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4_{425C0872-D93A-4B60-8E1F-F75290250A8D}" xr6:coauthVersionLast="47" xr6:coauthVersionMax="47" xr10:uidLastSave="{00000000-0000-0000-0000-000000000000}"/>
  <bookViews>
    <workbookView xWindow="-28910" yWindow="1780" windowWidth="29020" windowHeight="15820" xr2:uid="{A6554A9C-0113-48FE-8D8C-D7B1F1F68FFB}"/>
  </bookViews>
  <sheets>
    <sheet name="Summary" sheetId="2" r:id="rId1"/>
    <sheet name="Revenue Requirements" sheetId="3" r:id="rId2"/>
    <sheet name="Rate Base" sheetId="4" r:id="rId3"/>
    <sheet name="PILs Impact" sheetId="5" r:id="rId4"/>
    <sheet name="OM&amp;A impact" sheetId="11" r:id="rId5"/>
    <sheet name="Depreciation Impact" sheetId="10" r:id="rId6"/>
  </sheets>
  <definedNames>
    <definedName name="\0">#REF!</definedName>
    <definedName name="\A">#REF!</definedName>
    <definedName name="\b">#REF!</definedName>
    <definedName name="\M">#REF!</definedName>
    <definedName name="\P">#REF!</definedName>
    <definedName name="\S">#REF!</definedName>
    <definedName name="\Z">#REF!</definedName>
    <definedName name="___________N4">#REF!</definedName>
    <definedName name="___________N6">#REF!</definedName>
    <definedName name="________HUB1">#REF!</definedName>
    <definedName name="________HUB2">#REF!</definedName>
    <definedName name="________HUB3">#REF!</definedName>
    <definedName name="________HUB4">#REF!</definedName>
    <definedName name="_______ACT995">#REF!</definedName>
    <definedName name="_______HUB1">#REF!</definedName>
    <definedName name="_______HUB2">#REF!</definedName>
    <definedName name="_______HUB3">#REF!</definedName>
    <definedName name="_______HUB4">#REF!</definedName>
    <definedName name="_______N4">#REF!</definedName>
    <definedName name="_______N6">#REF!</definedName>
    <definedName name="_______SUM1">#N/A</definedName>
    <definedName name="_______SUM2">#REF!</definedName>
    <definedName name="_______SUM3">#REF!</definedName>
    <definedName name="______ACT995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_SUM1">#N/A</definedName>
    <definedName name="______SUM2">#REF!</definedName>
    <definedName name="______SUM3">#REF!</definedName>
    <definedName name="______yo11121">#REF!</definedName>
    <definedName name="_____ACT995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N4">#REF!</definedName>
    <definedName name="_____N6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_SUM1">#N/A</definedName>
    <definedName name="_____SUM2">#REF!</definedName>
    <definedName name="_____SUM3">#REF!</definedName>
    <definedName name="_____yo11121">#REF!</definedName>
    <definedName name="____ACT995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N4">#REF!</definedName>
    <definedName name="____N6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_SUM1">#N/A</definedName>
    <definedName name="____SUM2">#REF!</definedName>
    <definedName name="____SUM3">#REF!</definedName>
    <definedName name="____yo11121">#REF!</definedName>
    <definedName name="___ACT995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fin1" hidden="1">{#N/A,#N/A,TRUE,"UKUPNO";#N/A,#N/A,TRUE,"PLASMAN";#N/A,#N/A,TRUE,"REKAP"}</definedName>
    <definedName name="___HKJ1" hidden="1">{#N/A,#N/A,TRUE,"UKUPNO";#N/A,#N/A,TRUE,"PLASMAN";#N/A,#N/A,TRUE,"REKAP"}</definedName>
    <definedName name="___HR1" hidden="1">{#N/A,#N/A,TRUE,"UKUPNO";#N/A,#N/A,TRUE,"PLASMAN";#N/A,#N/A,TRUE,"REKAP"}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K1" hidden="1">{#N/A,#N/A,TRUE,"UKUPNO";#N/A,#N/A,TRUE,"PLASMAN";#N/A,#N/A,TRUE,"REKAP"}</definedName>
    <definedName name="___KO1" hidden="1">{#N/A,#N/A,TRUE,"UKUPNO";#N/A,#N/A,TRUE,"PLASMAN";#N/A,#N/A,TRUE,"REKAP"}</definedName>
    <definedName name="___map1">#REF!</definedName>
    <definedName name="___map2">#REF!</definedName>
    <definedName name="___N4">#REF!</definedName>
    <definedName name="___N6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_SE1" hidden="1">{#N/A,#N/A,FALSE,"Aging Summary";#N/A,#N/A,FALSE,"Ratio Analysis";#N/A,#N/A,FALSE,"Test 120 Day Accts";#N/A,#N/A,FALSE,"Tickmarks"}</definedName>
    <definedName name="___SUM1">#N/A</definedName>
    <definedName name="___SUM2">#REF!</definedName>
    <definedName name="___SUM3">#REF!</definedName>
    <definedName name="___w1" hidden="1">{#N/A,#N/A,TRUE,"UKUPNO";#N/A,#N/A,TRUE,"PLASMAN";#N/A,#N/A,TRUE,"REKAP"}</definedName>
    <definedName name="___yo11121">#REF!</definedName>
    <definedName name="___z1" hidden="1">{#N/A,#N/A,TRUE,"UKUPNO";#N/A,#N/A,TRUE,"PLASMAN";#N/A,#N/A,TRUE,"REKAP"}</definedName>
    <definedName name="__123Graph_A" hidden="1">#REF!</definedName>
    <definedName name="__123Graph_ATRAIN" hidden="1">#REF!</definedName>
    <definedName name="__123Graph_B" hidden="1">#REF!</definedName>
    <definedName name="__123Graph_BTRAIN" hidden="1">#REF!</definedName>
    <definedName name="__123Graph_CTRAIN" hidden="1">#REF!</definedName>
    <definedName name="__123Graph_D" hidden="1">#REF!</definedName>
    <definedName name="__123Graph_DTRAIN" hidden="1">#REF!</definedName>
    <definedName name="__123Graph_E" hidden="1">#REF!</definedName>
    <definedName name="__123Graph_ETRAIN" hidden="1">#REF!</definedName>
    <definedName name="__123Graph_X" hidden="1">#REF!</definedName>
    <definedName name="__123Graph_XTRAIN" hidden="1">#REF!</definedName>
    <definedName name="_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_ACT995">#REF!</definedName>
    <definedName name="__all1">#REF!</definedName>
    <definedName name="__cat2">#REF!</definedName>
    <definedName name="__d2">#REF!</definedName>
    <definedName name="__FDS_HYPERLINK_TOGGLE_STATE__" hidden="1">"ON"</definedName>
    <definedName name="__FDS_UNIQUE_RANGE_ID_GENERATOR_COUNTER" hidden="1">1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fin1" hidden="1">{#N/A,#N/A,TRUE,"UKUPNO";#N/A,#N/A,TRUE,"PLASMAN";#N/A,#N/A,TRUE,"REKAP"}</definedName>
    <definedName name="__HKJ1" hidden="1">{#N/A,#N/A,TRUE,"UKUPNO";#N/A,#N/A,TRUE,"PLASMAN";#N/A,#N/A,TRUE,"REKAP"}</definedName>
    <definedName name="__HR1" hidden="1">{#N/A,#N/A,TRUE,"UKUPNO";#N/A,#N/A,TRUE,"PLASMAN";#N/A,#N/A,TRUE,"REKAP"}</definedName>
    <definedName name="__HUB1">#REF!</definedName>
    <definedName name="__HUB2">#REF!</definedName>
    <definedName name="__HUB3">#REF!</definedName>
    <definedName name="__HUB4">#REF!</definedName>
    <definedName name="__K1" hidden="1">{#N/A,#N/A,TRUE,"UKUPNO";#N/A,#N/A,TRUE,"PLASMAN";#N/A,#N/A,TRUE,"REKAP"}</definedName>
    <definedName name="__Key1" hidden="1">#REF!</definedName>
    <definedName name="__KO1" hidden="1">{#N/A,#N/A,TRUE,"UKUPNO";#N/A,#N/A,TRUE,"PLASMAN";#N/A,#N/A,TRUE,"REKAP"}</definedName>
    <definedName name="__map1">#REF!</definedName>
    <definedName name="__map2">#REF!</definedName>
    <definedName name="__msq964">#REF!</definedName>
    <definedName name="__N4">#REF!</definedName>
    <definedName name="__N6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_SE1" hidden="1">{#N/A,#N/A,FALSE,"Aging Summary";#N/A,#N/A,FALSE,"Ratio Analysis";#N/A,#N/A,FALSE,"Test 120 Day Accts";#N/A,#N/A,FALSE,"Tickmarks"}</definedName>
    <definedName name="__SUM1">#N/A</definedName>
    <definedName name="__SUM2">#REF!</definedName>
    <definedName name="__SUM3">#REF!</definedName>
    <definedName name="__w1" hidden="1">{#N/A,#N/A,TRUE,"UKUPNO";#N/A,#N/A,TRUE,"PLASMAN";#N/A,#N/A,TRUE,"REKAP"}</definedName>
    <definedName name="__yo11121">#REF!</definedName>
    <definedName name="__z1" hidden="1">{#N/A,#N/A,TRUE,"UKUPNO";#N/A,#N/A,TRUE,"PLASMAN";#N/A,#N/A,TRUE,"REKAP"}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0001">#REF!</definedName>
    <definedName name="_0002">#REF!</definedName>
    <definedName name="_0010">#REF!</definedName>
    <definedName name="_0010AP">#REF!</definedName>
    <definedName name="_0015">#REF!</definedName>
    <definedName name="_0015AP">#REF!</definedName>
    <definedName name="_0020">#REF!</definedName>
    <definedName name="_0020AP">#REF!</definedName>
    <definedName name="_0050">#REF!</definedName>
    <definedName name="_0050AP">#REF!</definedName>
    <definedName name="_007">#REF!</definedName>
    <definedName name="_0070">#REF!</definedName>
    <definedName name="_0070AP">#REF!</definedName>
    <definedName name="_0071">#REF!</definedName>
    <definedName name="_0071AP">#REF!</definedName>
    <definedName name="_0072">#REF!</definedName>
    <definedName name="_0073">#REF!</definedName>
    <definedName name="_0073AP">#REF!</definedName>
    <definedName name="_0075">#REF!</definedName>
    <definedName name="_0075AP">#REF!</definedName>
    <definedName name="_0076">#REF!</definedName>
    <definedName name="_0077">#REF!</definedName>
    <definedName name="_0077AP">#REF!</definedName>
    <definedName name="_0078">#REF!</definedName>
    <definedName name="_0078AP">#REF!</definedName>
    <definedName name="_0078AP2">#REF!</definedName>
    <definedName name="_0078AP3">#REF!</definedName>
    <definedName name="_0079">#REF!</definedName>
    <definedName name="_0079AP">#REF!</definedName>
    <definedName name="_0080">#REF!</definedName>
    <definedName name="_0080AP">#REF!</definedName>
    <definedName name="_0081">#REF!</definedName>
    <definedName name="_0081AP">#REF!</definedName>
    <definedName name="_0082">#REF!</definedName>
    <definedName name="_0090">#REF!</definedName>
    <definedName name="_0090AP">#REF!</definedName>
    <definedName name="_0110">#REF!</definedName>
    <definedName name="_0110AP">#REF!</definedName>
    <definedName name="_0115">#REF!</definedName>
    <definedName name="_0115AP">#REF!</definedName>
    <definedName name="_0120">#REF!</definedName>
    <definedName name="_0120AP">#REF!</definedName>
    <definedName name="_0130">#REF!</definedName>
    <definedName name="_0130AP">#REF!</definedName>
    <definedName name="_0140">#REF!</definedName>
    <definedName name="_0140AP">#REF!</definedName>
    <definedName name="_0141">#REF!</definedName>
    <definedName name="_0141AP">#REF!</definedName>
    <definedName name="_0150">#REF!</definedName>
    <definedName name="_0150AP">#REF!</definedName>
    <definedName name="_0153">#REF!</definedName>
    <definedName name="_0153AP">#REF!</definedName>
    <definedName name="_1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_0_Table2_" hidden="1">#REF!</definedName>
    <definedName name="_1_1100">#REF!</definedName>
    <definedName name="_10__123Graph_ACHART_29" hidden="1">#REF!</definedName>
    <definedName name="_10__123Graph_AGROWTH_REVS_A" hidden="1">#REF!</definedName>
    <definedName name="_1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_204">#REF!</definedName>
    <definedName name="_10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0GJ">#REF!</definedName>
    <definedName name="_11__123Graph_AChart_2A" hidden="1">#REF!</definedName>
    <definedName name="_11__123Graph_AGROWTH_REVS_B" hidden="1">#REF!</definedName>
    <definedName name="_11__FDSAUDITLINK__" hidden="1">{"fdsup://IBCentral/FAT Viewer?action=UPDATE&amp;creator=factset&amp;DOC_NAME=fat:reuters_qtrly_source_window.fat&amp;display_string=Audit&amp;DYN_ARGS=TRUE&amp;VAR:ID1=19121610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1_205">#REF!</definedName>
    <definedName name="_110GJ">#REF!</definedName>
    <definedName name="_115GJ">#REF!</definedName>
    <definedName name="_12__123Graph_ACHART_30" hidden="1">#REF!</definedName>
    <definedName name="_12__123Graph_BCHART_111" hidden="1">#REF!</definedName>
    <definedName name="_12__FDSAUDITLINK__" hidden="1">{"fdsup://IBCentral/FAT Viewer?action=UPDATE&amp;creator=factset&amp;DOC_NAME=fat:reuters_qtrly_source_window.fat&amp;display_string=Audit&amp;DYN_ARGS=TRUE&amp;VAR:ID1=19121610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2_206">#REF!</definedName>
    <definedName name="_120GJ">#REF!</definedName>
    <definedName name="_13__123Graph_BCHART_112" hidden="1">#REF!</definedName>
    <definedName name="_13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3_207">#REF!</definedName>
    <definedName name="_130GJ">#REF!</definedName>
    <definedName name="_14__123Graph_BCHART_26" hidden="1">#REF!</definedName>
    <definedName name="_14__FDSAUDITLINK__" hidden="1">{"fdsup://IBCentral/FAT Viewer?action=UPDATE&amp;creator=factset&amp;DOC_NAME=fat:reuters_qtrly_source_window.fat&amp;display_string=Audit&amp;DYN_ARGS=TRUE&amp;VAR:ID1=00176510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4_208">#REF!</definedName>
    <definedName name="_140GJ">#REF!</definedName>
    <definedName name="_141GJ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15__123Graph_AGROSS_MARGINS" hidden="1">#REF!</definedName>
    <definedName name="_15__123Graph_BCHART_29" hidden="1">#REF!</definedName>
    <definedName name="_15__FDSAUDITLINK__" hidden="1">{"fdsup://IBCentral/FAT Viewer?action=UPDATE&amp;creator=factset&amp;DOC_NAME=fat:reuters_qtrly_source_window.fat&amp;display_string=Audit&amp;DYN_ARGS=TRUE&amp;VAR:ID1=00176510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5_209">#REF!</definedName>
    <definedName name="_150GJ">#REF!</definedName>
    <definedName name="_153GJ">#REF!</definedName>
    <definedName name="_15GJ">#REF!</definedName>
    <definedName name="_16__123Graph_BGROSS_MARGINS" hidden="1">#REF!</definedName>
    <definedName name="_16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6_210">#REF!</definedName>
    <definedName name="_17__123Graph_BGROWTH_REVS_A" hidden="1">#REF!</definedName>
    <definedName name="_17__FDSAUDITLINK__" hidden="1">{"fdsup://IBCentral/FAT Viewer?action=UPDATE&amp;creator=factset&amp;DOC_NAME=fat:reuters_qtrly_source_window.fat&amp;display_string=Audit&amp;DYN_ARGS=TRUE&amp;VAR:ID1=65122910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7_211">#REF!</definedName>
    <definedName name="_18__123Graph_AGROWTH_REVS_A" hidden="1">#REF!</definedName>
    <definedName name="_18__123Graph_BGROWTH_REVS_B" hidden="1">#REF!</definedName>
    <definedName name="_18__FDSAUDITLINK__" hidden="1">{"fdsup://IBCentral/FAT Viewer?action=UPDATE&amp;creator=factset&amp;DOC_NAME=fat:reuters_qtrly_source_window.fat&amp;display_string=Audit&amp;DYN_ARGS=TRUE&amp;VAR:ID1=65122910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18_212">#REF!</definedName>
    <definedName name="_19__123Graph_CCHART_111" hidden="1">#REF!</definedName>
    <definedName name="_19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19_213">#REF!</definedName>
    <definedName name="_1A_P">#REF!</definedName>
    <definedName name="_1st__250_KWH">#REF!</definedName>
    <definedName name="_1ST_QUARTER">#REF!</definedName>
    <definedName name="_2__123Graph_ACHART_111" hidden="1">#REF!</definedName>
    <definedName name="_2__FDSAUDITLINK__" hidden="1">{"fdsup://IBCentral/FAT Viewer?action=UPDATE&amp;creator=factset&amp;DOC_NAME=fat:reuters_qtrly_source_window.fat&amp;display_string=Audit&amp;DYN_ARGS=TRUE&amp;VAR:ID1=45230810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_1101">#REF!</definedName>
    <definedName name="_20__123Graph_CCHART_112" hidden="1">#REF!</definedName>
    <definedName name="_20__FDSAUDITLINK__" hidden="1">{"fdsup://IBCentral/FAT Viewer?action=UPDATE&amp;creator=factset&amp;DOC_NAME=fat:reuters_qtrly_source_window.fat&amp;display_string=Audit&amp;DYN_ARGS=TRUE&amp;VAR:ID1=85461610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0_215">#REF!</definedName>
    <definedName name="_2014_Planned_ISA_Month">#REF!</definedName>
    <definedName name="_20GJ">#REF!</definedName>
    <definedName name="_21__123Graph_AGROWTH_REVS_B" hidden="1">#REF!</definedName>
    <definedName name="_21__123Graph_CCHART_26" hidden="1">#REF!</definedName>
    <definedName name="_21__FDSAUDITLINK__" hidden="1">{"fdsup://IBCentral/FAT Viewer?action=UPDATE&amp;creator=factset&amp;DOC_NAME=fat:reuters_qtrly_source_window.fat&amp;display_string=Audit&amp;DYN_ARGS=TRUE&amp;VAR:ID1=85461610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1_216">#REF!</definedName>
    <definedName name="_22__123Graph_BCHART_111" hidden="1">#REF!</definedName>
    <definedName name="_22__123Graph_CCHART_30" hidden="1">#REF!</definedName>
    <definedName name="_22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2_217">#REF!</definedName>
    <definedName name="_22AP">#REF!</definedName>
    <definedName name="_23__123Graph_BCHART_112" hidden="1">#REF!</definedName>
    <definedName name="_23__123Graph_CGROWTH_REVS_A" hidden="1">#REF!</definedName>
    <definedName name="_23__FDSAUDITLINK__" hidden="1">{"fdsup://IBCentral/FAT Viewer?action=UPDATE&amp;creator=factset&amp;DOC_NAME=fat:reuters_qtrly_source_window.fat&amp;display_string=Audit&amp;DYN_ARGS=TRUE&amp;VAR:ID1=34537086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3_218">#REF!</definedName>
    <definedName name="_24__123Graph_BCHART_26" hidden="1">#REF!</definedName>
    <definedName name="_24__123Graph_CGROWTH_REVS_B" hidden="1">#REF!</definedName>
    <definedName name="_24__FDSAUDITLINK__" hidden="1">{"fdsup://IBCentral/FAT Viewer?action=UPDATE&amp;creator=factset&amp;DOC_NAME=fat:reuters_qtrly_source_window.fat&amp;display_string=Audit&amp;DYN_ARGS=TRUE&amp;VAR:ID1=34537086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4_219">#REF!</definedName>
    <definedName name="_25__123Graph_DCHART_112" hidden="1">#REF!</definedName>
    <definedName name="_2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5_220">#REF!</definedName>
    <definedName name="_26__123Graph_DGROWTH_REVS_A" hidden="1">#REF!</definedName>
    <definedName name="_26__FDSAUDITLINK__" hidden="1">{"fdsup://IBCentral/FAT Viewer?action=UPDATE&amp;creator=factset&amp;DOC_NAME=fat:reuters_qtrly_source_window.fat&amp;display_string=Audit&amp;DYN_ARGS=TRUE&amp;VAR:ID1=38259P50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6_223">#REF!</definedName>
    <definedName name="_27__123Graph_BCHART_29" hidden="1">#REF!</definedName>
    <definedName name="_27__123Graph_DGROWTH_REVS_B" hidden="1">#REF!</definedName>
    <definedName name="_27__FDSAUDITLINK__" hidden="1">{"fdsup://IBCentral/FAT Viewer?action=UPDATE&amp;creator=factset&amp;DOC_NAME=fat:reuters_qtrly_source_window.fat&amp;display_string=Audit&amp;DYN_ARGS=TRUE&amp;VAR:ID1=38259P50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7_224">#REF!</definedName>
    <definedName name="_28__123Graph_XCHART_112" hidden="1">#REF!</definedName>
    <definedName name="_28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28_232">#REF!</definedName>
    <definedName name="_29__123Graph_XChart_1A" hidden="1">#REF!</definedName>
    <definedName name="_29__FDSAUDITLINK__" hidden="1">{"fdsup://IBCentral/FAT Viewer?action=UPDATE&amp;creator=factset&amp;DOC_NAME=fat:reuters_qtrly_source_window.fat&amp;display_string=Audit&amp;DYN_ARGS=TRUE&amp;VAR:ID1=55616P10&amp;VAR:RCODE=LTTD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29_240">#REF!</definedName>
    <definedName name="_2A_R">#REF!</definedName>
    <definedName name="_2ND_QUARTER">#REF!</definedName>
    <definedName name="_3__123Graph_ACHART_112" hidden="1">#REF!</definedName>
    <definedName name="_3__FDSAUDITLINK__" hidden="1">{"fdsup://IBCentral/FAT Viewer?action=UPDATE&amp;creator=factset&amp;DOC_NAME=fat:reuters_qtrly_source_window.fat&amp;display_string=Audit&amp;DYN_ARGS=TRUE&amp;VAR:ID1=45230810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_0_Table2_" hidden="1">#REF!</definedName>
    <definedName name="_3_1120">#REF!</definedName>
    <definedName name="_30__123Graph_BGROSS_MARGINS" hidden="1">#REF!</definedName>
    <definedName name="_30__123Graph_XChart_2A" hidden="1">#REF!</definedName>
    <definedName name="_30__FDSAUDITLINK__" hidden="1">{"fdsup://IBCentral/FAT Viewer?action=UPDATE&amp;creator=factset&amp;DOC_NAME=fat:reuters_qtrly_source_window.fat&amp;display_string=Audit&amp;DYN_ARGS=TRUE&amp;VAR:ID1=55616P10&amp;VAR:RCODE=DSTT&amp;VAR:SDATE=20081099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30_241">#REF!</definedName>
    <definedName name="_30_Dec_03">#REF!</definedName>
    <definedName name="_31__123Graph_XCHART_30" hidden="1">#REF!</definedName>
    <definedName name="_3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1_242">#REF!</definedName>
    <definedName name="_3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2_0_S" hidden="1">#REF!</definedName>
    <definedName name="_32_243">#REF!</definedName>
    <definedName name="_33__123Graph_BGROWTH_REVS_A" hidden="1">#REF!</definedName>
    <definedName name="_3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3_0_Table2_" hidden="1">#REF!</definedName>
    <definedName name="_33_250">#REF!</definedName>
    <definedName name="_3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4_0_Table2_" hidden="1">#REF!</definedName>
    <definedName name="_34_300">#REF!</definedName>
    <definedName name="_3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5_301">#REF!</definedName>
    <definedName name="_36__123Graph_BGROWTH_REVS_B" hidden="1">#REF!</definedName>
    <definedName name="_3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6_303">#REF!</definedName>
    <definedName name="_37__123Graph_CCHART_111" hidden="1">#REF!</definedName>
    <definedName name="_3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7_304">#REF!</definedName>
    <definedName name="_38__123Graph_CCHART_112" hidden="1">#REF!</definedName>
    <definedName name="_3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8_305">#REF!</definedName>
    <definedName name="_39__123Graph_CCHART_26" hidden="1">#REF!</definedName>
    <definedName name="_3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39_306">#REF!</definedName>
    <definedName name="_3C_CAPITAL">#REF!</definedName>
    <definedName name="_4__123Graph_ACHART_111" hidden="1">#REF!</definedName>
    <definedName name="_4__123Graph_AChart_1A" hidden="1">#REF!</definedName>
    <definedName name="_4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_1140">#REF!</definedName>
    <definedName name="_40__123Graph_CCHART_30" hidden="1">#REF!</definedName>
    <definedName name="_4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0_307">#REF!</definedName>
    <definedName name="_4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1_308">#REF!</definedName>
    <definedName name="_4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2_309">#REF!</definedName>
    <definedName name="_43__123Graph_CGROWTH_REVS_A" hidden="1">#REF!</definedName>
    <definedName name="_4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3_310">#REF!</definedName>
    <definedName name="_4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4_311">#REF!</definedName>
    <definedName name="_4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5_312">#REF!</definedName>
    <definedName name="_46__123Graph_CGROWTH_REVS_B" hidden="1">#REF!</definedName>
    <definedName name="_4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6_313">#REF!</definedName>
    <definedName name="_47__123Graph_DCHART_112" hidden="1">#REF!</definedName>
    <definedName name="_4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7_315">#REF!</definedName>
    <definedName name="_4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8_316">#REF!</definedName>
    <definedName name="_4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49_317">#REF!</definedName>
    <definedName name="_4CUST_DEP">#REF!</definedName>
    <definedName name="_5__123Graph_ACHART_112" hidden="1">#REF!</definedName>
    <definedName name="_5__123Graph_ACHART_26" hidden="1">#REF!</definedName>
    <definedName name="_5__FDSAUDITLINK__" hidden="1">{"fdsup://IBCentral/FAT Viewer?action=UPDATE&amp;creator=factset&amp;DOC_NAME=fat:reuters_qtrly_source_window.fat&amp;display_string=Audit&amp;DYN_ARGS=TRUE&amp;VAR:ID1=98849810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5_1150">#REF!</definedName>
    <definedName name="_50__123Graph_DGROWTH_REVS_A" hidden="1">#REF!</definedName>
    <definedName name="_50__FDSAUDITLINK__" hidden="1">{"fdsup://IBCentral/FAT Viewer?action=UPDATE&amp;creator=factset&amp;DOC_NAME=fat:reuters_qtrly_source_window.fat&amp;display_string=Audit&amp;DYN_ARGS=TRUE&amp;VAR:ID1=55616P10&amp;VAR:RCODE=FDSPFDSTKTOTAL&amp;VAR:SDATE=20081099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0_318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50GJ">#REF!</definedName>
    <definedName name="_51__FDSAUDITLINK__" hidden="1">{"fdsup://IBCentral/FAT Viewer?action=UPDATE&amp;creator=factset&amp;DOC_NAME=fat:reuters_qtrly_source_window.fat&amp;display_string=Audit&amp;DYN_ARGS=TRUE&amp;VAR:ID1=45230810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1_319">#REF!</definedName>
    <definedName name="_52__FDSAUDITLINK__" hidden="1">{"fdsup://IBCentral/FAT Viewer?action=UPDATE&amp;creator=factset&amp;DOC_NAME=fat:reuters_qtrly_source_window.fat&amp;display_string=Audit&amp;DYN_ARGS=TRUE&amp;VAR:ID1=45230810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2_320">#REF!</definedName>
    <definedName name="_53__123Graph_DGROWTH_REVS_B" hidden="1">#REF!</definedName>
    <definedName name="_53__FDSAUDITLINK__" hidden="1">{"fdsup://IBCentral/FAT Viewer?action=UPDATE&amp;creator=factset&amp;DOC_NAME=fat:reuters_qtrly_source_window.fat&amp;display_string=Audit&amp;DYN_ARGS=TRUE&amp;VAR:ID1=45230810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3_323">#REF!</definedName>
    <definedName name="_54__123Graph_XCHART_112" hidden="1">#REF!</definedName>
    <definedName name="_54__FDSAUDITLINK__" hidden="1">{"fdsup://IBCentral/FAT Viewer?action=UPDATE&amp;creator=factset&amp;DOC_NAME=fat:reuters_qtrly_source_window.fat&amp;display_string=Audit&amp;DYN_ARGS=TRUE&amp;VAR:ID1=45230810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4_324">#REF!</definedName>
    <definedName name="_55__123Graph_XChart_1A" hidden="1">#REF!</definedName>
    <definedName name="_55__FDSAUDITLINK__" hidden="1">{"fdsup://IBCentral/FAT Viewer?action=UPDATE&amp;creator=factset&amp;DOC_NAME=fat:reuters_qtrly_source_window.fat&amp;display_string=Audit&amp;DYN_ARGS=TRUE&amp;VAR:ID1=45230810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5_332">#REF!</definedName>
    <definedName name="_558AP">#REF!</definedName>
    <definedName name="_56__123Graph_XChart_2A" hidden="1">#REF!</definedName>
    <definedName name="_56__FDSAUDITLINK__" hidden="1">{"fdsup://IBCentral/FAT Viewer?action=UPDATE&amp;creator=factset&amp;DOC_NAME=fat:reuters_qtrly_source_window.fat&amp;display_string=Audit&amp;DYN_ARGS=TRUE&amp;VAR:ID1=98849810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6_340">#REF!</definedName>
    <definedName name="_57__123Graph_XCHART_30" hidden="1">#REF!</definedName>
    <definedName name="_57__FDSAUDITLINK__" hidden="1">{"fdsup://IBCentral/FAT Viewer?action=UPDATE&amp;creator=factset&amp;DOC_NAME=fat:reuters_qtrly_source_window.fat&amp;display_string=Audit&amp;DYN_ARGS=TRUE&amp;VAR:ID1=98849810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7_390">#REF!</definedName>
    <definedName name="_58__FDSAUDITLINK__" hidden="1">{"fdsup://IBCentral/FAT Viewer?action=UPDATE&amp;creator=factset&amp;DOC_NAME=fat:reuters_qtrly_source_window.fat&amp;display_string=Audit&amp;DYN_ARGS=TRUE&amp;VAR:ID1=98849810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8_500">#REF!</definedName>
    <definedName name="_59__FDSAUDITLINK__" hidden="1">{"fdsup://IBCentral/FAT Viewer?action=UPDATE&amp;creator=factset&amp;DOC_NAME=fat:reuters_qtrly_source_window.fat&amp;display_string=Audit&amp;DYN_ARGS=TRUE&amp;VAR:ID1=98849810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59_600">#REF!</definedName>
    <definedName name="_5FIXED_ASSETS">#REF!</definedName>
    <definedName name="_6__123Graph_AChart_1A" hidden="1">#REF!</definedName>
    <definedName name="_6__123Graph_ACHART_29" hidden="1">#REF!</definedName>
    <definedName name="_6__FDSAUDITLINK__" hidden="1">{"fdsup://IBCentral/FAT Viewer?action=UPDATE&amp;creator=factset&amp;DOC_NAME=fat:reuters_qtrly_source_window.fat&amp;display_string=Audit&amp;DYN_ARGS=TRUE&amp;VAR:ID1=98849810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6_1153">#REF!</definedName>
    <definedName name="_60__FDSAUDITLINK__" hidden="1">{"fdsup://IBCentral/FAT Viewer?action=UPDATE&amp;creator=factset&amp;DOC_NAME=fat:reuters_qtrly_source_window.fat&amp;display_string=Audit&amp;DYN_ARGS=TRUE&amp;VAR:ID1=98849810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0_0_S" hidden="1">#REF!</definedName>
    <definedName name="_60_700">#REF!</definedName>
    <definedName name="_61__FDSAUDITLINK__" hidden="1">{"fdsup://IBCentral/FAT Viewer?action=UPDATE&amp;creator=factset&amp;DOC_NAME=fat:reuters_qtrly_source_window.fat&amp;display_string=Audit&amp;DYN_ARGS=TRUE&amp;VAR:ID1=74271810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1_800">#REF!</definedName>
    <definedName name="_62__FDSAUDITLINK__" hidden="1">{"fdsup://IBCentral/FAT Viewer?action=UPDATE&amp;creator=factset&amp;DOC_NAME=fat:reuters_qtrly_source_window.fat&amp;display_string=Audit&amp;DYN_ARGS=TRUE&amp;VAR:ID1=74271810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_FDSAUDITLINK__" hidden="1">{"fdsup://IBCentral/FAT Viewer?action=UPDATE&amp;creator=factset&amp;DOC_NAME=fat:reuters_qtrly_source_window.fat&amp;display_string=Audit&amp;DYN_ARGS=TRUE&amp;VAR:ID1=74271810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3_0_Table2_" hidden="1">#REF!</definedName>
    <definedName name="_64__FDSAUDITLINK__" hidden="1">{"fdsup://IBCentral/FAT Viewer?action=UPDATE&amp;creator=factset&amp;DOC_NAME=fat:reuters_qtrly_source_window.fat&amp;display_string=Audit&amp;DYN_ARGS=TRUE&amp;VAR:ID1=74271810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5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_FDSAUDITLINK__" hidden="1">{"fdsup://IBCentral/FAT Viewer?action=UPDATE&amp;creator=factset&amp;DOC_NAME=fat:reuters_qtrly_source_window.fat&amp;display_string=Audit&amp;DYN_ARGS=TRUE&amp;VAR:ID1=19121610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6_0_Table2_" hidden="1">#REF!</definedName>
    <definedName name="_67__FDSAUDITLINK__" hidden="1">{"fdsup://IBCentral/FAT Viewer?action=UPDATE&amp;creator=factset&amp;DOC_NAME=fat:reuters_qtrly_source_window.fat&amp;display_string=Audit&amp;DYN_ARGS=TRUE&amp;VAR:ID1=19121610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8__FDSAUDITLINK__" hidden="1">{"fdsup://IBCentral/FAT Viewer?action=UPDATE&amp;creator=factset&amp;DOC_NAME=fat:reuters_qtrly_source_window.fat&amp;display_string=Audit&amp;DYN_ARGS=TRUE&amp;VAR:ID1=19121610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9__FDSAUDITLINK__" hidden="1">{"fdsup://IBCentral/FAT Viewer?action=UPDATE&amp;creator=factset&amp;DOC_NAME=fat:reuters_qtrly_source_window.fat&amp;display_string=Audit&amp;DYN_ARGS=TRUE&amp;VAR:ID1=19121610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6HALF_YEAR">#REF!</definedName>
    <definedName name="_7__123Graph_ACHART_26" hidden="1">#REF!</definedName>
    <definedName name="_7__123Graph_AChart_2A" hidden="1">#REF!</definedName>
    <definedName name="_7__FDSAUDITLINK__" hidden="1">{"fdsup://IBCentral/FAT Viewer?action=UPDATE&amp;creator=factset&amp;DOC_NAME=fat:reuters_qtrly_source_window.fat&amp;display_string=Audit&amp;DYN_ARGS=TRUE&amp;VAR:ID1=74271810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_200">#REF!</definedName>
    <definedName name="_70__FDSAUDITLINK__" hidden="1">{"fdsup://IBCentral/FAT Viewer?action=UPDATE&amp;creator=factset&amp;DOC_NAME=fat:reuters_qtrly_source_window.fat&amp;display_string=Audit&amp;DYN_ARGS=TRUE&amp;VAR:ID1=19121610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0ANALY">#REF!</definedName>
    <definedName name="_70GJ">#REF!</definedName>
    <definedName name="_71__FDSAUDITLINK__" hidden="1">{"fdsup://IBCentral/FAT Viewer?action=UPDATE&amp;creator=factset&amp;DOC_NAME=fat:reuters_qtrly_source_window.fat&amp;display_string=Audit&amp;DYN_ARGS=TRUE&amp;VAR:ID1=00176510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2__FDSAUDITLINK__" hidden="1">{"fdsup://IBCentral/FAT Viewer?action=UPDATE&amp;creator=factset&amp;DOC_NAME=fat:reuters_qtrly_source_window.fat&amp;display_string=Audit&amp;DYN_ARGS=TRUE&amp;VAR:ID1=00176510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3__FDSAUDITLINK__" hidden="1">{"fdsup://IBCentral/FAT Viewer?action=UPDATE&amp;creator=factset&amp;DOC_NAME=fat:reuters_qtrly_source_window.fat&amp;display_string=Audit&amp;DYN_ARGS=TRUE&amp;VAR:ID1=00176510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4__FDSAUDITLINK__" hidden="1">{"fdsup://IBCentral/FAT Viewer?action=UPDATE&amp;creator=factset&amp;DOC_NAME=fat:reuters_qtrly_source_window.fat&amp;display_string=Audit&amp;DYN_ARGS=TRUE&amp;VAR:ID1=00176510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__FDSAUDITLINK__" hidden="1">{"fdsup://IBCentral/FAT Viewer?action=UPDATE&amp;creator=factset&amp;DOC_NAME=fat:reuters_qtrly_source_window.fat&amp;display_string=Audit&amp;DYN_ARGS=TRUE&amp;VAR:ID1=00176510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5GJ">#REF!</definedName>
    <definedName name="_76__FDSAUDITLINK__" hidden="1">{"fdsup://IBCentral/FAT Viewer?action=UPDATE&amp;creator=factset&amp;DOC_NAME=fat:reuters_qtrly_source_window.fat&amp;display_string=Audit&amp;DYN_ARGS=TRUE&amp;VAR:ID1=65122910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__FDSAUDITLINK__" hidden="1">{"fdsup://IBCentral/FAT Viewer?action=UPDATE&amp;creator=factset&amp;DOC_NAME=fat:reuters_qtrly_source_window.fat&amp;display_string=Audit&amp;DYN_ARGS=TRUE&amp;VAR:ID1=65122910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7GJ">#REF!</definedName>
    <definedName name="_78__FDSAUDITLINK__" hidden="1">{"fdsup://IBCentral/FAT Viewer?action=UPDATE&amp;creator=factset&amp;DOC_NAME=fat:reuters_qtrly_source_window.fat&amp;display_string=Audit&amp;DYN_ARGS=TRUE&amp;VAR:ID1=65122910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78GJ">#REF!</definedName>
    <definedName name="_79__FDSAUDITLINK__" hidden="1">{"fdsup://IBCentral/FAT Viewer?action=UPDATE&amp;creator=factset&amp;DOC_NAME=fat:reuters_qtrly_source_window.fat&amp;display_string=Audit&amp;DYN_ARGS=TRUE&amp;VAR:ID1=65122910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__123Graph_ACHART_30" hidden="1">#REF!</definedName>
    <definedName name="_8__FDSAUDITLINK__" hidden="1">{"fdsup://IBCentral/FAT Viewer?action=UPDATE&amp;creator=factset&amp;DOC_NAME=fat:reuters_qtrly_source_window.fat&amp;display_string=Audit&amp;DYN_ARGS=TRUE&amp;VAR:ID1=74271810&amp;VAR:RCODE=LTTD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8_201">#REF!</definedName>
    <definedName name="_80__FDSAUDITLINK__" hidden="1">{"fdsup://IBCentral/FAT Viewer?action=UPDATE&amp;creator=factset&amp;DOC_NAME=fat:reuters_qtrly_source_window.fat&amp;display_string=Audit&amp;DYN_ARGS=TRUE&amp;VAR:ID1=65122910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0ANALY">#REF!</definedName>
    <definedName name="_80GJ">#REF!</definedName>
    <definedName name="_81__FDSAUDITLINK__" hidden="1">{"fdsup://IBCentral/FAT Viewer?action=UPDATE&amp;creator=factset&amp;DOC_NAME=fat:reuters_qtrly_source_window.fat&amp;display_string=Audit&amp;DYN_ARGS=TRUE&amp;VAR:ID1=85461610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1GJ">#REF!</definedName>
    <definedName name="_82__FDSAUDITLINK__" hidden="1">{"fdsup://IBCentral/FAT Viewer?action=UPDATE&amp;creator=factset&amp;DOC_NAME=fat:reuters_qtrly_source_window.fat&amp;display_string=Audit&amp;DYN_ARGS=TRUE&amp;VAR:ID1=85461610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3__FDSAUDITLINK__" hidden="1">{"fdsup://IBCentral/FAT Viewer?action=UPDATE&amp;creator=factset&amp;DOC_NAME=fat:reuters_qtrly_source_window.fat&amp;display_string=Audit&amp;DYN_ARGS=TRUE&amp;VAR:ID1=85461610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4__FDSAUDITLINK__" hidden="1">{"fdsup://IBCentral/FAT Viewer?action=UPDATE&amp;creator=factset&amp;DOC_NAME=fat:reuters_qtrly_source_window.fat&amp;display_string=Audit&amp;DYN_ARGS=TRUE&amp;VAR:ID1=85461610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5__FDSAUDITLINK__" hidden="1">{"fdsup://IBCentral/FAT Viewer?action=UPDATE&amp;creator=factset&amp;DOC_NAME=fat:reuters_qtrly_source_window.fat&amp;display_string=Audit&amp;DYN_ARGS=TRUE&amp;VAR:ID1=85461610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6__FDSAUDITLINK__" hidden="1">{"fdsup://IBCentral/FAT Viewer?action=UPDATE&amp;creator=factset&amp;DOC_NAME=fat:reuters_qtrly_source_window.fat&amp;display_string=Audit&amp;DYN_ARGS=TRUE&amp;VAR:ID1=34537086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7__FDSAUDITLINK__" hidden="1">{"fdsup://IBCentral/FAT Viewer?action=UPDATE&amp;creator=factset&amp;DOC_NAME=fat:reuters_qtrly_source_window.fat&amp;display_string=Audit&amp;DYN_ARGS=TRUE&amp;VAR:ID1=34537086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8__FDSAUDITLINK__" hidden="1">{"fdsup://IBCentral/FAT Viewer?action=UPDATE&amp;creator=factset&amp;DOC_NAME=fat:reuters_qtrly_source_window.fat&amp;display_string=Audit&amp;DYN_ARGS=TRUE&amp;VAR:ID1=34537086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89__FDSAUDITLINK__" hidden="1">{"fdsup://IBCentral/FAT Viewer?action=UPDATE&amp;creator=factset&amp;DOC_NAME=fat:reuters_qtrly_source_window.fat&amp;display_string=Audit&amp;DYN_ARGS=TRUE&amp;VAR:ID1=34537086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__123Graph_AGROSS_MARGINS" hidden="1">#REF!</definedName>
    <definedName name="_9__FDSAUDITLINK__" hidden="1">{"fdsup://IBCentral/FAT Viewer?action=UPDATE&amp;creator=factset&amp;DOC_NAME=fat:reuters_qtrly_source_window.fat&amp;display_string=Audit&amp;DYN_ARGS=TRUE&amp;VAR:ID1=74271810&amp;VAR:RCODE=DSTT&amp;VAR:SDATE=20081299&amp;VAR:FREQ=Quarterly&amp;VAR:RELITEM=RF&amp;VAR:CURRENCY=&amp;VAR:CURRSOURCE=EX","SHARE&amp;VAR:NATFREQ=QUARTERLY&amp;VAR:RFIELD=FINALIZED&amp;VAR:DB_TYPE=&amp;VAR:UNITS=M&amp;window=popup&amp;width=450&amp;height=300&amp;START_MAXIMIZED=FALSE"}</definedName>
    <definedName name="_9_203">#REF!</definedName>
    <definedName name="_90__FDSAUDITLINK__" hidden="1">{"fdsup://IBCentral/FAT Viewer?action=UPDATE&amp;creator=factset&amp;DOC_NAME=fat:reuters_qtrly_source_window.fat&amp;display_string=Audit&amp;DYN_ARGS=TRUE&amp;VAR:ID1=34537086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0GJ">#REF!</definedName>
    <definedName name="_91__FDSAUDITLINK__" hidden="1">{"fdsup://IBCentral/FAT Viewer?action=UPDATE&amp;creator=factset&amp;DOC_NAME=fat:reuters_qtrly_source_window.fat&amp;display_string=Audit&amp;DYN_ARGS=TRUE&amp;VAR:ID1=38259P50&amp;VAR:RCODE=FDSPFDSTKTOTAL&amp;VAR:SDATE=20041299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2__FDSAUDITLINK__" hidden="1">{"fdsup://IBCentral/FAT Viewer?action=UPDATE&amp;creator=factset&amp;DOC_NAME=fat:reuters_qtrly_source_window.fat&amp;display_string=Audit&amp;DYN_ARGS=TRUE&amp;VAR:ID1=38259P50&amp;VAR:RCODE=FDSPFDSTKTOTAL&amp;VAR:SDATE=20051299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qtrly_source_window.fat&amp;display_string=Audit&amp;DYN_ARGS=TRUE&amp;VAR:ID1=38259P50&amp;VAR:RCODE=FDSPFDSTKTOTAL&amp;VAR:SDATE=20061299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qtrly_source_window.fat&amp;display_string=Audit&amp;DYN_ARGS=TRUE&amp;VAR:ID1=38259P50&amp;VAR:RCODE=FDSPFDSTKTOTAL&amp;VAR:SDATE=20071299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qtrly_source_window.fat&amp;display_string=Audit&amp;DYN_ARGS=TRUE&amp;VAR:ID1=38259P50&amp;VAR:RCODE=FDSPFDSTKTOTAL&amp;VAR:SDATE=20081299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qtrly_source_window.fat&amp;display_string=Audit&amp;DYN_ARGS=TRUE&amp;VAR:ID1=55616P10&amp;VAR:RCODE=FDSPFDSTKTOTAL&amp;VAR:SDATE=20041099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qtrly_source_window.fat&amp;display_string=Audit&amp;DYN_ARGS=TRUE&amp;VAR:ID1=55616P10&amp;VAR:RCODE=FDSPFDSTKTOTAL&amp;VAR:SDATE=20051099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qtrly_source_window.fat&amp;display_string=Audit&amp;DYN_ARGS=TRUE&amp;VAR:ID1=55616P10&amp;VAR:RCODE=FDSPFDSTKTOTAL&amp;VAR:SDATE=20061099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qtrly_source_window.fat&amp;display_string=Audit&amp;DYN_ARGS=TRUE&amp;VAR:ID1=55616P10&amp;VAR:RCODE=FDSPFDSTKTOTAL&amp;VAR:SDATE=20071099&amp;VAR:FREQ=Quarterly&amp;VAR:RELITEM=RF&amp;VAR:CURRENCY=&amp;VAR:CUR","RSOURCE=EXSHARE&amp;VAR:NATFREQ=QUARTERLY&amp;VAR:RFIELD=FINALIZED&amp;VAR:DB_TYPE=&amp;VAR:UNITS=M&amp;window=popup&amp;width=450&amp;height=300&amp;START_MAXIMIZED=FALSE"}</definedName>
    <definedName name="_a1" hidden="1">{#N/A,#N/A,FALSE,"Synth";"parc_DC",#N/A,FALSE,"parc";#N/A,#N/A,FALSE,"CA prest";#N/A,#N/A,FALSE,"Ratio CA";#N/A,#N/A,FALSE,"Trafic";"CR_GSM_acté_DC",#N/A,FALSE,"CR GSM_acté";#N/A,#N/A,FALSE,"Abonnés";#N/A,#N/A,FALSE,"Créances";#N/A,#N/A,FALSE,"Effectifs"}</definedName>
    <definedName name="_A160009">#REF!</definedName>
    <definedName name="_Act01">#REF!</definedName>
    <definedName name="_Act02">#REF!</definedName>
    <definedName name="_Act03">#REF!</definedName>
    <definedName name="_Act04">#REF!</definedName>
    <definedName name="_Act05">#REF!</definedName>
    <definedName name="_Act06">#REF!</definedName>
    <definedName name="_Act07">#REF!</definedName>
    <definedName name="_Act08">#REF!</definedName>
    <definedName name="_Act09">#REF!</definedName>
    <definedName name="_Act10">#REF!</definedName>
    <definedName name="_Act11">#REF!</definedName>
    <definedName name="_Act12">#REF!</definedName>
    <definedName name="_ACT995">#REF!</definedName>
    <definedName name="_all1">#REF!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2B754C816B33440CA6B09FCECA363B1C.edm" hidden="1">#REF!</definedName>
    <definedName name="_bdm.4261CBDD64CC43EEAE9367E32A5D9415.edm" hidden="1">#REF!</definedName>
    <definedName name="_bdm.4E36B374656E4111BE06C6AA8593525F.edm" hidden="1">#REF!</definedName>
    <definedName name="_bdm.A2FC9A89D6D74FC893514932B9559E6F.edm" hidden="1">#REF!</definedName>
    <definedName name="_bdm.B6D3C63AED6645D6839BAAA3C46A1B11.edm" hidden="1">#REF!</definedName>
    <definedName name="_bdm.D3D232B0C825487C80B74D42D3DC9229.edm" hidden="1">#REF!</definedName>
    <definedName name="_bdm.EAA026CA20C74B79BA422B16028705A4.edm" hidden="1">#REF!</definedName>
    <definedName name="_bdm.EE4FE38359B54D868B4E6D164382A293.edm" hidden="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2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Dist_Bin" hidden="1">#REF!</definedName>
    <definedName name="_Dist_Values" hidden="1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eu_lblSeed1" hidden="1">6648124</definedName>
    <definedName name="_eu_lblSeed2" hidden="1">3105613</definedName>
    <definedName name="_eu_lblSeed3" hidden="1">9092828</definedName>
    <definedName name="_eu_lblSeed4" hidden="1">8231087</definedName>
    <definedName name="_eu_lblSeed5" hidden="1">8045525</definedName>
    <definedName name="_eu_lblSeed6" hidden="1">1463957</definedName>
    <definedName name="_eu_lblSeed7" hidden="1">1146085</definedName>
    <definedName name="_eu_lblSeed8" hidden="1">0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Fill" hidden="1">#REF!</definedName>
    <definedName name="_fin1" hidden="1">{#N/A,#N/A,TRUE,"UKUPNO";#N/A,#N/A,TRUE,"PLASMAN";#N/A,#N/A,TRUE,"REKAP"}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KJ1" hidden="1">{#N/A,#N/A,TRUE,"UKUPNO";#N/A,#N/A,TRUE,"PLASMAN";#N/A,#N/A,TRUE,"REKAP"}</definedName>
    <definedName name="_HR1" hidden="1">{#N/A,#N/A,TRUE,"UKUPNO";#N/A,#N/A,TRUE,"PLASMAN";#N/A,#N/A,TRUE,"REKAP"}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1" hidden="1">{#N/A,#N/A,TRUE,"UKUPNO";#N/A,#N/A,TRUE,"PLASMAN";#N/A,#N/A,TRUE,"REKAP"}</definedName>
    <definedName name="_Key1" hidden="1">#REF!</definedName>
    <definedName name="_Key2" hidden="1">#REF!</definedName>
    <definedName name="_KO1" hidden="1">{#N/A,#N/A,TRUE,"UKUPNO";#N/A,#N/A,TRUE,"PLASMAN";#N/A,#N/A,TRUE,"REKAP"}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atInverse_Out" hidden="1">#REF!</definedName>
    <definedName name="_MatMult_A" hidden="1">#REF!</definedName>
    <definedName name="_MatMult_AxB" hidden="1">#REF!</definedName>
    <definedName name="_MatMult_B" hidden="1">#REF!</definedName>
    <definedName name="_msq964">#REF!</definedName>
    <definedName name="_N4">#REF!</definedName>
    <definedName name="_N6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255</definedName>
    <definedName name="_Order2" hidden="1">255</definedName>
    <definedName name="_Parse_Out" hidden="1">#REF!</definedName>
    <definedName name="_r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_Regression_Out" hidden="1">#REF!</definedName>
    <definedName name="_Regression_X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E1" hidden="1">{#N/A,#N/A,FALSE,"Aging Summary";#N/A,#N/A,FALSE,"Ratio Analysis";#N/A,#N/A,FALSE,"Test 120 Day Accts";#N/A,#N/A,FALSE,"Tickmarks"}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SUM1">#N/A</definedName>
    <definedName name="_SUM2">#REF!</definedName>
    <definedName name="_SUM3">#REF!</definedName>
    <definedName name="_Table1_In1" hidden="1">#REF!</definedName>
    <definedName name="_Table1_Out" hidden="1">#REF!</definedName>
    <definedName name="_Table2_In1" hidden="1">#REF!</definedName>
    <definedName name="_Table2_Ou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1" hidden="1">{#N/A,#N/A,TRUE,"UKUPNO";#N/A,#N/A,TRUE,"PLASMAN";#N/A,#N/A,TRUE,"REKAP"}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_yo11121">#REF!</definedName>
    <definedName name="_z1" hidden="1">{#N/A,#N/A,TRUE,"UKUPNO";#N/A,#N/A,TRUE,"PLASMAN";#N/A,#N/A,TRUE,"REKAP"}</definedName>
    <definedName name="A">#REF!</definedName>
    <definedName name="A_LU">#REF!</definedName>
    <definedName name="A_RES">#REF!</definedName>
    <definedName name="A_SL">#REF!</definedName>
    <definedName name="A_WH">#REF!</definedName>
    <definedName name="A1B53806">#REF!</definedName>
    <definedName name="A2159244F">#REF!,#REF!</definedName>
    <definedName name="A2159253J">#REF!,#REF!</definedName>
    <definedName name="A2159262K">#REF!,#REF!</definedName>
    <definedName name="A2159263L">#REF!,#REF!</definedName>
    <definedName name="A2159264R">#REF!,#REF!</definedName>
    <definedName name="A2159265T">#REF!,#REF!</definedName>
    <definedName name="A2159266V">#REF!,#REF!</definedName>
    <definedName name="A2159267W">#REF!,#REF!</definedName>
    <definedName name="A2159268X">#REF!,#REF!</definedName>
    <definedName name="A2159269A">#REF!,#REF!</definedName>
    <definedName name="A2159270K">#REF!,#REF!</definedName>
    <definedName name="A2159271L">#REF!,#REF!</definedName>
    <definedName name="A2159272R">#REF!,#REF!</definedName>
    <definedName name="A2159273T">#REF!,#REF!</definedName>
    <definedName name="A2159274V">#REF!,#REF!</definedName>
    <definedName name="A2159275W">#REF!,#REF!</definedName>
    <definedName name="A2159276X">#REF!,#REF!</definedName>
    <definedName name="A2159277A">#REF!,#REF!</definedName>
    <definedName name="A2159278C">#REF!,#REF!</definedName>
    <definedName name="A2159279F">#REF!,#REF!</definedName>
    <definedName name="A2159280R">#REF!,#REF!</definedName>
    <definedName name="A2159281T">#REF!,#REF!</definedName>
    <definedName name="A2159282V">#REF!,#REF!</definedName>
    <definedName name="A2159283W">#REF!,#REF!</definedName>
    <definedName name="A2159284X">#REF!,#REF!</definedName>
    <definedName name="A2159285A">#REF!,#REF!</definedName>
    <definedName name="A2159286C">#REF!,#REF!</definedName>
    <definedName name="A2159287F">#REF!,#REF!</definedName>
    <definedName name="A2159288J">#REF!,#REF!</definedName>
    <definedName name="A2159289K">#REF!,#REF!</definedName>
    <definedName name="A2159290V">#REF!,#REF!</definedName>
    <definedName name="A2159291W">#REF!,#REF!</definedName>
    <definedName name="A2159292X">#REF!,#REF!</definedName>
    <definedName name="A2159293A">#REF!,#REF!</definedName>
    <definedName name="A2159294C">#REF!,#REF!</definedName>
    <definedName name="A2159295F">#REF!,#REF!</definedName>
    <definedName name="A2159296J">#REF!,#REF!</definedName>
    <definedName name="A2159297K">#REF!,#REF!</definedName>
    <definedName name="A2159298L">#REF!,#REF!</definedName>
    <definedName name="A2325806K">#REF!,#REF!</definedName>
    <definedName name="A2325807L">#REF!,#REF!</definedName>
    <definedName name="A2325810A">#REF!,#REF!</definedName>
    <definedName name="A2325811C">#REF!,#REF!</definedName>
    <definedName name="A2325812F">#REF!,#REF!</definedName>
    <definedName name="A2325815L">#REF!,#REF!</definedName>
    <definedName name="A2325816R">#REF!,#REF!</definedName>
    <definedName name="A2325817T">#REF!,#REF!</definedName>
    <definedName name="A2325820F">#REF!,#REF!</definedName>
    <definedName name="A2325821J">#REF!,#REF!</definedName>
    <definedName name="A2325822K">#REF!,#REF!</definedName>
    <definedName name="A2325825T">#REF!,#REF!</definedName>
    <definedName name="A2325826V">#REF!,#REF!</definedName>
    <definedName name="A2325827W">#REF!,#REF!</definedName>
    <definedName name="A2325830K">#REF!,#REF!</definedName>
    <definedName name="A2325831L">#REF!,#REF!</definedName>
    <definedName name="A2325832R">#REF!,#REF!</definedName>
    <definedName name="A2325835W">#REF!,#REF!</definedName>
    <definedName name="A2325836X">#REF!,#REF!</definedName>
    <definedName name="A2325837A">#REF!,#REF!</definedName>
    <definedName name="A2325840R">#REF!,#REF!</definedName>
    <definedName name="A2325841T">#REF!,#REF!</definedName>
    <definedName name="A2325842V">#REF!,#REF!</definedName>
    <definedName name="A2325845A">#REF!,#REF!</definedName>
    <definedName name="A2325846C">#REF!,#REF!</definedName>
    <definedName name="A2325847F">#REF!,#REF!</definedName>
    <definedName name="A2325850V">#REF!,#REF!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_DOCTOPS" hidden="1">"AAA_SET"</definedName>
    <definedName name="AAA_duser" hidden="1">"OFF"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AB_Addin5" hidden="1">"AAB_Description for addin 5,Description for addin 5,Description for addin 5,Description for addin 5,Description for addin 5,Description for addin 5"</definedName>
    <definedName name="aadava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{#N/A,#N/A,FALSE,"CLAIMS";#N/A,#N/A,FALSE,"EXPENSE";#N/A,#N/A,FALSE,"CAPITAL"}</definedName>
    <definedName name="abcdefd">#REF!</definedName>
    <definedName name="absc">#REF!</definedName>
    <definedName name="AccessDatabase" hidden="1">"C:\My Documents\発注予測.mdb"</definedName>
    <definedName name="ACCOUNT_LIST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Q.COST">#REF!</definedName>
    <definedName name="ACT_COL">#REF!</definedName>
    <definedName name="ActDirect">#REF!</definedName>
    <definedName name="ActDirectApr">#REF!</definedName>
    <definedName name="ActDirectAug">#REF!</definedName>
    <definedName name="ActDirectDec">#REF!</definedName>
    <definedName name="ActDirectFeb">#REF!</definedName>
    <definedName name="ActDirectJan">#REF!</definedName>
    <definedName name="ActDirectJuly">#REF!</definedName>
    <definedName name="ActDirectJune">#REF!</definedName>
    <definedName name="ActDirectMar">#REF!</definedName>
    <definedName name="ActDirectMay">#REF!</definedName>
    <definedName name="ActDirectNov">#REF!</definedName>
    <definedName name="ActDirectOct">#REF!</definedName>
    <definedName name="ActDirectSept">#REF!</definedName>
    <definedName name="ActELDC">#REF!</definedName>
    <definedName name="ActELDCApr">#REF!</definedName>
    <definedName name="ActELDCAug">#REF!</definedName>
    <definedName name="ActELDCDec">#REF!</definedName>
    <definedName name="ActELDCFeb">#REF!</definedName>
    <definedName name="ActELDCJan">#REF!</definedName>
    <definedName name="ActELDCJuly">#REF!</definedName>
    <definedName name="ActELDCJune">#REF!</definedName>
    <definedName name="ActELDCMar">#REF!</definedName>
    <definedName name="ActELDCMay">#REF!</definedName>
    <definedName name="ActELDCNov">#REF!</definedName>
    <definedName name="ActELDCOct">#REF!</definedName>
    <definedName name="ActELDCSept">#REF!</definedName>
    <definedName name="actest">#REF!</definedName>
    <definedName name="actest2">#REF!</definedName>
    <definedName name="ActOMEU">#REF!</definedName>
    <definedName name="ActOMEUApr">#REF!</definedName>
    <definedName name="ActOMEUAug">#REF!</definedName>
    <definedName name="ActOMEUDec">#REF!</definedName>
    <definedName name="ActOMEUFeb">#REF!</definedName>
    <definedName name="ActOMEUJan">#REF!</definedName>
    <definedName name="ActOMEUJuly">#REF!</definedName>
    <definedName name="ActOMEUJune">#REF!</definedName>
    <definedName name="ActOMEUMar">#REF!</definedName>
    <definedName name="ActOMEUMay">#REF!</definedName>
    <definedName name="ActOMEUNov">#REF!</definedName>
    <definedName name="ActOMEUOct">#REF!</definedName>
    <definedName name="ActOMEUSept">#REF!</definedName>
    <definedName name="ActRetail">#REF!</definedName>
    <definedName name="ActRetailApr">#REF!</definedName>
    <definedName name="ActRetailAug">#REF!</definedName>
    <definedName name="ActRetailDec">#REF!</definedName>
    <definedName name="ActRetailFeb">#REF!</definedName>
    <definedName name="ActRetailJan">#REF!</definedName>
    <definedName name="ActRetailJuly">#REF!</definedName>
    <definedName name="ActRetailJune">#REF!</definedName>
    <definedName name="ActRetailMar">#REF!</definedName>
    <definedName name="ActRetailMay">#REF!</definedName>
    <definedName name="ActRetailNov">#REF!</definedName>
    <definedName name="ActRetailOct">#REF!</definedName>
    <definedName name="ActRetailSept">#REF!</definedName>
    <definedName name="ActRetJan">#REF!</definedName>
    <definedName name="ActTXLDC">#REF!</definedName>
    <definedName name="ActTXLDCApr">#REF!</definedName>
    <definedName name="ActTXLDCAug">#REF!</definedName>
    <definedName name="ActTXLDCDec">#REF!</definedName>
    <definedName name="ActTXLDCFeb">#REF!</definedName>
    <definedName name="ActTXLDCJan">#REF!</definedName>
    <definedName name="ActTXLDCJuly">#REF!</definedName>
    <definedName name="ActTXLDCJune">#REF!</definedName>
    <definedName name="ActTXLDCMar">#REF!</definedName>
    <definedName name="ActTXLDCMay">#REF!</definedName>
    <definedName name="ActTXLDCNov">#REF!</definedName>
    <definedName name="ActTXLDCOct">#REF!</definedName>
    <definedName name="ActTXLDCSept">#REF!</definedName>
    <definedName name="ActTXMEU">#REF!</definedName>
    <definedName name="ActTXMEUApr">#REF!</definedName>
    <definedName name="ActTXMEUAug">#REF!</definedName>
    <definedName name="ActTXMEUDec">#REF!</definedName>
    <definedName name="ActTXMEUFeb">#REF!</definedName>
    <definedName name="ActTXMEUJan">#REF!</definedName>
    <definedName name="ActTXMEUJuly">#REF!</definedName>
    <definedName name="ActTXMEUJune">#REF!</definedName>
    <definedName name="ActTXMEUMar">#REF!</definedName>
    <definedName name="ActTXMEUMay">#REF!</definedName>
    <definedName name="ActTXMEUNov">#REF!</definedName>
    <definedName name="ActTXMEUOct">#REF!</definedName>
    <definedName name="ActTXMEUSept">#REF!</definedName>
    <definedName name="Actual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4">ISA #REF!</definedName>
    <definedName name="actuals2014" localSheetId="2">ISA #REF!</definedName>
    <definedName name="actuals2014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dministration">#REF!</definedName>
    <definedName name="ads" hidden="1">{#N/A,#N/A,FALSE,"Aging Summary";#N/A,#N/A,FALSE,"Ratio Analysis";#N/A,#N/A,FALSE,"Test 120 Day Accts";#N/A,#N/A,FALSE,"Tickmarks"}</definedName>
    <definedName name="ag">#REF!</definedName>
    <definedName name="AGMngmtFees10">#REF!</definedName>
    <definedName name="AGOtherIncome10">#REF!</definedName>
    <definedName name="aj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CYACT">#REF!</definedName>
    <definedName name="ALLCYACTCONT">#REF!</definedName>
    <definedName name="ALLCYBUD">#REF!</definedName>
    <definedName name="ALLCYBUDCONT">#REF!</definedName>
    <definedName name="ALLCYBUDFY">#REF!</definedName>
    <definedName name="ALLCYBUDFYCONT">#REF!</definedName>
    <definedName name="ALLCYCUMACT">#REF!</definedName>
    <definedName name="ALLCYCUMACTCONT">#REF!</definedName>
    <definedName name="ALLCYCUMACTGP">#REF!</definedName>
    <definedName name="ALLCYCUMBUD">#REF!</definedName>
    <definedName name="ALLCYCUMBUDCONT">#REF!</definedName>
    <definedName name="ALLCYCUMBUDGP">#REF!</definedName>
    <definedName name="ALLCYFORFY">#REF!</definedName>
    <definedName name="ALLCYFORFYCONT">#REF!</definedName>
    <definedName name="AllHistory">#REF!,#REF!</definedName>
    <definedName name="Alloc_Drivers">#REF!</definedName>
    <definedName name="Allocated">#REF!</definedName>
    <definedName name="AllPages">#REF!,#REF!,#REF!,#REF!,#REF!,#REF!,#REF!,#REF!,#REF!,#REF!,#REF!</definedName>
    <definedName name="ALLPYACT">#REF!</definedName>
    <definedName name="ALLPYACTCONT">#REF!</definedName>
    <definedName name="ALLPYCUMACT">#REF!</definedName>
    <definedName name="ALLPYCUMACTCONT">#REF!</definedName>
    <definedName name="AllSum98">#REF!,#REF!,#REF!</definedName>
    <definedName name="ammar1">#REF!</definedName>
    <definedName name="ammar2">#REF!</definedName>
    <definedName name="amorcc">#REF!</definedName>
    <definedName name="amorcompl">#REF!</definedName>
    <definedName name="AMORCOMPLEAS">#REF!</definedName>
    <definedName name="amordef">#REF!</definedName>
    <definedName name="AMORDEFERRED">#REF!</definedName>
    <definedName name="amorlease">#REF!</definedName>
    <definedName name="AMORLEASEHOLD">#REF!</definedName>
    <definedName name="amorleasvhc">#REF!</definedName>
    <definedName name="amorleshld">#REF!</definedName>
    <definedName name="AMOROFFLEAS">#REF!</definedName>
    <definedName name="amort">#REF!</definedName>
    <definedName name="AMORTCC">#REF!</definedName>
    <definedName name="AMORTLEASVEH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nnual_Cost_per_User_MSOffice365">#REF!</definedName>
    <definedName name="APPENDIX">#REF!</definedName>
    <definedName name="ApprovedYr">#REF!</definedName>
    <definedName name="AR">#REF!</definedName>
    <definedName name="AR_sales">#REF!</definedName>
    <definedName name="ARCPUBURL">""</definedName>
    <definedName name="area1">#REF!,#REF!,#REF!,#REF!,#REF!,#REF!</definedName>
    <definedName name="area1enr">#REF!</definedName>
    <definedName name="area2">#REF!,#REF!</definedName>
    <definedName name="area2enr">#REF!</definedName>
    <definedName name="area3enr">#REF!</definedName>
    <definedName name="area4enr">#REF!</definedName>
    <definedName name="area5enr">#REF!</definedName>
    <definedName name="area6enr">#REF!</definedName>
    <definedName name="areas">#REF!</definedName>
    <definedName name="arsdf" hidden="1">{#N/A,#N/A,FALSE,"Aging Summary";#N/A,#N/A,FALSE,"Ratio Analysis";#N/A,#N/A,FALSE,"Test 120 Day Accts";#N/A,#N/A,FALSE,"Tickmarks"}</definedName>
    <definedName name="AS2DocOpenMode" hidden="1">"AS2DocumentEdit"</definedName>
    <definedName name="AS2HasNoAutoHeaderFooter" hidden="1">" "</definedName>
    <definedName name="asasd">#REF!,#REF!,#REF!</definedName>
    <definedName name="ASD">#REF!</definedName>
    <definedName name="ASOFDATE">#REF!</definedName>
    <definedName name="ASOFDATE2">#REF!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ADJ">#REF!</definedName>
    <definedName name="AssetNum">#REF!</definedName>
    <definedName name="ASSETS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ssumptions_2002">#REF!</definedName>
    <definedName name="Assumptions_2003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verton_common">#REF!</definedName>
    <definedName name="Avg_Burdened_Rate_of_Email_Users">#REF!</definedName>
    <definedName name="azad" hidden="1">{#N/A,#N/A,FALSE,"Aging Summary";#N/A,#N/A,FALSE,"Ratio Analysis";#N/A,#N/A,FALSE,"Test 120 Day Accts";#N/A,#N/A,FALSE,"Tickmarks"}</definedName>
    <definedName name="b" hidden="1">{#N/A,#N/A,FALSE,"Aging Summary";#N/A,#N/A,FALSE,"Ratio Analysis";#N/A,#N/A,FALSE,"Test 120 Day Accts";#N/A,#N/A,FALSE,"Tickmarks"}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6INC">#REF!</definedName>
    <definedName name="B6IVA">#REF!</definedName>
    <definedName name="BAL">#REF!</definedName>
    <definedName name="balan">#REF!</definedName>
    <definedName name="BALANCE">#REF!</definedName>
    <definedName name="BALSH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ayview">#REF!</definedName>
    <definedName name="bb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C">#REF!</definedName>
    <definedName name="BCB">#REF!</definedName>
    <definedName name="BE">#REF!</definedName>
    <definedName name="BEB">#REF!</definedName>
    <definedName name="Benefits_Rate">#REF!</definedName>
    <definedName name="BEOM">#REF!</definedName>
    <definedName name="BEOMB">#REF!</definedName>
    <definedName name="BI_LDCLIST">#REF!</definedName>
    <definedName name="Billed">#REF!</definedName>
    <definedName name="BillingCollecting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k_of_Cda">#REF!</definedName>
    <definedName name="BlankCells">#REF!,#REF!,#REF!</definedName>
    <definedName name="bldgcap">#REF!</definedName>
    <definedName name="BLDGCAPBUD">#REF!</definedName>
    <definedName name="blnce">#REF!</definedName>
    <definedName name="Bloomberg">#REF!</definedName>
    <definedName name="BLPH1" hidden="1">#REF!</definedName>
    <definedName name="BLPH2" hidden="1">#REF!</definedName>
    <definedName name="BLPH3" hidden="1">#REF!</definedName>
    <definedName name="BMNPHC_kWAC">#REF!</definedName>
    <definedName name="BMNPHC_kWDC">#REF!</definedName>
    <definedName name="BMNPHC_OH">#REF!</definedName>
    <definedName name="BMNPHC_Potential_Inv">#REF!</definedName>
    <definedName name="BMNPHC_Total_Inv">#REF!</definedName>
    <definedName name="bo90ib">#REF!</definedName>
    <definedName name="bo90xi">#REF!</definedName>
    <definedName name="Box_1">#REF!</definedName>
    <definedName name="Box_11">#REF!</definedName>
    <definedName name="Box_12">#REF!</definedName>
    <definedName name="Box_13">#REF!</definedName>
    <definedName name="Box_2">#REF!</definedName>
    <definedName name="Box_23">#REF!</definedName>
    <definedName name="Box_3">#REF!</definedName>
    <definedName name="Box_4">#REF!</definedName>
    <definedName name="Box_5">#REF!</definedName>
    <definedName name="Box11or12kwh">#REF!</definedName>
    <definedName name="Box1or2kwh">#REF!</definedName>
    <definedName name="Box23kwh">#REF!</definedName>
    <definedName name="Box3or4kwh">#REF!</definedName>
    <definedName name="boyne">#REF!</definedName>
    <definedName name="BP">#REF!</definedName>
    <definedName name="BPAGE">"1"</definedName>
    <definedName name="BPB">#REF!</definedName>
    <definedName name="BPLMM">#REF!</definedName>
    <definedName name="BPLMMB">#REF!</definedName>
    <definedName name="Brampton">#REF!</definedName>
    <definedName name="Brampton___Mississauga">#REF!</definedName>
    <definedName name="Brampton___St._Catherines">#REF!</definedName>
    <definedName name="Brampton___Vaughan">#REF!</definedName>
    <definedName name="branch">#REF!</definedName>
    <definedName name="Bridge_Year">#REF!</definedName>
    <definedName name="BridgeYear">#REF!</definedName>
    <definedName name="BS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SB">#REF!</definedName>
    <definedName name="BSE">#REF!</definedName>
    <definedName name="BSEB">#REF!</definedName>
    <definedName name="BTP">#REF!</definedName>
    <definedName name="budest">#REF!</definedName>
    <definedName name="Budg01">#REF!</definedName>
    <definedName name="Budg02">#REF!</definedName>
    <definedName name="Budg03">#REF!</definedName>
    <definedName name="Budg04">#REF!</definedName>
    <definedName name="Budg05">#REF!</definedName>
    <definedName name="Budg06">#REF!</definedName>
    <definedName name="Budg07">#REF!</definedName>
    <definedName name="Budg08">#REF!</definedName>
    <definedName name="Budg09">#REF!</definedName>
    <definedName name="Budg10">#REF!</definedName>
    <definedName name="Budg11">#REF!</definedName>
    <definedName name="Budg12">#REF!</definedName>
    <definedName name="budget">#REF!</definedName>
    <definedName name="Budget_Range">#REF!</definedName>
    <definedName name="budget_table">#REF!</definedName>
    <definedName name="Budget3">#REF!</definedName>
    <definedName name="Budget4">#REF!</definedName>
    <definedName name="Budget5">#REF!</definedName>
    <definedName name="BudgetBook">#REF!,#REF!,#REF!,#REF!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ses">#REF!</definedName>
    <definedName name="BusinessUnitList">#REF!</definedName>
    <definedName name="BUTTONSRange">#REF!</definedName>
    <definedName name="BUV">#REF!</definedName>
    <definedName name="BV">#REF!</definedName>
    <definedName name="BVB">#REF!</definedName>
    <definedName name="BVMM">#REF!</definedName>
    <definedName name="BVMMB">#REF!</definedName>
    <definedName name="BVX">#REF!</definedName>
    <definedName name="C_">#REF!</definedName>
    <definedName name="cafe_validation_temp" hidden="1">#REF!</definedName>
    <definedName name="calcnwo">#REF!</definedName>
    <definedName name="CALCNWORKSHEET">#REF!</definedName>
    <definedName name="cap">#REF!</definedName>
    <definedName name="Cap_Tax_Rate">#REF!</definedName>
    <definedName name="capafudc">#REF!</definedName>
    <definedName name="Capas">#REF!</definedName>
    <definedName name="capcosttype">#REF!</definedName>
    <definedName name="CapEx">#REF!</definedName>
    <definedName name="CAPEX_YTD">OFFSET(#REF!,0,0,COUNTA(#REF!),COUNTA(#REF!))</definedName>
    <definedName name="CAPEXP">#REF!</definedName>
    <definedName name="CAPITAL">#REF!</definedName>
    <definedName name="CAPITALEXP">#REF!</definedName>
    <definedName name="capitalization">#REF!</definedName>
    <definedName name="Capitalized">#REF!</definedName>
    <definedName name="CapitalProjects">#REF!</definedName>
    <definedName name="capized">#REF!</definedName>
    <definedName name="capo">#REF!</definedName>
    <definedName name="CapOEB">#REF!</definedName>
    <definedName name="capsupplier">#REF!</definedName>
    <definedName name="CapTax10">#REF!</definedName>
    <definedName name="CapTaxAG30">#REF!</definedName>
    <definedName name="CapTaxCC30">#REF!</definedName>
    <definedName name="CASH">#REF!</definedName>
    <definedName name="Cash2">#REF!</definedName>
    <definedName name="CASHFLOW">#REF!</definedName>
    <definedName name="cashfull">#REF!</definedName>
    <definedName name="Cat_Range">#REF!</definedName>
    <definedName name="categories">#REF!</definedName>
    <definedName name="CATEGORY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BudgetTiming">#REF!</definedName>
    <definedName name="CBWorkbookPriority" hidden="1">-844756298</definedName>
    <definedName name="cc">#REF!</definedName>
    <definedName name="cc_25Yrs">#REF!</definedName>
    <definedName name="CC_Accrual">#REF!</definedName>
    <definedName name="CC_LIST">#REF!</definedName>
    <definedName name="CC_MASTER_LIST">#REF!</definedName>
    <definedName name="CC_OEB_LIST">#REF!</definedName>
    <definedName name="CCA_Class">#REF!</definedName>
    <definedName name="ccc">#REF!</definedName>
    <definedName name="ccc_25Yrs">#REF!</definedName>
    <definedName name="CCCA">#REF!</definedName>
    <definedName name="CCCapTax10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DepAndAmort10">#REF!</definedName>
    <definedName name="cce">#REF!</definedName>
    <definedName name="cce_25Yrs">#REF!</definedName>
    <definedName name="CCIncomeAndLargeCorp10">#REF!</definedName>
    <definedName name="CCIntExpense10">#REF!</definedName>
    <definedName name="CCIntIncome10">#REF!</definedName>
    <definedName name="CCMngmtFees10">#REF!</definedName>
    <definedName name="CCOpCosts10">#REF!</definedName>
    <definedName name="CCOtherIncome10">#REF!</definedName>
    <definedName name="CCSalAndBen10">#REF!</definedName>
    <definedName name="CCYTD">OFFSET(#REF!,0,0,#REF!)</definedName>
    <definedName name="c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CDataRow">#REF!</definedName>
    <definedName name="CDataRowStart">#REF!</definedName>
    <definedName name="CDM_2007">#REF!</definedName>
    <definedName name="CELL_RANGE">#REF!</definedName>
    <definedName name="CEquipment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FLOW">#REF!</definedName>
    <definedName name="CG_FLEET_BURDEN">#REF!</definedName>
    <definedName name="CG_MAT_BURDEN">#REF!</definedName>
    <definedName name="CHANGES">#REF!</definedName>
    <definedName name="Chart_Data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hngs">#REF!</definedName>
    <definedName name="CInventory">#REF!</definedName>
    <definedName name="CIQWBGuid" hidden="1">"b2a64c6c-42e0-40ff-84b5-17e326ba1c46"</definedName>
    <definedName name="CITY">#REF!</definedName>
    <definedName name="CIVA">#REF!</definedName>
    <definedName name="CLabour">#REF!</definedName>
    <definedName name="class">#REF!</definedName>
    <definedName name="CLEAR_ADJ">#REF!</definedName>
    <definedName name="Client_Asset_Code">#REF!</definedName>
    <definedName name="ClientName">#REF!</definedName>
    <definedName name="CLUSTER">#REF!</definedName>
    <definedName name="CLUSTER_LIST">#REF!</definedName>
    <definedName name="CNCYACT">#REF!</definedName>
    <definedName name="CNCYACTCONT">#REF!</definedName>
    <definedName name="CNCYBUD">#REF!</definedName>
    <definedName name="CNCYBUDCONT">#REF!</definedName>
    <definedName name="CNCYBUDFY">#REF!</definedName>
    <definedName name="CNCYBUDFYCONT">#REF!</definedName>
    <definedName name="CNCYCUMACT">#REF!</definedName>
    <definedName name="CNCYCUMACTCONT">#REF!</definedName>
    <definedName name="CNCYCUMBUD">#REF!</definedName>
    <definedName name="CNCYCUMBUDCONT">#REF!</definedName>
    <definedName name="CNCYFORFY">#REF!</definedName>
    <definedName name="CNCYFORFYCONT">#REF!</definedName>
    <definedName name="CNPYACT">#REF!</definedName>
    <definedName name="CNPYACTCONT">#REF!</definedName>
    <definedName name="CNPYCUMACT">#REF!</definedName>
    <definedName name="CNPYCUMACTCONT">#REF!</definedName>
    <definedName name="CO">#REF!</definedName>
    <definedName name="CO_LIST">#REF!</definedName>
    <definedName name="COB_kWAC">#REF!</definedName>
    <definedName name="COB_kWDC">#REF!</definedName>
    <definedName name="COB_OH">#REF!</definedName>
    <definedName name="COB_Potential_Inv">#REF!</definedName>
    <definedName name="COB_Total_Inv">#REF!</definedName>
    <definedName name="Collection_Agencies_Graph">#REF!</definedName>
    <definedName name="COLUMNS_RANGE">#REF!</definedName>
    <definedName name="COM_kWAC">#REF!</definedName>
    <definedName name="COM_kWDC">#REF!</definedName>
    <definedName name="COM_OH">#REF!</definedName>
    <definedName name="COM_Potential_Inv">#REF!</definedName>
    <definedName name="COM_Total_Inv">#REF!</definedName>
    <definedName name="commst">#REF!</definedName>
    <definedName name="Comp">#REF!</definedName>
    <definedName name="COMP_IS">#REF!</definedName>
    <definedName name="Company">"Hydro One Brampton Networks"</definedName>
    <definedName name="Company_Code" comment="Company Code Drop Down List">#REF!</definedName>
    <definedName name="Company10">#REF!</definedName>
    <definedName name="Company12">#REF!</definedName>
    <definedName name="CompanyList">#REF!</definedName>
    <definedName name="compca">#REF!</definedName>
    <definedName name="COMPCAPBUD">#REF!</definedName>
    <definedName name="CompIS">#REF!</definedName>
    <definedName name="compleas">#REF!</definedName>
    <definedName name="COMPLEASCAPBUD">#REF!</definedName>
    <definedName name="CON">#REF!</definedName>
    <definedName name="conn">#REF!</definedName>
    <definedName name="CONSOL_MOVE">#REF!</definedName>
    <definedName name="CONSOL_MOVE1">#REF!</definedName>
    <definedName name="contactf">#REF!</definedName>
    <definedName name="CONTINUITY">#REF!</definedName>
    <definedName name="CONTINUITY_SCHEDULE_____PLANT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NVALESCENCE_BEREAVEMENTS">#REF!</definedName>
    <definedName name="COP">#REF!</definedName>
    <definedName name="CorpVARYTD">INDEX(#REF!,#REF!)</definedName>
    <definedName name="COS_RES_CUSTOMERS">#REF!</definedName>
    <definedName name="COS_RES_KWH">#REF!</definedName>
    <definedName name="cost">#REF!</definedName>
    <definedName name="Cost_Center">#REF!</definedName>
    <definedName name="CostCenter">#REF!</definedName>
    <definedName name="costtype">#REF!</definedName>
    <definedName name="COVER">#REF!,#REF!</definedName>
    <definedName name="cp_cost">#REF!</definedName>
    <definedName name="cp_date">#REF!</definedName>
    <definedName name="cp_volume">#REF!</definedName>
    <definedName name="CPAGE">"37"</definedName>
    <definedName name="CPNMB">"1"</definedName>
    <definedName name="CPPRate">#REF!</definedName>
    <definedName name="CPPThreshold">#REF!</definedName>
    <definedName name="_xlnm.Criteria">#REF!</definedName>
    <definedName name="Criteria1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SCYACT">#REF!</definedName>
    <definedName name="CSCYACTCONT">#REF!</definedName>
    <definedName name="CSCYBUD">#REF!</definedName>
    <definedName name="CSCYBUDCONT">#REF!</definedName>
    <definedName name="CSCYBUDFY">#REF!</definedName>
    <definedName name="CSCYBUDFYCONT">#REF!</definedName>
    <definedName name="CSCYCUMACT">#REF!</definedName>
    <definedName name="CSCYCUMACTCONT">#REF!</definedName>
    <definedName name="CSCYCUMBUD">#REF!</definedName>
    <definedName name="CSCYCUMBUDCONT">#REF!</definedName>
    <definedName name="CSCYFORFY">#REF!</definedName>
    <definedName name="CSCYFORFYCONT">#REF!</definedName>
    <definedName name="CSCYVARCOMM">#REF!</definedName>
    <definedName name="CSPYACT">#REF!</definedName>
    <definedName name="CSPYACTCONT">#REF!</definedName>
    <definedName name="CSPYCUMACT">#REF!</definedName>
    <definedName name="CSPYCUMACTCONT">#REF!</definedName>
    <definedName name="CSScenarioDescription">#REF!</definedName>
    <definedName name="CSUnlistedDescription">#REF!</definedName>
    <definedName name="CSUnlistedLabel">#REF!</definedName>
    <definedName name="CSUnlistedProjectID">#REF!</definedName>
    <definedName name="CTIM2">"122801"</definedName>
    <definedName name="CTIM2a">"161307"</definedName>
    <definedName name="CTotalsRow">#REF!</definedName>
    <definedName name="CUploadData">#REF!</definedName>
    <definedName name="Current_1">#REF!</definedName>
    <definedName name="Current_2">#REF!</definedName>
    <definedName name="Current_3">#REF!</definedName>
    <definedName name="Current_Tax_Rate">#REF!</definedName>
    <definedName name="CustomerAdministration">#REF!</definedName>
    <definedName name="CustomerCount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CYData">#REF!</definedName>
    <definedName name="D" hidden="1">#REF!</definedName>
    <definedName name="D0016Pull">#REF!</definedName>
    <definedName name="D0042Pull">#REF!</definedName>
    <definedName name="D0044Pull">#REF!</definedName>
    <definedName name="D0045Pull">#REF!</definedName>
    <definedName name="D0046Pull">#REF!</definedName>
    <definedName name="D0047Pull">#REF!</definedName>
    <definedName name="D0048Pull">#REF!</definedName>
    <definedName name="D0049Pull">#REF!</definedName>
    <definedName name="D0055Pull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SH">""</definedName>
    <definedName name="DATA">#REF!</definedName>
    <definedName name="Data.Next">#REF!</definedName>
    <definedName name="Data.Next2">#REF!</definedName>
    <definedName name="Data_Essbase">#REF!</definedName>
    <definedName name="Data_HR">#REF!</definedName>
    <definedName name="DATA_HYP">OFFSET(#REF!,0,0,COUNTA(#REF!),COUNTA(#REF!))</definedName>
    <definedName name="data00">#REF!</definedName>
    <definedName name="data01">#REF!</definedName>
    <definedName name="data02">#REF!</definedName>
    <definedName name="data0211">#REF!</definedName>
    <definedName name="data03">#REF!</definedName>
    <definedName name="data04">#REF!</definedName>
    <definedName name="data05">#REF!</definedName>
    <definedName name="data06">#REF!</definedName>
    <definedName name="data07">#REF!</definedName>
    <definedName name="data08">#REF!</definedName>
    <definedName name="data09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03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"SEP 2015"</definedName>
    <definedName name="Date_Data">OFFSET(#REF!,0,0,COUNTA(#REF!),COUNTA(#REF!))</definedName>
    <definedName name="DATE_LIST">#REF!</definedName>
    <definedName name="Date_Range">#REF!,#REF!</definedName>
    <definedName name="DateRange">#REF!</definedName>
    <definedName name="DateRange2">#REF!</definedName>
    <definedName name="DATES">#N/A</definedName>
    <definedName name="Days">{0,1,2,3,4,5,6}</definedName>
    <definedName name="DaysInPreviousYear">#REF!</definedName>
    <definedName name="DaysInYear">#REF!</definedName>
    <definedName name="db">#REF!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_25Yrs">#REF!</definedName>
    <definedName name="DC_O_S">#REF!</definedName>
    <definedName name="dcc">#REF!</definedName>
    <definedName name="dcc_25Yrs">#REF!</definedName>
    <definedName name="dce">#REF!</definedName>
    <definedName name="dce_25Yrs">#REF!</definedName>
    <definedName name="DD">"07"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BT">#REF!</definedName>
    <definedName name="Dec_02_Actual">#REF!</definedName>
    <definedName name="DecFTE">#REF!</definedName>
    <definedName name="decisions">#REF!</definedName>
    <definedName name="deferrals">#REF!</definedName>
    <definedName name="DefinitionsPA">#REF!</definedName>
    <definedName name="Deloitte_Asset_Code">#REF!</definedName>
    <definedName name="deowatr">#REF!</definedName>
    <definedName name="DepAG30">#REF!</definedName>
    <definedName name="DepAndAmort10">#REF!</definedName>
    <definedName name="Departments">#REF!</definedName>
    <definedName name="DEPBYYR">#REF!</definedName>
    <definedName name="DepCC30">#REF!</definedName>
    <definedName name="depcom">#REF!</definedName>
    <definedName name="depcomp">#REF!</definedName>
    <definedName name="DEPCOMPBILLING">#REF!</definedName>
    <definedName name="DEPCOMPRETAIL">#REF!</definedName>
    <definedName name="DEPCOMPUTER">#REF!</definedName>
    <definedName name="depcompwat">#REF!</definedName>
    <definedName name="DEPCOMPWATER">#REF!</definedName>
    <definedName name="depcomret">#REF!</definedName>
    <definedName name="depgn">#REF!</definedName>
    <definedName name="depn">#REF!</definedName>
    <definedName name="depnclar">#REF!</definedName>
    <definedName name="DEPNCLEARTOT">#REF!</definedName>
    <definedName name="DEPNGRTOTAL">#REF!</definedName>
    <definedName name="DEPOFFEQUIP">#REF!</definedName>
    <definedName name="DEPOFFWATER">#REF!</definedName>
    <definedName name="DEPPLANT">#REF!</definedName>
    <definedName name="depplnt">#REF!</definedName>
    <definedName name="DEPRADIO">#REF!</definedName>
    <definedName name="Depreciation">#REF!</definedName>
    <definedName name="Depreciation_Key">#REF!</definedName>
    <definedName name="DepreciationKey">#REF!</definedName>
    <definedName name="DEPSTORES">#REF!</definedName>
    <definedName name="DEPTELEPHONE">#REF!</definedName>
    <definedName name="DeptID">#REF!</definedName>
    <definedName name="DEPTOOLS">#REF!</definedName>
    <definedName name="DEPVEHICLES">#REF!</definedName>
    <definedName name="DEPWATERHT">#REF!</definedName>
    <definedName name="DETAIL">#REF!</definedName>
    <definedName name="DETAILS">#REF!</definedName>
    <definedName name="DirectLoad">#REF!</definedName>
    <definedName name="DirectRate">#REF!</definedName>
    <definedName name="DISABILITY_MANAGEMENT">#REF!</definedName>
    <definedName name="Disconnect_Graph">#REF!</definedName>
    <definedName name="DiscretionaryCount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B_ALL">#REF!</definedName>
    <definedName name="Distribution">#REF!</definedName>
    <definedName name="DISTRIBUTOR_NAME">#REF!</definedName>
    <definedName name="distributors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ME_BeforeCloseCompleted">"False"</definedName>
    <definedName name="DollarFormat">#REF!</definedName>
    <definedName name="DollarFormat_Area">#REF!</definedName>
    <definedName name="DOWNINSTRS">#REF!</definedName>
    <definedName name="dpoff">#REF!</definedName>
    <definedName name="DPW">#REF!</definedName>
    <definedName name="dpwnew">#REF!</definedName>
    <definedName name="DR">OFFSET(#REF!,0,0,1,#REF!)</definedName>
    <definedName name="DRBGT">OFFSET(#REF!,0,0,1,#REF!)</definedName>
    <definedName name="Driver">#REF!</definedName>
    <definedName name="DRLY">OFFSET(#REF!,0,0,1,#REF!)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VA">#REF!</definedName>
    <definedName name="DVNAM">"QSYSPRT"</definedName>
    <definedName name="DVTYP">"PRINTER"</definedName>
    <definedName name="DX_rates">#REF!</definedName>
    <definedName name="DXDepr99">#REF!</definedName>
    <definedName name="dyfhn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CYACT">#REF!</definedName>
    <definedName name="EACYACTCONT">#REF!</definedName>
    <definedName name="EACYBUD">#REF!</definedName>
    <definedName name="EACYBUDCONT">#REF!</definedName>
    <definedName name="EACYBUDFY">#REF!</definedName>
    <definedName name="EACYBUDFYCONT">#REF!</definedName>
    <definedName name="EACYCUMACT">#REF!</definedName>
    <definedName name="EACYCUMACTCONT">#REF!</definedName>
    <definedName name="EACYCUMBUD">#REF!</definedName>
    <definedName name="EACYCUMBUDCONT">#REF!</definedName>
    <definedName name="EACYFORFY">#REF!</definedName>
    <definedName name="EACYFORFYCONT">#REF!</definedName>
    <definedName name="EAPYACT">#REF!</definedName>
    <definedName name="EAPYACTCONT">#REF!</definedName>
    <definedName name="EAPYCUMACT">#REF!</definedName>
    <definedName name="EAPYCUMACTCONT">#REF!</definedName>
    <definedName name="EAR_Amt">#REF!</definedName>
    <definedName name="EAR_Percentage">#REF!</definedName>
    <definedName name="EARLY_RETIREMENTS">#REF!</definedName>
    <definedName name="EBNUMBER">#REF!</definedName>
    <definedName name="EDOInput">#REF!,#REF!,#REF!,#REF!</definedName>
    <definedName name="EDR_06_OthInfo">#REF!</definedName>
    <definedName name="EDR06Tariffs">#REF!</definedName>
    <definedName name="ee" hidden="1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fficientFrontierStart">#REF!</definedName>
    <definedName name="EHTRate">#REF!</definedName>
    <definedName name="EHTThreshold">#REF!</definedName>
    <definedName name="EIRate">#REF!</definedName>
    <definedName name="EIThreshold">#REF!</definedName>
    <definedName name="eLDC_1505">#REF!</definedName>
    <definedName name="ELDCLoad">#REF!</definedName>
    <definedName name="ELDCRate">#REF!</definedName>
    <definedName name="ELF" localSheetId="2">(((1+[0]!Real_Return)^Probable_Life)-(1+[0]!Real_Return)^#REF!)</definedName>
    <definedName name="ELF">(((1+Real_Return)^Probable_Life)-(1+Real_Return)^#REF!)</definedName>
    <definedName name="Eligible">#REF!</definedName>
    <definedName name="Elim">#REF!</definedName>
    <definedName name="EMP_LIST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AGE">"1"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QUITY">#REF!</definedName>
    <definedName name="ERR_INDEX_ACCT">#REF!</definedName>
    <definedName name="ErrCheck">#REF!</definedName>
    <definedName name="ERTH_SA">#REF!</definedName>
    <definedName name="ertt" hidden="1">#REF!</definedName>
    <definedName name="Essbase_Ret">#REF!</definedName>
    <definedName name="ESTACC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V__LASTREFTIME__" hidden="1">39729.3809143519</definedName>
    <definedName name="EXCELNO">"EXCEL1"</definedName>
    <definedName name="ExchangeRate">#REF!</definedName>
    <definedName name="exclude">#REF!</definedName>
    <definedName name="EXP">#REF!</definedName>
    <definedName name="expele2">#REF!</definedName>
    <definedName name="expense">#REF!</definedName>
    <definedName name="EXPENSES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" hidden="1">{"datatable",#N/A,FALSE,"Cust.Adds_Volumes"}</definedName>
    <definedName name="fa_continuity">#REF!</definedName>
    <definedName name="fa_mrg_fy10">#REF!</definedName>
    <definedName name="faacct">#REF!</definedName>
    <definedName name="Fair_Value">#REF!</definedName>
    <definedName name="Fair_Value_Decision">#REF!</definedName>
    <definedName name="Fazal">#REF!</definedName>
    <definedName name="fd">#REF!</definedName>
    <definedName name="fdfe">#REF!</definedName>
    <definedName name="FDHDF" hidden="1">#REF!</definedName>
    <definedName name="fdsfdsf" hidden="1">#REF!</definedName>
    <definedName name="Feb">#REF!</definedName>
    <definedName name="FebActRetail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">#REF!</definedName>
    <definedName name="ffff">#REF!</definedName>
    <definedName name="fg" hidden="1">{#N/A,#N/A,FALSE,"Aging Summary";#N/A,#N/A,FALSE,"Ratio Analysis";#N/A,#N/A,FALSE,"Test 120 Day Accts";#N/A,#N/A,FALSE,"Tickmarks"}</definedName>
    <definedName name="fgngdh">#REF!</definedName>
    <definedName name="FH">#REF!</definedName>
    <definedName name="fill" hidden="1">#REF!</definedName>
    <definedName name="Fill2" hidden="1">#REF!</definedName>
    <definedName name="Final98">#REF!,#REF!,#REF!,#REF!,#REF!,#REF!,#REF!,#REF!,#REF!,#REF!,#REF!,#REF!</definedName>
    <definedName name="FinalList">#REF!,#REF!,#REF!,#REF!,#REF!,#REF!,#REF!,#REF!,#REF!,#REF!</definedName>
    <definedName name="FinalProjects">#REF!,#REF!,#REF!,#REF!,#REF!,#REF!,#REF!,#REF!,#REF!,#REF!,#REF!</definedName>
    <definedName name="Finance_DRP">#REF!</definedName>
    <definedName name="FINMAS">#REF!</definedName>
    <definedName name="First_Page">#REF!</definedName>
    <definedName name="FirstForcedCell">#REF!</definedName>
    <definedName name="FirstProjectID">#REF!</definedName>
    <definedName name="FirstSolverCell">#REF!</definedName>
    <definedName name="FirstUnitCell">#REF!</definedName>
    <definedName name="FirstYearConstraintCell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T3.0_kWAC">#REF!</definedName>
    <definedName name="FIT3.0_kWDC">#REF!</definedName>
    <definedName name="five_yr_forecast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ags_mergeES">#REF!</definedName>
    <definedName name="flags_mergeHOB">#REF!</definedName>
    <definedName name="flags_mergeHZ">#REF!</definedName>
    <definedName name="flags_mergePS">#REF!</definedName>
    <definedName name="float_2">#REF!</definedName>
    <definedName name="FMTYP">"SP1"</definedName>
    <definedName name="fnew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ld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font2">#REF!</definedName>
    <definedName name="fontII">#REF!</definedName>
    <definedName name="Footer">#REF!</definedName>
    <definedName name="ForcedCount">#REF!</definedName>
    <definedName name="ForcedNames">#REF!</definedName>
    <definedName name="ForcedProjectList">#REF!</definedName>
    <definedName name="Forecast">#REF!</definedName>
    <definedName name="forecast_wholesale_lineplus">#REF!</definedName>
    <definedName name="forecast_wholesale_network">#REF!</definedName>
    <definedName name="forecast97">#REF!,#REF!</definedName>
    <definedName name="Format">#REF!</definedName>
    <definedName name="FortyFivePercen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">#REF!</definedName>
    <definedName name="FTE_Range">#REF!</definedName>
    <definedName name="FTPT">#REF!</definedName>
    <definedName name="FullYrBudget">#REF!</definedName>
    <definedName name="FundData2012">#REF!</definedName>
    <definedName name="FundData2013">#REF!</definedName>
    <definedName name="Future_Tax_Rate">#REF!</definedName>
    <definedName name="FVD">#REF!</definedName>
    <definedName name="FVRate0">#REF!</definedName>
    <definedName name="FVRate1">#REF!</definedName>
    <definedName name="FVRate2">#REF!</definedName>
    <definedName name="FVRate3">#REF!</definedName>
    <definedName name="FVRate4">#REF!</definedName>
    <definedName name="fvsv">#REF!</definedName>
    <definedName name="FYCOLUMN">#REF!</definedName>
    <definedName name="FYE">#REF!</definedName>
    <definedName name="G" hidden="1">#REF!</definedName>
    <definedName name="G1LD">#REF!</definedName>
    <definedName name="GA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CFC">#REF!</definedName>
    <definedName name="GENERAL">#REF!</definedName>
    <definedName name="GENERAL_1">#REF!</definedName>
    <definedName name="GFHDF" hidden="1">#REF!</definedName>
    <definedName name="gg">{"'2003 05 15'!$W$11:$AI$18","'2003 05 15'!$A$1:$V$30"}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J" hidden="1">#REF!</definedName>
    <definedName name="ghljl">#REF!</definedName>
    <definedName name="GJ">#REF!</definedName>
    <definedName name="GJUNDER">#REF!</definedName>
    <definedName name="GL_PERIOD">#REF!</definedName>
    <definedName name="GLaccount">#REF!</definedName>
    <definedName name="glcomp">#REF!</definedName>
    <definedName name="GLdesc">#REF!</definedName>
    <definedName name="GLlookup">#REF!</definedName>
    <definedName name="GLname">#REF!</definedName>
    <definedName name="GM">OFFSET(#REF!,0,0,1,#REF!)</definedName>
    <definedName name="GMLY">OFFSET(#REF!,0,0,1,#REF!)</definedName>
    <definedName name="GOC">#REF!</definedName>
    <definedName name="GOCWI">#REF!</definedName>
    <definedName name="GOIPD">#REF!</definedName>
    <definedName name="Good_count">#REF!</definedName>
    <definedName name="GOX">#REF!</definedName>
    <definedName name="GPO">#REF!</definedName>
    <definedName name="GPOCWI">#REF!</definedName>
    <definedName name="GPOIPD">#REF!</definedName>
    <definedName name="GPOX">#REF!</definedName>
    <definedName name="GPSHR">#REF!</definedName>
    <definedName name="Grap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1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GraphMgmt">#REF!</definedName>
    <definedName name="grossplant">#REF!</definedName>
    <definedName name="GROUP_ASSET_ADJ">#REF!</definedName>
    <definedName name="Group1">#REF!,#REF!,#REF!,#REF!</definedName>
    <definedName name="GROUPED_ASSET">#REF!</definedName>
    <definedName name="GUCYACT">#REF!</definedName>
    <definedName name="GUCYACTCONT">#REF!</definedName>
    <definedName name="GUCYBUD">#REF!</definedName>
    <definedName name="GUCYBUDCONT">#REF!</definedName>
    <definedName name="GUCYBUDFY">#REF!</definedName>
    <definedName name="GUCYBUDFYCONT">#REF!</definedName>
    <definedName name="GUCYCUMACT">#REF!</definedName>
    <definedName name="GUCYCUMACTCONT">#REF!</definedName>
    <definedName name="GUCYCUMBUD">#REF!</definedName>
    <definedName name="GUCYCUMBUDCONT">#REF!</definedName>
    <definedName name="GUCYFORFY">#REF!</definedName>
    <definedName name="GUCYFORFYCONT">#REF!</definedName>
    <definedName name="GUPYACT">#REF!</definedName>
    <definedName name="GUPYACTCONT">#REF!</definedName>
    <definedName name="GUPYCUMACT">#REF!</definedName>
    <definedName name="GUPYCUMACTCONT">#REF!</definedName>
    <definedName name="h2cwip">#REF!</definedName>
    <definedName name="Hamilton">#REF!</definedName>
    <definedName name="Hamilton___Brampton">#REF!</definedName>
    <definedName name="Hamilton___Missisauga">#REF!</definedName>
    <definedName name="Hamilton___St._Catherines">#REF!</definedName>
    <definedName name="handshiresum">#REF!</definedName>
    <definedName name="HC_Range">#REF!</definedName>
    <definedName name="HCValidation">#REF!</definedName>
    <definedName name="HCValidationContractor">#REF!</definedName>
    <definedName name="HEADER1">"WORK ORDER ANALYSIS DETAIL  GAAP"</definedName>
    <definedName name="HEADER2">"2294"</definedName>
    <definedName name="HEADER3">"START DATE: JAN 2012     END DATE: FEB 2012"</definedName>
    <definedName name="HEADER4">""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">"12"</definedName>
    <definedName name="hhhhhhhhh">#REF!</definedName>
    <definedName name="HighVoltageTrans">#REF!</definedName>
    <definedName name="histdate">#REF!</definedName>
    <definedName name="HISTORIC.COST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JKL" hidden="1">#REF!</definedName>
    <definedName name="hkhlkj">#REF!</definedName>
    <definedName name="HLJKGJKL" hidden="1">#REF!</definedName>
    <definedName name="HOEPApr">#REF!</definedName>
    <definedName name="HOEPAug">#REF!</definedName>
    <definedName name="HOEPDec">#REF!</definedName>
    <definedName name="HOEPFeb">#REF!</definedName>
    <definedName name="HOEPJan">#REF!</definedName>
    <definedName name="HOEPJul">#REF!</definedName>
    <definedName name="HOEPJun">#REF!</definedName>
    <definedName name="HOEPMar">#REF!</definedName>
    <definedName name="HOEPMay">#REF!</definedName>
    <definedName name="HOEPNov">#REF!</definedName>
    <definedName name="HOEPOct">#REF!</definedName>
    <definedName name="HOEPSep">#REF!</definedName>
    <definedName name="holhlf">#REF!</definedName>
    <definedName name="Holiday_Pay">#REF!</definedName>
    <definedName name="holidays">#REF!</definedName>
    <definedName name="HOME">#REF!</definedName>
    <definedName name="HON_1505">#REF!</definedName>
    <definedName name="horseshow">#REF!</definedName>
    <definedName name="HoursAvail">#REF!</definedName>
    <definedName name="hrs">#REF!</definedName>
    <definedName name="HST">#REF!</definedName>
    <definedName name="HTML_CodePage">1252</definedName>
    <definedName name="HTML_Control">{"'2003 05 15'!$W$11:$AI$18","'2003 05 15'!$A$1:$V$30"}</definedName>
    <definedName name="HTML_Control_BIT">{"'2003 05 15'!$W$11:$AI$18","'2003 05 15'!$A$1:$V$30"}</definedName>
    <definedName name="HTML_Description">""</definedName>
    <definedName name="HTML_Email">""</definedName>
    <definedName name="HTML_Header">"2003 05 15"</definedName>
    <definedName name="HTML_LastUpdate">"5/15/2003"</definedName>
    <definedName name="HTML_LineAfter">FALSE</definedName>
    <definedName name="HTML_LineBefore">FALSE</definedName>
    <definedName name="HTML_Name">"Dave Sloan"</definedName>
    <definedName name="HTML_OBDlg2">TRUE</definedName>
    <definedName name="HTML_OBDlg4">TRUE</definedName>
    <definedName name="HTML_OS">0</definedName>
    <definedName name="HTML_PathFile">"N:\Time _ Cost Allocation\2003 03 AM Time Allocation\Results\MyHTML.htm"</definedName>
    <definedName name="HTML_Title">"2003 05 15 to Ian"</definedName>
    <definedName name="HUB">#REF!</definedName>
    <definedName name="HUBS">#REF!</definedName>
    <definedName name="hubs10">#REF!</definedName>
    <definedName name="Huh?">{"'2003 05 15'!$W$11:$AI$18","'2003 05 15'!$A$1:$V$30"}</definedName>
    <definedName name="Huh?_BIT">{"'2003 05 15'!$W$11:$AI$18","'2003 05 15'!$A$1:$V$30"}</definedName>
    <definedName name="Husband">#REF!</definedName>
    <definedName name="HVDS_LOW">#REF!</definedName>
    <definedName name="hyp">#REF!</definedName>
    <definedName name="IBT">#REF!</definedName>
    <definedName name="IFRSFLAG">#REF!</definedName>
    <definedName name="ih">#REF!</definedName>
    <definedName name="IIC">#REF!</definedName>
    <definedName name="IICWI">#REF!</definedName>
    <definedName name="IIIPD">#REF!</definedName>
    <definedName name="IIX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mpactdata">#REF!</definedName>
    <definedName name="Incl.Monthly">#REF!</definedName>
    <definedName name="IncludeProject">#REF!</definedName>
    <definedName name="INCOME">#REF!</definedName>
    <definedName name="IncomeAndLargeCorp10">#REF!</definedName>
    <definedName name="Incr2000">#REF!</definedName>
    <definedName name="increase">#REF!</definedName>
    <definedName name="Input_CAPEX">#REF!,#REF!,#REF!,#REF!,#REF!,#REF!,#REF!</definedName>
    <definedName name="Input_DB">#REF!,#REF!,#REF!,#REF!,#REF!,#REF!,#REF!</definedName>
    <definedName name="Input_FW">#REF!,#REF!,#REF!,#REF!</definedName>
    <definedName name="Input_HUC">#REF!,#REF!,#REF!,#REF!,#REF!,#REF!,#REF!,#REF!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nsertRow">#REF!</definedName>
    <definedName name="Internal_Resource_Burdened_Rate_Yearly">#REF!</definedName>
    <definedName name="IntExpense10">#REF!</definedName>
    <definedName name="IntExpenseAG30">#REF!</definedName>
    <definedName name="IntExpenseCC30">#REF!</definedName>
    <definedName name="IntIncome10">#REF!</definedName>
    <definedName name="IntIncomeAG30">#REF!</definedName>
    <definedName name="IntIncomeCC30">#REF!</definedName>
    <definedName name="INV">#REF!</definedName>
    <definedName name="INV_JRNL">#REF!</definedName>
    <definedName name="Iowa_Depreciation">#REF!</definedName>
    <definedName name="Iowa_UL_array">#REF!</definedName>
    <definedName name="IPATH">"I:\Compleo\Compleo IDF"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ROWTH_1" hidden="1">"c157"</definedName>
    <definedName name="IQ_EBIT_GROWTH_2" hidden="1">"c161"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CIQ" hidden="1">"c4994"</definedName>
    <definedName name="IQ_EPS_EST_REUT" hidden="1">"c5453"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EQ_GROWTH_Q" hidden="1">"c1764"</definedName>
    <definedName name="IQ_EST_EPS_SURPRISE" hidden="1">"c1635"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BUY_REUT" hidden="1">"c3869"</definedName>
    <definedName name="IQ_EST_NUM_BUY_THOM" hidden="1">"c5165"</definedName>
    <definedName name="IQ_EST_NUM_HOLD" hidden="1">"c1761"</definedName>
    <definedName name="IQ_EST_NUM_HOLD_REUT" hidden="1">"c3871"</definedName>
    <definedName name="IQ_EST_NUM_HOLD_THOM" hidden="1">"c5167"</definedName>
    <definedName name="IQ_EST_NUM_NO_OPINION" hidden="1">"c1758"</definedName>
    <definedName name="IQ_EST_NUM_OUTPERFORM" hidden="1">"c1760"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_OVER_REVENUE_EST" hidden="1">"c165"</definedName>
    <definedName name="IQ_EV_OVER_REVENUE_EST_1" hidden="1">"c166"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>"assign"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TDDEV_EST" hidden="1">"c422"</definedName>
    <definedName name="IQ_FH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42443.5659490741</definedName>
    <definedName name="IQ_NAMES_REVISION_DATE__1" hidden="1">41365.714224537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"c1368"</definedName>
    <definedName name="IQ_NET_INC_CF" hidden="1">"c1397"</definedName>
    <definedName name="IQ_NET_INC_GROWTH_1" hidden="1">"c158"</definedName>
    <definedName name="IQ_NET_INC_GROWTH_2" hidden="1">"c162"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TDDEV_EST" hidden="1">"c1721"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INING_REVENUE_COAL" hidden="1">"c15931"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FLOAT" hidden="1">"c227"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EPS_EST" hidden="1">"c174"</definedName>
    <definedName name="IQ_PRICE_OVER_EPS_EST_1" hidden="1">"c175"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1" hidden="1">"c190"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RISK_WEIGHTED_ASSETS_FDIC" hidden="1">"c6370"</definedName>
    <definedName name="IQ_ROYALTY_REVENUE_COAL" hidden="1">"c15932"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RB14" hidden="1">"$B$15:$B$518"</definedName>
    <definedName name="IQRB16" hidden="1">"$B$17:$B$520"</definedName>
    <definedName name="IQRB17" hidden="1">"$B$18:$B$122"</definedName>
    <definedName name="IQRB18" hidden="1">"$B$19:$B$522"</definedName>
    <definedName name="IQRBB17" hidden="1">"$BB$18:$BB$1299"</definedName>
    <definedName name="IQRC14" hidden="1">"$C$15:$C$119"</definedName>
    <definedName name="IQRD108" hidden="1">"$D$109:$D$111"</definedName>
    <definedName name="IQRD11" hidden="1">"$D$12:$D$21"</definedName>
    <definedName name="IQRD14" hidden="1">"$D$15:$D$38"</definedName>
    <definedName name="IQRD22" hidden="1">"$D$23:$D$25"</definedName>
    <definedName name="IQRD44" hidden="1">"$D$45:$D$53"</definedName>
    <definedName name="IQRD66" hidden="1">"$D$67:$D$69"</definedName>
    <definedName name="IQRD77" hidden="1">"$D$78:$D$87"</definedName>
    <definedName name="IQRLiquidityO5" hidden="1">#REF!</definedName>
    <definedName name="IQRLiquidityU5" hidden="1">#REF!</definedName>
    <definedName name="IQRLiquidityZ5" hidden="1">#REF!</definedName>
    <definedName name="IQRTKTMRawDataA3" hidden="1">#REF!</definedName>
    <definedName name="IRM_CYCLE_YEAR">#REF!</definedName>
    <definedName name="IS_CATEGORIES">#REF!</definedName>
    <definedName name="IS_MGMT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sl">#REF!</definedName>
    <definedName name="Italy" hidden="1">#REF!</definedName>
    <definedName name="Items1997">#REF!,#REF!,#REF!,#REF!,#REF!</definedName>
    <definedName name="Items98">#REF!,#REF!,#REF!,#REF!,#REF!,#REF!,#REF!,#REF!,#REF!,#REF!,#REF!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E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_03_Estimate_p1">#REF!</definedName>
    <definedName name="Jan_03_Estimate_p2">#REF!</definedName>
    <definedName name="Jan_03_p3">#REF!</definedName>
    <definedName name="Jan_03_p4">#REF!</definedName>
    <definedName name="January_2011">#REF!</definedName>
    <definedName name="JBNAM">"WOANALYSIS"</definedName>
    <definedName name="JBNMB">"935083"</definedName>
    <definedName name="JCM_kWAC">#REF!</definedName>
    <definedName name="JCM_kWDC">#REF!</definedName>
    <definedName name="JCM_OH">#REF!</definedName>
    <definedName name="JCM_Potential_Inv">#REF!</definedName>
    <definedName name="JCM_Total_Inv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hnhgg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fklfhe">#REF!</definedName>
    <definedName name="jjj">#REF!</definedName>
    <definedName name="jjll">#REF!</definedName>
    <definedName name="Job_Type">#REF!</definedName>
    <definedName name="Job_Type__definition">#REF!</definedName>
    <definedName name="joh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FACTOR">#REF!</definedName>
    <definedName name="kgkigk">#REF!</definedName>
    <definedName name="KK" hidden="1">{#N/A,#N/A,FALSE,"Aging Summary";#N/A,#N/A,FALSE,"Ratio Analysis";#N/A,#N/A,FALSE,"Test 120 Day Accts";#N/A,#N/A,FALSE,"Tickmarks"}</definedName>
    <definedName name="kkgk" hidden="1">#REF!</definedName>
    <definedName name="Kraft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Hours">#REF!</definedName>
    <definedName name="labourlist">#REF!</definedName>
    <definedName name="LabourValidation">#REF!</definedName>
    <definedName name="laceholder">#REF!</definedName>
    <definedName name="Language">#REF!</definedName>
    <definedName name="LARGEUSER">#REF!</definedName>
    <definedName name="LARGEUSER_1">#REF!</definedName>
    <definedName name="Last_Rebasing_Year">#REF!</definedName>
    <definedName name="LastSheet" hidden="1">"Total Bill Impacts_All Customer"</definedName>
    <definedName name="LASTYR">#REF!</definedName>
    <definedName name="lastyrcap">#REF!</definedName>
    <definedName name="lastyrop">#REF!</definedName>
    <definedName name="LBRYTD">OFFSET(#REF!,0,0,#REF!)</definedName>
    <definedName name="LCS">#REF!</definedName>
    <definedName name="LCSB">#REF!</definedName>
    <definedName name="LCT_Rat">#REF!</definedName>
    <definedName name="LCT_Rate">#REF!</definedName>
    <definedName name="LCT_Rate2">#REF!</definedName>
    <definedName name="LDC">#REF!</definedName>
    <definedName name="LDC_LIST">#REF!</definedName>
    <definedName name="LDCkWh">#REF!</definedName>
    <definedName name="LDCkWh2">#REF!</definedName>
    <definedName name="LDCkWh3">#REF!</definedName>
    <definedName name="LDCList">OFFSET(#REF!,0,0,COUNTA(#REF!),1)</definedName>
    <definedName name="LDCLoads">#REF!</definedName>
    <definedName name="LDCNAME1">#REF!</definedName>
    <definedName name="LDCNAMES">#REF!</definedName>
    <definedName name="LDCRates">#REF!</definedName>
    <definedName name="LDCRates2">#REF!</definedName>
    <definedName name="LEAD">#REF!</definedName>
    <definedName name="Lease_Type">#REF!</definedName>
    <definedName name="lease_types">#REF!</definedName>
    <definedName name="LEASHOLDIMPROV">#REF!</definedName>
    <definedName name="LHI_UL">#REF!</definedName>
    <definedName name="Life">#REF!</definedName>
    <definedName name="LIMIT">#REF!</definedName>
    <definedName name="LIN">#REF!</definedName>
    <definedName name="LINB">#REF!</definedName>
    <definedName name="list">#REF!,#REF!,#REF!,#REF!,#REF!,#REF!,#REF!,#REF!,#REF!,#REF!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2001">#REF!,#REF!,#REF!,#REF!,#REF!,#REF!,#REF!,#REF!,#REF!,#REF!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list" hidden="1">#REF!</definedName>
    <definedName name="ListNameDRP">#REF!</definedName>
    <definedName name="ListOffset" hidden="1">1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ASFDH" hidden="1">#REF!</definedName>
    <definedName name="lkjlj" hidden="1">#REF!</definedName>
    <definedName name="LLC">#REF!</definedName>
    <definedName name="LLCB">#REF!</definedName>
    <definedName name="LMA">#REF!</definedName>
    <definedName name="LMAB">#REF!</definedName>
    <definedName name="LME">#REF!</definedName>
    <definedName name="LMEB">#REF!</definedName>
    <definedName name="LoadForecast">#REF!</definedName>
    <definedName name="Loads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>#REF!</definedName>
    <definedName name="LU">#REF!</definedName>
    <definedName name="LYN">#REF!</definedName>
    <definedName name="m" hidden="1">{#N/A,#N/A,FALSE,"Aging Summary";#N/A,#N/A,FALSE,"Ratio Analysis";#N/A,#N/A,FALSE,"Test 120 Day Accts";#N/A,#N/A,FALSE,"Tickmarks"}</definedName>
    <definedName name="MACRO">#REF!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IN">#REF!</definedName>
    <definedName name="MAJTOOLCAPBUD">#REF!</definedName>
    <definedName name="man_beg_bud">#REF!</definedName>
    <definedName name="man_end_bud">#REF!</definedName>
    <definedName name="man12ACT">#REF!</definedName>
    <definedName name="manager">#REF!</definedName>
    <definedName name="MANBUD">#REF!</definedName>
    <definedName name="manCYACT">#REF!</definedName>
    <definedName name="manCYBUD">#REF!</definedName>
    <definedName name="manCYF">#REF!</definedName>
    <definedName name="MandatoryTF">#REF!</definedName>
    <definedName name="MANEND">#REF!</definedName>
    <definedName name="Mann_kWAC">#REF!</definedName>
    <definedName name="Mann_kWDC">#REF!</definedName>
    <definedName name="Mann_OH">#REF!</definedName>
    <definedName name="Mann_Potential_Inv">#REF!</definedName>
    <definedName name="Mann_Total_Inv">#REF!</definedName>
    <definedName name="manNYbud">#REF!</definedName>
    <definedName name="manpower_costs">#REF!</definedName>
    <definedName name="manPYACT">#REF!</definedName>
    <definedName name="MANSTART">#REF!</definedName>
    <definedName name="MAP_DIV">#REF!</definedName>
    <definedName name="MapEE1">#REF!</definedName>
    <definedName name="Maple_kWAC">#REF!</definedName>
    <definedName name="Maple_kWDC">#REF!</definedName>
    <definedName name="Maple_OH">#REF!</definedName>
    <definedName name="Maple_Potential_Inv">#REF!</definedName>
    <definedName name="Maple_Total_Inv">#REF!</definedName>
    <definedName name="MappingCode">#REF!</definedName>
    <definedName name="March_YTD">#REF!</definedName>
    <definedName name="Market_Curve_Depreciation">#REF!</definedName>
    <definedName name="master">#REF!</definedName>
    <definedName name="master1">#REF!</definedName>
    <definedName name="masterlist">#REF!</definedName>
    <definedName name="masterthesi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x">#REF!</definedName>
    <definedName name="Max_Mat">#REF!</definedName>
    <definedName name="May_YTD">#REF!</definedName>
    <definedName name="MBUD">#REF!</definedName>
    <definedName name="MCYR">#REF!</definedName>
    <definedName name="MEAStats">#REF!</definedName>
    <definedName name="memos">#REF!</definedName>
    <definedName name="METERCAPBUD">#REF!</definedName>
    <definedName name="metricbridge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tricbridge1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MEULoads">#REF!</definedName>
    <definedName name="MEUR">#REF!</definedName>
    <definedName name="MEURates">#REF!</definedName>
    <definedName name="MEURTXLoad">#REF!</definedName>
    <definedName name="MEURTXRate">#REF!</definedName>
    <definedName name="mil">#REF!</definedName>
    <definedName name="million">#REF!</definedName>
    <definedName name="MIN">"28"</definedName>
    <definedName name="MINI">#REF!</definedName>
    <definedName name="Minimum_Percent_Good">#REF!</definedName>
    <definedName name="misc1">#REF!</definedName>
    <definedName name="misc2">#REF!</definedName>
    <definedName name="misc3">#REF!</definedName>
    <definedName name="misc4">#REF!</definedName>
    <definedName name="misc5">#REF!</definedName>
    <definedName name="misc6">#REF!</definedName>
    <definedName name="MissingEmployees">#REF!</definedName>
    <definedName name="Mississauga">#REF!</definedName>
    <definedName name="Mississauga___St._Catherines">#REF!</definedName>
    <definedName name="MM" hidden="1">#N/A</definedName>
    <definedName name="MMM">"MAR"</definedName>
    <definedName name="Mnum">#REF!</definedName>
    <definedName name="Model_Organization">#REF!</definedName>
    <definedName name="MofF">#REF!</definedName>
    <definedName name="Month">#REF!</definedName>
    <definedName name="MONTH_A">#REF!</definedName>
    <definedName name="MONTH_LONG">#REF!</definedName>
    <definedName name="Month2">OFFSET(#REF!,0,0,2,#REF!)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onthVAR">OFFSET(INDEX(#REF!,#REF!),0,0,#REF!)</definedName>
    <definedName name="MonthVAR2">OFFSET(INDEX(#REF!,#REF!),0,0,1,5)</definedName>
    <definedName name="MonthVARYTD">OFFSET(INDEX(#REF!,#REF!),0,0,1,5)</definedName>
    <definedName name="MonthYTD">OFFSET(#REF!,0,0,#REF!)</definedName>
    <definedName name="MP">#REF!</definedName>
    <definedName name="MPYR">#REF!</definedName>
    <definedName name="MSColorIndexBegin">#REF!</definedName>
    <definedName name="MTD_RCs">OFFSET(#REF!,0,0,(COUNTA(#REF!,0)-1),COUNTA(#REF!))</definedName>
    <definedName name="MULT">#REF!</definedName>
    <definedName name="MUNICPCAPBUD">#REF!</definedName>
    <definedName name="MUNM">#REF!</definedName>
    <definedName name="n">#REF!</definedName>
    <definedName name="NBV">#REF!</definedName>
    <definedName name="NBV_DISPOSALS">#REF!</definedName>
    <definedName name="NCCA">#REF!</definedName>
    <definedName name="NE">OFFSET(#REF!,0,0,1,#REF!)</definedName>
    <definedName name="NEB">OFFSET(#REF!,0,0,1,#REF!)</definedName>
    <definedName name="NegTaxesOK">#REF!</definedName>
    <definedName name="NELDC_kWhs">#REF!</definedName>
    <definedName name="NELY">OFFSET(#REF!,0,0,1,#REF!)</definedName>
    <definedName name="NETINT">#REF!</definedName>
    <definedName name="new">#REF!</definedName>
    <definedName name="NewAccts">#REF!</definedName>
    <definedName name="NewAcctsEnd">#REF!</definedName>
    <definedName name="NewAcctsStart">#REF!</definedName>
    <definedName name="Newmarket_SA">#REF!</definedName>
    <definedName name="NewPortfolios">#REF!</definedName>
    <definedName name="newrates">#REF!</definedName>
    <definedName name="newrates2">#REF!</definedName>
    <definedName name="ni">#REF!</definedName>
    <definedName name="NNELDCkWhs">#REF!</definedName>
    <definedName name="nnn">#REF!</definedName>
    <definedName name="NONBENF">#REF!</definedName>
    <definedName name="NonPayment">#REF!</definedName>
    <definedName name="nonreg">#REF!</definedName>
    <definedName name="nonregf">#REF!</definedName>
    <definedName name="NorB">#REF!</definedName>
    <definedName name="NOTE">#REF!</definedName>
    <definedName name="note5d">#REF!</definedName>
    <definedName name="NOTETOP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NumOfPCs">#REF!</definedName>
    <definedName name="NvsAnswerCol">"[B0096.xls]Sheet1!$A$8:$A$426"</definedName>
    <definedName name="NvsASD">"V2001-12-31"</definedName>
    <definedName name="NvsAutoDrillOk">"VN"</definedName>
    <definedName name="NvsElapsedTime">0.000189120364666451</definedName>
    <definedName name="NvsEndTime">37266.6058056713</definedName>
    <definedName name="NvsInstLang">"VENG"</definedName>
    <definedName name="NvsInstSpec">"%"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"%,X,RZF..OHnplode,CZF.."</definedName>
    <definedName name="NvsPanelBusUnit">"V"</definedName>
    <definedName name="NvsPanelEffdt">"V1901-01-01"</definedName>
    <definedName name="NvsPanelSetid">"V900"</definedName>
    <definedName name="NvsParentRef">#REF!</definedName>
    <definedName name="NvsReqBU">"V900"</definedName>
    <definedName name="NvsReqBUOnly">"VN"</definedName>
    <definedName name="NvsTransLed">"VN"</definedName>
    <definedName name="NvsTreeASD">"V2001-12-31"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PROJECT_ID">"OH_P300_TREE_VW"</definedName>
    <definedName name="NvsValTbl.RESOURCE_TYPE">"PROJ_RES_TYPE"</definedName>
    <definedName name="o" hidden="1">{#N/A,#N/A,FALSE,"New Depr Sch-150% DB";#N/A,#N/A,FALSE,"Cash Flows RLP";#N/A,#N/A,FALSE,"IRR";#N/A,#N/A,FALSE,"Proforma IS";#N/A,#N/A,FALSE,"Assumptions"}</definedName>
    <definedName name="o_13">#REF!</definedName>
    <definedName name="Occupancy_type">#REF!</definedName>
    <definedName name="ODataRow">#REF!</definedName>
    <definedName name="ODataRowStart">#REF!</definedName>
    <definedName name="OEB_Account">#REF!</definedName>
    <definedName name="OEB_LIST">#REF!</definedName>
    <definedName name="OEB_Lookup">#REF!</definedName>
    <definedName name="OEBcodes">#REF!</definedName>
    <definedName name="OEBName">#REF!</definedName>
    <definedName name="OEConstraint10Yr1">#REF!</definedName>
    <definedName name="OEConstraint10Yr10">#REF!</definedName>
    <definedName name="OEConstraint10Yr2">#REF!</definedName>
    <definedName name="OEConstraint10Yr3">#REF!</definedName>
    <definedName name="OEConstraint10Yr4">#REF!</definedName>
    <definedName name="OEConstraint10Yr5">#REF!</definedName>
    <definedName name="OEConstraint10Yr6">#REF!</definedName>
    <definedName name="OEConstraint10Yr7">#REF!</definedName>
    <definedName name="OEConstraint10Yr8">#REF!</definedName>
    <definedName name="OEConstraint10Yr9">#REF!</definedName>
    <definedName name="OEConstraint11Yr1">#REF!</definedName>
    <definedName name="OEConstraint11Yr10">#REF!</definedName>
    <definedName name="OEConstraint11Yr2">#REF!</definedName>
    <definedName name="OEConstraint11Yr3">#REF!</definedName>
    <definedName name="OEConstraint11Yr4">#REF!</definedName>
    <definedName name="OEConstraint11Yr5">#REF!</definedName>
    <definedName name="OEConstraint11Yr6">#REF!</definedName>
    <definedName name="OEConstraint11Yr7">#REF!</definedName>
    <definedName name="OEConstraint11Yr8">#REF!</definedName>
    <definedName name="OEConstraint11Yr9">#REF!</definedName>
    <definedName name="OEConstraint12Yr1">#REF!</definedName>
    <definedName name="OEConstraint12Yr10">#REF!</definedName>
    <definedName name="OEConstraint12Yr2">#REF!</definedName>
    <definedName name="OEConstraint12Yr3">#REF!</definedName>
    <definedName name="OEConstraint12Yr4">#REF!</definedName>
    <definedName name="OEConstraint12Yr5">#REF!</definedName>
    <definedName name="OEConstraint12Yr6">#REF!</definedName>
    <definedName name="OEConstraint12Yr7">#REF!</definedName>
    <definedName name="OEConstraint12Yr8">#REF!</definedName>
    <definedName name="OEConstraint12Yr9">#REF!</definedName>
    <definedName name="OEConstraint13Yr1">#REF!</definedName>
    <definedName name="OEConstraint13Yr10">#REF!</definedName>
    <definedName name="OEConstraint13Yr2">#REF!</definedName>
    <definedName name="OEConstraint13Yr3">#REF!</definedName>
    <definedName name="OEConstraint13Yr4">#REF!</definedName>
    <definedName name="OEConstraint13Yr5">#REF!</definedName>
    <definedName name="OEConstraint13Yr6">#REF!</definedName>
    <definedName name="OEConstraint13Yr7">#REF!</definedName>
    <definedName name="OEConstraint13Yr8">#REF!</definedName>
    <definedName name="OEConstraint13Yr9">#REF!</definedName>
    <definedName name="OEConstraint1Yr1">#REF!</definedName>
    <definedName name="OEConstraint1Yr10">#REF!</definedName>
    <definedName name="OEConstraint1Yr2">#REF!</definedName>
    <definedName name="OEConstraint1Yr3">#REF!</definedName>
    <definedName name="OEConstraint1Yr4">#REF!</definedName>
    <definedName name="OEConstraint1Yr5">#REF!</definedName>
    <definedName name="OEConstraint1Yr6">#REF!</definedName>
    <definedName name="OEConstraint1Yr7">#REF!</definedName>
    <definedName name="OEConstraint1Yr8">#REF!</definedName>
    <definedName name="OEConstraint1Yr9">#REF!</definedName>
    <definedName name="OEConstraint2Yr1">#REF!</definedName>
    <definedName name="OEConstraint2Yr10">#REF!</definedName>
    <definedName name="OEConstraint2Yr2">#REF!</definedName>
    <definedName name="OEConstraint2Yr3">#REF!</definedName>
    <definedName name="OEConstraint2Yr4">#REF!</definedName>
    <definedName name="OEConstraint2Yr5">#REF!</definedName>
    <definedName name="OEConstraint2Yr6">#REF!</definedName>
    <definedName name="OEConstraint2Yr7">#REF!</definedName>
    <definedName name="OEConstraint2Yr8">#REF!</definedName>
    <definedName name="OEConstraint2Yr9">#REF!</definedName>
    <definedName name="OEConstraint3Yr1">#REF!</definedName>
    <definedName name="OEConstraint3Yr10">#REF!</definedName>
    <definedName name="OEConstraint3Yr2">#REF!</definedName>
    <definedName name="OEConstraint3Yr3">#REF!</definedName>
    <definedName name="OEConstraint3Yr4">#REF!</definedName>
    <definedName name="OEConstraint3Yr5">#REF!</definedName>
    <definedName name="OEConstraint3Yr6">#REF!</definedName>
    <definedName name="OEConstraint3Yr7">#REF!</definedName>
    <definedName name="OEConstraint3Yr8">#REF!</definedName>
    <definedName name="OEConstraint3Yr9">#REF!</definedName>
    <definedName name="OEConstraint4Yr1">#REF!</definedName>
    <definedName name="OEConstraint4Yr10">#REF!</definedName>
    <definedName name="OEConstraint4Yr2">#REF!</definedName>
    <definedName name="OEConstraint4Yr3">#REF!</definedName>
    <definedName name="OEConstraint4Yr4">#REF!</definedName>
    <definedName name="OEConstraint4Yr5">#REF!</definedName>
    <definedName name="OEConstraint4Yr6">#REF!</definedName>
    <definedName name="OEConstraint4Yr7">#REF!</definedName>
    <definedName name="OEConstraint4Yr8">#REF!</definedName>
    <definedName name="OEConstraint4Yr9">#REF!</definedName>
    <definedName name="OEConstraint5Yr1">#REF!</definedName>
    <definedName name="OEConstraint5Yr10">#REF!</definedName>
    <definedName name="OEConstraint5Yr2">#REF!</definedName>
    <definedName name="OEConstraint5Yr3">#REF!</definedName>
    <definedName name="OEConstraint5Yr4">#REF!</definedName>
    <definedName name="OEConstraint5Yr5">#REF!</definedName>
    <definedName name="OEConstraint5Yr6">#REF!</definedName>
    <definedName name="OEConstraint5Yr7">#REF!</definedName>
    <definedName name="OEConstraint5Yr8">#REF!</definedName>
    <definedName name="OEConstraint5Yr9">#REF!</definedName>
    <definedName name="OEConstraint6Yr1">#REF!</definedName>
    <definedName name="OEConstraint6Yr10">#REF!</definedName>
    <definedName name="OEConstraint6Yr2">#REF!</definedName>
    <definedName name="OEConstraint6Yr3">#REF!</definedName>
    <definedName name="OEConstraint6Yr4">#REF!</definedName>
    <definedName name="OEConstraint6Yr5">#REF!</definedName>
    <definedName name="OEConstraint6Yr6">#REF!</definedName>
    <definedName name="OEConstraint6Yr7">#REF!</definedName>
    <definedName name="OEConstraint6Yr8">#REF!</definedName>
    <definedName name="OEConstraint6Yr9">#REF!</definedName>
    <definedName name="OEConstraint7Yr1">#REF!</definedName>
    <definedName name="OEConstraint7Yr10">#REF!</definedName>
    <definedName name="OEConstraint7Yr2">#REF!</definedName>
    <definedName name="OEConstraint7Yr3">#REF!</definedName>
    <definedName name="OEConstraint7Yr4">#REF!</definedName>
    <definedName name="OEConstraint7Yr5">#REF!</definedName>
    <definedName name="OEConstraint7Yr6">#REF!</definedName>
    <definedName name="OEConstraint7Yr7">#REF!</definedName>
    <definedName name="OEConstraint7Yr8">#REF!</definedName>
    <definedName name="OEConstraint7Yr9">#REF!</definedName>
    <definedName name="OEConstraint8Yr1">#REF!</definedName>
    <definedName name="OEConstraint8Yr10">#REF!</definedName>
    <definedName name="OEConstraint8Yr2">#REF!</definedName>
    <definedName name="OEConstraint8Yr3">#REF!</definedName>
    <definedName name="OEConstraint8Yr4">#REF!</definedName>
    <definedName name="OEConstraint8Yr5">#REF!</definedName>
    <definedName name="OEConstraint8Yr6">#REF!</definedName>
    <definedName name="OEConstraint8Yr7">#REF!</definedName>
    <definedName name="OEConstraint8Yr8">#REF!</definedName>
    <definedName name="OEConstraint8Yr9">#REF!</definedName>
    <definedName name="OEConstraint9Yr1">#REF!</definedName>
    <definedName name="OEConstraint9Yr10">#REF!</definedName>
    <definedName name="OEConstraint9Yr2">#REF!</definedName>
    <definedName name="OEConstraint9Yr3">#REF!</definedName>
    <definedName name="OEConstraint9Yr4">#REF!</definedName>
    <definedName name="OEConstraint9Yr5">#REF!</definedName>
    <definedName name="OEConstraint9Yr6">#REF!</definedName>
    <definedName name="OEConstraint9Yr7">#REF!</definedName>
    <definedName name="OEConstraint9Yr8">#REF!</definedName>
    <definedName name="OEConstraint9Yr9">#REF!</definedName>
    <definedName name="OEOptimized1">#REF!</definedName>
    <definedName name="OEOptimized10">#REF!</definedName>
    <definedName name="OEOptimized11">#REF!</definedName>
    <definedName name="OEOptimized12">#REF!</definedName>
    <definedName name="OEOptimized13">#REF!</definedName>
    <definedName name="OEOptimized2">#REF!</definedName>
    <definedName name="OEOptimized3">#REF!</definedName>
    <definedName name="OEOptimized4">#REF!</definedName>
    <definedName name="OEOptimized5">#REF!</definedName>
    <definedName name="OEOptimized6">#REF!</definedName>
    <definedName name="OEOptimized7">#REF!</definedName>
    <definedName name="OEOptimized8">#REF!</definedName>
    <definedName name="OEOptimized9">#REF!</definedName>
    <definedName name="OEquipment">#REF!</definedName>
    <definedName name="OESolverUnitsSelected">#REF!</definedName>
    <definedName name="OFFEQPCAPBUD">#REF!</definedName>
    <definedName name="OFFLEASCAPBUD">#REF!</definedName>
    <definedName name="OFINTB">#REF!</definedName>
    <definedName name="OHLINCAPBUD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nventory">#REF!</definedName>
    <definedName name="OLabour">#REF!</definedName>
    <definedName name="Old_Print_Area_A">#REF!</definedName>
    <definedName name="OMACAP">#REF!</definedName>
    <definedName name="one">#REF!</definedName>
    <definedName name="ONT_STATS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ACR">OFFSET(#REF!,0,0,1,#REF!)</definedName>
    <definedName name="OPACRBGT">OFFSET(#REF!,0,0,1,#REF!)</definedName>
    <definedName name="OpCosts10">#REF!</definedName>
    <definedName name="OpCostsAG30">#REF!</definedName>
    <definedName name="OpCostsCC30">#REF!</definedName>
    <definedName name="OpeningUCC">#REF!</definedName>
    <definedName name="OpeningUCCandCEC">#REF!</definedName>
    <definedName name="OPERATING">#REF!</definedName>
    <definedName name="OPERATING_EXPENSES">#REF!</definedName>
    <definedName name="OPERATING_EXPENSES_LIST">#REF!</definedName>
    <definedName name="OPERATING_TOWN">#REF!</definedName>
    <definedName name="OPERATINGDIRECT">#REF!</definedName>
    <definedName name="OPERST_VARIANCE">#REF!</definedName>
    <definedName name="OpEx">#REF!</definedName>
    <definedName name="OpgTotals1">#REF!</definedName>
    <definedName name="OpgTotals2">#REF!</definedName>
    <definedName name="OpgTotals3">#REF!</definedName>
    <definedName name="OpgTotals4">#REF!</definedName>
    <definedName name="OpgTotals5">#REF!</definedName>
    <definedName name="OpgTotals6">#REF!</definedName>
    <definedName name="OpgTotals7">#REF!</definedName>
    <definedName name="OpgTotals8">#REF!</definedName>
    <definedName name="OpsTrialBalance">#REF!</definedName>
    <definedName name="opsupplier">#REF!</definedName>
    <definedName name="OPtimizationAnalysisStart">#REF!</definedName>
    <definedName name="OptimizedValue">#REF!</definedName>
    <definedName name="OQLIB">"QUSRSYS"</definedName>
    <definedName name="OQNAM">"COMPLEO"</definedName>
    <definedName name="OR">OFFSET(#REF!,0,0,1,#REF!)</definedName>
    <definedName name="Order" hidden="1">255</definedName>
    <definedName name="OrderCount">#REF!</definedName>
    <definedName name="ORLY">OFFSET(#REF!,0,0,1,#REF!)</definedName>
    <definedName name="OTBaj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erRateCharges">#REF!</definedName>
    <definedName name="OTHERYTD">OFFSET(#REF!,0,0,#REF!)</definedName>
    <definedName name="othNYbud">#REF!</definedName>
    <definedName name="othPYACT">#REF!</definedName>
    <definedName name="OTHSTART">#REF!</definedName>
    <definedName name="OTotalsRow">#REF!</definedName>
    <definedName name="OUploadData">#REF!</definedName>
    <definedName name="Outstanding_Days_Since_Attainment">#REF!</definedName>
    <definedName name="overhead">#REF!</definedName>
    <definedName name="OZZ_kWAC">#REF!</definedName>
    <definedName name="OZZ_kWDC">#REF!</definedName>
    <definedName name="OZZ_OH">#REF!</definedName>
    <definedName name="OZZ_Potential_Inv">#REF!</definedName>
    <definedName name="OZZ_Total_Inv">#REF!</definedName>
    <definedName name="p" hidden="1">{#N/A,#N/A,FALSE,"Aging Summary";#N/A,#N/A,FALSE,"Ratio Analysis";#N/A,#N/A,FALSE,"Test 120 Day Accts";#N/A,#N/A,FALSE,"Tickmarks"}</definedName>
    <definedName name="Page_Count">#REF!</definedName>
    <definedName name="page3">#REF!</definedName>
    <definedName name="page7a">#REF!</definedName>
    <definedName name="PageAll">#REF!,#REF!,#REF!,#REF!,#REF!,#REF!,#REF!,#REF!,#REF!</definedName>
    <definedName name="PagePart">#REF!,#REF!,#REF!,#REF!</definedName>
    <definedName name="Pages2000a">#REF!,#REF!,#REF!,#REF!,#REF!,#REF!</definedName>
    <definedName name="Pages2000b">#REF!,#REF!,#REF!,#REF!,#REF!,#REF!,#REF!</definedName>
    <definedName name="PagesAll">#REF!,#REF!,#REF!,#REF!,#REF!,#REF!,#REF!,#REF!,#REF!,#REF!,#REF!,#REF!</definedName>
    <definedName name="PAGEW">"132"</definedName>
    <definedName name="Pal_Workbook_GUID" hidden="1">"CJIDBG9LAGS8VPF2DQK4XUW3"</definedName>
    <definedName name="Pay_Freq">#REF!</definedName>
    <definedName name="Payroll_Cost_Range">#REF!</definedName>
    <definedName name="PBT">#REF!</definedName>
    <definedName name="PC">#REF!</definedName>
    <definedName name="PCDAT">"3/7/2012"</definedName>
    <definedName name="PCDAY">"07"</definedName>
    <definedName name="PCDT2">"20120307"</definedName>
    <definedName name="PCMON">"03"</definedName>
    <definedName name="PCTIM">"12:28:39 PM"</definedName>
    <definedName name="PCYEA">"2012"</definedName>
    <definedName name="PeerGroup1">#REF!</definedName>
    <definedName name="PeerGroup2">#REF!</definedName>
    <definedName name="PeerGroup3">#REF!</definedName>
    <definedName name="PeerGroup4">#REF!</definedName>
    <definedName name="PeerGroup5">#REF!</definedName>
    <definedName name="PeerGroup6">#REF!</definedName>
    <definedName name="pemployee">#REF!</definedName>
    <definedName name="PEP">#REF!</definedName>
    <definedName name="Percent_Area">#REF!,#REF!,#REF!,#REF!</definedName>
    <definedName name="Percent_Surviving">INDEX(#REF!,MATCH(ROUND(#REF!/#REF!*100,0),#REF!,0))</definedName>
    <definedName name="PERFORM">#REF!</definedName>
    <definedName name="PERIOD">"PERIOD  JAN 2015"</definedName>
    <definedName name="PERIOD_CUTOFF">#REF!</definedName>
    <definedName name="PFD_COL">#REF!</definedName>
    <definedName name="PG" localSheetId="2">(1+[0]!Real_Return)^Probable_Life-1</definedName>
    <definedName name="PG">(1+Real_Return)^Probable_Life-1</definedName>
    <definedName name="PGM">"GL06C"</definedName>
    <definedName name="pickdate">#REF!</definedName>
    <definedName name="pickdate2">#REF!</definedName>
    <definedName name="pickdate3">#REF!</definedName>
    <definedName name="PIVA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rW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EPAIDS">#REF!</definedName>
    <definedName name="pricab">#REF!</definedName>
    <definedName name="pricab_25Yrs">#REF!</definedName>
    <definedName name="pricabc">#REF!</definedName>
    <definedName name="pricabc_25Yrs">#REF!</definedName>
    <definedName name="PriceCapParams">#REF!</definedName>
    <definedName name="primary">#REF!,#REF!,#REF!</definedName>
    <definedName name="prin">#REF!</definedName>
    <definedName name="Print">#REF!</definedName>
    <definedName name="Print_1">#REF!</definedName>
    <definedName name="Print_2">#REF!</definedName>
    <definedName name="_xlnm.Print_Area" localSheetId="0">Summary!$A$1:$F$17</definedName>
    <definedName name="_xlnm.Print_Area">#REF!</definedName>
    <definedName name="Print_Area2">#REF!</definedName>
    <definedName name="print_end">#REF!</definedName>
    <definedName name="Print_List">#REF!</definedName>
    <definedName name="PRINT_OPTIONS">#REF!</definedName>
    <definedName name="Print_Preview">#REF!</definedName>
    <definedName name="_xlnm.Print_Titles">#N/A</definedName>
    <definedName name="Print1">#REF!</definedName>
    <definedName name="Print2">#REF!</definedName>
    <definedName name="PRINT2000">#REF!</definedName>
    <definedName name="Print3">#REF!</definedName>
    <definedName name="Print4">#REF!</definedName>
    <definedName name="Print5">#REF!</definedName>
    <definedName name="Print6">#REF!</definedName>
    <definedName name="PRINT93">#REF!</definedName>
    <definedName name="PRINT94">#REF!</definedName>
    <definedName name="PRINT95">#REF!</definedName>
    <definedName name="PRINT96">#REF!</definedName>
    <definedName name="PRINT97">#REF!</definedName>
    <definedName name="PRINT98">#REF!</definedName>
    <definedName name="PRINT99">#REF!</definedName>
    <definedName name="PRINTALL">#REF!</definedName>
    <definedName name="PrintAP">#REF!</definedName>
    <definedName name="PrintAR">#REF!</definedName>
    <definedName name="PRINTB">#REF!</definedName>
    <definedName name="PRINTCCAMORTIZN">#REF!</definedName>
    <definedName name="Printpref">#REF!</definedName>
    <definedName name="PRINTPROJN">#REF!</definedName>
    <definedName name="PRINTSCH">#REF!</definedName>
    <definedName name="PRIOR">" 5"</definedName>
    <definedName name="PRIOR_PROFIT_CENTER_LIST">#REF!</definedName>
    <definedName name="PRIOR_PROFITCENTER">#REF!</definedName>
    <definedName name="PRNTAREA">#REF!</definedName>
    <definedName name="PROGRAM">"GRWO144"</definedName>
    <definedName name="Proj01">#REF!</definedName>
    <definedName name="Proj01_CopyOH1">#REF!</definedName>
    <definedName name="Proj01_CopyOH2">#REF!</definedName>
    <definedName name="Proj01_CopyOH3">#REF!</definedName>
    <definedName name="Proj01_CopyOH4">#REF!</definedName>
    <definedName name="Proj01_CopyOH5">#REF!</definedName>
    <definedName name="Proj01_CopyOH6">#REF!</definedName>
    <definedName name="Proj01_CopyRange1">#REF!</definedName>
    <definedName name="Proj01_CopyRange2">#REF!</definedName>
    <definedName name="Proj01_CopyRange3">#REF!</definedName>
    <definedName name="Proj01_CopyUG1">#REF!</definedName>
    <definedName name="Proj01_CopyUG2">#REF!</definedName>
    <definedName name="Proj01_CopyUG3">#REF!</definedName>
    <definedName name="Proj01_CopyUG4">#REF!</definedName>
    <definedName name="Proj01_CopyUG5">#REF!</definedName>
    <definedName name="Proj01_CopyUG6">#REF!</definedName>
    <definedName name="Proj01_CopyUG7">#REF!</definedName>
    <definedName name="PROJECT">#REF!</definedName>
    <definedName name="Project_Notes_Per_Finance">#REF!</definedName>
    <definedName name="PROJECT_SELECTION">#REF!</definedName>
    <definedName name="Project_Status">#REF!</definedName>
    <definedName name="ProjectCount">#REF!</definedName>
    <definedName name="projectemployee">#REF!</definedName>
    <definedName name="projectname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ROPERTYTAX">#REF!</definedName>
    <definedName name="PROPTAX">#REF!</definedName>
    <definedName name="PROTAX">#REF!</definedName>
    <definedName name="Prudential_2002">#REF!</definedName>
    <definedName name="Prudential_2003">#REF!</definedName>
    <definedName name="PS_kWAC">#REF!</definedName>
    <definedName name="PS_kWDC">#REF!</definedName>
    <definedName name="PS_OH">#REF!</definedName>
    <definedName name="PS_Total_Inv">#REF!</definedName>
    <definedName name="PSD_COL">#REF!</definedName>
    <definedName name="PT">#N/A</definedName>
    <definedName name="PTI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V_Rate">#REF!</definedName>
    <definedName name="PVFloorCost">#REF!</definedName>
    <definedName name="PVStartCost">#REF!</definedName>
    <definedName name="PYR">#REF!</definedName>
    <definedName name="q" hidden="1">#REF!</definedName>
    <definedName name="Q_Exl_Payroll_W">#REF!</definedName>
    <definedName name="q1bpe">#REF!</definedName>
    <definedName name="qbs_table">#REF!</definedName>
    <definedName name="Qend">#REF!</definedName>
    <definedName name="QEWR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_">#REF!</definedName>
    <definedName name="RADIO_PHONE">#REF!</definedName>
    <definedName name="RADIOCAPBUD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>#REF!</definedName>
    <definedName name="RATE_CLASSES">#REF!</definedName>
    <definedName name="Rate_Riders">#REF!</definedName>
    <definedName name="Rate100">#REF!</definedName>
    <definedName name="Rate125">#REF!</definedName>
    <definedName name="Rate25">#REF!</definedName>
    <definedName name="Rate50">#REF!</definedName>
    <definedName name="Rate80">#REF!</definedName>
    <definedName name="Ratebase">#REF!</definedName>
    <definedName name="ratedescription">#REF!</definedName>
    <definedName name="RateLookup">#REF!</definedName>
    <definedName name="RateRiderName">OFFSET(#REF!,1,0,COUNTA(#REF!)-1,1)</definedName>
    <definedName name="RatesScenarios">#REF!</definedName>
    <definedName name="Raw">#REF!</definedName>
    <definedName name="RBU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">#REF!</definedName>
    <definedName name="RCN_Weighted_Age">#REF!</definedName>
    <definedName name="RCN_Weighted_Book_Life">#REF!</definedName>
    <definedName name="RCN_Weighted_NUL">#REF!</definedName>
    <definedName name="RCN_Weighted_RUL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al_Return">#REF!</definedName>
    <definedName name="rearrange95">#REF!,#REF!,#REF!</definedName>
    <definedName name="REASON_CODES">#REF!</definedName>
    <definedName name="RebaseYear">#REF!</definedName>
    <definedName name="RebaseYear_1">#REF!</definedName>
    <definedName name="Recalculation_Flag">#REF!</definedName>
    <definedName name="Recover">#REF!</definedName>
    <definedName name="reg">#REF!</definedName>
    <definedName name="REIMBURSE">#REF!</definedName>
    <definedName name="REIMBURSET">#REF!</definedName>
    <definedName name="Reject_count">#REF!</definedName>
    <definedName name="RenameBridge">#REF!</definedName>
    <definedName name="RenameRebase">#REF!</definedName>
    <definedName name="RenameTest">#REF!</definedName>
    <definedName name="Renewal_Detail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">#REF!</definedName>
    <definedName name="RESIDENT_1">#REF!</definedName>
    <definedName name="RESIDENTIAL">#REF!</definedName>
    <definedName name="RESIDENTIAL_1">#REF!</definedName>
    <definedName name="RespCenters">#REF!</definedName>
    <definedName name="ret">#REF!</definedName>
    <definedName name="Ret_BS_THC">#REF!</definedName>
    <definedName name="Ret_BS_THESI">#REF!</definedName>
    <definedName name="Ret_BS_THSLI">#REF!</definedName>
    <definedName name="Ret_BS_THTI">#REF!</definedName>
    <definedName name="Retailers_1505">#REF!</definedName>
    <definedName name="RetailRates">#REF!</definedName>
    <definedName name="RETAIN">#REF!</definedName>
    <definedName name="Retearn">#REF!</definedName>
    <definedName name="retet" hidden="1">#REF!</definedName>
    <definedName name="retett" hidden="1">#REF!</definedName>
    <definedName name="REV">#REF!</definedName>
    <definedName name="RevAG30">#REF!</definedName>
    <definedName name="RevCC30">#REF!</definedName>
    <definedName name="REVERSAL_VAL">#REF!</definedName>
    <definedName name="Revised_PV_Rates">#REF!</definedName>
    <definedName name="RevWHAG30">#REF!</definedName>
    <definedName name="RevWHCC30">#REF!</definedName>
    <definedName name="rewrewr" hidden="1">#REF!</definedName>
    <definedName name="rgdyhtdjuh">#REF!</definedName>
    <definedName name="RIA_ADJ">#REF!</definedName>
    <definedName name="RID">#REF!</definedName>
    <definedName name="RIP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hartEquations">#REF!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SwapState" hidden="1">TRUE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MDepr">#REF!</definedName>
    <definedName name="RMpilsVer">#REF!</definedName>
    <definedName name="RMversion">#REF!</definedName>
    <definedName name="RNDS">#REF!</definedName>
    <definedName name="RNDSB">#REF!</definedName>
    <definedName name="RNDT">#REF!</definedName>
    <definedName name="RNDTB">#REF!</definedName>
    <definedName name="ROH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Round">#REF!</definedName>
    <definedName name="ROW_NUMBER">#REF!</definedName>
    <definedName name="ROWS_RANGE">#REF!</definedName>
    <definedName name="RPMaster">#REF!</definedName>
    <definedName name="RPP_Data">#REF!</definedName>
    <definedName name="RPRC">#REF!</definedName>
    <definedName name="rr" hidden="1">{#N/A,#N/A,FALSE,"Aging Summary";#N/A,#N/A,FALSE,"Ratio Analysis";#N/A,#N/A,FALSE,"Test 120 Day Accts";#N/A,#N/A,FALSE,"Tickmarks"}</definedName>
    <definedName name="rrr">#REF!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RUL_RANGE">#REF!</definedName>
    <definedName name="RZNUM">#REF!</definedName>
    <definedName name="s">#REF!</definedName>
    <definedName name="sa" hidden="1">#REF!</definedName>
    <definedName name="SAINVCAT">#REF!</definedName>
    <definedName name="saknr">#REF!</definedName>
    <definedName name="SalAndBen10">#REF!</definedName>
    <definedName name="SalAndBenAG30">#REF!</definedName>
    <definedName name="SalAndBenCC30">#REF!</definedName>
    <definedName name="Salary_Grade">#REF!</definedName>
    <definedName name="SALBENF">#REF!</definedName>
    <definedName name="salreg">#REF!</definedName>
    <definedName name="SALREGF">#REF!</definedName>
    <definedName name="SAPBEXrevision" hidden="1">9</definedName>
    <definedName name="SAPBEXsysID" hidden="1">"BWP"</definedName>
    <definedName name="SAPBEXwbID" hidden="1">"451N6G6HNH5M7RVWKXOTIVLAA"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ADACAPBUD">#REF!</definedName>
    <definedName name="SCENARIO_ACTUAL">#REF!</definedName>
    <definedName name="SCENARIO_BUDGET">#REF!</definedName>
    <definedName name="SCHANGES">#REF!</definedName>
    <definedName name="Schedule">#REF!</definedName>
    <definedName name="SCN">#REF!</definedName>
    <definedName name="Scorecard">#REF!</definedName>
    <definedName name="sd">#REF!</definedName>
    <definedName name="SDF" hidden="1">{#N/A,#N/A,FALSE,"Aging Summary";#N/A,#N/A,FALSE,"Ratio Analysis";#N/A,#N/A,FALSE,"Test 120 Day Accts";#N/A,#N/A,FALSE,"Tickmarks"}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df">#REF!</definedName>
    <definedName name="sdfg" hidden="1">{#N/A,#N/A,FALSE,"Aging Summary";#N/A,#N/A,FALSE,"Ratio Analysis";#N/A,#N/A,FALSE,"Test 120 Day Accts";#N/A,#N/A,FALSE,"Tickmarks"}</definedName>
    <definedName name="sdfvsdfv" hidden="1">{#N/A,#N/A,FALSE,"Aging Summary";#N/A,#N/A,FALSE,"Ratio Analysis";#N/A,#N/A,FALSE,"Test 120 Day Accts";#N/A,#N/A,FALSE,"Tickmarks"}</definedName>
    <definedName name="Se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ndquart">#REF!</definedName>
    <definedName name="SECTION_LIST">#REF!</definedName>
    <definedName name="SECTION_TO_NAME">#REF!</definedName>
    <definedName name="Security_Detail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n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SENDTO">"JBENITEZ"</definedName>
    <definedName name="SENTINEL">#REF!</definedName>
    <definedName name="SENTINEL_1">#REF!</definedName>
    <definedName name="SepFTE">#REF!</definedName>
    <definedName name="servco_switch">#REF!</definedName>
    <definedName name="Service_Factor" localSheetId="2">(1-[0]!Service_Life)*(Probable_Life-#REF!)/Probable_Life+[0]!Service_Life</definedName>
    <definedName name="Service_Factor">(1-Service_Life)*(Probable_Life-#REF!)/Probable_Life+Service_Life</definedName>
    <definedName name="Service_Life">#REF!</definedName>
    <definedName name="sffdsf" hidden="1">#REF!</definedName>
    <definedName name="sfsdf">#REF!</definedName>
    <definedName name="sfsfs" hidden="1">#REF!</definedName>
    <definedName name="SFV">#REF!</definedName>
    <definedName name="SFW_Range">OFFSET(#REF!,0,0,COUNTA(#REF!),COUNTA(#REF!))</definedName>
    <definedName name="SGDP">#REF!</definedName>
    <definedName name="SheetLockPW">#REF!</definedName>
    <definedName name="shtdesc">#REF!</definedName>
    <definedName name="sib">#REF!</definedName>
    <definedName name="SickDays">#REF!</definedName>
    <definedName name="siofjej">#REF!</definedName>
    <definedName name="Size1_1_1">#REF!</definedName>
    <definedName name="Size1_1_2">#REF!</definedName>
    <definedName name="Size1_1_3">#REF!</definedName>
    <definedName name="Size1_1_4">#REF!</definedName>
    <definedName name="Size1_2_1">#REF!</definedName>
    <definedName name="Size1_2_2">#REF!</definedName>
    <definedName name="Size1_2_3">#REF!</definedName>
    <definedName name="Size1_2_4">#REF!</definedName>
    <definedName name="Size1_3_1">#REF!</definedName>
    <definedName name="Size1_3_2">#REF!</definedName>
    <definedName name="Size1_3_3">#REF!</definedName>
    <definedName name="Size1_3_4">#REF!</definedName>
    <definedName name="Size1_4_1">#REF!</definedName>
    <definedName name="Size1_4_2">#REF!</definedName>
    <definedName name="Size1_4_3">#REF!</definedName>
    <definedName name="Size1_4_4">#REF!</definedName>
    <definedName name="Size1OneOne">#REF!</definedName>
    <definedName name="Size1OneThree">#REF!</definedName>
    <definedName name="Size1OneTwo">#REF!</definedName>
    <definedName name="Size2_1_1">#REF!</definedName>
    <definedName name="Size2_1_2">#REF!</definedName>
    <definedName name="Size2_1_3">#REF!</definedName>
    <definedName name="Size2_1_4">#REF!</definedName>
    <definedName name="Size2_2_1">#REF!</definedName>
    <definedName name="Size2_2_2">#REF!</definedName>
    <definedName name="Size2_2_3">#REF!</definedName>
    <definedName name="Size2_2_4">#REF!</definedName>
    <definedName name="Size2_3_1">#REF!</definedName>
    <definedName name="Size2_3_2">#REF!</definedName>
    <definedName name="Size2_3_3">#REF!</definedName>
    <definedName name="Size2_3_4">#REF!</definedName>
    <definedName name="Size2_4_1">#REF!</definedName>
    <definedName name="Size2_4_2">#REF!</definedName>
    <definedName name="Size2_4_3">#REF!</definedName>
    <definedName name="Size2_4_4">#REF!</definedName>
    <definedName name="skycity">#REF!</definedName>
    <definedName name="SL">#REF!</definedName>
    <definedName name="SOPieColorsList">#REF!</definedName>
    <definedName name="SOPW">#REF!</definedName>
    <definedName name="Sor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SortData">#REF!</definedName>
    <definedName name="SOSO10Weight">#REF!</definedName>
    <definedName name="SOSO1Weight">#REF!</definedName>
    <definedName name="SOSO2Weight">#REF!</definedName>
    <definedName name="SOSO3Weight">#REF!</definedName>
    <definedName name="SOSO4Weight">#REF!</definedName>
    <definedName name="SOSO5Weight">#REF!</definedName>
    <definedName name="SOSO6Weight">#REF!</definedName>
    <definedName name="SOSO7Weight">#REF!</definedName>
    <definedName name="SOSO8Weight">#REF!</definedName>
    <definedName name="SOSO9Weight">#REF!</definedName>
    <definedName name="SPATH">"S1042357:\QUSRSYS\COMPLEO"</definedName>
    <definedName name="SPATH0">"S1042357:"</definedName>
    <definedName name="SPATH1">"QUSRSYS"</definedName>
    <definedName name="SPATH10">""</definedName>
    <definedName name="SPATH11">""</definedName>
    <definedName name="SPATH12">""</definedName>
    <definedName name="SPATH13">""</definedName>
    <definedName name="SPATH14">""</definedName>
    <definedName name="SPATH15">""</definedName>
    <definedName name="SPATH16">""</definedName>
    <definedName name="SPATH17">""</definedName>
    <definedName name="SPATH18">""</definedName>
    <definedName name="SPATH19">""</definedName>
    <definedName name="SPATH2">"ISPRT1"</definedName>
    <definedName name="SPATH20">""</definedName>
    <definedName name="SPATH21">""</definedName>
    <definedName name="SPATH22">""</definedName>
    <definedName name="SPATH23">""</definedName>
    <definedName name="SPATH24">""</definedName>
    <definedName name="SPATH25">""</definedName>
    <definedName name="SPATH26">""</definedName>
    <definedName name="SPATH27">""</definedName>
    <definedName name="SPATH28">""</definedName>
    <definedName name="SPATH29">""</definedName>
    <definedName name="SPATH3">""</definedName>
    <definedName name="SPATH4">""</definedName>
    <definedName name="SPATH5">""</definedName>
    <definedName name="SPATH6">""</definedName>
    <definedName name="SPATH7">""</definedName>
    <definedName name="SPATH8">""</definedName>
    <definedName name="SPATH9">""</definedName>
    <definedName name="SPDAT">"3/7/2012"</definedName>
    <definedName name="SPDAY">"07"</definedName>
    <definedName name="SPDT2">"20120307"</definedName>
    <definedName name="splist">#REF!</definedName>
    <definedName name="Split_kWh_First___Balance_040212b_Summary_Query">#REF!</definedName>
    <definedName name="SPMON">"03"</definedName>
    <definedName name="SPN_kWAC">#REF!</definedName>
    <definedName name="SPN_kWDC">#REF!</definedName>
    <definedName name="SPN_OH">#REF!</definedName>
    <definedName name="SPN_Potential_Inv">#REF!</definedName>
    <definedName name="SPN_Total_Inv">#REF!</definedName>
    <definedName name="SPNAM">"QSYSPRT"</definedName>
    <definedName name="SPNMB">"1"</definedName>
    <definedName name="SPTIM">"12:28:01"</definedName>
    <definedName name="SPTM2">"122839"</definedName>
    <definedName name="SPYEA">"2012"</definedName>
    <definedName name="SR">OFFSET(#REF!,0,0,1,#REF!)</definedName>
    <definedName name="SRBGT">OFFSET(#REF!,0,0,1,#REF!)</definedName>
    <definedName name="srdfg" hidden="1">{#N/A,#N/A,FALSE,"Aging Summary";#N/A,#N/A,FALSE,"Ratio Analysis";#N/A,#N/A,FALSE,"Test 120 Day Accts";#N/A,#N/A,FALSE,"Tickmarks"}</definedName>
    <definedName name="SRINVCAT">#REF!</definedName>
    <definedName name="SS">"01"</definedName>
    <definedName name="SSINVCAT">#REF!</definedName>
    <definedName name="SSM">#REF!</definedName>
    <definedName name="sss">#REF!</definedName>
    <definedName name="St._Catherines">#REF!</definedName>
    <definedName name="St._Thomas_Energy_Inc.">#REF!</definedName>
    <definedName name="Staff">#REF!</definedName>
    <definedName name="Start_23">#REF!</definedName>
    <definedName name="Start_31">#REF!</definedName>
    <definedName name="Start_32">#REF!</definedName>
    <definedName name="START_YR">#REF!</definedName>
    <definedName name="STARTCWIP">#REF!</definedName>
    <definedName name="StartDate">#REF!</definedName>
    <definedName name="STATE">"*READY"</definedName>
    <definedName name="StatHolidays">#REF!</definedName>
    <definedName name="STCYBUDFYGP">#REF!</definedName>
    <definedName name="STCYFORFYGP">#REF!</definedName>
    <definedName name="stdhg" hidden="1">{#N/A,#N/A,FALSE,"Aging Summary";#N/A,#N/A,FALSE,"Ratio Analysis";#N/A,#N/A,FALSE,"Test 120 Day Accts";#N/A,#N/A,FALSE,"Tickmarks"}</definedName>
    <definedName name="STORESCAPBUD">#REF!</definedName>
    <definedName name="STPYCUMACTGP">#REF!</definedName>
    <definedName name="strandedid">#REF!</definedName>
    <definedName name="STREETLITE">#REF!</definedName>
    <definedName name="STREETLITE_1">#REF!</definedName>
    <definedName name="StrObj10MainOE">#REF!</definedName>
    <definedName name="StrObj10SubList">#REF!</definedName>
    <definedName name="StrObj10SubOE">#REF!</definedName>
    <definedName name="StrObj1MainOE">#REF!</definedName>
    <definedName name="StrObj1SubList">#REF!</definedName>
    <definedName name="StrObj1SubOE">#REF!</definedName>
    <definedName name="StrObj2MainOE">#REF!</definedName>
    <definedName name="StrObj2SubList">#REF!</definedName>
    <definedName name="StrObj2SubOE">#REF!</definedName>
    <definedName name="StrObj3MainOE">#REF!</definedName>
    <definedName name="StrObj3SubList">#REF!</definedName>
    <definedName name="StrObj3SubOE">#REF!</definedName>
    <definedName name="StrObj4MainOE">#REF!</definedName>
    <definedName name="StrObj4SubList">#REF!</definedName>
    <definedName name="StrObj4SubOE">#REF!</definedName>
    <definedName name="StrObj5MainOE">#REF!</definedName>
    <definedName name="StrObj5SubList">#REF!</definedName>
    <definedName name="StrObj5SubOE">#REF!</definedName>
    <definedName name="StrObj6MainOE">#REF!</definedName>
    <definedName name="StrObj6SubList">#REF!</definedName>
    <definedName name="StrObj6SubOE">#REF!</definedName>
    <definedName name="StrObj7MainOE">#REF!</definedName>
    <definedName name="StrObj7SubList">#REF!</definedName>
    <definedName name="StrObj7SubOE">#REF!</definedName>
    <definedName name="StrObj8MainOE">#REF!</definedName>
    <definedName name="StrObj8SubList">#REF!</definedName>
    <definedName name="StrObj8SubOE">#REF!</definedName>
    <definedName name="StrObj9MainOE">#REF!</definedName>
    <definedName name="StrObj9SubList">#REF!</definedName>
    <definedName name="StrObj9SubOE">#REF!</definedName>
    <definedName name="StrObjMaster">#REF!</definedName>
    <definedName name="stsg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SUB">#REF!</definedName>
    <definedName name="sub_table">#REF!</definedName>
    <definedName name="SubacctGrp">#REF!</definedName>
    <definedName name="subtrans">#REF!,#REF!,#REF!,#REF!,#REF!</definedName>
    <definedName name="SUD_List">#REF!</definedName>
    <definedName name="SUDS">#REF!</definedName>
    <definedName name="Summary">#REF!</definedName>
    <definedName name="SUMMARY_IS">#REF!</definedName>
    <definedName name="Summary2">OFFSET(#REF!,0,0,COUNTA(#REF!),42)</definedName>
    <definedName name="Summary3">OFFSET(#REF!,0,0,COUNTA(#REF!),42)</definedName>
    <definedName name="SUPPLMT">#REF!</definedName>
    <definedName name="SUPPS">#REF!</definedName>
    <definedName name="SUR">#REF!</definedName>
    <definedName name="Surtax">#REF!</definedName>
    <definedName name="switch_mergeES">#REF!</definedName>
    <definedName name="switch_mergeHOB">#REF!</definedName>
    <definedName name="switch_mergeHZ">#REF!</definedName>
    <definedName name="switch_mergePS">#REF!</definedName>
    <definedName name="SysPageAll">#REF!,#REF!,#REF!,#REF!,#REF!,#REF!</definedName>
    <definedName name="SYSTEM">#REF!,#REF!,#REF!,#REF!,#REF!,#REF!,#REF!,#REF!</definedName>
    <definedName name="T">#REF!</definedName>
    <definedName name="TableLarge">#REF!,#REF!,#REF!,#REF!</definedName>
    <definedName name="TableName">"Dummy"</definedName>
    <definedName name="TableReportAll">#REF!,#REF!,#REF!</definedName>
    <definedName name="Tactical_Teams_Listing">OFFSET(#REF!,0,0,COUNTA(#REF!)-1,1)</definedName>
    <definedName name="Target">#REF!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axrate06">#REF!</definedName>
    <definedName name="taxrate08">#REF!</definedName>
    <definedName name="taxrate09">#REF!</definedName>
    <definedName name="taxrate10">#REF!</definedName>
    <definedName name="TaxYear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LECAPBUD">#REF!</definedName>
    <definedName name="temp">#REF!</definedName>
    <definedName name="temp1">#REF!</definedName>
    <definedName name="temp3">#REF!</definedName>
    <definedName name="temp4">#REF!</definedName>
    <definedName name="TEMPA">#REF!</definedName>
    <definedName name="terr_name">#REF!</definedName>
    <definedName name="test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New Bus Initiative,Summary ";#N/A,#N/A,FALSE,"E.9 New Bus Initiative, Detail";#N/A,#N/A,FALSE,"E.10 Research &amp; Development";#N/A,#N/A,FALSE,"E.11 Tax Information"}</definedName>
    <definedName name="Test_Year">#REF!</definedName>
    <definedName name="TEST0">#REF!</definedName>
    <definedName name="test1">#REF!</definedName>
    <definedName name="test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tester">#REF!</definedName>
    <definedName name="TESTHKEY">#REF!</definedName>
    <definedName name="TESTKEYS">#REF!</definedName>
    <definedName name="TESTVKEY">#REF!</definedName>
    <definedName name="TestYear">#REF!</definedName>
    <definedName name="TestYr">#REF!</definedName>
    <definedName name="TFP_PG_Comp_121307_b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iming06A">#REF!</definedName>
    <definedName name="Timing06B">#REF!</definedName>
    <definedName name="Timing06F">#REF!</definedName>
    <definedName name="Timing07B">#REF!</definedName>
    <definedName name="Timing07C">#REF!</definedName>
    <definedName name="TITLE">"GAAP   CP batches from DEC 2014 to DEC 2014"</definedName>
    <definedName name="Title1">#REF!</definedName>
    <definedName name="Title2">#REF!</definedName>
    <definedName name="Title3">#REF!</definedName>
    <definedName name="TM1REBUILDOPTION">1</definedName>
    <definedName name="TorF">#REF!</definedName>
    <definedName name="total">#REF!,#REF!,#REF!,#REF!,#REF!,#REF!,#REF!,#REF!</definedName>
    <definedName name="Total_BS">#REF!</definedName>
    <definedName name="Total_Current_Wholesale_Lineplus">#REF!</definedName>
    <definedName name="total_current_wholesale_network">#REF!</definedName>
    <definedName name="total_dept">#REF!</definedName>
    <definedName name="Total_Email_Users_to_Migrate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otalAM">OFFSET(INDEX(#REF!,#REF!),0,0,#REF!)</definedName>
    <definedName name="TotalCapital">#REF!</definedName>
    <definedName name="TotalCORP">OFFSET(INDEX(#REF!,#REF!),0,0,#REF!)</definedName>
    <definedName name="TotalCS">OFFSET(INDEX(#REF!,#REF!),0,0,#REF!)</definedName>
    <definedName name="TotalFIN">OFFSET(INDEX(#REF!,#REF!),0,0,#REF!)</definedName>
    <definedName name="TotalLYYTD">OFFSET(#REF!,0,0,#REF!)</definedName>
    <definedName name="Totals1">#REF!</definedName>
    <definedName name="Totals2">#REF!</definedName>
    <definedName name="Totals3">#REF!</definedName>
    <definedName name="Totals4">#REF!</definedName>
    <definedName name="Totals5">#REF!</definedName>
    <definedName name="Totals6">#REF!</definedName>
    <definedName name="Totals7">#REF!</definedName>
    <definedName name="TotalVAR">OFFSET(INDEX(#REF!,#REF!),0,0,#REF!)</definedName>
    <definedName name="TotalYTD">OFFSET(#REF!,0,0,#REF!)</definedName>
    <definedName name="TOTPG">"1"</definedName>
    <definedName name="TPATH">"C:\Documents and Settings\All Users\Application Data\Symtrax\Compleo Suite 4\Temp\e28ba150-e788-403e-a1b0-986113841a4f"</definedName>
    <definedName name="TR">#REF!</definedName>
    <definedName name="Trade_Month">#REF!</definedName>
    <definedName name="TRANBUD">#REF!</definedName>
    <definedName name="TRANEND">#REF!</definedName>
    <definedName name="transport">#REF!,#REF!,#REF!,#REF!,#REF!</definedName>
    <definedName name="transportation_costs">#REF!</definedName>
    <definedName name="TRANSTART">#REF!</definedName>
    <definedName name="TRCYBUDFYGP">#REF!</definedName>
    <definedName name="TRCYCUMACTGP">#REF!</definedName>
    <definedName name="TRCYCUMBUDGP">#REF!</definedName>
    <definedName name="TRCYFORFYGP">#REF!</definedName>
    <definedName name="Trend">#REF!</definedName>
    <definedName name="TREND_FACTORS">#REF!</definedName>
    <definedName name="Trend_Index">#REF!</definedName>
    <definedName name="tretert" hidden="1">#REF!</definedName>
    <definedName name="TrialBalance02">#REF!</definedName>
    <definedName name="TrialBalance03">#REF!</definedName>
    <definedName name="TrialBalance04">#REF!</definedName>
    <definedName name="TrialBalance05">#REF!</definedName>
    <definedName name="TrialBalance06">#REF!</definedName>
    <definedName name="TrialBalance07">#REF!</definedName>
    <definedName name="TrialBalance08">#REF!</definedName>
    <definedName name="TrialBalance09">#REF!</definedName>
    <definedName name="TrialBalance10">#REF!</definedName>
    <definedName name="TrialBalance11">#REF!</definedName>
    <definedName name="TrialBalance89">#REF!</definedName>
    <definedName name="TrialBalance90">#REF!</definedName>
    <definedName name="TrialBalance91">#REF!</definedName>
    <definedName name="Trialbalance92">#REF!</definedName>
    <definedName name="TrialBalance93">#REF!</definedName>
    <definedName name="TrialBalance94">#REF!</definedName>
    <definedName name="TrialBalance95">#REF!</definedName>
    <definedName name="TrialBalance96">#REF!</definedName>
    <definedName name="TrialBalance97">#REF!</definedName>
    <definedName name="TrialBalance98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NSOHCAPBUD">#REF!</definedName>
    <definedName name="TRNSSTNCAPBUD">#REF!</definedName>
    <definedName name="TRNSUGCAPBUD">#REF!</definedName>
    <definedName name="TRPYCUMACTGP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LE">"G/L ACCOUNT 4006  Residential Energy S
                                   STAT"</definedName>
    <definedName name="tttt">#REF!</definedName>
    <definedName name="tutu" hidden="1">#REF!</definedName>
    <definedName name="TWENTY_FIVE_YEAR_CLUB">#REF!</definedName>
    <definedName name="two">#REF!</definedName>
    <definedName name="TXLDCLoad">#REF!</definedName>
    <definedName name="TXLDCRate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" hidden="1">{#N/A,#N/A,FALSE,"Aging Summary";#N/A,#N/A,FALSE,"Ratio Analysis";#N/A,#N/A,FALSE,"Test 120 Day Accts";#N/A,#N/A,FALSE,"Tickmarks"}</definedName>
    <definedName name="ugcabe">#REF!</definedName>
    <definedName name="ugcabe_25Yrs">#REF!</definedName>
    <definedName name="UGLINCAPBUD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L01_FixedCopy">#REF!</definedName>
    <definedName name="UL01_FixedPaste">#REF!</definedName>
    <definedName name="UL01_PasteRange1">#REF!</definedName>
    <definedName name="UL01_PasteRange2">#REF!</definedName>
    <definedName name="UL01_PasteRange3">#REF!</definedName>
    <definedName name="UL01_PasteUG">#REF!</definedName>
    <definedName name="UL01_PasteUG1">#REF!</definedName>
    <definedName name="UL01_PasteUGOH">#REF!</definedName>
    <definedName name="UnbilledClass">#REF!</definedName>
    <definedName name="unbuntrans">#REF!</definedName>
    <definedName name="Union_Code">#REF!</definedName>
    <definedName name="UnionStaff">#REF!</definedName>
    <definedName name="UnionTitles">#REF!</definedName>
    <definedName name="Unit_Measure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ntitled">#REF!</definedName>
    <definedName name="update">#REF!</definedName>
    <definedName name="Update_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D">#REF!</definedName>
    <definedName name="USDAT">"GRWO19B_1"</definedName>
    <definedName name="Usefull_Life">#REF!</definedName>
    <definedName name="UsefulLife">#REF!</definedName>
    <definedName name="USNAM">"SPRESSEAUL"</definedName>
    <definedName name="USOA">#REF!</definedName>
    <definedName name="USoATB">#REF!</definedName>
    <definedName name="usofa">#REF!</definedName>
    <definedName name="Utility">#REF!</definedName>
    <definedName name="UtilityInfo">#REF!</definedName>
    <definedName name="Utilization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uv">#REF!</definedName>
    <definedName name="v">#REF!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ation_Date">#REF!</definedName>
    <definedName name="ValueAchievedYr1">#REF!</definedName>
    <definedName name="ValueAchievedYr10">#REF!</definedName>
    <definedName name="ValueAchievedYr2">#REF!</definedName>
    <definedName name="ValueAchievedYr3">#REF!</definedName>
    <definedName name="ValueAchievedYr4">#REF!</definedName>
    <definedName name="ValueAchievedYr5">#REF!</definedName>
    <definedName name="ValueAchievedYr6">#REF!</definedName>
    <definedName name="ValueAchievedYr7">#REF!</definedName>
    <definedName name="ValueAchievedYr8">#REF!</definedName>
    <definedName name="ValueAchievedYr9">#REF!</definedName>
    <definedName name="valuevx">42.314159</definedName>
    <definedName name="Variance">#REF!</definedName>
    <definedName name="Variance_Analysis___Month">#REF!</definedName>
    <definedName name="VARIANCECOMMENTS">#REF!</definedName>
    <definedName name="VarianceTypes">#REF!</definedName>
    <definedName name="VarSum">#REF!</definedName>
    <definedName name="Vaughan">#REF!</definedName>
    <definedName name="Vaughan___Hamilton">#REF!</definedName>
    <definedName name="Vaughan___Mississauga">#REF!</definedName>
    <definedName name="Vaughan___St._Catherines">#REF!</definedName>
    <definedName name="vbbbbbbbbb" hidden="1">{#N/A,#N/A,FALSE,"Aging Summary";#N/A,#N/A,FALSE,"Ratio Analysis";#N/A,#N/A,FALSE,"Test 120 Day Accts";#N/A,#N/A,FALSE,"Tickmarks"}</definedName>
    <definedName name="VEHCAPBUD">#REF!</definedName>
    <definedName name="vehicle">#REF!</definedName>
    <definedName name="VehicleHours">#REF!</definedName>
    <definedName name="vehiclelookup">#REF!</definedName>
    <definedName name="VEHLEASCAPBUD">#REF!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OLVERC">#REF!</definedName>
    <definedName name="VV" hidden="1">{#N/A,#N/A,FALSE,"Aging Summary";#N/A,#N/A,FALSE,"Ratio Analysis";#N/A,#N/A,FALSE,"Test 120 Day Accts";#N/A,#N/A,FALSE,"Tickmarks"}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>#REF!</definedName>
    <definedName name="wagdob">#REF!</definedName>
    <definedName name="wagdobf">#REF!</definedName>
    <definedName name="Wage_Inflation_Rate">#REF!</definedName>
    <definedName name="wageinfl06">#REF!</definedName>
    <definedName name="wageinfl08">#REF!</definedName>
    <definedName name="wageinfl09">#REF!</definedName>
    <definedName name="wageinfl10">#REF!</definedName>
    <definedName name="wageinfla09">#REF!</definedName>
    <definedName name="wageinfla10">#REF!</definedName>
    <definedName name="wagreg">#REF!</definedName>
    <definedName name="wagregf">#REF!</definedName>
    <definedName name="waresd" hidden="1">{#N/A,#N/A,FALSE,"Aging Summary";#N/A,#N/A,FALSE,"Ratio Analysis";#N/A,#N/A,FALSE,"Test 120 Day Accts";#N/A,#N/A,FALSE,"Tickmarks"}</definedName>
    <definedName name="wbse">#REF!</definedName>
    <definedName name="WECYACT">#REF!</definedName>
    <definedName name="WECYACTCONT">#REF!</definedName>
    <definedName name="WECYBUD">#REF!</definedName>
    <definedName name="WECYBUDCONT">#REF!</definedName>
    <definedName name="WECYBUDFY">#REF!</definedName>
    <definedName name="WECYBUDFYCONT">#REF!</definedName>
    <definedName name="WECYCUMACT">#REF!</definedName>
    <definedName name="WECYCUMACTCONT">#REF!</definedName>
    <definedName name="WECYCUMBUD">#REF!</definedName>
    <definedName name="WECYCUMBUDCONT">#REF!</definedName>
    <definedName name="WECYFORFY">#REF!</definedName>
    <definedName name="WECYFORFYCONT">#REF!</definedName>
    <definedName name="Weekdays">{"Monday","Tuesday","Wednesday","Thursday","Friday","Saturday","Sunday"}</definedName>
    <definedName name="Weekly">#REF!</definedName>
    <definedName name="WeekStartValue" localSheetId="4">IF(WeekStart="Monday",2,1)</definedName>
    <definedName name="WeekStartValue" localSheetId="2">IF(WeekStart="Monday",2,1)</definedName>
    <definedName name="WeekStartValue">IF(WeekStart="Monday",2,1)</definedName>
    <definedName name="wemployee">#REF!</definedName>
    <definedName name="WEPYACT">#REF!</definedName>
    <definedName name="WEPYACTCONT">#REF!</definedName>
    <definedName name="WEPYCUMACT">#REF!</definedName>
    <definedName name="WEPYCUMACTCONT">#REF!</definedName>
    <definedName name="WHEATCAPBUD">#REF!</definedName>
    <definedName name="wife">#REF!</definedName>
    <definedName name="WIP_ACCRUAL">#REF!</definedName>
    <definedName name="WLI">#REF!</definedName>
    <definedName name="wlkednjfc" hidden="1">{#N/A,#N/A,FALSE,"Aging Summary";#N/A,#N/A,FALSE,"Ratio Analysis";#N/A,#N/A,FALSE,"Test 120 Day Accts";#N/A,#N/A,FALSE,"Tickmarks"}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O">#REF!</definedName>
    <definedName name="workemployee">#REF!</definedName>
    <definedName name="Working_Version">"Retrieve_1"</definedName>
    <definedName name="workname">#REF!</definedName>
    <definedName name="woysum">#REF!</definedName>
    <definedName name="WRFIND">#REF!</definedName>
    <definedName name="wrn.1996._.PROPERTY._.AND._.BUSINESS._.INTERRUPTION._.VALUES." hidden="1">{#N/A,#N/A,TRUE,"96PROP"}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FE._.REGISTER." hidden="1">{#N/A,#N/A,FALSE,"CLAIMS";#N/A,#N/A,FALSE,"EXPENSE";#N/A,#N/A,FALSE,"CAPITAL"}</definedName>
    <definedName name="wrn.Aging._.and._.Trend._.Analysis." hidden="1">{#N/A,#N/A,FALSE,"Aging Summary";#N/A,#N/A,FALSE,"Ratio Analysis";#N/A,#N/A,FALSE,"Test 120 Day Accts";#N/A,#N/A,FALSE,"Tickmarks"}</definedName>
    <definedName name="wrn.All._.Exhibits." hidden="1">{"Base",#N/A,FALSE,"DCF Calculation - Scenario 1";"Dollar",#N/A,FALSE,"Consolidated - Scenario 1";"CS",#N/A,FALSE,"Consolidated - Scenario 1";"Base",#N/A,FALSE,"New Facilities - Scenario 1";"Inc Stmt Dollar",#N/A,FALSE,"Houston Central";"Inc Stmt CS",#N/A,FALSE,"Houston Central";"Inc Stmt Dollar",#N/A,FALSE,"Victoria";"Inc Stmt CS",#N/A,FALSE,"Victoria";"Inc Stmt Dollar",#N/A,FALSE,"Denver";"Inc Stmt CS",#N/A,FALSE,"Denver";"Inc Stmt Dollar",#N/A,FALSE,"Amarillo";"Inc Stmt CS",#N/A,FALSE,"Amarillo";"Inc Stmt Dollar",#N/A,FALSE,"Kokomo";"Inc Stmt CS",#N/A,FALSE,"Kokomo";"Inc Stmt Dollar",#N/A,FALSE,"San Angelo";"Inc Stmt CS",#N/A,FALSE,"San Angelo";"Inc Stmt Dollar",#N/A,FALSE,"Mandan";"Inc Stmt CS",#N/A,FALSE,"Mandan";"Inc Stmt Dollar",#N/A,FALSE,"Fargo";"Inc Stmt CS",#N/A,FALSE,"Fargo";"Inc Stmt Dollar",#N/A,FALSE,"Lima";"Inc Stmt CS",#N/A,FALSE,"Lima";"Inc Stmt Dollar",#N/A,FALSE,"Mansfield";"Inc Stmt CS",#N/A,FALSE,"Mansfield";"Inc Stmt Dollar",#N/A,FALSE,"Detroit";"Inc Stmt CS",#N/A,FALSE,"Detroit";"Inc Stmt Dollar",#N/A,FALSE,"Harrisburg";"Inc Stmt CS",#N/A,FALSE,"Harrisburg";"Inc Stmt Dollar",#N/A,FALSE,"Savannah";"Inc Stmt CS",#N/A,FALSE,"Savannah";"Inc Stmt Dollar",#N/A,FALSE,"Easton";"Inc Stmt CS",#N/A,FALSE,"Easton"}</definedName>
    <definedName name="wrn.ALL._.STATEMENTS." hidden="1">{"BALANCE SHEET",#N/A,FALSE,"Balance Sheet";"INCOME STATEMENT",#N/A,FALSE,"Income Statement";"STMT OF CASH FLOWS",#N/A,FALSE,"Cash Flows Indirect";"PARTNERS CAPITAL STMT",#N/A,FALSE,"Partners Capital"}</definedName>
    <definedName name="wrn.APCT." hidden="1">{"Page1",#N/A,FALSE,"APCT";"Page2",#N/A,FALSE,"APCT"}</definedName>
    <definedName name="wrn.APL." hidden="1">{"Page1",#N/A,FALSE,"APL";"Page2",#N/A,FALSE,"APL"}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ssumptions." hidden="1">{"assumptions1",#N/A,FALSE,"Valuation Analysis";"assumptions2",#N/A,FALSE,"Valuation Analysis"}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lance._.sheet." hidden="1">{"bs",#N/A,FALSE,"SCF"}</definedName>
    <definedName name="wrn.Basic._.Report." hidden="1">{#N/A,#N/A,FALSE,"New Depr Sch-150% DB";#N/A,#N/A,FALSE,"Cash Flows RLP";#N/A,#N/A,FALSE,"IRR";#N/A,#N/A,FALSE,"Proforma IS";#N/A,#N/A,FALSE,"Assumptions"}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ntributory._.asset._.charges." hidden="1">{"contributory1",#N/A,FALSE,"Contributory Assets Detail";"contributory2",#N/A,FALSE,"Contributory Assets Detail"}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SA._.FS._.국문." hidden="1">{#N/A,#N/A,FALSE,"BS";#N/A,#N/A,FALSE,"PL";#N/A,#N/A,FALSE,"처분";#N/A,#N/A,FALSE,"현금";#N/A,#N/A,FALSE,"매출";#N/A,#N/A,FALSE,"원가";#N/A,#N/A,FALSE,"경영"}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ocumentation." hidden="1">{"documentation1",#N/A,FALSE,"Documentation";"documentation2",#N/A,FALSE,"Documentation"}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ntitiesWithReclasses." hidden="1">{"page1",#N/A,FALSE,"EntitiesWithReclasses";"page2",#N/A,FALSE,"EntitiesWithReclasses";"page3",#N/A,FALSE,"EntitiesWithReclasses";"page4",#N/A,FALSE,"EntitiesWithReclasses";"page5",#N/A,FALSE,"EntitiesWithReclasses";"page6",#N/A,FALSE,"EntitiesWithReclasses"}</definedName>
    <definedName name="wrn.Exception._.Report." hidden="1">{#N/A,#N/A,FALSE,"Exception Report"}</definedName>
    <definedName name="wrn.Exhibit_draft_report." hidden="1">{"Historic",#N/A,FALSE,"Historic IS";"BS",#N/A,FALSE,"DCF BS conversion";"Market_summary_2",#N/A,FALSE,"Market summary";"GCM_summary",#N/A,FALSE,"Market approach";"DCF",#N/A,FALSE,"DCF Projected IS unlevered";"DCF_value",#N/A,FALSE,"DCF Indications of value"}</definedName>
    <definedName name="wrn.EXHIBITS." hidden="1">{"summary1",#N/A,FALSE,"Summary of Values";"weighted average returns",#N/A,FALSE,"WACC and WARA";"revenue graph",#N/A,FALSE,"Revenue Graph";"historical acquirer",#N/A,FALSE,"Historical Performance";"historical target",#N/A,FALSE,"Historical Performance";"revenue detail 1",#N/A,FALSE,"Revenue Detail";"revenue detail 2",#N/A,FALSE,"Revenue Detail";"revenue detail 3",#N/A,FALSE,"Revenue Detail";"revenue detail 4",#N/A,FALSE,"Revenue Detail";"gross_margin1",#N/A,FALSE,"Gross Margin Detail";"gross_margin2",#N/A,FALSE,"Gross Margin Detail";"developed income statement",#N/A,FALSE,"Abbreviated Income Statement";"inprocess income statement",#N/A,FALSE,"Abbreviated Income Statement";"developed valuation",#N/A,FALSE,"Valuation Analysis";"inprocess valuation",#N/A,FALSE,"Valuation Analysis";"trademark1",#N/A,FALSE,"Trademark(s) and Trade Name(s)";"contributory1",#N/A,FALSE,"Contributory Assets Detail";"contributory2",#N/A,FALSE,"Contributory Assets Detail";"fixed asset detail",#N/A,FALSE,"Fixed Asset Detail"}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OOTNOTES." hidden="1">{"Footnotespg1",#N/A,FALSE,"Footnotes";"Footnotespg2",#N/A,FALSE,"Footnotes"}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GARNISH." hidden="1">{#N/A,#N/A,FALSE,"HIBBARD";#N/A,#N/A,FALSE,"BEATON";#N/A,#N/A,FALSE,"CLARKSON";#N/A,#N/A,FALSE,"HARTMAN";#N/A,#N/A,FALSE,"SAMSON";#N/A,#N/A,FALSE,"VENSKAITIS";#N/A,#N/A,FALSE,"MCNEIL"}</definedName>
    <definedName name="wrn.GGR._.Network._.Exhibit." hidden="1">{"Network Summary",#N/A,TRUE,"Summary";"Piping Summary",#N/A,TRUE," Piping";"Meters Summary",#N/A,TRUE,"Meters &amp; Connections";"Connections Summary",#N/A,TRUE,"Meters &amp; Connections";"Stations Summary",#N/A,TRUE,"Stations Pivot"}</definedName>
    <definedName name="wrn.gross._.margin._.detail." hidden="1">{"gross_margin1",#N/A,FALSE,"Gross Margin Detail";"gross_margin2",#N/A,FALSE,"Gross Margin Detail"}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historical._.performance." hidden="1">{"historical acquirer",#N/A,FALSE,"Historical Performance";"historical target",#N/A,FALSE,"Historical Performance"}</definedName>
    <definedName name="wrn.income." hidden="1">{"income",#N/A,FALSE,"income_statement"}</definedName>
    <definedName name="wrn.INCOME._.STATEMENT." hidden="1">{"INCOME STATEMENT",#N/A,FALSE,"Income Statement"}</definedName>
    <definedName name="wrn.incomestmt." hidden="1">{"page1",#N/A,FALSE,"MONTHLY_P&amp;L";"page2",#N/A,FALSE,"MONTHLY_P&amp;L";"page1",#N/A,FALSE,"X140withReclasses";"page2",#N/A,FALSE,"X140withReclasses";"page3",#N/A,FALSE,"X140withReclasses";"page1",#N/A,FALSE,"Entities_including_Reclasses";"page2",#N/A,FALSE,"Entities_including_Reclasses";"page3",#N/A,FALSE,"Entities_including_Reclasse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sheet." hidden="1">{#N/A,#N/A,FALSE,"TICKERS INPUT SHEET"}</definedName>
    <definedName name="wrn.Lead._.Schedule.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wrn.LPNL." hidden="1">{"LPNL1",#N/A,FALSE,"EntitiesWithReclasses";"LPNL2",#N/A,FALSE,"EntitiesWithReclasses";"LPNL3",#N/A,FALSE,"EntitiesWithReclasses"}</definedName>
    <definedName name="wrn.Multiples._.Calculation." hidden="1">{#N/A,#N/A,FALSE,"GCM Data Sum";#N/A,#N/A,FALSE,"TIC-Calculation";#N/A,#N/A,FALSE,"TIC  Multiples";#N/A,#N/A,FALSE,"P-E &amp; Price to Book Multiples";#N/A,#N/A,FALSE,"Margins-EBITDA-to-Growth"}</definedName>
    <definedName name="wrn.OMreport." hidden="1">{"OM_data",#N/A,FALSE,"O&amp;M Data Table";"OM_regulatory_adjustments",#N/A,FALSE,"O&amp;M Data Table";"OM_select_data",#N/A,FALSE,"O&amp;M Data Table"}</definedName>
    <definedName name="wrn.PARTNERS._.CAPITAL._.STMT." hidden="1">{"PARTNERS CAPITAL STMT",#N/A,FALSE,"Partners Capital"}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reliminary._.Plan." hidden="1">{#N/A,#N/A,FALSE,"Part E";#N/A,#N/A,FALSE,"E.1 Prelim Earnings Plan"}</definedName>
    <definedName name="wrn.President._.Report." hidden="1">{#N/A,#N/A,FALSE,"President's Cover";#N/A,#N/A,FALSE,"A.1 1998 Objectives";#N/A,#N/A,FALSE,"A.2 President's Measures";#N/A,#N/A,FALSE,"A.3 Commentary"}</definedName>
    <definedName name="wrn.print." hidden="1">{#N/A,#N/A,FALSE,"Japan 2003";#N/A,#N/A,FALSE,"Sheet2"}</definedName>
    <definedName name="wrn.Print._.All._.Exhibits." hidden="1">{"Inc Stmt Dollar",#N/A,FALSE,"IS";"Inc Stmt CS",#N/A,FALSE,"IS";"BS Dollar",#N/A,FALSE,"BS";"BS CS",#N/A,FALSE,"BS";"CF Dollar",#N/A,FALSE,"CF";"Ratio No.1",#N/A,FALSE,"Ratio";"Ratio No.2",#N/A,FALSE,"Ratio"}</definedName>
    <definedName name="wrn.print._.all._.sheets." hidden="1">{"summary",#N/A,FALSE,"Valuation Analysis";"assumptions1",#N/A,FALSE,"Valuation Analysis";"assumptions2",#N/A,FALSE,"Valuation Analysis"}</definedName>
    <definedName name="wrn.Print._.Blank._.Exhibit." hidden="1">{"Extra 1",#N/A,FALSE,"Blank"}</definedName>
    <definedName name="wrn.Print._.BS._.Exhibits." hidden="1">{"BS Dollar",#N/A,FALSE,"BS";"BS CS",#N/A,FALSE,"BS"}</definedName>
    <definedName name="wrn.Print._.CF._.Exhibit." hidden="1">{"CF Dollar",#N/A,FALSE,"CF"}</definedName>
    <definedName name="wrn.Print._.Everything." hidden="1">{#N/A,#N/A,FALSE,"Pace Margin Data";"FMVaveragerefiningmargin",#N/A,FALSE,"Refinery FMV-EDC Index";"FMVmargincalcs",#N/A,FALSE,"Refinery FMV-EDC Index";"FMVtotalEDC",#N/A,FALSE,"Refinery FMV-EDC Index";"FMVdollarsperEDC",#N/A,FALSE,"Refinery FMV-EDC Index";"FMVOutput",#N/A,FALSE,"Refinery FMV-EDC Index";"RCNAssumptions",#N/A,FALSE,"Refinery-RCN";"RCNOutput",#N/A,FALSE,"Refinery-RCN";#N/A,#N/A,FALSE,"FMV-1995";#N/A,#N/A,FALSE,"FMV-1997";#N/A,#N/A,FALSE,"FMV-2000";#N/A,#N/A,FALSE,"FMV-2001";#N/A,#N/A,FALSE,"FMV-2002"}</definedName>
    <definedName name="wrn.Print._.IS._.Exhibits." hidden="1">{"Inc Stmt Dollar",#N/A,FALSE,"IS";"Inc Stmt CS",#N/A,FALSE,"IS"}</definedName>
    <definedName name="wrn.Print._.Ratio._.Exhibits." hidden="1">{"Ratio No.1",#N/A,FALSE,"Ratio";"Ratio No.2",#N/A,FALSE,"Ratio"}</definedName>
    <definedName name="wrn.Projected._.Data._.and._.Subject._.Company._.Data." hidden="1">{#N/A,#N/A,FALSE,"Projected Data &amp; SUBJECT-INPUTS"}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Range._.Values." hidden="1">{"page1",#N/A,FALSE,"Range Value - Incl Reclasses";"page2",#N/A,FALSE,"Range Value - Incl Reclasses";"page3",#N/A,FALSE,"Range Value - Incl Reclasses"}</definedName>
    <definedName name="wrn.Report._.Exhibits." hidden="1">{"Inc Stmt Exhibit",#N/A,FALSE,"IS";"BS Exhibit",#N/A,FALSE,"BS";"Ratio No.1",#N/A,FALSE,"Ratio";"Ratio No.2",#N/A,FALSE,"Ratio"}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detail." hidden="1">{"revenue detail 1",#N/A,FALSE,"Revenue Detail";"revenue detail 2",#N/A,FALSE,"Revenue Detail";"revenue detail 3",#N/A,FALSE,"Revenue Detail";"revenue detail 4",#N/A,FALSE,"Revenue Detail"}</definedName>
    <definedName name="wrn.revenue._.graph." hidden="1">{"revenue graph",#N/A,FALSE,"Revenue Graph"}</definedName>
    <definedName name="wrn.sample." hidden="1">{"sample",#N/A,FALSE,"Client Input Sheet"}</definedName>
    <definedName name="wrn.Shorten._.Version." hidden="1">{#N/A,#N/A,FALSE,"changes";#N/A,#N/A,FALSE,"Assumptions";"view1",#N/A,FALSE,"BE Analysis";"view2",#N/A,FALSE,"BE Analysis";#N/A,#N/A,FALSE,"DCF Calculation - Scenario 1";"Dollar",#N/A,FALSE,"Consolidated - Scenario 1";"CS",#N/A,FALSE,"Consolidated - Scenario 1"}</definedName>
    <definedName name="wrn.Standard." hidden="1">{#N/A,#N/A,FALSE,"IS US";#N/A,#N/A,FALSE,"BS US";#N/A,#N/A,FALSE,"IS LOCAL";#N/A,#N/A,FALSE,"BS INPUT";#N/A,#N/A,FALSE,"EQUITY";#N/A,#N/A,FALSE,"LOCAL ADJ";#N/A,#N/A,FALSE,"GAAP ADJ"}</definedName>
    <definedName name="wrn.STMT._.OF._.CASH._.FLOWS." hidden="1">{"STMT OF CASH FLOWS",#N/A,FALSE,"Cash Flows Indirect"}</definedName>
    <definedName name="wrn.summary." hidden="1">{"summary",#N/A,FALSE,"Valuation Analysis"}</definedName>
    <definedName name="wrn.summary._.schedules." hidden="1">{"summary1",#N/A,FALSE,"Summary of Values";"summary2",#N/A,FALSE,"Summary of Values"}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B._.ALL._.ACCTS." hidden="1">{"BALANCE SHEET ACCOUNTS",#N/A,TRUE,"Working Trial Balance";"INCOME ACCOUNTS",#N/A,TRUE,"Working Trial Balance"}</definedName>
    <definedName name="wrn.TB._.BALANCE._.SHEET." hidden="1">{"BALANCE SHEET ACCOUNTS",#N/A,FALSE,"Working Trial Balance"}</definedName>
    <definedName name="wrn.TB._.EXPLANATIONS." hidden="1">{"EXPLANATIONS",#N/A,FALSE,"Working Trial Balance"}</definedName>
    <definedName name="wrn.TB._.INCOME._.STMT." hidden="1">{"INCOME ACCOUNTS",#N/A,FALSE,"Working Trial Balance"}</definedName>
    <definedName name="wrn.technology." hidden="1">{"developed valuation",#N/A,FALSE,"Valuation Analysis";"developed income statement",#N/A,FALSE,"Abbreviated Income Statement";"inprocess valuation",#N/A,FALSE,"Valuation Analysis";"inprocess income statement",#N/A,FALSE,"Abbreviated Income Statement"}</definedName>
    <definedName name="wrn.trademark._.and._.trade._.name." hidden="1">{"trademark1",#N/A,FALSE,"Trademark(s) and Trade Name(s)"}</definedName>
    <definedName name="wrn.Worcester._.Model._._._.Full." hidden="1">{"Title",#N/A,TRUE,"Title";"Assumptions",#N/A,TRUE,"Assumptions";"Cash Flow",#N/A,TRUE,"Cash Flow";"Profit and Loss",#N/A,TRUE,"Profit and Loss";"Balance Sheet",#N/A,TRUE,"Balance Sheet";"Operating Expenditure",#N/A,TRUE,"Operational Expenditure";"Preoperating Expenditure",#N/A,TRUE,"Pre-operating Expenditure";"Revenue",#N/A,TRUE,"Revenue";"Senior Debt",#N/A,TRUE,"Senior Debt";"Subordinated Debt",#N/A,TRUE,"Subordinated Debt";"Debt Service",#N/A,TRUE,"Debt Service";"Depreciation",#N/A,TRUE,"Depreciation charges";"Taxation",#N/A,TRUE,"Taxation";"Dividends",#N/A,TRUE,"Dividends";"Inputs",#N/A,TRUE,"Inputs"}</definedName>
    <definedName name="wrn.work._.paper._.shcedules." hidden="1">{"summary1",#N/A,FALSE,"Summary of Values";"summary2",#N/A,FALSE,"Summary of Values";"weighted average returns",#N/A,FALSE,"WACC and WARA";"fixed asset detail",#N/A,FALSE,"Fixed Asset Detail"}</definedName>
    <definedName name="wrn.X140." hidden="1">{"page1",#N/A,FALSE,"X140withReclasses";"page2",#N/A,FALSE,"X140withReclasses";"page3",#N/A,FALSE,"X140withReclasses"}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土地." hidden="1">{"土地",#N/A,FALSE,"土地建物"}</definedName>
    <definedName name="wrn.建物." hidden="1">{"建物",#N/A,FALSE,"土地建物"}</definedName>
    <definedName name="WS">#REF!</definedName>
    <definedName name="wwwwww">#REF!</definedName>
    <definedName name="x">#REF!</definedName>
    <definedName name="XK_by_Peer_Group">#REF!</definedName>
    <definedName name="xx">#REF!</definedName>
    <definedName name="xxx">#REF!</definedName>
    <definedName name="xxxx">#REF!</definedName>
    <definedName name="xxxxxx">#REF!</definedName>
    <definedName name="xxxxxxx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Year">#REF!</definedName>
    <definedName name="YEAR_LIST">#REF!</definedName>
    <definedName name="YEAR_SELECTED">#REF!</definedName>
    <definedName name="YEAR2010">#REF!</definedName>
    <definedName name="YearList">#REF!</definedName>
    <definedName name="YearTag">#REF!</definedName>
    <definedName name="Yr1Depr">#REF!</definedName>
    <definedName name="yrh" hidden="1">{#N/A,#N/A,FALSE,"Aging Summary";#N/A,#N/A,FALSE,"Ratio Analysis";#N/A,#N/A,FALSE,"Test 120 Day Accts";#N/A,#N/A,FALSE,"Tickmarks"}</definedName>
    <definedName name="YRS_LEFT">#REF!</definedName>
    <definedName name="YTD_CF">#REF!</definedName>
    <definedName name="YTD_IS">#REF!</definedName>
    <definedName name="YTD_LAB">#REF!</definedName>
    <definedName name="YTD_LAB_VA">#REF!</definedName>
    <definedName name="YTD_RNM">#REF!</definedName>
    <definedName name="YTD_RNM_VA">#REF!</definedName>
    <definedName name="YTDACT">#REF!</definedName>
    <definedName name="YTDAct01">#REF!</definedName>
    <definedName name="YTDAct02">#REF!</definedName>
    <definedName name="YTDAct03">#REF!</definedName>
    <definedName name="YTDAct04">#REF!</definedName>
    <definedName name="YTDAct05">#REF!</definedName>
    <definedName name="YTDAct06">#REF!</definedName>
    <definedName name="YTDAct07">#REF!</definedName>
    <definedName name="YTDAct08">#REF!</definedName>
    <definedName name="YTDAct09">#REF!</definedName>
    <definedName name="YTDAct10">#REF!</definedName>
    <definedName name="YTDAct11">#REF!</definedName>
    <definedName name="YTDAct12">#REF!</definedName>
    <definedName name="YTDActual">#REF!</definedName>
    <definedName name="YTDActualsTiming">#REF!</definedName>
    <definedName name="YTDBUD">#REF!</definedName>
    <definedName name="YTDBudg01">#REF!</definedName>
    <definedName name="YTDBudg02">#REF!</definedName>
    <definedName name="YTDBudg03">#REF!</definedName>
    <definedName name="YTDBudg04">#REF!</definedName>
    <definedName name="YTDBudg05">#REF!</definedName>
    <definedName name="YTDBudg06">#REF!</definedName>
    <definedName name="YTDBudg07">#REF!</definedName>
    <definedName name="YTDBudg08">#REF!</definedName>
    <definedName name="YTDBudg09">#REF!</definedName>
    <definedName name="YTDBudg10">#REF!</definedName>
    <definedName name="YTDBudg11">#REF!</definedName>
    <definedName name="YTDBudg12">#REF!</definedName>
    <definedName name="YTDBudget">#REF!</definedName>
    <definedName name="YTDBudgetTiming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YY">"2012"</definedName>
    <definedName name="z">#REF!</definedName>
    <definedName name="Z_Factor_Analysis">#REF!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  <definedName name="zzz" hidden="1">{#N/A,#N/A,FALSE,"Aging Summary";#N/A,#N/A,FALSE,"Ratio Analysis";#N/A,#N/A,FALSE,"Test 120 Day Accts";#N/A,#N/A,FALSE,"Tickmarks"}</definedName>
    <definedName name="건가new" hidden="1">{#N/A,#N/A,FALSE,"BS";#N/A,#N/A,FALSE,"PL";#N/A,#N/A,FALSE,"처분";#N/A,#N/A,FALSE,"현금";#N/A,#N/A,FALSE,"매출";#N/A,#N/A,FALSE,"원가";#N/A,#N/A,FALSE,"경영"}</definedName>
    <definedName name="결맹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산공고" hidden="1">{#N/A,#N/A,FALSE,"BS";#N/A,#N/A,FALSE,"PL";#N/A,#N/A,FALSE,"처분";#N/A,#N/A,FALSE,"현금";#N/A,#N/A,FALSE,"매출";#N/A,#N/A,FALSE,"원가";#N/A,#N/A,FALSE,"경영"}</definedName>
    <definedName name="결손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결손금" hidden="1">{#N/A,#N/A,FALSE,"BS";#N/A,#N/A,FALSE,"PL";#N/A,#N/A,FALSE,"처분";#N/A,#N/A,FALSE,"현금";#N/A,#N/A,FALSE,"매출";#N/A,#N/A,FALSE,"원가";#N/A,#N/A,FALSE,"경영"}</definedName>
    <definedName name="ㄴㅇ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ㅇㄴ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  <definedName name="편집" hidden="1">{#N/A,#N/A,FALSE,"BS";#N/A,#N/A,FALSE,"PL";#N/A,#N/A,FALSE,"처분";#N/A,#N/A,FALSE,"현금";#N/A,#N/A,FALSE,"매출";#N/A,#N/A,FALSE,"원가";#N/A,#N/A,FALSE,"경영"}</definedName>
    <definedName name="현금및등가물" hidden="1">{#N/A,#N/A,FALSE,"BS";#N/A,#N/A,FALSE,"PL";#N/A,#N/A,FALSE,"A";#N/A,#N/A,FALSE,"B";#N/A,#N/A,FALSE,"B1";#N/A,#N/A,FALSE,"C";#N/A,#N/A,FALSE,"C1";#N/A,#N/A,FALSE,"C2";#N/A,#N/A,FALSE,"D";#N/A,#N/A,FALSE,"E";#N/A,#N/A,FALSE,"F";#N/A,#N/A,FALSE,"AA";#N/A,#N/A,FALSE,"BB";#N/A,#N/A,FALSE,"CC";#N/A,#N/A,FALSE,"DD";#N/A,#N/A,FALSE,"EE";#N/A,#N/A,FALSE,"FF";#N/A,#N/A,FALSE,"PL10";#N/A,#N/A,FALSE,"PL20";#N/A,#N/A,FALSE,"PL30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5" l="1"/>
  <c r="H23" i="5"/>
  <c r="H18" i="5"/>
  <c r="C30" i="4"/>
  <c r="C27" i="4"/>
  <c r="B30" i="4"/>
  <c r="B27" i="4"/>
  <c r="B30" i="5"/>
  <c r="B44" i="4"/>
  <c r="B47" i="4" s="1"/>
  <c r="B41" i="4"/>
  <c r="H25" i="5" l="1"/>
  <c r="H11" i="5" l="1"/>
  <c r="C18" i="10" l="1"/>
  <c r="B13" i="3" s="1"/>
  <c r="E11" i="2" s="1"/>
  <c r="D18" i="10"/>
  <c r="C13" i="3" s="1"/>
  <c r="E12" i="2" s="1"/>
  <c r="E18" i="10"/>
  <c r="D13" i="3" s="1"/>
  <c r="E13" i="2" s="1"/>
  <c r="F18" i="10"/>
  <c r="E13" i="3" s="1"/>
  <c r="E14" i="2" s="1"/>
  <c r="G18" i="10"/>
  <c r="F13" i="3" s="1"/>
  <c r="E15" i="2" s="1"/>
  <c r="B20" i="11" l="1"/>
  <c r="B12" i="3" s="1"/>
  <c r="D11" i="2" s="1"/>
  <c r="C20" i="11"/>
  <c r="C12" i="3" s="1"/>
  <c r="D12" i="2" s="1"/>
  <c r="D20" i="11"/>
  <c r="D12" i="3" s="1"/>
  <c r="D13" i="2" s="1"/>
  <c r="E20" i="11"/>
  <c r="E12" i="3" s="1"/>
  <c r="D14" i="2" s="1"/>
  <c r="F20" i="11"/>
  <c r="F12" i="3" s="1"/>
  <c r="D15" i="2" s="1"/>
  <c r="B32" i="4" l="1"/>
  <c r="B17" i="4"/>
  <c r="C17" i="4"/>
  <c r="B16" i="4"/>
  <c r="C16" i="4"/>
  <c r="B50" i="4"/>
  <c r="B18" i="4"/>
  <c r="B20" i="4" s="1"/>
  <c r="B15" i="4"/>
  <c r="B12" i="4"/>
  <c r="G51" i="11"/>
  <c r="F51" i="11"/>
  <c r="D51" i="11"/>
  <c r="C51" i="11"/>
  <c r="H50" i="11"/>
  <c r="E50" i="11"/>
  <c r="H49" i="11"/>
  <c r="E49" i="11"/>
  <c r="H48" i="11"/>
  <c r="E48" i="11"/>
  <c r="H47" i="11"/>
  <c r="E47" i="11"/>
  <c r="H46" i="11"/>
  <c r="E46" i="11"/>
  <c r="H45" i="11"/>
  <c r="E45" i="11"/>
  <c r="H44" i="11"/>
  <c r="E44" i="11"/>
  <c r="H43" i="11"/>
  <c r="E43" i="11"/>
  <c r="H42" i="11"/>
  <c r="E42" i="11"/>
  <c r="H41" i="11"/>
  <c r="E41" i="11"/>
  <c r="H40" i="11"/>
  <c r="E40" i="11"/>
  <c r="H39" i="11"/>
  <c r="E39" i="11"/>
  <c r="H38" i="11"/>
  <c r="E38" i="11"/>
  <c r="H37" i="11"/>
  <c r="E37" i="11"/>
  <c r="H36" i="11"/>
  <c r="E36" i="11"/>
  <c r="H35" i="11"/>
  <c r="E35" i="11"/>
  <c r="H34" i="11"/>
  <c r="E34" i="11"/>
  <c r="H33" i="11"/>
  <c r="E33" i="11"/>
  <c r="H32" i="11"/>
  <c r="E32" i="11"/>
  <c r="H31" i="11"/>
  <c r="E31" i="11"/>
  <c r="H30" i="11"/>
  <c r="E30" i="11"/>
  <c r="H29" i="11"/>
  <c r="E29" i="11"/>
  <c r="H28" i="11"/>
  <c r="E28" i="11"/>
  <c r="H27" i="11"/>
  <c r="E27" i="11"/>
  <c r="H26" i="11"/>
  <c r="E26" i="11"/>
  <c r="G48" i="10"/>
  <c r="F48" i="10"/>
  <c r="D48" i="10"/>
  <c r="C48" i="10"/>
  <c r="H47" i="10"/>
  <c r="E47" i="10"/>
  <c r="H46" i="10"/>
  <c r="E46" i="10"/>
  <c r="H45" i="10"/>
  <c r="E45" i="10"/>
  <c r="H44" i="10"/>
  <c r="E44" i="10"/>
  <c r="H43" i="10"/>
  <c r="E43" i="10"/>
  <c r="H42" i="10"/>
  <c r="E42" i="10"/>
  <c r="H41" i="10"/>
  <c r="E41" i="10"/>
  <c r="H40" i="10"/>
  <c r="E40" i="10"/>
  <c r="H39" i="10"/>
  <c r="E39" i="10"/>
  <c r="H38" i="10"/>
  <c r="E38" i="10"/>
  <c r="H37" i="10"/>
  <c r="E37" i="10"/>
  <c r="H36" i="10"/>
  <c r="E36" i="10"/>
  <c r="H35" i="10"/>
  <c r="E35" i="10"/>
  <c r="H34" i="10"/>
  <c r="E34" i="10"/>
  <c r="H33" i="10"/>
  <c r="E33" i="10"/>
  <c r="H32" i="10"/>
  <c r="E32" i="10"/>
  <c r="H31" i="10"/>
  <c r="E31" i="10"/>
  <c r="H30" i="10"/>
  <c r="E30" i="10"/>
  <c r="H29" i="10"/>
  <c r="E29" i="10"/>
  <c r="H28" i="10"/>
  <c r="E28" i="10"/>
  <c r="H27" i="10"/>
  <c r="E27" i="10"/>
  <c r="H26" i="10"/>
  <c r="E26" i="10"/>
  <c r="H25" i="10"/>
  <c r="E25" i="10"/>
  <c r="H24" i="10"/>
  <c r="E24" i="10"/>
  <c r="H48" i="10" l="1"/>
  <c r="E48" i="10"/>
  <c r="E51" i="11"/>
  <c r="H51" i="11"/>
  <c r="B42" i="4" l="1"/>
  <c r="H24" i="5"/>
  <c r="B45" i="4" l="1"/>
  <c r="B46" i="4" s="1"/>
  <c r="C29" i="4"/>
  <c r="C44" i="4" s="1"/>
  <c r="B31" i="4"/>
  <c r="C26" i="4" l="1"/>
  <c r="B28" i="4"/>
  <c r="B33" i="4"/>
  <c r="B34" i="4" s="1"/>
  <c r="B36" i="4" s="1"/>
  <c r="C31" i="4" l="1"/>
  <c r="C45" i="4"/>
  <c r="D29" i="4"/>
  <c r="C32" i="4"/>
  <c r="C41" i="4"/>
  <c r="B43" i="4"/>
  <c r="B48" i="4"/>
  <c r="B49" i="4" s="1"/>
  <c r="B51" i="4" s="1"/>
  <c r="D44" i="4" l="1"/>
  <c r="D30" i="4"/>
  <c r="C42" i="4"/>
  <c r="C33" i="4"/>
  <c r="D26" i="4"/>
  <c r="E29" i="4" l="1"/>
  <c r="D31" i="4"/>
  <c r="D45" i="4"/>
  <c r="D32" i="4"/>
  <c r="D41" i="4"/>
  <c r="D27" i="4"/>
  <c r="E30" i="4" l="1"/>
  <c r="E45" i="4" s="1"/>
  <c r="E44" i="4"/>
  <c r="D42" i="4"/>
  <c r="D33" i="4"/>
  <c r="E32" i="4" s="1"/>
  <c r="E26" i="4"/>
  <c r="E41" i="4" l="1"/>
  <c r="E27" i="4"/>
  <c r="E42" i="4" l="1"/>
  <c r="E33" i="4"/>
  <c r="F32" i="4" s="1"/>
  <c r="F26" i="4"/>
  <c r="F27" i="4" l="1"/>
  <c r="F41" i="4"/>
  <c r="F42" i="4" l="1"/>
  <c r="G26" i="4"/>
  <c r="G27" i="4" l="1"/>
  <c r="G41" i="4"/>
  <c r="G42" i="4" l="1"/>
  <c r="H26" i="4"/>
  <c r="H27" i="4" l="1"/>
  <c r="H41" i="4"/>
  <c r="H42" i="4" l="1"/>
  <c r="C12" i="4" l="1"/>
  <c r="D12" i="4"/>
  <c r="E12" i="4"/>
  <c r="F12" i="4"/>
  <c r="G12" i="4"/>
  <c r="H12" i="4"/>
  <c r="C15" i="4"/>
  <c r="D15" i="4"/>
  <c r="E15" i="4"/>
  <c r="F15" i="4"/>
  <c r="G15" i="4"/>
  <c r="H15" i="4"/>
  <c r="D16" i="4"/>
  <c r="D18" i="4" s="1"/>
  <c r="D20" i="4" s="1"/>
  <c r="D17" i="4"/>
  <c r="E16" i="4" s="1"/>
  <c r="E18" i="4" s="1"/>
  <c r="E20" i="4" s="1"/>
  <c r="E17" i="4"/>
  <c r="F16" i="4" s="1"/>
  <c r="F17" i="4"/>
  <c r="G16" i="4" s="1"/>
  <c r="G18" i="4" s="1"/>
  <c r="G20" i="4" s="1"/>
  <c r="G17" i="4"/>
  <c r="H16" i="4" s="1"/>
  <c r="H17" i="4"/>
  <c r="C18" i="4"/>
  <c r="C20" i="4" s="1"/>
  <c r="C28" i="4"/>
  <c r="D28" i="4"/>
  <c r="E28" i="4"/>
  <c r="F28" i="4"/>
  <c r="G28" i="4"/>
  <c r="H28" i="4"/>
  <c r="C50" i="4"/>
  <c r="D50" i="4"/>
  <c r="E50" i="4"/>
  <c r="F50" i="4"/>
  <c r="G50" i="4"/>
  <c r="H50" i="4"/>
  <c r="C46" i="4" l="1"/>
  <c r="C43" i="4"/>
  <c r="C34" i="4"/>
  <c r="F43" i="4"/>
  <c r="E43" i="4"/>
  <c r="C47" i="4"/>
  <c r="F18" i="4"/>
  <c r="F20" i="4" s="1"/>
  <c r="D43" i="4"/>
  <c r="H18" i="4"/>
  <c r="H20" i="4" s="1"/>
  <c r="G43" i="4"/>
  <c r="H43" i="4"/>
  <c r="C48" i="4"/>
  <c r="C49" i="4" l="1"/>
  <c r="C51" i="4" s="1"/>
  <c r="C36" i="4"/>
  <c r="D47" i="4" l="1"/>
  <c r="D48" i="4"/>
  <c r="E47" i="4" s="1"/>
  <c r="D34" i="4" l="1"/>
  <c r="D49" i="4"/>
  <c r="D51" i="4" s="1"/>
  <c r="B9" i="3" s="1"/>
  <c r="F29" i="4"/>
  <c r="D46" i="4"/>
  <c r="F30" i="4" l="1"/>
  <c r="F44" i="4"/>
  <c r="C11" i="2"/>
  <c r="D36" i="4"/>
  <c r="E31" i="4"/>
  <c r="E48" i="4"/>
  <c r="F45" i="4" l="1"/>
  <c r="F33" i="4"/>
  <c r="G32" i="4" s="1"/>
  <c r="C18" i="5"/>
  <c r="E46" i="4"/>
  <c r="G29" i="4"/>
  <c r="F47" i="4"/>
  <c r="E49" i="4"/>
  <c r="E51" i="4" s="1"/>
  <c r="C9" i="3" s="1"/>
  <c r="E34" i="4"/>
  <c r="C21" i="5" l="1"/>
  <c r="C23" i="5" s="1"/>
  <c r="B11" i="3"/>
  <c r="G30" i="4"/>
  <c r="G44" i="4"/>
  <c r="C12" i="2"/>
  <c r="E36" i="4"/>
  <c r="F31" i="4"/>
  <c r="F48" i="4"/>
  <c r="G47" i="4" s="1"/>
  <c r="D18" i="5" l="1"/>
  <c r="D21" i="5" s="1"/>
  <c r="D23" i="5" s="1"/>
  <c r="D26" i="5" s="1"/>
  <c r="D28" i="5" s="1"/>
  <c r="D30" i="5" s="1"/>
  <c r="C11" i="3"/>
  <c r="G45" i="4"/>
  <c r="G33" i="4"/>
  <c r="H32" i="4" s="1"/>
  <c r="F49" i="4"/>
  <c r="F51" i="4" s="1"/>
  <c r="D9" i="3" s="1"/>
  <c r="F46" i="4"/>
  <c r="H29" i="4"/>
  <c r="F34" i="4"/>
  <c r="C26" i="5" l="1"/>
  <c r="H30" i="4"/>
  <c r="H44" i="4"/>
  <c r="C13" i="2"/>
  <c r="F36" i="4"/>
  <c r="G48" i="4"/>
  <c r="G31" i="4"/>
  <c r="D32" i="5"/>
  <c r="C28" i="5" l="1"/>
  <c r="D10" i="5"/>
  <c r="D11" i="3"/>
  <c r="H45" i="4"/>
  <c r="H33" i="4"/>
  <c r="E18" i="5"/>
  <c r="E21" i="5" s="1"/>
  <c r="G46" i="4"/>
  <c r="H47" i="4"/>
  <c r="G49" i="4"/>
  <c r="G51" i="4" s="1"/>
  <c r="E9" i="3" s="1"/>
  <c r="G34" i="4"/>
  <c r="C30" i="5" l="1"/>
  <c r="C32" i="5" s="1"/>
  <c r="C10" i="5" s="1"/>
  <c r="C12" i="5" s="1"/>
  <c r="E23" i="5"/>
  <c r="B15" i="3"/>
  <c r="B17" i="3" s="1"/>
  <c r="B11" i="2" s="1"/>
  <c r="D12" i="5"/>
  <c r="C14" i="2"/>
  <c r="G36" i="4"/>
  <c r="H34" i="4"/>
  <c r="H36" i="4" s="1"/>
  <c r="H48" i="4"/>
  <c r="H31" i="4"/>
  <c r="E26" i="5" l="1"/>
  <c r="E28" i="5" s="1"/>
  <c r="E11" i="3"/>
  <c r="F18" i="5"/>
  <c r="F21" i="5" s="1"/>
  <c r="F23" i="5" s="1"/>
  <c r="F26" i="5" s="1"/>
  <c r="F28" i="5" s="1"/>
  <c r="F30" i="5" s="1"/>
  <c r="H49" i="4"/>
  <c r="H51" i="4" s="1"/>
  <c r="F9" i="3" s="1"/>
  <c r="G18" i="5"/>
  <c r="H46" i="4"/>
  <c r="G21" i="5" l="1"/>
  <c r="E30" i="5"/>
  <c r="E32" i="5" s="1"/>
  <c r="E10" i="5" s="1"/>
  <c r="E12" i="5" s="1"/>
  <c r="C15" i="3"/>
  <c r="C17" i="3" s="1"/>
  <c r="B12" i="2" s="1"/>
  <c r="F11" i="3"/>
  <c r="C15" i="2"/>
  <c r="F32" i="5"/>
  <c r="G23" i="5" l="1"/>
  <c r="H21" i="5"/>
  <c r="F10" i="5"/>
  <c r="F12" i="5" s="1"/>
  <c r="G26" i="5" l="1"/>
  <c r="G28" i="5" s="1"/>
  <c r="H26" i="5"/>
  <c r="H30" i="5" s="1"/>
  <c r="H32" i="5" s="1"/>
  <c r="D15" i="3"/>
  <c r="D17" i="3" s="1"/>
  <c r="B13" i="2" s="1"/>
  <c r="G30" i="5" l="1"/>
  <c r="G32" i="5" s="1"/>
  <c r="G10" i="5" s="1"/>
  <c r="E15" i="3"/>
  <c r="E17" i="3" s="1"/>
  <c r="B14" i="2" s="1"/>
  <c r="G12" i="5" l="1"/>
  <c r="H10" i="5"/>
  <c r="H12" i="5" s="1"/>
  <c r="F15" i="3" l="1"/>
  <c r="F17" i="3" s="1"/>
  <c r="B15" i="2" s="1"/>
</calcChain>
</file>

<file path=xl/sharedStrings.xml><?xml version="1.0" encoding="utf-8"?>
<sst xmlns="http://schemas.openxmlformats.org/spreadsheetml/2006/main" count="190" uniqueCount="99">
  <si>
    <t>Revenue Requirement</t>
  </si>
  <si>
    <t>OM&amp;A</t>
  </si>
  <si>
    <t>Applying both studies from 2027</t>
  </si>
  <si>
    <t>Rate Base</t>
  </si>
  <si>
    <t>Interrogatory Responses</t>
  </si>
  <si>
    <t>EB-2025-0252</t>
  </si>
  <si>
    <t>Alectra Utilities Corporation</t>
  </si>
  <si>
    <t>Base Revenue Requirement</t>
  </si>
  <si>
    <t>Service Revenue Requirement</t>
  </si>
  <si>
    <t>Payment in Lieu of Taxes</t>
  </si>
  <si>
    <t>Depreciation</t>
  </si>
  <si>
    <t>Distribution Expenses (not including Depreciation)</t>
  </si>
  <si>
    <t>Return on Rate Base</t>
  </si>
  <si>
    <t>Changes:</t>
  </si>
  <si>
    <t>Less: Revenue Offsets</t>
  </si>
  <si>
    <t xml:space="preserve"> x  Cost of Capital </t>
  </si>
  <si>
    <t>Change</t>
  </si>
  <si>
    <t>RATE BASE</t>
  </si>
  <si>
    <t>Working Capital Allowance</t>
  </si>
  <si>
    <t>Average Net Book Value</t>
  </si>
  <si>
    <t>Closing Net Book Value</t>
  </si>
  <si>
    <t>Opening Net Book Value</t>
  </si>
  <si>
    <t>Average Accumulated Depreciation</t>
  </si>
  <si>
    <t>Closing Accumulated Depreciation</t>
  </si>
  <si>
    <t>Opening Accumulated Depreciation</t>
  </si>
  <si>
    <t>Average Gross Assets</t>
  </si>
  <si>
    <t>Closing Gross Assets</t>
  </si>
  <si>
    <t>Opening Gross Assets</t>
  </si>
  <si>
    <t>Test Years</t>
  </si>
  <si>
    <t>Bridge Year</t>
  </si>
  <si>
    <t>Rate Base Adjusted to Remove Accelerated Depreciation</t>
  </si>
  <si>
    <t>Changes</t>
  </si>
  <si>
    <t>Rate Base as Filed</t>
  </si>
  <si>
    <t>Change in Income tax (grossed up)</t>
  </si>
  <si>
    <t xml:space="preserve">Gross-up </t>
  </si>
  <si>
    <t>Total income taxes</t>
  </si>
  <si>
    <t>Tax Rate</t>
  </si>
  <si>
    <t>Change in taxable income</t>
  </si>
  <si>
    <t>Change in net income before taxes</t>
  </si>
  <si>
    <t>Change of Return on Equity</t>
  </si>
  <si>
    <t>Return on Equity %</t>
  </si>
  <si>
    <t>Deemed Equity %</t>
  </si>
  <si>
    <t>Total</t>
  </si>
  <si>
    <t>Summary:</t>
  </si>
  <si>
    <t>Difference</t>
  </si>
  <si>
    <t>Part b) i) Table</t>
  </si>
  <si>
    <t>Capital Contributions Paid</t>
  </si>
  <si>
    <t>Buildings</t>
  </si>
  <si>
    <t>Transformer Station Equipment &gt;50 kV</t>
  </si>
  <si>
    <t>Distribution Station Equipment &lt;50 kV</t>
  </si>
  <si>
    <t>Poles, Towers &amp; Fixtures</t>
  </si>
  <si>
    <t>Overhead Conductors &amp; Devices</t>
  </si>
  <si>
    <t>Underground Conduit</t>
  </si>
  <si>
    <t>Underground Conductors &amp; Devices</t>
  </si>
  <si>
    <t>Line Transformers</t>
  </si>
  <si>
    <t>Services (Overhead &amp; Underground)</t>
  </si>
  <si>
    <t>Meters</t>
  </si>
  <si>
    <t>Buildings &amp; Fixtures</t>
  </si>
  <si>
    <t>Computer Equipment - Hardware</t>
  </si>
  <si>
    <t>Transportation Equipment</t>
  </si>
  <si>
    <t>Stores Equipment</t>
  </si>
  <si>
    <t>Tools, Shop &amp; Garage Equipment</t>
  </si>
  <si>
    <t>Measurement &amp; Testing Equipment</t>
  </si>
  <si>
    <t>Communications Equipment</t>
  </si>
  <si>
    <t xml:space="preserve">Miscellaneous Equipment </t>
  </si>
  <si>
    <t>System Supervisor Equipment</t>
  </si>
  <si>
    <t>Deferred Revenue</t>
  </si>
  <si>
    <t>OEB Account</t>
  </si>
  <si>
    <t xml:space="preserve">Description </t>
  </si>
  <si>
    <t>Depreciation 
New UL</t>
  </si>
  <si>
    <t>Depreciation 
old UL</t>
  </si>
  <si>
    <t>Computer Software</t>
  </si>
  <si>
    <t>Office Furniture &amp; Equipment</t>
  </si>
  <si>
    <t>Property Under Finance Lease</t>
  </si>
  <si>
    <t>MIFRS Depreciation Expense</t>
  </si>
  <si>
    <t>Cost (After DLC Change)</t>
  </si>
  <si>
    <t>Cost (Before DLC Change)</t>
  </si>
  <si>
    <t>Impact of DLC Change</t>
  </si>
  <si>
    <t>Land Rights</t>
  </si>
  <si>
    <t>2-Staff-153</t>
  </si>
  <si>
    <t>OM&amp;A Impact</t>
  </si>
  <si>
    <t xml:space="preserve">Add: Reversal of DLC </t>
  </si>
  <si>
    <t xml:space="preserve">OM&amp;A as filed </t>
  </si>
  <si>
    <t>Depreciation as filed</t>
  </si>
  <si>
    <t>Add: Reversal of UL Change Impact</t>
  </si>
  <si>
    <t>Depreciation adjusted for UL Change Impact</t>
  </si>
  <si>
    <r>
      <t xml:space="preserve">Depreciation Impact (UL Change) </t>
    </r>
    <r>
      <rPr>
        <b/>
        <sz val="8.8000000000000007"/>
        <color rgb="FFFF0000"/>
        <rFont val="Arial"/>
        <family val="2"/>
      </rPr>
      <t>- Ilustrative</t>
    </r>
  </si>
  <si>
    <r>
      <t xml:space="preserve">Revenue Requirements </t>
    </r>
    <r>
      <rPr>
        <b/>
        <sz val="11"/>
        <color rgb="FFFF0000"/>
        <rFont val="Arial"/>
        <family val="2"/>
      </rPr>
      <t>(Illustrative</t>
    </r>
    <r>
      <rPr>
        <b/>
        <sz val="11"/>
        <color theme="1"/>
        <rFont val="Arial"/>
        <family val="2"/>
      </rPr>
      <t>)</t>
    </r>
  </si>
  <si>
    <r>
      <t xml:space="preserve">Rate Base </t>
    </r>
    <r>
      <rPr>
        <b/>
        <sz val="11"/>
        <color rgb="FFFF0000"/>
        <rFont val="Arial"/>
        <family val="2"/>
      </rPr>
      <t>(Illustrative)</t>
    </r>
  </si>
  <si>
    <r>
      <t>PILs Impact</t>
    </r>
    <r>
      <rPr>
        <b/>
        <sz val="11"/>
        <color rgb="FFFF0000"/>
        <rFont val="Arial"/>
        <family val="2"/>
      </rPr>
      <t xml:space="preserve"> (Illustrative)</t>
    </r>
  </si>
  <si>
    <r>
      <t xml:space="preserve">OM&amp;A Impact (DLC) </t>
    </r>
    <r>
      <rPr>
        <b/>
        <sz val="9.9"/>
        <color rgb="FFFF0000"/>
        <rFont val="Arial"/>
        <family val="2"/>
      </rPr>
      <t>(Illustrative)</t>
    </r>
  </si>
  <si>
    <t>Grossed-up PILs - as filed</t>
  </si>
  <si>
    <t>Grossed-up PILs - revised</t>
  </si>
  <si>
    <t>Increase in depreciation</t>
  </si>
  <si>
    <t>Decrease in CCA</t>
  </si>
  <si>
    <t>Change in Rate Base for 2025-2026  DLC and UL removal</t>
  </si>
  <si>
    <t>Base Revenue Requirement (adjusted to remove DLC and UL change)</t>
  </si>
  <si>
    <t>This analysis is being provided only for the purpose of understanding the impacts of the UL and DLC adjustments on 2027-2031 rate base and revenue requirement.</t>
  </si>
  <si>
    <t>OM&amp;A adjusted for DLC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</si>
</sst>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0.0"/>
    <numFmt numFmtId="166" formatCode="_(* #,##0_);_(* \(#,##0\);_(* &quot;-&quot;??_);_(@_)"/>
    <numFmt numFmtId="167" formatCode="_-&quot;$&quot;* #,##0_-;\-&quot;$&quot;* #,##0_-;_-&quot;$&quot;* &quot;-&quot;??_-;_-@_-"/>
  </numFmts>
  <fonts count="1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8.8000000000000007"/>
      <color rgb="FFFF0000"/>
      <name val="Arial"/>
      <family val="2"/>
    </font>
    <font>
      <b/>
      <sz val="11"/>
      <color rgb="FFFF0000"/>
      <name val="Arial"/>
      <family val="2"/>
    </font>
    <font>
      <b/>
      <sz val="9.9"/>
      <color rgb="FFFF0000"/>
      <name val="Arial"/>
      <family val="2"/>
    </font>
    <font>
      <i/>
      <sz val="11"/>
      <color rgb="FFFF0000"/>
      <name val="Aptos Narrow"/>
      <family val="2"/>
      <scheme val="minor"/>
    </font>
    <font>
      <i/>
      <sz val="11"/>
      <color rgb="FFFF0000"/>
      <name val="Arial"/>
      <family val="2"/>
    </font>
    <font>
      <i/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wrapText="1"/>
    </xf>
    <xf numFmtId="165" fontId="0" fillId="0" borderId="0" xfId="0" applyNumberFormat="1"/>
    <xf numFmtId="0" fontId="3" fillId="0" borderId="0" xfId="0" applyFont="1"/>
    <xf numFmtId="0" fontId="4" fillId="0" borderId="0" xfId="0" applyFont="1"/>
    <xf numFmtId="37" fontId="4" fillId="0" borderId="0" xfId="0" applyNumberFormat="1" applyFont="1"/>
    <xf numFmtId="5" fontId="3" fillId="0" borderId="0" xfId="0" applyNumberFormat="1" applyFont="1"/>
    <xf numFmtId="5" fontId="4" fillId="0" borderId="0" xfId="0" applyNumberFormat="1" applyFont="1"/>
    <xf numFmtId="0" fontId="5" fillId="2" borderId="0" xfId="0" applyFont="1" applyFill="1" applyAlignment="1">
      <alignment horizontal="center"/>
    </xf>
    <xf numFmtId="0" fontId="1" fillId="0" borderId="0" xfId="0" applyFont="1"/>
    <xf numFmtId="5" fontId="3" fillId="0" borderId="9" xfId="0" applyNumberFormat="1" applyFont="1" applyBorder="1"/>
    <xf numFmtId="10" fontId="4" fillId="0" borderId="0" xfId="2" applyNumberFormat="1" applyFont="1"/>
    <xf numFmtId="0" fontId="3" fillId="0" borderId="0" xfId="0" applyFont="1" applyAlignment="1">
      <alignment wrapText="1"/>
    </xf>
    <xf numFmtId="166" fontId="0" fillId="0" borderId="0" xfId="0" applyNumberFormat="1"/>
    <xf numFmtId="166" fontId="1" fillId="3" borderId="1" xfId="1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6" fontId="0" fillId="0" borderId="1" xfId="1" applyNumberFormat="1" applyFont="1" applyBorder="1" applyAlignment="1">
      <alignment vertical="center" wrapText="1"/>
    </xf>
    <xf numFmtId="166" fontId="1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43" fontId="4" fillId="0" borderId="0" xfId="1" applyFont="1"/>
    <xf numFmtId="10" fontId="4" fillId="0" borderId="0" xfId="0" applyNumberFormat="1" applyFont="1"/>
    <xf numFmtId="10" fontId="4" fillId="0" borderId="11" xfId="2" applyNumberFormat="1" applyFont="1" applyBorder="1"/>
    <xf numFmtId="37" fontId="4" fillId="0" borderId="11" xfId="0" applyNumberFormat="1" applyFont="1" applyBorder="1"/>
    <xf numFmtId="37" fontId="4" fillId="0" borderId="12" xfId="0" applyNumberFormat="1" applyFont="1" applyBorder="1"/>
    <xf numFmtId="0" fontId="3" fillId="0" borderId="11" xfId="0" applyFont="1" applyBorder="1" applyAlignment="1">
      <alignment horizontal="center"/>
    </xf>
    <xf numFmtId="37" fontId="4" fillId="0" borderId="10" xfId="0" applyNumberFormat="1" applyFont="1" applyBorder="1"/>
    <xf numFmtId="37" fontId="4" fillId="0" borderId="13" xfId="0" applyNumberFormat="1" applyFont="1" applyBorder="1"/>
    <xf numFmtId="37" fontId="4" fillId="0" borderId="14" xfId="0" applyNumberFormat="1" applyFont="1" applyBorder="1"/>
    <xf numFmtId="37" fontId="4" fillId="0" borderId="15" xfId="0" applyNumberFormat="1" applyFont="1" applyBorder="1"/>
    <xf numFmtId="37" fontId="4" fillId="0" borderId="16" xfId="0" applyNumberFormat="1" applyFont="1" applyBorder="1"/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6" fillId="0" borderId="0" xfId="3" applyProtection="1">
      <protection locked="0"/>
    </xf>
    <xf numFmtId="166" fontId="6" fillId="0" borderId="0" xfId="1" applyNumberFormat="1" applyFont="1" applyProtection="1">
      <protection locked="0"/>
    </xf>
    <xf numFmtId="166" fontId="0" fillId="0" borderId="1" xfId="0" applyNumberFormat="1" applyBorder="1"/>
    <xf numFmtId="0" fontId="7" fillId="0" borderId="1" xfId="4" applyBorder="1" applyAlignment="1" applyProtection="1">
      <alignment horizontal="center" vertical="center"/>
      <protection locked="0"/>
    </xf>
    <xf numFmtId="0" fontId="7" fillId="0" borderId="1" xfId="4" applyBorder="1" applyAlignment="1" applyProtection="1">
      <alignment vertical="center" wrapText="1"/>
      <protection locked="0"/>
    </xf>
    <xf numFmtId="167" fontId="0" fillId="0" borderId="1" xfId="6" applyNumberFormat="1" applyFont="1" applyFill="1" applyBorder="1" applyProtection="1">
      <protection locked="0"/>
    </xf>
    <xf numFmtId="0" fontId="7" fillId="0" borderId="1" xfId="4" applyBorder="1" applyAlignment="1" applyProtection="1">
      <alignment horizontal="center"/>
      <protection locked="0"/>
    </xf>
    <xf numFmtId="0" fontId="7" fillId="0" borderId="1" xfId="4" applyBorder="1" applyProtection="1">
      <protection locked="0"/>
    </xf>
    <xf numFmtId="0" fontId="8" fillId="0" borderId="1" xfId="4" applyFont="1" applyBorder="1" applyProtection="1">
      <protection locked="0"/>
    </xf>
    <xf numFmtId="167" fontId="8" fillId="0" borderId="1" xfId="4" applyNumberFormat="1" applyFont="1" applyBorder="1"/>
    <xf numFmtId="0" fontId="6" fillId="0" borderId="0" xfId="3" applyAlignment="1" applyProtection="1">
      <alignment horizontal="center"/>
      <protection locked="0"/>
    </xf>
    <xf numFmtId="0" fontId="9" fillId="2" borderId="1" xfId="4" applyFont="1" applyFill="1" applyBorder="1" applyAlignment="1" applyProtection="1">
      <alignment horizontal="center" wrapText="1"/>
      <protection locked="0"/>
    </xf>
    <xf numFmtId="0" fontId="9" fillId="2" borderId="1" xfId="4" applyFont="1" applyFill="1" applyBorder="1" applyProtection="1">
      <protection locked="0"/>
    </xf>
    <xf numFmtId="0" fontId="9" fillId="2" borderId="20" xfId="4" applyFont="1" applyFill="1" applyBorder="1" applyAlignment="1" applyProtection="1">
      <alignment horizontal="center" wrapText="1"/>
      <protection locked="0"/>
    </xf>
    <xf numFmtId="167" fontId="6" fillId="0" borderId="0" xfId="3" applyNumberFormat="1" applyProtection="1">
      <protection locked="0"/>
    </xf>
    <xf numFmtId="0" fontId="9" fillId="2" borderId="8" xfId="4" applyFont="1" applyFill="1" applyBorder="1" applyAlignment="1" applyProtection="1">
      <alignment horizontal="center" wrapText="1"/>
      <protection locked="0"/>
    </xf>
    <xf numFmtId="0" fontId="9" fillId="2" borderId="27" xfId="4" applyFont="1" applyFill="1" applyBorder="1" applyProtection="1">
      <protection locked="0"/>
    </xf>
    <xf numFmtId="0" fontId="9" fillId="2" borderId="7" xfId="4" applyFont="1" applyFill="1" applyBorder="1" applyAlignment="1" applyProtection="1">
      <alignment horizontal="center" wrapText="1"/>
      <protection locked="0"/>
    </xf>
    <xf numFmtId="0" fontId="9" fillId="2" borderId="6" xfId="4" applyFont="1" applyFill="1" applyBorder="1" applyAlignment="1" applyProtection="1">
      <alignment horizontal="center" wrapText="1"/>
      <protection locked="0"/>
    </xf>
    <xf numFmtId="0" fontId="7" fillId="0" borderId="5" xfId="4" applyBorder="1" applyAlignment="1" applyProtection="1">
      <alignment horizontal="center" vertical="center"/>
      <protection locked="0"/>
    </xf>
    <xf numFmtId="0" fontId="7" fillId="0" borderId="2" xfId="4" applyBorder="1" applyAlignment="1" applyProtection="1">
      <alignment vertical="center" wrapText="1"/>
      <protection locked="0"/>
    </xf>
    <xf numFmtId="166" fontId="0" fillId="0" borderId="5" xfId="1" applyNumberFormat="1" applyFont="1" applyFill="1" applyBorder="1" applyProtection="1"/>
    <xf numFmtId="166" fontId="0" fillId="0" borderId="1" xfId="1" applyNumberFormat="1" applyFont="1" applyFill="1" applyBorder="1" applyProtection="1"/>
    <xf numFmtId="166" fontId="0" fillId="0" borderId="4" xfId="1" applyNumberFormat="1" applyFont="1" applyFill="1" applyBorder="1" applyProtection="1"/>
    <xf numFmtId="166" fontId="0" fillId="0" borderId="5" xfId="1" applyNumberFormat="1" applyFont="1" applyFill="1" applyBorder="1" applyProtection="1">
      <protection locked="0"/>
    </xf>
    <xf numFmtId="166" fontId="0" fillId="0" borderId="1" xfId="1" applyNumberFormat="1" applyFont="1" applyFill="1" applyBorder="1" applyProtection="1">
      <protection locked="0"/>
    </xf>
    <xf numFmtId="0" fontId="7" fillId="0" borderId="28" xfId="4" applyBorder="1" applyAlignment="1" applyProtection="1">
      <alignment horizontal="center"/>
      <protection locked="0"/>
    </xf>
    <xf numFmtId="0" fontId="7" fillId="0" borderId="29" xfId="4" applyBorder="1" applyProtection="1">
      <protection locked="0"/>
    </xf>
    <xf numFmtId="166" fontId="0" fillId="0" borderId="28" xfId="1" applyNumberFormat="1" applyFont="1" applyFill="1" applyBorder="1" applyProtection="1"/>
    <xf numFmtId="166" fontId="0" fillId="0" borderId="30" xfId="1" applyNumberFormat="1" applyFont="1" applyFill="1" applyBorder="1" applyProtection="1"/>
    <xf numFmtId="166" fontId="0" fillId="0" borderId="28" xfId="1" applyNumberFormat="1" applyFont="1" applyFill="1" applyBorder="1" applyProtection="1">
      <protection locked="0"/>
    </xf>
    <xf numFmtId="166" fontId="0" fillId="0" borderId="30" xfId="1" applyNumberFormat="1" applyFont="1" applyFill="1" applyBorder="1" applyProtection="1">
      <protection locked="0"/>
    </xf>
    <xf numFmtId="0" fontId="7" fillId="0" borderId="31" xfId="4" applyBorder="1" applyAlignment="1" applyProtection="1">
      <alignment horizontal="center"/>
      <protection locked="0"/>
    </xf>
    <xf numFmtId="0" fontId="8" fillId="0" borderId="32" xfId="4" applyFont="1" applyBorder="1" applyProtection="1">
      <protection locked="0"/>
    </xf>
    <xf numFmtId="166" fontId="8" fillId="0" borderId="31" xfId="1" applyNumberFormat="1" applyFont="1" applyBorder="1"/>
    <xf numFmtId="166" fontId="8" fillId="0" borderId="33" xfId="1" applyNumberFormat="1" applyFont="1" applyBorder="1"/>
    <xf numFmtId="166" fontId="8" fillId="0" borderId="34" xfId="1" applyNumberFormat="1" applyFont="1" applyBorder="1"/>
    <xf numFmtId="167" fontId="4" fillId="0" borderId="0" xfId="0" applyNumberFormat="1" applyFont="1"/>
    <xf numFmtId="37" fontId="3" fillId="0" borderId="16" xfId="0" applyNumberFormat="1" applyFont="1" applyBorder="1"/>
    <xf numFmtId="37" fontId="3" fillId="0" borderId="35" xfId="0" applyNumberFormat="1" applyFont="1" applyBorder="1"/>
    <xf numFmtId="37" fontId="4" fillId="0" borderId="36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8" fillId="4" borderId="24" xfId="3" applyFont="1" applyFill="1" applyBorder="1" applyAlignment="1" applyProtection="1">
      <alignment horizontal="center"/>
      <protection locked="0"/>
    </xf>
    <xf numFmtId="0" fontId="8" fillId="4" borderId="25" xfId="3" applyFont="1" applyFill="1" applyBorder="1" applyAlignment="1" applyProtection="1">
      <alignment horizontal="center"/>
      <protection locked="0"/>
    </xf>
    <xf numFmtId="0" fontId="8" fillId="4" borderId="26" xfId="3" applyFont="1" applyFill="1" applyBorder="1" applyAlignment="1" applyProtection="1">
      <alignment horizontal="center"/>
      <protection locked="0"/>
    </xf>
    <xf numFmtId="0" fontId="15" fillId="0" borderId="0" xfId="3" applyFont="1" applyAlignment="1" applyProtection="1">
      <alignment horizontal="center" vertical="center" wrapText="1"/>
      <protection locked="0"/>
    </xf>
    <xf numFmtId="0" fontId="8" fillId="4" borderId="21" xfId="3" applyFont="1" applyFill="1" applyBorder="1" applyAlignment="1" applyProtection="1">
      <alignment horizontal="center"/>
      <protection locked="0"/>
    </xf>
    <xf numFmtId="0" fontId="8" fillId="4" borderId="22" xfId="3" applyFont="1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</cellXfs>
  <cellStyles count="7">
    <cellStyle name="Comma" xfId="1" builtinId="3"/>
    <cellStyle name="Currency 2" xfId="6" xr:uid="{54AE6735-9E2F-44C3-978B-F60766A7B214}"/>
    <cellStyle name="Normal" xfId="0" builtinId="0"/>
    <cellStyle name="Normal 2 15" xfId="4" xr:uid="{C3322201-B138-415D-8A83-9A2C6977E416}"/>
    <cellStyle name="Normal 2 2 2 2" xfId="3" xr:uid="{626D2B9A-2729-4091-AA58-3169DF3A5EB9}"/>
    <cellStyle name="Normal 32" xfId="5" xr:uid="{358658F5-30AD-442B-894E-1EE5F041B5A2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E5649-04B2-43B8-B29C-505DC75BD94A}">
  <dimension ref="A1:E17"/>
  <sheetViews>
    <sheetView tabSelected="1" zoomScaleNormal="100" workbookViewId="0">
      <selection activeCell="E22" sqref="E22"/>
    </sheetView>
  </sheetViews>
  <sheetFormatPr defaultRowHeight="14.5" x14ac:dyDescent="0.35"/>
  <cols>
    <col min="1" max="1" width="25" customWidth="1"/>
    <col min="2" max="2" width="20.453125" customWidth="1"/>
    <col min="3" max="4" width="16.54296875" customWidth="1"/>
    <col min="5" max="5" width="12.1796875" bestFit="1" customWidth="1"/>
  </cols>
  <sheetData>
    <row r="1" spans="1:5" x14ac:dyDescent="0.35">
      <c r="A1" s="5" t="s">
        <v>6</v>
      </c>
    </row>
    <row r="2" spans="1:5" x14ac:dyDescent="0.35">
      <c r="A2" s="5" t="s">
        <v>5</v>
      </c>
    </row>
    <row r="3" spans="1:5" x14ac:dyDescent="0.35">
      <c r="A3" s="5" t="s">
        <v>4</v>
      </c>
    </row>
    <row r="4" spans="1:5" x14ac:dyDescent="0.35">
      <c r="A4" s="5" t="s">
        <v>79</v>
      </c>
    </row>
    <row r="5" spans="1:5" x14ac:dyDescent="0.35">
      <c r="A5" s="5" t="s">
        <v>45</v>
      </c>
    </row>
    <row r="7" spans="1:5" x14ac:dyDescent="0.35">
      <c r="B7" s="4"/>
      <c r="C7" s="4"/>
    </row>
    <row r="9" spans="1:5" x14ac:dyDescent="0.35">
      <c r="A9" s="1"/>
      <c r="B9" s="77" t="s">
        <v>0</v>
      </c>
      <c r="C9" s="78" t="s">
        <v>3</v>
      </c>
      <c r="D9" s="78" t="s">
        <v>1</v>
      </c>
      <c r="E9" s="78" t="s">
        <v>10</v>
      </c>
    </row>
    <row r="10" spans="1:5" ht="43.5" x14ac:dyDescent="0.35">
      <c r="A10" s="2"/>
      <c r="B10" s="3" t="s">
        <v>2</v>
      </c>
      <c r="C10" s="3" t="s">
        <v>2</v>
      </c>
      <c r="D10" s="3" t="s">
        <v>2</v>
      </c>
      <c r="E10" s="3" t="s">
        <v>2</v>
      </c>
    </row>
    <row r="11" spans="1:5" x14ac:dyDescent="0.35">
      <c r="A11" s="1">
        <v>2027</v>
      </c>
      <c r="B11" s="38">
        <f>'Revenue Requirements'!B17/1000000</f>
        <v>806.9656110158395</v>
      </c>
      <c r="C11" s="38">
        <f>'Rate Base'!D51/1000000</f>
        <v>4386.4322183217355</v>
      </c>
      <c r="D11" s="38">
        <f>'Revenue Requirements'!B12/1000000</f>
        <v>352.42289671514152</v>
      </c>
      <c r="E11" s="38">
        <f>'Revenue Requirements'!B13/1000000</f>
        <v>195.64945281894262</v>
      </c>
    </row>
    <row r="12" spans="1:5" x14ac:dyDescent="0.35">
      <c r="A12" s="1">
        <v>2028</v>
      </c>
      <c r="B12" s="38">
        <f>'Revenue Requirements'!C17/1000000</f>
        <v>863.40410191360502</v>
      </c>
      <c r="C12" s="38">
        <f>+'Rate Base'!E51/1000000</f>
        <v>4660.2781634063685</v>
      </c>
      <c r="D12" s="38">
        <f>'Revenue Requirements'!C12/1000000</f>
        <v>369.67104314189515</v>
      </c>
      <c r="E12" s="38">
        <f>'Revenue Requirements'!C13/1000000</f>
        <v>199.39880978317368</v>
      </c>
    </row>
    <row r="13" spans="1:5" x14ac:dyDescent="0.35">
      <c r="A13" s="1">
        <v>2029</v>
      </c>
      <c r="B13" s="38">
        <f>'Revenue Requirements'!D17/1000000</f>
        <v>910.16243236645641</v>
      </c>
      <c r="C13" s="38">
        <f>+'Rate Base'!F51/1000000</f>
        <v>4984.022140965526</v>
      </c>
      <c r="D13" s="38">
        <f>'Revenue Requirements'!D12/1000000</f>
        <v>386.45680703790526</v>
      </c>
      <c r="E13" s="38">
        <f>'Revenue Requirements'!D13/1000000</f>
        <v>214.06664638751454</v>
      </c>
    </row>
    <row r="14" spans="1:5" x14ac:dyDescent="0.35">
      <c r="A14" s="1">
        <v>2030</v>
      </c>
      <c r="B14" s="38">
        <f>'Revenue Requirements'!E17/1000000</f>
        <v>967.71411635405423</v>
      </c>
      <c r="C14" s="38">
        <f>+'Rate Base'!G51/1000000</f>
        <v>5373.0927491469338</v>
      </c>
      <c r="D14" s="38">
        <f>'Revenue Requirements'!E12/1000000</f>
        <v>400.82828792629999</v>
      </c>
      <c r="E14" s="38">
        <f>'Revenue Requirements'!E13/1000000</f>
        <v>230.8058291392762</v>
      </c>
    </row>
    <row r="15" spans="1:5" x14ac:dyDescent="0.35">
      <c r="A15" s="1">
        <v>2031</v>
      </c>
      <c r="B15" s="38">
        <f>'Revenue Requirements'!F17/1000000</f>
        <v>1023.8749487803897</v>
      </c>
      <c r="C15" s="38">
        <f>'Rate Base'!H51/1000000</f>
        <v>5772.8943251609289</v>
      </c>
      <c r="D15" s="38">
        <f>'Revenue Requirements'!F12/1000000</f>
        <v>411.78541327762463</v>
      </c>
      <c r="E15" s="38">
        <f>'Revenue Requirements'!F13/1000000</f>
        <v>242.20408604260476</v>
      </c>
    </row>
    <row r="17" spans="1:5" ht="32.5" customHeight="1" x14ac:dyDescent="0.35">
      <c r="A17" s="79" t="s">
        <v>97</v>
      </c>
      <c r="B17" s="79"/>
      <c r="C17" s="79"/>
      <c r="D17" s="79"/>
      <c r="E17" s="79"/>
    </row>
  </sheetData>
  <mergeCells count="1">
    <mergeCell ref="A17:E17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3255B-ACE0-4162-AAE9-9D06AF287094}">
  <dimension ref="A1:L19"/>
  <sheetViews>
    <sheetView zoomScaleNormal="100" workbookViewId="0">
      <selection activeCell="B28" sqref="B28"/>
    </sheetView>
  </sheetViews>
  <sheetFormatPr defaultRowHeight="14.5" x14ac:dyDescent="0.35"/>
  <cols>
    <col min="1" max="1" width="47" style="6" customWidth="1"/>
    <col min="2" max="6" width="18.26953125" style="6" customWidth="1"/>
    <col min="7" max="7" width="11.26953125" customWidth="1"/>
  </cols>
  <sheetData>
    <row r="1" spans="1:12" x14ac:dyDescent="0.35">
      <c r="A1" s="5" t="s">
        <v>6</v>
      </c>
    </row>
    <row r="2" spans="1:12" x14ac:dyDescent="0.35">
      <c r="A2" s="5" t="s">
        <v>5</v>
      </c>
    </row>
    <row r="3" spans="1:12" x14ac:dyDescent="0.35">
      <c r="A3" s="5" t="s">
        <v>4</v>
      </c>
    </row>
    <row r="4" spans="1:12" x14ac:dyDescent="0.35">
      <c r="A4" s="5" t="s">
        <v>79</v>
      </c>
    </row>
    <row r="5" spans="1:12" x14ac:dyDescent="0.35">
      <c r="A5" s="5" t="s">
        <v>87</v>
      </c>
    </row>
    <row r="7" spans="1:12" x14ac:dyDescent="0.35">
      <c r="H7" s="7"/>
      <c r="I7" s="7"/>
      <c r="J7" s="7"/>
      <c r="K7" s="7"/>
      <c r="L7" s="7"/>
    </row>
    <row r="8" spans="1:12" s="11" customFormat="1" ht="28.5" x14ac:dyDescent="0.35">
      <c r="A8" s="14" t="s">
        <v>96</v>
      </c>
      <c r="B8" s="10">
        <v>2027</v>
      </c>
      <c r="C8" s="10">
        <v>2028</v>
      </c>
      <c r="D8" s="10">
        <v>2029</v>
      </c>
      <c r="E8" s="10">
        <v>2030</v>
      </c>
      <c r="F8" s="10">
        <v>2031</v>
      </c>
      <c r="G8"/>
    </row>
    <row r="9" spans="1:12" x14ac:dyDescent="0.35">
      <c r="A9" s="6" t="s">
        <v>3</v>
      </c>
      <c r="B9" s="9">
        <f>'Rate Base'!D51</f>
        <v>4386432218.3217354</v>
      </c>
      <c r="C9" s="9">
        <f>'Rate Base'!E51</f>
        <v>4660278163.4063683</v>
      </c>
      <c r="D9" s="9">
        <f>'Rate Base'!F51</f>
        <v>4984022140.9655256</v>
      </c>
      <c r="E9" s="9">
        <f>'Rate Base'!G51</f>
        <v>5373092749.1469336</v>
      </c>
      <c r="F9" s="9">
        <f>'Rate Base'!H51</f>
        <v>5772894325.1609287</v>
      </c>
    </row>
    <row r="10" spans="1:12" x14ac:dyDescent="0.35">
      <c r="A10" s="6" t="s">
        <v>15</v>
      </c>
      <c r="B10" s="13">
        <v>6.1028604187000658E-2</v>
      </c>
      <c r="C10" s="13">
        <v>6.1896436726146364E-2</v>
      </c>
      <c r="D10" s="13">
        <v>6.19933994581056E-2</v>
      </c>
      <c r="E10" s="13">
        <v>6.2054411756909011E-2</v>
      </c>
      <c r="F10" s="13">
        <v>6.2847092783868741E-2</v>
      </c>
    </row>
    <row r="11" spans="1:12" x14ac:dyDescent="0.35">
      <c r="A11" s="6" t="s">
        <v>12</v>
      </c>
      <c r="B11" s="9">
        <f>B9*B10</f>
        <v>267697835.64506444</v>
      </c>
      <c r="C11" s="9">
        <f>C9*C10</f>
        <v>288454612.46752387</v>
      </c>
      <c r="D11" s="9">
        <f>D9*D10</f>
        <v>308976475.49291855</v>
      </c>
      <c r="E11" s="9">
        <f>E9*E10</f>
        <v>333424109.86362606</v>
      </c>
      <c r="F11" s="9">
        <f>F9*F10</f>
        <v>362809625.28485823</v>
      </c>
    </row>
    <row r="12" spans="1:12" x14ac:dyDescent="0.35">
      <c r="A12" s="6" t="s">
        <v>11</v>
      </c>
      <c r="B12" s="9">
        <f>'OM&amp;A impact'!B20</f>
        <v>352422896.71514153</v>
      </c>
      <c r="C12" s="9">
        <f>'OM&amp;A impact'!C20</f>
        <v>369671043.14189517</v>
      </c>
      <c r="D12" s="9">
        <f>'OM&amp;A impact'!D20</f>
        <v>386456807.03790528</v>
      </c>
      <c r="E12" s="9">
        <f>'OM&amp;A impact'!E20</f>
        <v>400828287.92629999</v>
      </c>
      <c r="F12" s="9">
        <f>'OM&amp;A impact'!F20</f>
        <v>411785413.27762461</v>
      </c>
    </row>
    <row r="13" spans="1:12" x14ac:dyDescent="0.35">
      <c r="A13" s="6" t="s">
        <v>10</v>
      </c>
      <c r="B13" s="9">
        <f>'Depreciation Impact'!C18</f>
        <v>195649452.81894261</v>
      </c>
      <c r="C13" s="9">
        <f>'Depreciation Impact'!D18</f>
        <v>199398809.78317368</v>
      </c>
      <c r="D13" s="9">
        <f>'Depreciation Impact'!E18</f>
        <v>214066646.38751453</v>
      </c>
      <c r="E13" s="9">
        <f>'Depreciation Impact'!F18</f>
        <v>230805829.13927621</v>
      </c>
      <c r="F13" s="9">
        <f>'Depreciation Impact'!G18</f>
        <v>242204086.04260474</v>
      </c>
    </row>
    <row r="14" spans="1:12" x14ac:dyDescent="0.35">
      <c r="A14" s="6" t="s">
        <v>9</v>
      </c>
      <c r="B14" s="9">
        <v>22045171.709778268</v>
      </c>
      <c r="C14" s="9">
        <v>37197874.958500333</v>
      </c>
      <c r="D14" s="9">
        <v>28602666.737991001</v>
      </c>
      <c r="E14" s="9">
        <v>31345891.144903045</v>
      </c>
      <c r="F14" s="9">
        <v>36550683.469381563</v>
      </c>
    </row>
    <row r="15" spans="1:12" s="11" customFormat="1" x14ac:dyDescent="0.35">
      <c r="A15" s="5" t="s">
        <v>8</v>
      </c>
      <c r="B15" s="8">
        <f>SUM(B11:B14)</f>
        <v>837815356.88892698</v>
      </c>
      <c r="C15" s="8">
        <f>SUM(C11:C14)</f>
        <v>894722340.35109317</v>
      </c>
      <c r="D15" s="8">
        <f>SUM(D11:D14)</f>
        <v>938102595.65632927</v>
      </c>
      <c r="E15" s="8">
        <f>SUM(E11:E14)</f>
        <v>996404118.07410538</v>
      </c>
      <c r="F15" s="8">
        <f>SUM(F11:F14)</f>
        <v>1053349808.0744691</v>
      </c>
      <c r="G15"/>
    </row>
    <row r="16" spans="1:12" x14ac:dyDescent="0.35">
      <c r="A16" s="6" t="s">
        <v>14</v>
      </c>
      <c r="B16" s="9">
        <v>-30849745.873087488</v>
      </c>
      <c r="C16" s="9">
        <v>-31318238.437488154</v>
      </c>
      <c r="D16" s="9">
        <v>-27940163.2898729</v>
      </c>
      <c r="E16" s="9">
        <v>-28690001.720051229</v>
      </c>
      <c r="F16" s="9">
        <v>-29474859.294079416</v>
      </c>
    </row>
    <row r="17" spans="1:7" s="11" customFormat="1" ht="15" thickBot="1" x14ac:dyDescent="0.4">
      <c r="A17" s="5" t="s">
        <v>7</v>
      </c>
      <c r="B17" s="12">
        <f>B15+B16</f>
        <v>806965611.01583946</v>
      </c>
      <c r="C17" s="12">
        <f>C15+C16</f>
        <v>863404101.91360497</v>
      </c>
      <c r="D17" s="12">
        <f>D15+D16</f>
        <v>910162432.36645639</v>
      </c>
      <c r="E17" s="12">
        <f>E15+E16</f>
        <v>967714116.35405421</v>
      </c>
      <c r="F17" s="12">
        <f>F15+F16</f>
        <v>1023874948.7803897</v>
      </c>
      <c r="G17"/>
    </row>
    <row r="18" spans="1:7" ht="15" thickTop="1" x14ac:dyDescent="0.35">
      <c r="B18" s="9"/>
      <c r="C18" s="9"/>
      <c r="D18" s="9"/>
      <c r="E18" s="9"/>
      <c r="F18" s="9"/>
    </row>
    <row r="19" spans="1:7" x14ac:dyDescent="0.35">
      <c r="A19" s="80" t="s">
        <v>97</v>
      </c>
      <c r="B19" s="80"/>
      <c r="C19" s="80"/>
      <c r="D19" s="80"/>
      <c r="E19" s="80"/>
      <c r="F19" s="80"/>
    </row>
  </sheetData>
  <mergeCells count="1">
    <mergeCell ref="A19:F19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8B408-E6C6-4227-93EE-62313CFA4075}">
  <dimension ref="A1:S53"/>
  <sheetViews>
    <sheetView topLeftCell="A13" zoomScaleNormal="100" workbookViewId="0">
      <selection activeCell="K29" sqref="K29"/>
    </sheetView>
  </sheetViews>
  <sheetFormatPr defaultRowHeight="14.5" x14ac:dyDescent="0.35"/>
  <cols>
    <col min="1" max="1" width="34.453125" customWidth="1"/>
    <col min="2" max="8" width="14.7265625" bestFit="1" customWidth="1"/>
    <col min="9" max="9" width="14.26953125" bestFit="1" customWidth="1"/>
  </cols>
  <sheetData>
    <row r="1" spans="1:8" x14ac:dyDescent="0.35">
      <c r="A1" s="5" t="s">
        <v>6</v>
      </c>
    </row>
    <row r="2" spans="1:8" x14ac:dyDescent="0.35">
      <c r="A2" s="5" t="s">
        <v>5</v>
      </c>
    </row>
    <row r="3" spans="1:8" x14ac:dyDescent="0.35">
      <c r="A3" s="5" t="s">
        <v>4</v>
      </c>
      <c r="B3" s="79" t="s">
        <v>97</v>
      </c>
      <c r="C3" s="79"/>
      <c r="D3" s="79"/>
      <c r="E3" s="79"/>
      <c r="F3" s="79"/>
      <c r="G3" s="79"/>
      <c r="H3" s="79"/>
    </row>
    <row r="4" spans="1:8" x14ac:dyDescent="0.35">
      <c r="A4" s="5" t="s">
        <v>79</v>
      </c>
      <c r="B4" s="79"/>
      <c r="C4" s="79"/>
      <c r="D4" s="79"/>
      <c r="E4" s="79"/>
      <c r="F4" s="79"/>
      <c r="G4" s="79"/>
      <c r="H4" s="79"/>
    </row>
    <row r="5" spans="1:8" x14ac:dyDescent="0.35">
      <c r="A5" s="5" t="s">
        <v>88</v>
      </c>
    </row>
    <row r="8" spans="1:8" x14ac:dyDescent="0.35">
      <c r="A8" s="81" t="s">
        <v>32</v>
      </c>
      <c r="B8" s="83" t="s">
        <v>29</v>
      </c>
      <c r="C8" s="84"/>
      <c r="D8" s="82" t="s">
        <v>28</v>
      </c>
      <c r="E8" s="82"/>
      <c r="F8" s="82"/>
      <c r="G8" s="82"/>
      <c r="H8" s="82"/>
    </row>
    <row r="9" spans="1:8" x14ac:dyDescent="0.35">
      <c r="A9" s="81"/>
      <c r="B9" s="20">
        <v>2025</v>
      </c>
      <c r="C9" s="20">
        <v>2026</v>
      </c>
      <c r="D9" s="20">
        <v>2027</v>
      </c>
      <c r="E9" s="20">
        <v>2028</v>
      </c>
      <c r="F9" s="20">
        <v>2029</v>
      </c>
      <c r="G9" s="20">
        <v>2030</v>
      </c>
      <c r="H9" s="20">
        <v>2031</v>
      </c>
    </row>
    <row r="10" spans="1:8" x14ac:dyDescent="0.35">
      <c r="A10" s="17" t="s">
        <v>27</v>
      </c>
      <c r="B10" s="18">
        <v>4897626914.2647123</v>
      </c>
      <c r="C10" s="18">
        <v>5224844482.8073816</v>
      </c>
      <c r="D10" s="18">
        <v>5544560210.5219059</v>
      </c>
      <c r="E10" s="18">
        <v>5988283708.075923</v>
      </c>
      <c r="F10" s="18">
        <v>6456301358.3083267</v>
      </c>
      <c r="G10" s="18">
        <v>7027713010.2219963</v>
      </c>
      <c r="H10" s="18">
        <v>7651135351.8757534</v>
      </c>
    </row>
    <row r="11" spans="1:8" x14ac:dyDescent="0.35">
      <c r="A11" s="17" t="s">
        <v>26</v>
      </c>
      <c r="B11" s="18">
        <v>5224844482.8073816</v>
      </c>
      <c r="C11" s="18">
        <v>5544560210.5219059</v>
      </c>
      <c r="D11" s="18">
        <v>5988283708.075923</v>
      </c>
      <c r="E11" s="18">
        <v>6456301358.3083267</v>
      </c>
      <c r="F11" s="18">
        <v>7027713010.2219963</v>
      </c>
      <c r="G11" s="18">
        <v>7651135351.8757534</v>
      </c>
      <c r="H11" s="18">
        <v>8273331487.4113846</v>
      </c>
    </row>
    <row r="12" spans="1:8" x14ac:dyDescent="0.35">
      <c r="A12" s="20" t="s">
        <v>25</v>
      </c>
      <c r="B12" s="19">
        <f t="shared" ref="B12:H12" si="0">AVERAGE(B10:B11)</f>
        <v>5061235698.536047</v>
      </c>
      <c r="C12" s="19">
        <f t="shared" si="0"/>
        <v>5384702346.6646442</v>
      </c>
      <c r="D12" s="19">
        <f t="shared" si="0"/>
        <v>5766421959.298914</v>
      </c>
      <c r="E12" s="19">
        <f t="shared" si="0"/>
        <v>6222292533.1921253</v>
      </c>
      <c r="F12" s="19">
        <f t="shared" si="0"/>
        <v>6742007184.2651615</v>
      </c>
      <c r="G12" s="19">
        <f t="shared" si="0"/>
        <v>7339424181.0488749</v>
      </c>
      <c r="H12" s="19">
        <f t="shared" si="0"/>
        <v>7962233419.643569</v>
      </c>
    </row>
    <row r="13" spans="1:8" x14ac:dyDescent="0.35">
      <c r="A13" s="17" t="s">
        <v>24</v>
      </c>
      <c r="B13" s="18">
        <v>-1226856592.2800002</v>
      </c>
      <c r="C13" s="18">
        <v>-1377627337.7369416</v>
      </c>
      <c r="D13" s="18">
        <v>-1539605133.6495221</v>
      </c>
      <c r="E13" s="18">
        <v>-1732557890.5024071</v>
      </c>
      <c r="F13" s="18">
        <v>-1932968721.3270695</v>
      </c>
      <c r="G13" s="18">
        <v>-2147990715.780735</v>
      </c>
      <c r="H13" s="18">
        <v>-2379062535.8973861</v>
      </c>
    </row>
    <row r="14" spans="1:8" x14ac:dyDescent="0.35">
      <c r="A14" s="17" t="s">
        <v>23</v>
      </c>
      <c r="B14" s="18">
        <v>-1377627337.7369416</v>
      </c>
      <c r="C14" s="18">
        <v>-1539605133.6495221</v>
      </c>
      <c r="D14" s="18">
        <v>-1732557890.5024071</v>
      </c>
      <c r="E14" s="18">
        <v>-1932968721.3270695</v>
      </c>
      <c r="F14" s="18">
        <v>-2147990715.780735</v>
      </c>
      <c r="G14" s="18">
        <v>-2379062535.8973861</v>
      </c>
      <c r="H14" s="18">
        <v>-2624151882.4192863</v>
      </c>
    </row>
    <row r="15" spans="1:8" x14ac:dyDescent="0.35">
      <c r="A15" s="20" t="s">
        <v>22</v>
      </c>
      <c r="B15" s="19">
        <f t="shared" ref="B15:H15" si="1">AVERAGE(B13:B14)</f>
        <v>-1302241965.008471</v>
      </c>
      <c r="C15" s="19">
        <f t="shared" si="1"/>
        <v>-1458616235.6932318</v>
      </c>
      <c r="D15" s="19">
        <f t="shared" si="1"/>
        <v>-1636081512.0759645</v>
      </c>
      <c r="E15" s="19">
        <f t="shared" si="1"/>
        <v>-1832763305.9147382</v>
      </c>
      <c r="F15" s="19">
        <f t="shared" si="1"/>
        <v>-2040479718.5539021</v>
      </c>
      <c r="G15" s="19">
        <f t="shared" si="1"/>
        <v>-2263526625.8390608</v>
      </c>
      <c r="H15" s="19">
        <f t="shared" si="1"/>
        <v>-2501607209.1583362</v>
      </c>
    </row>
    <row r="16" spans="1:8" x14ac:dyDescent="0.35">
      <c r="A16" s="17" t="s">
        <v>21</v>
      </c>
      <c r="B16" s="18">
        <f t="shared" ref="B16:C16" si="2">+B10+B13</f>
        <v>3670770321.9847121</v>
      </c>
      <c r="C16" s="18">
        <f t="shared" si="2"/>
        <v>3847217145.0704403</v>
      </c>
      <c r="D16" s="18">
        <f>+D10+D13</f>
        <v>4004955076.8723841</v>
      </c>
      <c r="E16" s="18">
        <f>+D17</f>
        <v>4255725817.5735159</v>
      </c>
      <c r="F16" s="18">
        <f>+E17</f>
        <v>4523332636.9812574</v>
      </c>
      <c r="G16" s="18">
        <f>+F17</f>
        <v>4879722294.4412613</v>
      </c>
      <c r="H16" s="18">
        <f>+G17</f>
        <v>5272072815.9783669</v>
      </c>
    </row>
    <row r="17" spans="1:19" x14ac:dyDescent="0.35">
      <c r="A17" s="17" t="s">
        <v>20</v>
      </c>
      <c r="B17" s="18">
        <f t="shared" ref="B17:C17" si="3">+B11+B14</f>
        <v>3847217145.0704403</v>
      </c>
      <c r="C17" s="18">
        <f t="shared" si="3"/>
        <v>4004955076.8723841</v>
      </c>
      <c r="D17" s="18">
        <f>+D11+D14</f>
        <v>4255725817.5735159</v>
      </c>
      <c r="E17" s="18">
        <f>+E11+E14</f>
        <v>4523332636.9812574</v>
      </c>
      <c r="F17" s="18">
        <f>+F11+F14</f>
        <v>4879722294.4412613</v>
      </c>
      <c r="G17" s="18">
        <f>+G11+G14</f>
        <v>5272072815.9783669</v>
      </c>
      <c r="H17" s="18">
        <f>+H11+H14</f>
        <v>5649179604.9920979</v>
      </c>
    </row>
    <row r="18" spans="1:19" x14ac:dyDescent="0.35">
      <c r="A18" s="20" t="s">
        <v>19</v>
      </c>
      <c r="B18" s="19">
        <f t="shared" ref="B18:H18" si="4">AVERAGE(B16:B17)</f>
        <v>3758993733.5275764</v>
      </c>
      <c r="C18" s="19">
        <f t="shared" si="4"/>
        <v>3926086110.9714122</v>
      </c>
      <c r="D18" s="19">
        <f t="shared" si="4"/>
        <v>4130340447.22295</v>
      </c>
      <c r="E18" s="19">
        <f t="shared" si="4"/>
        <v>4389529227.2773867</v>
      </c>
      <c r="F18" s="19">
        <f t="shared" si="4"/>
        <v>4701527465.7112598</v>
      </c>
      <c r="G18" s="19">
        <f t="shared" si="4"/>
        <v>5075897555.2098141</v>
      </c>
      <c r="H18" s="19">
        <f t="shared" si="4"/>
        <v>5460626210.4852324</v>
      </c>
    </row>
    <row r="19" spans="1:19" x14ac:dyDescent="0.35">
      <c r="A19" s="17" t="s">
        <v>18</v>
      </c>
      <c r="B19" s="18">
        <v>378217542.85326302</v>
      </c>
      <c r="C19" s="18">
        <v>386453623.74149698</v>
      </c>
      <c r="D19" s="18">
        <v>304991915.57300299</v>
      </c>
      <c r="E19" s="18">
        <v>319649080.60319901</v>
      </c>
      <c r="F19" s="18">
        <v>331394819.72848397</v>
      </c>
      <c r="G19" s="18">
        <v>346095338.411336</v>
      </c>
      <c r="H19" s="18">
        <v>361168259.14991301</v>
      </c>
      <c r="L19" s="5"/>
      <c r="M19" s="8"/>
      <c r="N19" s="8"/>
      <c r="O19" s="8"/>
      <c r="P19" s="8"/>
      <c r="Q19" s="8"/>
      <c r="R19" s="8"/>
      <c r="S19" s="8"/>
    </row>
    <row r="20" spans="1:19" x14ac:dyDescent="0.35">
      <c r="A20" s="17" t="s">
        <v>17</v>
      </c>
      <c r="B20" s="16">
        <f t="shared" ref="B20:C20" si="5">SUM(B18:B19)</f>
        <v>4137211276.3808393</v>
      </c>
      <c r="C20" s="16">
        <f t="shared" si="5"/>
        <v>4312539734.7129087</v>
      </c>
      <c r="D20" s="16">
        <f>SUM(D18:D19)</f>
        <v>4435332362.7959528</v>
      </c>
      <c r="E20" s="16">
        <f>SUM(E18:E19)</f>
        <v>4709178307.8805857</v>
      </c>
      <c r="F20" s="16">
        <f>SUM(F18:F19)</f>
        <v>5032922285.439744</v>
      </c>
      <c r="G20" s="16">
        <f>SUM(G18:G19)</f>
        <v>5421992893.62115</v>
      </c>
      <c r="H20" s="16">
        <f>SUM(H18:H19)</f>
        <v>5821794469.6351452</v>
      </c>
      <c r="L20" s="6"/>
      <c r="M20" s="9"/>
      <c r="N20" s="9"/>
      <c r="O20" s="9"/>
      <c r="P20" s="9"/>
      <c r="Q20" s="9"/>
      <c r="R20" s="9"/>
      <c r="S20" s="9"/>
    </row>
    <row r="21" spans="1:19" x14ac:dyDescent="0.35">
      <c r="A21" s="21"/>
      <c r="B21" s="21"/>
      <c r="C21" s="21"/>
      <c r="D21" s="15"/>
      <c r="E21" s="15"/>
      <c r="F21" s="15"/>
      <c r="G21" s="15"/>
      <c r="H21" s="15"/>
      <c r="L21" s="6"/>
      <c r="M21" s="9"/>
      <c r="N21" s="9"/>
      <c r="O21" s="9"/>
      <c r="P21" s="9"/>
      <c r="Q21" s="9"/>
      <c r="R21" s="9"/>
      <c r="S21" s="9"/>
    </row>
    <row r="22" spans="1:19" x14ac:dyDescent="0.35">
      <c r="D22" s="15"/>
      <c r="E22" s="15"/>
      <c r="F22" s="15"/>
      <c r="G22" s="15"/>
      <c r="H22" s="15"/>
      <c r="L22" s="5"/>
      <c r="M22" s="8"/>
      <c r="N22" s="8"/>
      <c r="O22" s="8"/>
      <c r="P22" s="8"/>
      <c r="Q22" s="8"/>
      <c r="R22" s="8"/>
      <c r="S22" s="8"/>
    </row>
    <row r="24" spans="1:19" x14ac:dyDescent="0.35">
      <c r="A24" s="81" t="s">
        <v>31</v>
      </c>
      <c r="B24" s="83" t="s">
        <v>29</v>
      </c>
      <c r="C24" s="85"/>
      <c r="D24" s="82" t="s">
        <v>28</v>
      </c>
      <c r="E24" s="82"/>
      <c r="F24" s="82"/>
      <c r="G24" s="82"/>
      <c r="H24" s="82"/>
    </row>
    <row r="25" spans="1:19" x14ac:dyDescent="0.35">
      <c r="A25" s="81"/>
      <c r="B25" s="20">
        <v>2025</v>
      </c>
      <c r="C25" s="20">
        <v>2026</v>
      </c>
      <c r="D25" s="20">
        <v>2027</v>
      </c>
      <c r="E25" s="20">
        <v>2028</v>
      </c>
      <c r="F25" s="20">
        <v>2029</v>
      </c>
      <c r="G25" s="20">
        <v>2030</v>
      </c>
      <c r="H25" s="20">
        <v>2031</v>
      </c>
    </row>
    <row r="26" spans="1:19" x14ac:dyDescent="0.35">
      <c r="A26" s="17" t="s">
        <v>27</v>
      </c>
      <c r="B26" s="18">
        <v>0</v>
      </c>
      <c r="C26" s="18">
        <f>B27</f>
        <v>-5706366.8043763591</v>
      </c>
      <c r="D26" s="18">
        <f t="shared" ref="D26:E26" si="6">C27</f>
        <v>-11039259.648476873</v>
      </c>
      <c r="E26" s="18">
        <f t="shared" si="6"/>
        <v>-11039259.648476873</v>
      </c>
      <c r="F26" s="18">
        <f t="shared" ref="F26:H26" si="7">E27</f>
        <v>-11039259.648476873</v>
      </c>
      <c r="G26" s="18">
        <f t="shared" si="7"/>
        <v>-11039259.648476873</v>
      </c>
      <c r="H26" s="18">
        <f t="shared" si="7"/>
        <v>-11039259.648476873</v>
      </c>
    </row>
    <row r="27" spans="1:19" x14ac:dyDescent="0.35">
      <c r="A27" s="17" t="s">
        <v>26</v>
      </c>
      <c r="B27" s="18">
        <f>-'OM&amp;A impact'!E51</f>
        <v>-5706366.8043763591</v>
      </c>
      <c r="C27" s="18">
        <f>B27-'OM&amp;A impact'!H51</f>
        <v>-11039259.648476873</v>
      </c>
      <c r="D27" s="15">
        <f>D26</f>
        <v>-11039259.648476873</v>
      </c>
      <c r="E27" s="18">
        <f>E26</f>
        <v>-11039259.648476873</v>
      </c>
      <c r="F27" s="18">
        <f t="shared" ref="F27:H27" si="8">F26</f>
        <v>-11039259.648476873</v>
      </c>
      <c r="G27" s="18">
        <f t="shared" si="8"/>
        <v>-11039259.648476873</v>
      </c>
      <c r="H27" s="18">
        <f t="shared" si="8"/>
        <v>-11039259.648476873</v>
      </c>
    </row>
    <row r="28" spans="1:19" x14ac:dyDescent="0.35">
      <c r="A28" s="20" t="s">
        <v>25</v>
      </c>
      <c r="B28" s="19">
        <f t="shared" ref="B28:H28" si="9">AVERAGE(B26:B27)</f>
        <v>-2853183.4021881795</v>
      </c>
      <c r="C28" s="19">
        <f t="shared" si="9"/>
        <v>-8372813.2264266163</v>
      </c>
      <c r="D28" s="19">
        <f t="shared" si="9"/>
        <v>-11039259.648476873</v>
      </c>
      <c r="E28" s="19">
        <f t="shared" si="9"/>
        <v>-11039259.648476873</v>
      </c>
      <c r="F28" s="19">
        <f t="shared" si="9"/>
        <v>-11039259.648476873</v>
      </c>
      <c r="G28" s="19">
        <f t="shared" si="9"/>
        <v>-11039259.648476873</v>
      </c>
      <c r="H28" s="19">
        <f t="shared" si="9"/>
        <v>-11039259.648476873</v>
      </c>
    </row>
    <row r="29" spans="1:19" x14ac:dyDescent="0.35">
      <c r="A29" s="17" t="s">
        <v>24</v>
      </c>
      <c r="B29" s="18">
        <v>0</v>
      </c>
      <c r="C29" s="18">
        <f>B30</f>
        <v>-16621718.067002779</v>
      </c>
      <c r="D29" s="18">
        <f t="shared" ref="D29:H29" si="10">C30</f>
        <v>-37860884.825740874</v>
      </c>
      <c r="E29" s="18">
        <f t="shared" si="10"/>
        <v>-37860884.825740874</v>
      </c>
      <c r="F29" s="18">
        <f t="shared" si="10"/>
        <v>-37860884.825740874</v>
      </c>
      <c r="G29" s="18">
        <f t="shared" si="10"/>
        <v>-37860884.825740874</v>
      </c>
      <c r="H29" s="18">
        <f t="shared" si="10"/>
        <v>-37860884.825740874</v>
      </c>
    </row>
    <row r="30" spans="1:19" x14ac:dyDescent="0.35">
      <c r="A30" s="17" t="s">
        <v>23</v>
      </c>
      <c r="B30" s="18">
        <f>'Depreciation Impact'!E48</f>
        <v>-16621718.067002779</v>
      </c>
      <c r="C30" s="18">
        <f>B30+'Depreciation Impact'!H48</f>
        <v>-37860884.825740874</v>
      </c>
      <c r="D30" s="15">
        <f>D29</f>
        <v>-37860884.825740874</v>
      </c>
      <c r="E30" s="18">
        <f>E29</f>
        <v>-37860884.825740874</v>
      </c>
      <c r="F30" s="18">
        <f t="shared" ref="F30:H30" si="11">F29</f>
        <v>-37860884.825740874</v>
      </c>
      <c r="G30" s="18">
        <f t="shared" si="11"/>
        <v>-37860884.825740874</v>
      </c>
      <c r="H30" s="18">
        <f t="shared" si="11"/>
        <v>-37860884.825740874</v>
      </c>
    </row>
    <row r="31" spans="1:19" x14ac:dyDescent="0.35">
      <c r="A31" s="20" t="s">
        <v>22</v>
      </c>
      <c r="B31" s="19">
        <f t="shared" ref="B31:D31" si="12">AVERAGE(B30:B30)</f>
        <v>-16621718.067002779</v>
      </c>
      <c r="C31" s="19">
        <f t="shared" si="12"/>
        <v>-37860884.825740874</v>
      </c>
      <c r="D31" s="19">
        <f t="shared" si="12"/>
        <v>-37860884.825740874</v>
      </c>
      <c r="E31" s="19">
        <f>AVERAGE(E30:E30)</f>
        <v>-37860884.825740874</v>
      </c>
      <c r="F31" s="19">
        <f>AVERAGE(F30:F30)</f>
        <v>-37860884.825740874</v>
      </c>
      <c r="G31" s="19">
        <f>AVERAGE(G30:G30)</f>
        <v>-37860884.825740874</v>
      </c>
      <c r="H31" s="19">
        <f>AVERAGE(H30:H30)</f>
        <v>-37860884.825740874</v>
      </c>
    </row>
    <row r="32" spans="1:19" x14ac:dyDescent="0.35">
      <c r="A32" s="17" t="s">
        <v>21</v>
      </c>
      <c r="B32" s="18">
        <f t="shared" ref="B32:C32" si="13">+B26+B29</f>
        <v>0</v>
      </c>
      <c r="C32" s="18">
        <f t="shared" si="13"/>
        <v>-22328084.871379137</v>
      </c>
      <c r="D32" s="18">
        <f>+D26+D29</f>
        <v>-48900144.474217743</v>
      </c>
      <c r="E32" s="18">
        <f>+D33</f>
        <v>-48900144.474217743</v>
      </c>
      <c r="F32" s="18">
        <f>+E33</f>
        <v>-48900144.474217743</v>
      </c>
      <c r="G32" s="18">
        <f>+F33</f>
        <v>-48900144.474217743</v>
      </c>
      <c r="H32" s="18">
        <f>+G33</f>
        <v>-48900144.474217743</v>
      </c>
    </row>
    <row r="33" spans="1:8" x14ac:dyDescent="0.35">
      <c r="A33" s="17" t="s">
        <v>20</v>
      </c>
      <c r="B33" s="18">
        <f t="shared" ref="B33:C33" si="14">+B27+B30</f>
        <v>-22328084.871379137</v>
      </c>
      <c r="C33" s="18">
        <f t="shared" si="14"/>
        <v>-48900144.474217743</v>
      </c>
      <c r="D33" s="18">
        <f>+D27+D30</f>
        <v>-48900144.474217743</v>
      </c>
      <c r="E33" s="18">
        <f>+E27+E30</f>
        <v>-48900144.474217743</v>
      </c>
      <c r="F33" s="18">
        <f>+F27+F30</f>
        <v>-48900144.474217743</v>
      </c>
      <c r="G33" s="18">
        <f>+G27+G30</f>
        <v>-48900144.474217743</v>
      </c>
      <c r="H33" s="18">
        <f>+H27+H30</f>
        <v>-48900144.474217743</v>
      </c>
    </row>
    <row r="34" spans="1:8" x14ac:dyDescent="0.35">
      <c r="A34" s="20" t="s">
        <v>19</v>
      </c>
      <c r="B34" s="19">
        <f t="shared" ref="B34:H34" si="15">AVERAGE(B32:B33)</f>
        <v>-11164042.435689569</v>
      </c>
      <c r="C34" s="19">
        <f t="shared" si="15"/>
        <v>-35614114.67279844</v>
      </c>
      <c r="D34" s="19">
        <f t="shared" si="15"/>
        <v>-48900144.474217743</v>
      </c>
      <c r="E34" s="19">
        <f t="shared" si="15"/>
        <v>-48900144.474217743</v>
      </c>
      <c r="F34" s="19">
        <f t="shared" si="15"/>
        <v>-48900144.474217743</v>
      </c>
      <c r="G34" s="19">
        <f t="shared" si="15"/>
        <v>-48900144.474217743</v>
      </c>
      <c r="H34" s="19">
        <f t="shared" si="15"/>
        <v>-48900144.474217743</v>
      </c>
    </row>
    <row r="35" spans="1:8" x14ac:dyDescent="0.35">
      <c r="A35" s="17" t="s">
        <v>18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</row>
    <row r="36" spans="1:8" x14ac:dyDescent="0.35">
      <c r="A36" s="20" t="s">
        <v>17</v>
      </c>
      <c r="B36" s="16">
        <f t="shared" ref="B36:H36" si="16">SUM(B34:B35)</f>
        <v>-11164042.435689569</v>
      </c>
      <c r="C36" s="16">
        <f t="shared" si="16"/>
        <v>-35614114.67279844</v>
      </c>
      <c r="D36" s="16">
        <f t="shared" si="16"/>
        <v>-48900144.474217743</v>
      </c>
      <c r="E36" s="16">
        <f t="shared" si="16"/>
        <v>-48900144.474217743</v>
      </c>
      <c r="F36" s="16">
        <f t="shared" si="16"/>
        <v>-48900144.474217743</v>
      </c>
      <c r="G36" s="16">
        <f t="shared" si="16"/>
        <v>-48900144.474217743</v>
      </c>
      <c r="H36" s="16">
        <f t="shared" si="16"/>
        <v>-48900144.474217743</v>
      </c>
    </row>
    <row r="37" spans="1:8" x14ac:dyDescent="0.35">
      <c r="D37" s="15"/>
      <c r="E37" s="15"/>
      <c r="F37" s="15"/>
      <c r="G37" s="15"/>
      <c r="H37" s="15"/>
    </row>
    <row r="39" spans="1:8" x14ac:dyDescent="0.35">
      <c r="A39" s="81" t="s">
        <v>30</v>
      </c>
      <c r="B39" s="83" t="s">
        <v>29</v>
      </c>
      <c r="C39" s="84"/>
      <c r="D39" s="82" t="s">
        <v>28</v>
      </c>
      <c r="E39" s="82"/>
      <c r="F39" s="82"/>
      <c r="G39" s="82"/>
      <c r="H39" s="82"/>
    </row>
    <row r="40" spans="1:8" x14ac:dyDescent="0.35">
      <c r="A40" s="81"/>
      <c r="B40" s="20">
        <v>2025</v>
      </c>
      <c r="C40" s="20">
        <v>2026</v>
      </c>
      <c r="D40" s="20">
        <v>2027</v>
      </c>
      <c r="E40" s="20">
        <v>2028</v>
      </c>
      <c r="F40" s="20">
        <v>2029</v>
      </c>
      <c r="G40" s="20">
        <v>2030</v>
      </c>
      <c r="H40" s="20">
        <v>2031</v>
      </c>
    </row>
    <row r="41" spans="1:8" x14ac:dyDescent="0.35">
      <c r="A41" s="17" t="s">
        <v>27</v>
      </c>
      <c r="B41" s="18">
        <f t="shared" ref="B41:H45" si="17">B10+B26</f>
        <v>4897626914.2647123</v>
      </c>
      <c r="C41" s="18">
        <f t="shared" si="17"/>
        <v>5219138116.003005</v>
      </c>
      <c r="D41" s="18">
        <f t="shared" si="17"/>
        <v>5533520950.8734293</v>
      </c>
      <c r="E41" s="18">
        <f t="shared" si="17"/>
        <v>5977244448.4274464</v>
      </c>
      <c r="F41" s="18">
        <f t="shared" si="17"/>
        <v>6445262098.6598501</v>
      </c>
      <c r="G41" s="18">
        <f t="shared" si="17"/>
        <v>7016673750.5735197</v>
      </c>
      <c r="H41" s="18">
        <f t="shared" si="17"/>
        <v>7640096092.2272768</v>
      </c>
    </row>
    <row r="42" spans="1:8" x14ac:dyDescent="0.35">
      <c r="A42" s="17" t="s">
        <v>26</v>
      </c>
      <c r="B42" s="18">
        <f>B11+B27</f>
        <v>5219138116.003005</v>
      </c>
      <c r="C42" s="18">
        <f t="shared" si="17"/>
        <v>5533520950.8734293</v>
      </c>
      <c r="D42" s="18">
        <f t="shared" si="17"/>
        <v>5977244448.4274464</v>
      </c>
      <c r="E42" s="18">
        <f t="shared" si="17"/>
        <v>6445262098.6598501</v>
      </c>
      <c r="F42" s="18">
        <f t="shared" si="17"/>
        <v>7016673750.5735197</v>
      </c>
      <c r="G42" s="18">
        <f t="shared" si="17"/>
        <v>7640096092.2272768</v>
      </c>
      <c r="H42" s="18">
        <f t="shared" si="17"/>
        <v>8262292227.762908</v>
      </c>
    </row>
    <row r="43" spans="1:8" x14ac:dyDescent="0.35">
      <c r="A43" s="20" t="s">
        <v>25</v>
      </c>
      <c r="B43" s="19">
        <f t="shared" ref="B43:H43" si="18">AVERAGE(B41:B42)</f>
        <v>5058382515.1338587</v>
      </c>
      <c r="C43" s="19">
        <f t="shared" si="18"/>
        <v>5376329533.4382172</v>
      </c>
      <c r="D43" s="19">
        <f t="shared" si="18"/>
        <v>5755382699.6504383</v>
      </c>
      <c r="E43" s="19">
        <f t="shared" si="18"/>
        <v>6211253273.5436478</v>
      </c>
      <c r="F43" s="19">
        <f t="shared" si="18"/>
        <v>6730967924.6166849</v>
      </c>
      <c r="G43" s="19">
        <f t="shared" si="18"/>
        <v>7328384921.4003983</v>
      </c>
      <c r="H43" s="19">
        <f t="shared" si="18"/>
        <v>7951194159.9950924</v>
      </c>
    </row>
    <row r="44" spans="1:8" x14ac:dyDescent="0.35">
      <c r="A44" s="17" t="s">
        <v>24</v>
      </c>
      <c r="B44" s="18">
        <f t="shared" si="17"/>
        <v>-1226856592.2800002</v>
      </c>
      <c r="C44" s="18">
        <f t="shared" si="17"/>
        <v>-1394249055.8039443</v>
      </c>
      <c r="D44" s="18">
        <f t="shared" si="17"/>
        <v>-1577466018.4752629</v>
      </c>
      <c r="E44" s="18">
        <f t="shared" si="17"/>
        <v>-1770418775.3281479</v>
      </c>
      <c r="F44" s="18">
        <f t="shared" si="17"/>
        <v>-1970829606.1528103</v>
      </c>
      <c r="G44" s="18">
        <f t="shared" si="17"/>
        <v>-2185851600.6064758</v>
      </c>
      <c r="H44" s="18">
        <f t="shared" si="17"/>
        <v>-2416923420.7231269</v>
      </c>
    </row>
    <row r="45" spans="1:8" x14ac:dyDescent="0.35">
      <c r="A45" s="17" t="s">
        <v>23</v>
      </c>
      <c r="B45" s="18">
        <f t="shared" si="17"/>
        <v>-1394249055.8039443</v>
      </c>
      <c r="C45" s="18">
        <f t="shared" si="17"/>
        <v>-1577466018.4752629</v>
      </c>
      <c r="D45" s="18">
        <f t="shared" si="17"/>
        <v>-1770418775.3281479</v>
      </c>
      <c r="E45" s="18">
        <f t="shared" si="17"/>
        <v>-1970829606.1528103</v>
      </c>
      <c r="F45" s="18">
        <f t="shared" si="17"/>
        <v>-2185851600.6064758</v>
      </c>
      <c r="G45" s="18">
        <f t="shared" si="17"/>
        <v>-2416923420.7231269</v>
      </c>
      <c r="H45" s="18">
        <f t="shared" si="17"/>
        <v>-2662012767.2450271</v>
      </c>
    </row>
    <row r="46" spans="1:8" x14ac:dyDescent="0.35">
      <c r="A46" s="20" t="s">
        <v>22</v>
      </c>
      <c r="B46" s="19">
        <f t="shared" ref="B46:H46" si="19">AVERAGE(B44:B45)</f>
        <v>-1310552824.0419722</v>
      </c>
      <c r="C46" s="19">
        <f t="shared" si="19"/>
        <v>-1485857537.1396036</v>
      </c>
      <c r="D46" s="19">
        <f t="shared" si="19"/>
        <v>-1673942396.9017053</v>
      </c>
      <c r="E46" s="19">
        <f t="shared" si="19"/>
        <v>-1870624190.740479</v>
      </c>
      <c r="F46" s="19">
        <f t="shared" si="19"/>
        <v>-2078340603.379643</v>
      </c>
      <c r="G46" s="19">
        <f t="shared" si="19"/>
        <v>-2301387510.6648016</v>
      </c>
      <c r="H46" s="19">
        <f t="shared" si="19"/>
        <v>-2539468093.984077</v>
      </c>
    </row>
    <row r="47" spans="1:8" x14ac:dyDescent="0.35">
      <c r="A47" s="17" t="s">
        <v>21</v>
      </c>
      <c r="B47" s="18">
        <f t="shared" ref="B47:D48" si="20">+B41+B44</f>
        <v>3670770321.9847121</v>
      </c>
      <c r="C47" s="18">
        <f t="shared" si="20"/>
        <v>3824889060.1990604</v>
      </c>
      <c r="D47" s="18">
        <f t="shared" si="20"/>
        <v>3956054932.3981667</v>
      </c>
      <c r="E47" s="18">
        <f>+D48</f>
        <v>4206825673.0992985</v>
      </c>
      <c r="F47" s="18">
        <f>+E48</f>
        <v>4474432492.50704</v>
      </c>
      <c r="G47" s="18">
        <f>+F48</f>
        <v>4830822149.9670439</v>
      </c>
      <c r="H47" s="18">
        <f>+G48</f>
        <v>5223172671.5041504</v>
      </c>
    </row>
    <row r="48" spans="1:8" x14ac:dyDescent="0.35">
      <c r="A48" s="17" t="s">
        <v>20</v>
      </c>
      <c r="B48" s="18">
        <f t="shared" si="20"/>
        <v>3824889060.1990604</v>
      </c>
      <c r="C48" s="18">
        <f t="shared" si="20"/>
        <v>3956054932.3981667</v>
      </c>
      <c r="D48" s="18">
        <f t="shared" si="20"/>
        <v>4206825673.0992985</v>
      </c>
      <c r="E48" s="18">
        <f>+E42+E45</f>
        <v>4474432492.50704</v>
      </c>
      <c r="F48" s="18">
        <f>+F42+F45</f>
        <v>4830822149.9670439</v>
      </c>
      <c r="G48" s="18">
        <f>+G42+G45</f>
        <v>5223172671.5041504</v>
      </c>
      <c r="H48" s="18">
        <f>+H42+H45</f>
        <v>5600279460.5178814</v>
      </c>
    </row>
    <row r="49" spans="1:19" x14ac:dyDescent="0.35">
      <c r="A49" s="20" t="s">
        <v>19</v>
      </c>
      <c r="B49" s="19">
        <f t="shared" ref="B49:H49" si="21">AVERAGE(B47:B48)</f>
        <v>3747829691.0918865</v>
      </c>
      <c r="C49" s="19">
        <f t="shared" si="21"/>
        <v>3890471996.2986135</v>
      </c>
      <c r="D49" s="19">
        <f t="shared" si="21"/>
        <v>4081440302.7487326</v>
      </c>
      <c r="E49" s="19">
        <f t="shared" si="21"/>
        <v>4340629082.8031693</v>
      </c>
      <c r="F49" s="19">
        <f t="shared" si="21"/>
        <v>4652627321.2370415</v>
      </c>
      <c r="G49" s="19">
        <f t="shared" si="21"/>
        <v>5026997410.7355976</v>
      </c>
      <c r="H49" s="19">
        <f t="shared" si="21"/>
        <v>5411726066.0110159</v>
      </c>
    </row>
    <row r="50" spans="1:19" x14ac:dyDescent="0.35">
      <c r="A50" s="17" t="s">
        <v>18</v>
      </c>
      <c r="B50" s="18">
        <f t="shared" ref="B50:H50" si="22">B19+B35</f>
        <v>378217542.85326302</v>
      </c>
      <c r="C50" s="18">
        <f t="shared" si="22"/>
        <v>386453623.74149698</v>
      </c>
      <c r="D50" s="18">
        <f t="shared" si="22"/>
        <v>304991915.57300299</v>
      </c>
      <c r="E50" s="18">
        <f t="shared" si="22"/>
        <v>319649080.60319901</v>
      </c>
      <c r="F50" s="18">
        <f t="shared" si="22"/>
        <v>331394819.72848397</v>
      </c>
      <c r="G50" s="18">
        <f t="shared" si="22"/>
        <v>346095338.411336</v>
      </c>
      <c r="H50" s="18">
        <f t="shared" si="22"/>
        <v>361168259.14991301</v>
      </c>
      <c r="L50" s="5"/>
      <c r="M50" s="8"/>
      <c r="N50" s="8"/>
      <c r="O50" s="8"/>
      <c r="P50" s="8"/>
      <c r="Q50" s="8"/>
      <c r="R50" s="8"/>
      <c r="S50" s="8"/>
    </row>
    <row r="51" spans="1:19" x14ac:dyDescent="0.35">
      <c r="A51" s="17" t="s">
        <v>17</v>
      </c>
      <c r="B51" s="16">
        <f t="shared" ref="B51:H51" si="23">SUM(B49:B50)</f>
        <v>4126047233.9451494</v>
      </c>
      <c r="C51" s="16">
        <f t="shared" si="23"/>
        <v>4276925620.0401106</v>
      </c>
      <c r="D51" s="16">
        <f t="shared" si="23"/>
        <v>4386432218.3217354</v>
      </c>
      <c r="E51" s="16">
        <f t="shared" si="23"/>
        <v>4660278163.4063683</v>
      </c>
      <c r="F51" s="16">
        <f t="shared" si="23"/>
        <v>4984022140.9655256</v>
      </c>
      <c r="G51" s="16">
        <f t="shared" si="23"/>
        <v>5373092749.1469336</v>
      </c>
      <c r="H51" s="16">
        <f t="shared" si="23"/>
        <v>5772894325.1609287</v>
      </c>
      <c r="L51" s="6"/>
      <c r="M51" s="9"/>
      <c r="N51" s="9"/>
      <c r="O51" s="9"/>
      <c r="P51" s="9"/>
      <c r="Q51" s="9"/>
      <c r="R51" s="9"/>
      <c r="S51" s="9"/>
    </row>
    <row r="52" spans="1:19" x14ac:dyDescent="0.35">
      <c r="D52" s="15"/>
      <c r="E52" s="15"/>
      <c r="F52" s="15"/>
      <c r="G52" s="15"/>
      <c r="H52" s="15"/>
      <c r="L52" s="6"/>
      <c r="M52" s="9"/>
      <c r="N52" s="9"/>
      <c r="O52" s="9"/>
      <c r="P52" s="9"/>
      <c r="Q52" s="9"/>
      <c r="R52" s="9"/>
      <c r="S52" s="9"/>
    </row>
    <row r="53" spans="1:19" x14ac:dyDescent="0.35">
      <c r="D53" s="15"/>
      <c r="E53" s="15"/>
      <c r="F53" s="15"/>
      <c r="G53" s="15"/>
      <c r="H53" s="15"/>
      <c r="L53" s="5"/>
      <c r="M53" s="8"/>
      <c r="N53" s="8"/>
      <c r="O53" s="8"/>
      <c r="P53" s="8"/>
      <c r="Q53" s="8"/>
      <c r="R53" s="8"/>
      <c r="S53" s="8"/>
    </row>
  </sheetData>
  <mergeCells count="10">
    <mergeCell ref="B3:H4"/>
    <mergeCell ref="A8:A9"/>
    <mergeCell ref="D8:H8"/>
    <mergeCell ref="A39:A40"/>
    <mergeCell ref="D39:H39"/>
    <mergeCell ref="A24:A25"/>
    <mergeCell ref="D24:H24"/>
    <mergeCell ref="B8:C8"/>
    <mergeCell ref="B24:C24"/>
    <mergeCell ref="B39:C39"/>
  </mergeCells>
  <pageMargins left="0.7" right="0.7" top="0.75" bottom="0.75" header="0.3" footer="0.3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0E77A-989B-4014-B043-5CBE9496AEEC}">
  <dimension ref="A1:H40"/>
  <sheetViews>
    <sheetView topLeftCell="A10" workbookViewId="0">
      <selection activeCell="E36" sqref="E36"/>
    </sheetView>
  </sheetViews>
  <sheetFormatPr defaultColWidth="9.1796875" defaultRowHeight="14" x14ac:dyDescent="0.3"/>
  <cols>
    <col min="1" max="1" width="54.1796875" style="6" customWidth="1"/>
    <col min="2" max="2" width="18.1796875" style="6" customWidth="1"/>
    <col min="3" max="7" width="12.7265625" style="6" bestFit="1" customWidth="1"/>
    <col min="8" max="8" width="14" style="6" bestFit="1" customWidth="1"/>
    <col min="9" max="11" width="9.1796875" style="6"/>
    <col min="12" max="12" width="11.54296875" style="6" bestFit="1" customWidth="1"/>
    <col min="13" max="16" width="12" style="6" bestFit="1" customWidth="1"/>
    <col min="17" max="17" width="12.7265625" style="6" bestFit="1" customWidth="1"/>
    <col min="18" max="16384" width="9.1796875" style="6"/>
  </cols>
  <sheetData>
    <row r="1" spans="1:8" x14ac:dyDescent="0.3">
      <c r="A1" s="5" t="s">
        <v>6</v>
      </c>
      <c r="B1" s="5"/>
    </row>
    <row r="2" spans="1:8" x14ac:dyDescent="0.3">
      <c r="A2" s="5" t="s">
        <v>5</v>
      </c>
      <c r="B2" s="86" t="s">
        <v>97</v>
      </c>
      <c r="C2" s="86"/>
      <c r="D2" s="86"/>
      <c r="E2" s="86"/>
      <c r="F2" s="86"/>
      <c r="G2" s="86"/>
      <c r="H2" s="86"/>
    </row>
    <row r="3" spans="1:8" x14ac:dyDescent="0.3">
      <c r="A3" s="5" t="s">
        <v>4</v>
      </c>
      <c r="B3" s="86"/>
      <c r="C3" s="86"/>
      <c r="D3" s="86"/>
      <c r="E3" s="86"/>
      <c r="F3" s="86"/>
      <c r="G3" s="86"/>
      <c r="H3" s="86"/>
    </row>
    <row r="4" spans="1:8" x14ac:dyDescent="0.3">
      <c r="A4" s="5" t="s">
        <v>79</v>
      </c>
      <c r="B4" s="86"/>
      <c r="C4" s="86"/>
      <c r="D4" s="86"/>
      <c r="E4" s="86"/>
      <c r="F4" s="86"/>
      <c r="G4" s="86"/>
      <c r="H4" s="86"/>
    </row>
    <row r="5" spans="1:8" x14ac:dyDescent="0.3">
      <c r="A5" s="5" t="s">
        <v>89</v>
      </c>
      <c r="B5" s="5"/>
    </row>
    <row r="8" spans="1:8" x14ac:dyDescent="0.3">
      <c r="A8" s="5" t="s">
        <v>43</v>
      </c>
      <c r="B8" s="5"/>
    </row>
    <row r="9" spans="1:8" x14ac:dyDescent="0.3">
      <c r="C9" s="27">
        <v>2027</v>
      </c>
      <c r="D9" s="27">
        <v>2028</v>
      </c>
      <c r="E9" s="27">
        <v>2029</v>
      </c>
      <c r="F9" s="27">
        <v>2030</v>
      </c>
      <c r="G9" s="27">
        <v>2031</v>
      </c>
      <c r="H9" s="27" t="s">
        <v>42</v>
      </c>
    </row>
    <row r="10" spans="1:8" x14ac:dyDescent="0.3">
      <c r="A10" s="6" t="s">
        <v>92</v>
      </c>
      <c r="C10" s="7">
        <f>+C11+C32</f>
        <v>22045171.709778268</v>
      </c>
      <c r="D10" s="7">
        <f>+D11+D32</f>
        <v>37197874.958500266</v>
      </c>
      <c r="E10" s="7">
        <f>+E11+E32</f>
        <v>28602666.737991001</v>
      </c>
      <c r="F10" s="7">
        <f>+F11+F32</f>
        <v>31345891.144903038</v>
      </c>
      <c r="G10" s="7">
        <f>+G11+G32</f>
        <v>36550683.469381578</v>
      </c>
      <c r="H10" s="7">
        <f>SUM(C10:G10)</f>
        <v>155742288.02055416</v>
      </c>
    </row>
    <row r="11" spans="1:8" x14ac:dyDescent="0.3">
      <c r="A11" s="6" t="s">
        <v>91</v>
      </c>
      <c r="C11" s="7">
        <v>22400578.965947025</v>
      </c>
      <c r="D11" s="7">
        <v>37575809.01739011</v>
      </c>
      <c r="E11" s="7">
        <v>29001237.266268604</v>
      </c>
      <c r="F11" s="7">
        <v>31763401.421479959</v>
      </c>
      <c r="G11" s="7">
        <v>36985596.133713603</v>
      </c>
      <c r="H11" s="7">
        <f>SUM(C11:G11)</f>
        <v>157726622.80479932</v>
      </c>
    </row>
    <row r="12" spans="1:8" ht="14.5" thickBot="1" x14ac:dyDescent="0.35">
      <c r="A12" s="6" t="s">
        <v>16</v>
      </c>
      <c r="C12" s="28">
        <f t="shared" ref="C12:H12" si="0">+C10-C11</f>
        <v>-355407.25616875663</v>
      </c>
      <c r="D12" s="28">
        <f t="shared" si="0"/>
        <v>-377934.05888984352</v>
      </c>
      <c r="E12" s="28">
        <f t="shared" si="0"/>
        <v>-398570.52827760205</v>
      </c>
      <c r="F12" s="28">
        <f t="shared" si="0"/>
        <v>-417510.27657692134</v>
      </c>
      <c r="G12" s="28">
        <f t="shared" si="0"/>
        <v>-434912.66433202475</v>
      </c>
      <c r="H12" s="28">
        <f t="shared" si="0"/>
        <v>-1984334.7842451632</v>
      </c>
    </row>
    <row r="13" spans="1:8" ht="14.5" thickTop="1" x14ac:dyDescent="0.3">
      <c r="C13" s="7"/>
      <c r="D13" s="7"/>
      <c r="E13" s="7"/>
      <c r="F13" s="7"/>
      <c r="G13" s="7"/>
      <c r="H13" s="7"/>
    </row>
    <row r="14" spans="1:8" x14ac:dyDescent="0.3">
      <c r="C14" s="7"/>
      <c r="D14" s="7"/>
      <c r="E14" s="7"/>
      <c r="F14" s="7"/>
      <c r="G14" s="7"/>
      <c r="H14" s="7"/>
    </row>
    <row r="15" spans="1:8" x14ac:dyDescent="0.3">
      <c r="C15" s="7"/>
      <c r="D15" s="7"/>
      <c r="E15" s="7"/>
      <c r="F15" s="7"/>
      <c r="G15" s="7"/>
      <c r="H15" s="7"/>
    </row>
    <row r="16" spans="1:8" x14ac:dyDescent="0.3">
      <c r="A16" s="5" t="s">
        <v>13</v>
      </c>
      <c r="B16" s="5"/>
    </row>
    <row r="17" spans="1:8" x14ac:dyDescent="0.3">
      <c r="C17" s="27">
        <v>2027</v>
      </c>
      <c r="D17" s="27">
        <v>2028</v>
      </c>
      <c r="E17" s="27">
        <v>2029</v>
      </c>
      <c r="F17" s="27">
        <v>2030</v>
      </c>
      <c r="G17" s="27">
        <v>2031</v>
      </c>
      <c r="H17" s="27" t="s">
        <v>42</v>
      </c>
    </row>
    <row r="18" spans="1:8" x14ac:dyDescent="0.3">
      <c r="A18" s="6" t="s">
        <v>95</v>
      </c>
      <c r="C18" s="7">
        <f>'Rate Base'!D36</f>
        <v>-48900144.474217743</v>
      </c>
      <c r="D18" s="7">
        <f>'Rate Base'!E36</f>
        <v>-48900144.474217743</v>
      </c>
      <c r="E18" s="7">
        <f>'Rate Base'!F36</f>
        <v>-48900144.474217743</v>
      </c>
      <c r="F18" s="7">
        <f>'Rate Base'!G36</f>
        <v>-48900144.474217743</v>
      </c>
      <c r="G18" s="7">
        <f>'Rate Base'!H36</f>
        <v>-48900144.474217743</v>
      </c>
      <c r="H18" s="7">
        <f>SUM(C18:G18)</f>
        <v>-244500722.37108871</v>
      </c>
    </row>
    <row r="19" spans="1:8" x14ac:dyDescent="0.3">
      <c r="A19" s="6" t="s">
        <v>41</v>
      </c>
      <c r="C19" s="13">
        <v>0.4</v>
      </c>
      <c r="D19" s="13">
        <v>0.4</v>
      </c>
      <c r="E19" s="13">
        <v>0.4</v>
      </c>
      <c r="F19" s="13">
        <v>0.4</v>
      </c>
      <c r="G19" s="13">
        <v>0.4</v>
      </c>
      <c r="H19" s="13"/>
    </row>
    <row r="20" spans="1:8" x14ac:dyDescent="0.3">
      <c r="A20" s="6" t="s">
        <v>40</v>
      </c>
      <c r="C20" s="13">
        <v>0.09</v>
      </c>
      <c r="D20" s="13">
        <v>0.09</v>
      </c>
      <c r="E20" s="13">
        <v>0.09</v>
      </c>
      <c r="F20" s="13">
        <v>0.09</v>
      </c>
      <c r="G20" s="13">
        <v>0.09</v>
      </c>
      <c r="H20" s="13"/>
    </row>
    <row r="21" spans="1:8" x14ac:dyDescent="0.3">
      <c r="A21" s="6" t="s">
        <v>39</v>
      </c>
      <c r="C21" s="26">
        <f t="shared" ref="C21:G21" si="1">+C18*C19*C20</f>
        <v>-1760405.2010718386</v>
      </c>
      <c r="D21" s="26">
        <f t="shared" si="1"/>
        <v>-1760405.2010718386</v>
      </c>
      <c r="E21" s="26">
        <f t="shared" si="1"/>
        <v>-1760405.2010718386</v>
      </c>
      <c r="F21" s="26">
        <f t="shared" si="1"/>
        <v>-1760405.2010718386</v>
      </c>
      <c r="G21" s="26">
        <f t="shared" si="1"/>
        <v>-1760405.2010718386</v>
      </c>
      <c r="H21" s="26">
        <f>SUM(C21:G21)</f>
        <v>-8802026.0053591933</v>
      </c>
    </row>
    <row r="22" spans="1:8" x14ac:dyDescent="0.3">
      <c r="C22" s="7"/>
      <c r="D22" s="7"/>
      <c r="E22" s="7"/>
      <c r="F22" s="7"/>
      <c r="G22" s="7"/>
    </row>
    <row r="23" spans="1:8" x14ac:dyDescent="0.3">
      <c r="A23" s="6" t="s">
        <v>38</v>
      </c>
      <c r="C23" s="7">
        <f>+C21</f>
        <v>-1760405.2010718386</v>
      </c>
      <c r="D23" s="7">
        <f t="shared" ref="D23:G23" si="2">+D21</f>
        <v>-1760405.2010718386</v>
      </c>
      <c r="E23" s="7">
        <f t="shared" si="2"/>
        <v>-1760405.2010718386</v>
      </c>
      <c r="F23" s="7">
        <f t="shared" si="2"/>
        <v>-1760405.2010718386</v>
      </c>
      <c r="G23" s="7">
        <f t="shared" si="2"/>
        <v>-1760405.2010718386</v>
      </c>
      <c r="H23" s="7">
        <f>SUM(C23:G23)</f>
        <v>-8802026.0053591933</v>
      </c>
    </row>
    <row r="24" spans="1:8" x14ac:dyDescent="0.3">
      <c r="A24" s="6" t="s">
        <v>93</v>
      </c>
      <c r="C24" s="7"/>
      <c r="D24" s="7"/>
      <c r="E24" s="7"/>
      <c r="F24" s="7"/>
      <c r="G24" s="7"/>
      <c r="H24" s="7">
        <f>SUM(C24:G24)</f>
        <v>0</v>
      </c>
    </row>
    <row r="25" spans="1:8" x14ac:dyDescent="0.3">
      <c r="A25" s="6" t="s">
        <v>94</v>
      </c>
      <c r="C25" s="25">
        <v>774653</v>
      </c>
      <c r="D25" s="25">
        <v>712173</v>
      </c>
      <c r="E25" s="25">
        <v>654936</v>
      </c>
      <c r="F25" s="25">
        <v>602405</v>
      </c>
      <c r="G25" s="25">
        <v>554138</v>
      </c>
      <c r="H25" s="25">
        <f>SUM(C25:G25)</f>
        <v>3298305</v>
      </c>
    </row>
    <row r="26" spans="1:8" x14ac:dyDescent="0.3">
      <c r="A26" s="6" t="s">
        <v>37</v>
      </c>
      <c r="C26" s="7">
        <f t="shared" ref="C26:H26" si="3">SUM(C23:C25)</f>
        <v>-985752.20107183862</v>
      </c>
      <c r="D26" s="7">
        <f t="shared" si="3"/>
        <v>-1048232.2010718386</v>
      </c>
      <c r="E26" s="7">
        <f t="shared" si="3"/>
        <v>-1105469.2010718386</v>
      </c>
      <c r="F26" s="7">
        <f t="shared" si="3"/>
        <v>-1158000.2010718386</v>
      </c>
      <c r="G26" s="7">
        <f t="shared" si="3"/>
        <v>-1206267.2010718386</v>
      </c>
      <c r="H26" s="7">
        <f t="shared" si="3"/>
        <v>-5503721.0053591933</v>
      </c>
    </row>
    <row r="27" spans="1:8" x14ac:dyDescent="0.3">
      <c r="A27" s="6" t="s">
        <v>36</v>
      </c>
      <c r="C27" s="24">
        <v>0.26500000000000001</v>
      </c>
      <c r="D27" s="24">
        <v>0.26500000000000001</v>
      </c>
      <c r="E27" s="24">
        <v>0.26500000000000001</v>
      </c>
      <c r="F27" s="24">
        <v>0.26500000000000001</v>
      </c>
      <c r="G27" s="24">
        <v>0.26500000000000001</v>
      </c>
      <c r="H27" s="24">
        <v>0.26500000000000001</v>
      </c>
    </row>
    <row r="28" spans="1:8" x14ac:dyDescent="0.3">
      <c r="A28" s="6" t="s">
        <v>35</v>
      </c>
      <c r="C28" s="7">
        <f>+C26*C27</f>
        <v>-261224.33328403725</v>
      </c>
      <c r="D28" s="7">
        <f t="shared" ref="D28:H28" si="4">+D26*D27</f>
        <v>-277781.53328403726</v>
      </c>
      <c r="E28" s="7">
        <f t="shared" si="4"/>
        <v>-292949.33828403725</v>
      </c>
      <c r="F28" s="7">
        <f t="shared" si="4"/>
        <v>-306870.05328403728</v>
      </c>
      <c r="G28" s="7">
        <f t="shared" si="4"/>
        <v>-319660.80828403722</v>
      </c>
      <c r="H28" s="7">
        <f>+H26*H27</f>
        <v>-1458486.0664201863</v>
      </c>
    </row>
    <row r="29" spans="1:8" x14ac:dyDescent="0.3">
      <c r="C29" s="7"/>
      <c r="D29" s="7"/>
      <c r="E29" s="7"/>
      <c r="F29" s="7"/>
      <c r="G29" s="7"/>
      <c r="H29" s="7"/>
    </row>
    <row r="30" spans="1:8" x14ac:dyDescent="0.3">
      <c r="A30" s="6" t="s">
        <v>34</v>
      </c>
      <c r="B30" s="23">
        <f>1-C27</f>
        <v>0.73499999999999999</v>
      </c>
      <c r="C30" s="7">
        <f>C28/$B$30-C28</f>
        <v>-94182.922884720901</v>
      </c>
      <c r="D30" s="7">
        <f t="shared" ref="D30:H30" si="5">D28/$B$30-D28</f>
        <v>-100152.52560580935</v>
      </c>
      <c r="E30" s="7">
        <f t="shared" si="5"/>
        <v>-105621.18999356445</v>
      </c>
      <c r="F30" s="7">
        <f t="shared" si="5"/>
        <v>-110640.22329288418</v>
      </c>
      <c r="G30" s="7">
        <f t="shared" si="5"/>
        <v>-115251.85604798619</v>
      </c>
      <c r="H30" s="7">
        <f t="shared" si="5"/>
        <v>-525848.71782496525</v>
      </c>
    </row>
    <row r="31" spans="1:8" x14ac:dyDescent="0.3">
      <c r="C31" s="7"/>
      <c r="D31" s="7"/>
      <c r="E31" s="7"/>
      <c r="F31" s="7"/>
      <c r="G31" s="7"/>
      <c r="H31" s="7"/>
    </row>
    <row r="32" spans="1:8" x14ac:dyDescent="0.3">
      <c r="A32" s="6" t="s">
        <v>33</v>
      </c>
      <c r="C32" s="7">
        <f>+C28+C30</f>
        <v>-355407.25616875815</v>
      </c>
      <c r="D32" s="7">
        <f t="shared" ref="D32:H32" si="6">+D28+D30</f>
        <v>-377934.05888984661</v>
      </c>
      <c r="E32" s="7">
        <f t="shared" si="6"/>
        <v>-398570.5282776017</v>
      </c>
      <c r="F32" s="7">
        <f t="shared" si="6"/>
        <v>-417510.27657692146</v>
      </c>
      <c r="G32" s="7">
        <f t="shared" si="6"/>
        <v>-434912.66433202341</v>
      </c>
      <c r="H32" s="7">
        <f t="shared" si="6"/>
        <v>-1984334.7842451516</v>
      </c>
    </row>
    <row r="33" spans="3:8" x14ac:dyDescent="0.3">
      <c r="C33" s="22"/>
      <c r="D33" s="22"/>
      <c r="E33" s="22"/>
      <c r="F33" s="22"/>
      <c r="G33" s="22"/>
      <c r="H33" s="22"/>
    </row>
    <row r="34" spans="3:8" x14ac:dyDescent="0.3">
      <c r="C34" s="7"/>
      <c r="D34" s="7"/>
      <c r="E34" s="7"/>
      <c r="F34" s="7"/>
      <c r="G34" s="7"/>
    </row>
    <row r="35" spans="3:8" x14ac:dyDescent="0.3">
      <c r="C35" s="7"/>
      <c r="D35" s="7"/>
      <c r="E35" s="7"/>
      <c r="F35" s="7"/>
      <c r="G35" s="7"/>
    </row>
    <row r="36" spans="3:8" x14ac:dyDescent="0.3">
      <c r="C36" s="7"/>
      <c r="D36" s="7"/>
      <c r="E36" s="7"/>
      <c r="F36" s="7"/>
      <c r="G36" s="7"/>
    </row>
    <row r="37" spans="3:8" x14ac:dyDescent="0.3">
      <c r="C37" s="7"/>
      <c r="D37" s="7"/>
      <c r="E37" s="7"/>
      <c r="F37" s="7"/>
      <c r="G37" s="7"/>
    </row>
    <row r="38" spans="3:8" x14ac:dyDescent="0.3">
      <c r="C38" s="7"/>
      <c r="D38" s="7"/>
      <c r="E38" s="7"/>
      <c r="F38" s="7"/>
      <c r="G38" s="7"/>
    </row>
    <row r="39" spans="3:8" x14ac:dyDescent="0.3">
      <c r="C39" s="7"/>
      <c r="D39" s="7"/>
      <c r="E39" s="7"/>
      <c r="F39" s="7"/>
      <c r="G39" s="7"/>
    </row>
    <row r="40" spans="3:8" x14ac:dyDescent="0.3">
      <c r="C40" s="7"/>
      <c r="D40" s="7"/>
      <c r="E40" s="7"/>
      <c r="F40" s="7"/>
      <c r="G40" s="7"/>
    </row>
  </sheetData>
  <mergeCells count="1">
    <mergeCell ref="B2:H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62C10-063C-470B-8F36-3BC481F31E7A}">
  <dimension ref="A1:H56"/>
  <sheetViews>
    <sheetView topLeftCell="A13" zoomScale="90" zoomScaleNormal="90" workbookViewId="0">
      <selection activeCell="B20" sqref="B20"/>
    </sheetView>
  </sheetViews>
  <sheetFormatPr defaultColWidth="9" defaultRowHeight="12.5" x14ac:dyDescent="0.25"/>
  <cols>
    <col min="1" max="1" width="43.81640625" style="46" customWidth="1"/>
    <col min="2" max="2" width="35.54296875" style="36" customWidth="1"/>
    <col min="3" max="3" width="16.54296875" style="36" bestFit="1" customWidth="1"/>
    <col min="4" max="4" width="16.54296875" style="36" customWidth="1"/>
    <col min="5" max="5" width="18.54296875" style="36" bestFit="1" customWidth="1"/>
    <col min="6" max="6" width="16.54296875" style="36" bestFit="1" customWidth="1"/>
    <col min="7" max="7" width="16.54296875" style="36" customWidth="1"/>
    <col min="8" max="8" width="18.54296875" style="36" bestFit="1" customWidth="1"/>
    <col min="9" max="9" width="16.54296875" style="36" customWidth="1"/>
    <col min="10" max="10" width="9" style="36" customWidth="1"/>
    <col min="11" max="16384" width="9" style="36"/>
  </cols>
  <sheetData>
    <row r="1" spans="1:8" hidden="1" x14ac:dyDescent="0.25"/>
    <row r="2" spans="1:8" hidden="1" x14ac:dyDescent="0.25"/>
    <row r="3" spans="1:8" hidden="1" x14ac:dyDescent="0.25"/>
    <row r="4" spans="1:8" hidden="1" x14ac:dyDescent="0.25"/>
    <row r="5" spans="1:8" hidden="1" x14ac:dyDescent="0.25"/>
    <row r="6" spans="1:8" hidden="1" x14ac:dyDescent="0.25"/>
    <row r="7" spans="1:8" hidden="1" x14ac:dyDescent="0.25"/>
    <row r="8" spans="1:8" ht="14" x14ac:dyDescent="0.3">
      <c r="A8" s="5" t="s">
        <v>6</v>
      </c>
    </row>
    <row r="9" spans="1:8" ht="14" x14ac:dyDescent="0.3">
      <c r="A9" s="5" t="s">
        <v>5</v>
      </c>
      <c r="B9" s="90" t="s">
        <v>97</v>
      </c>
      <c r="C9" s="90"/>
      <c r="D9" s="90"/>
      <c r="E9" s="90"/>
      <c r="F9" s="90"/>
      <c r="G9" s="90"/>
      <c r="H9" s="90"/>
    </row>
    <row r="10" spans="1:8" ht="14" x14ac:dyDescent="0.3">
      <c r="A10" s="5" t="s">
        <v>4</v>
      </c>
      <c r="B10" s="90"/>
      <c r="C10" s="90"/>
      <c r="D10" s="90"/>
      <c r="E10" s="90"/>
      <c r="F10" s="90"/>
      <c r="G10" s="90"/>
      <c r="H10" s="90"/>
    </row>
    <row r="11" spans="1:8" ht="14" x14ac:dyDescent="0.3">
      <c r="A11" s="5" t="s">
        <v>79</v>
      </c>
      <c r="B11" s="90"/>
      <c r="C11" s="90"/>
      <c r="D11" s="90"/>
      <c r="E11" s="90"/>
      <c r="F11" s="90"/>
      <c r="G11" s="90"/>
      <c r="H11" s="90"/>
    </row>
    <row r="12" spans="1:8" ht="14" x14ac:dyDescent="0.3">
      <c r="A12" s="5" t="s">
        <v>90</v>
      </c>
    </row>
    <row r="16" spans="1:8" ht="15" thickBot="1" x14ac:dyDescent="0.4">
      <c r="A16"/>
      <c r="B16"/>
      <c r="C16"/>
      <c r="D16"/>
      <c r="E16"/>
      <c r="F16"/>
      <c r="G16"/>
    </row>
    <row r="17" spans="1:8" ht="14" x14ac:dyDescent="0.3">
      <c r="A17" s="35" t="s">
        <v>80</v>
      </c>
      <c r="B17" s="34">
        <v>2027</v>
      </c>
      <c r="C17" s="34">
        <v>2028</v>
      </c>
      <c r="D17" s="34">
        <v>2029</v>
      </c>
      <c r="E17" s="34">
        <v>2030</v>
      </c>
      <c r="F17" s="33">
        <v>2031</v>
      </c>
    </row>
    <row r="18" spans="1:8" ht="14" x14ac:dyDescent="0.3">
      <c r="A18" s="74" t="s">
        <v>82</v>
      </c>
      <c r="B18" s="7">
        <v>352422896.71514153</v>
      </c>
      <c r="C18" s="7">
        <v>369671043.14189517</v>
      </c>
      <c r="D18" s="7">
        <v>386456807.03790528</v>
      </c>
      <c r="E18" s="7">
        <v>400828287.92629999</v>
      </c>
      <c r="F18" s="31">
        <v>411785413.27762461</v>
      </c>
    </row>
    <row r="19" spans="1:8" ht="14.5" thickBot="1" x14ac:dyDescent="0.35">
      <c r="A19" s="32" t="s">
        <v>81</v>
      </c>
      <c r="B19" s="7"/>
      <c r="C19" s="7"/>
      <c r="D19" s="7"/>
      <c r="E19" s="7"/>
      <c r="F19" s="31"/>
    </row>
    <row r="20" spans="1:8" ht="14.5" thickBot="1" x14ac:dyDescent="0.35">
      <c r="A20" s="75" t="s">
        <v>98</v>
      </c>
      <c r="B20" s="76">
        <f>SUM(B18:B19)</f>
        <v>352422896.71514153</v>
      </c>
      <c r="C20" s="76">
        <f>SUM(C18:C19)</f>
        <v>369671043.14189517</v>
      </c>
      <c r="D20" s="76">
        <f>SUM(D18:D19)</f>
        <v>386456807.03790528</v>
      </c>
      <c r="E20" s="76">
        <f>SUM(E18:E19)</f>
        <v>400828287.92629999</v>
      </c>
      <c r="F20" s="76">
        <f>SUM(F18:F19)</f>
        <v>411785413.27762461</v>
      </c>
    </row>
    <row r="21" spans="1:8" ht="15" thickTop="1" x14ac:dyDescent="0.35">
      <c r="A21"/>
      <c r="B21" s="6"/>
      <c r="C21" s="6"/>
      <c r="D21" s="6"/>
      <c r="E21" s="6"/>
      <c r="F21" s="6"/>
      <c r="G21" s="6"/>
    </row>
    <row r="23" spans="1:8" ht="13" thickBot="1" x14ac:dyDescent="0.3"/>
    <row r="24" spans="1:8" ht="13.5" thickBot="1" x14ac:dyDescent="0.35">
      <c r="C24" s="87">
        <v>2025</v>
      </c>
      <c r="D24" s="88"/>
      <c r="E24" s="89"/>
      <c r="F24" s="87">
        <v>2026</v>
      </c>
      <c r="G24" s="88"/>
      <c r="H24" s="89"/>
    </row>
    <row r="25" spans="1:8" ht="26" x14ac:dyDescent="0.3">
      <c r="A25" s="51" t="s">
        <v>67</v>
      </c>
      <c r="B25" s="52" t="s">
        <v>68</v>
      </c>
      <c r="C25" s="51" t="s">
        <v>75</v>
      </c>
      <c r="D25" s="53" t="s">
        <v>76</v>
      </c>
      <c r="E25" s="54" t="s">
        <v>77</v>
      </c>
      <c r="F25" s="51" t="s">
        <v>75</v>
      </c>
      <c r="G25" s="53" t="s">
        <v>76</v>
      </c>
      <c r="H25" s="54" t="s">
        <v>77</v>
      </c>
    </row>
    <row r="26" spans="1:8" ht="14.5" x14ac:dyDescent="0.35">
      <c r="A26" s="55">
        <v>1609</v>
      </c>
      <c r="B26" s="56" t="s">
        <v>46</v>
      </c>
      <c r="C26" s="57">
        <v>1777544.1165999998</v>
      </c>
      <c r="D26" s="58">
        <v>1777544.1165999998</v>
      </c>
      <c r="E26" s="59">
        <f>+C26-D26</f>
        <v>0</v>
      </c>
      <c r="F26" s="60">
        <v>7894473.1502</v>
      </c>
      <c r="G26" s="61">
        <v>7894048.6886524037</v>
      </c>
      <c r="H26" s="59">
        <f>+F26-G26</f>
        <v>424.46154759638011</v>
      </c>
    </row>
    <row r="27" spans="1:8" ht="14.5" x14ac:dyDescent="0.35">
      <c r="A27" s="55">
        <v>1611</v>
      </c>
      <c r="B27" s="56" t="s">
        <v>71</v>
      </c>
      <c r="C27" s="57">
        <v>21814830.910561468</v>
      </c>
      <c r="D27" s="58">
        <v>21809675.534018721</v>
      </c>
      <c r="E27" s="59">
        <f t="shared" ref="E27:E50" si="0">+C27-D27</f>
        <v>5155.3765427470207</v>
      </c>
      <c r="F27" s="60">
        <v>32931535.781100001</v>
      </c>
      <c r="G27" s="61">
        <v>32913304.979313515</v>
      </c>
      <c r="H27" s="59">
        <f t="shared" ref="H27:H50" si="1">+F27-G27</f>
        <v>18230.801786486059</v>
      </c>
    </row>
    <row r="28" spans="1:8" ht="14.5" x14ac:dyDescent="0.35">
      <c r="A28" s="55">
        <v>1612</v>
      </c>
      <c r="B28" s="56" t="s">
        <v>78</v>
      </c>
      <c r="C28" s="57">
        <v>137096.05940000003</v>
      </c>
      <c r="D28" s="58">
        <v>134523.35181607201</v>
      </c>
      <c r="E28" s="59">
        <f t="shared" si="0"/>
        <v>2572.7075839280151</v>
      </c>
      <c r="F28" s="60">
        <v>138131.85570000001</v>
      </c>
      <c r="G28" s="61">
        <v>135632.97217251587</v>
      </c>
      <c r="H28" s="59">
        <f t="shared" si="1"/>
        <v>2498.8835274841404</v>
      </c>
    </row>
    <row r="29" spans="1:8" ht="14.5" x14ac:dyDescent="0.35">
      <c r="A29" s="55">
        <v>1808</v>
      </c>
      <c r="B29" s="56" t="s">
        <v>47</v>
      </c>
      <c r="C29" s="57">
        <v>799701.21071520261</v>
      </c>
      <c r="D29" s="58">
        <v>798799.08594242355</v>
      </c>
      <c r="E29" s="59">
        <f t="shared" si="0"/>
        <v>902.12477277906146</v>
      </c>
      <c r="F29" s="60">
        <v>86195.317374783379</v>
      </c>
      <c r="G29" s="61">
        <v>84420.311158803874</v>
      </c>
      <c r="H29" s="59">
        <f t="shared" si="1"/>
        <v>1775.0062159795052</v>
      </c>
    </row>
    <row r="30" spans="1:8" ht="14.5" x14ac:dyDescent="0.35">
      <c r="A30" s="55">
        <v>1815</v>
      </c>
      <c r="B30" s="56" t="s">
        <v>48</v>
      </c>
      <c r="C30" s="57">
        <v>2795062.6814247975</v>
      </c>
      <c r="D30" s="58">
        <v>2781453.4779827478</v>
      </c>
      <c r="E30" s="59">
        <f t="shared" si="0"/>
        <v>13609.203442049678</v>
      </c>
      <c r="F30" s="60">
        <v>1944683.7720452158</v>
      </c>
      <c r="G30" s="61">
        <v>1931412.7951095647</v>
      </c>
      <c r="H30" s="59">
        <f t="shared" si="1"/>
        <v>13270.976935651153</v>
      </c>
    </row>
    <row r="31" spans="1:8" ht="14.5" x14ac:dyDescent="0.35">
      <c r="A31" s="55">
        <v>1820</v>
      </c>
      <c r="B31" s="56" t="s">
        <v>49</v>
      </c>
      <c r="C31" s="57">
        <v>6331009.4389599999</v>
      </c>
      <c r="D31" s="58">
        <v>6300241.1629839744</v>
      </c>
      <c r="E31" s="59">
        <f t="shared" si="0"/>
        <v>30768.275976025499</v>
      </c>
      <c r="F31" s="60">
        <v>2572037.9513800009</v>
      </c>
      <c r="G31" s="61">
        <v>2550303.5923087699</v>
      </c>
      <c r="H31" s="59">
        <f t="shared" si="1"/>
        <v>21734.359071230981</v>
      </c>
    </row>
    <row r="32" spans="1:8" ht="14.5" x14ac:dyDescent="0.35">
      <c r="A32" s="55">
        <v>1830</v>
      </c>
      <c r="B32" s="56" t="s">
        <v>50</v>
      </c>
      <c r="C32" s="57">
        <v>56501230.803159535</v>
      </c>
      <c r="D32" s="58">
        <v>55917844.215450458</v>
      </c>
      <c r="E32" s="59">
        <f t="shared" si="0"/>
        <v>583386.5877090767</v>
      </c>
      <c r="F32" s="60">
        <v>46893796.146657534</v>
      </c>
      <c r="G32" s="61">
        <v>46432075.856476136</v>
      </c>
      <c r="H32" s="59">
        <f t="shared" si="1"/>
        <v>461720.29018139839</v>
      </c>
    </row>
    <row r="33" spans="1:8" ht="14.5" x14ac:dyDescent="0.35">
      <c r="A33" s="55">
        <v>1835</v>
      </c>
      <c r="B33" s="56" t="s">
        <v>51</v>
      </c>
      <c r="C33" s="57">
        <v>50557929.524167247</v>
      </c>
      <c r="D33" s="58">
        <v>50068261.051076986</v>
      </c>
      <c r="E33" s="59">
        <f t="shared" si="0"/>
        <v>489668.47309026122</v>
      </c>
      <c r="F33" s="60">
        <v>43893361.115213744</v>
      </c>
      <c r="G33" s="61">
        <v>43494581.24893944</v>
      </c>
      <c r="H33" s="59">
        <f t="shared" si="1"/>
        <v>398779.86627430469</v>
      </c>
    </row>
    <row r="34" spans="1:8" ht="14.5" x14ac:dyDescent="0.35">
      <c r="A34" s="55">
        <v>1840</v>
      </c>
      <c r="B34" s="56" t="s">
        <v>52</v>
      </c>
      <c r="C34" s="57">
        <v>74621341.770079151</v>
      </c>
      <c r="D34" s="58">
        <v>73749900.586603314</v>
      </c>
      <c r="E34" s="59">
        <f t="shared" si="0"/>
        <v>871441.18347583711</v>
      </c>
      <c r="F34" s="60">
        <v>67652582.835367516</v>
      </c>
      <c r="G34" s="61">
        <v>66779783.184580393</v>
      </c>
      <c r="H34" s="59">
        <f t="shared" si="1"/>
        <v>872799.65078712255</v>
      </c>
    </row>
    <row r="35" spans="1:8" ht="14.5" x14ac:dyDescent="0.35">
      <c r="A35" s="55">
        <v>1845</v>
      </c>
      <c r="B35" s="56" t="s">
        <v>53</v>
      </c>
      <c r="C35" s="57">
        <v>175680709.90840575</v>
      </c>
      <c r="D35" s="58">
        <v>173308787.29598889</v>
      </c>
      <c r="E35" s="59">
        <f t="shared" si="0"/>
        <v>2371922.6124168634</v>
      </c>
      <c r="F35" s="60">
        <v>163827490.32585153</v>
      </c>
      <c r="G35" s="61">
        <v>161510775.70896086</v>
      </c>
      <c r="H35" s="59">
        <f t="shared" si="1"/>
        <v>2316714.6168906689</v>
      </c>
    </row>
    <row r="36" spans="1:8" ht="14.5" x14ac:dyDescent="0.35">
      <c r="A36" s="55">
        <v>1850</v>
      </c>
      <c r="B36" s="56" t="s">
        <v>54</v>
      </c>
      <c r="C36" s="57">
        <v>68168935.074278817</v>
      </c>
      <c r="D36" s="58">
        <v>67339617.841656983</v>
      </c>
      <c r="E36" s="59">
        <f t="shared" si="0"/>
        <v>829317.23262183368</v>
      </c>
      <c r="F36" s="60">
        <v>61316108.68115668</v>
      </c>
      <c r="G36" s="61">
        <v>60484622.125913903</v>
      </c>
      <c r="H36" s="59">
        <f t="shared" si="1"/>
        <v>831486.55524277687</v>
      </c>
    </row>
    <row r="37" spans="1:8" ht="14.5" x14ac:dyDescent="0.35">
      <c r="A37" s="55">
        <v>1855</v>
      </c>
      <c r="B37" s="56" t="s">
        <v>55</v>
      </c>
      <c r="C37" s="57">
        <v>12467744.725203499</v>
      </c>
      <c r="D37" s="58">
        <v>12344841.146955324</v>
      </c>
      <c r="E37" s="59">
        <f t="shared" si="0"/>
        <v>122903.57824817486</v>
      </c>
      <c r="F37" s="60">
        <v>8865554.6914353352</v>
      </c>
      <c r="G37" s="61">
        <v>8774355.9021200426</v>
      </c>
      <c r="H37" s="59">
        <f t="shared" si="1"/>
        <v>91198.789315292612</v>
      </c>
    </row>
    <row r="38" spans="1:8" ht="14.5" x14ac:dyDescent="0.35">
      <c r="A38" s="55">
        <v>1860</v>
      </c>
      <c r="B38" s="56" t="s">
        <v>56</v>
      </c>
      <c r="C38" s="57">
        <v>19016560.68077635</v>
      </c>
      <c r="D38" s="58">
        <v>18715998.266802598</v>
      </c>
      <c r="E38" s="59">
        <f t="shared" si="0"/>
        <v>300562.41397375241</v>
      </c>
      <c r="F38" s="60">
        <v>27524361.992283169</v>
      </c>
      <c r="G38" s="61">
        <v>27282085.151993163</v>
      </c>
      <c r="H38" s="59">
        <f t="shared" si="1"/>
        <v>242276.84029000625</v>
      </c>
    </row>
    <row r="39" spans="1:8" ht="14.5" x14ac:dyDescent="0.35">
      <c r="A39" s="55">
        <v>1908</v>
      </c>
      <c r="B39" s="56" t="s">
        <v>57</v>
      </c>
      <c r="C39" s="57">
        <v>1024719.3488999999</v>
      </c>
      <c r="D39" s="58">
        <v>997615.0363721539</v>
      </c>
      <c r="E39" s="59">
        <f t="shared" si="0"/>
        <v>27104.312527845963</v>
      </c>
      <c r="F39" s="60">
        <v>1152239.5538999997</v>
      </c>
      <c r="G39" s="61">
        <v>1125105.4352487589</v>
      </c>
      <c r="H39" s="59">
        <f t="shared" si="1"/>
        <v>27134.118651240831</v>
      </c>
    </row>
    <row r="40" spans="1:8" ht="14.5" x14ac:dyDescent="0.35">
      <c r="A40" s="55">
        <v>1915</v>
      </c>
      <c r="B40" s="56" t="s">
        <v>72</v>
      </c>
      <c r="C40" s="57">
        <v>0</v>
      </c>
      <c r="D40" s="58">
        <v>0</v>
      </c>
      <c r="E40" s="59">
        <f t="shared" si="0"/>
        <v>0</v>
      </c>
      <c r="F40" s="60">
        <v>0</v>
      </c>
      <c r="G40" s="61">
        <v>0</v>
      </c>
      <c r="H40" s="59">
        <f t="shared" si="1"/>
        <v>0</v>
      </c>
    </row>
    <row r="41" spans="1:8" ht="14.5" x14ac:dyDescent="0.35">
      <c r="A41" s="55">
        <v>1920</v>
      </c>
      <c r="B41" s="56" t="s">
        <v>58</v>
      </c>
      <c r="C41" s="57">
        <v>2582837.4191692621</v>
      </c>
      <c r="D41" s="58">
        <v>2582837.4191692621</v>
      </c>
      <c r="E41" s="59">
        <f t="shared" si="0"/>
        <v>0</v>
      </c>
      <c r="F41" s="60">
        <v>3801635.4004000002</v>
      </c>
      <c r="G41" s="61">
        <v>3798539.6718461262</v>
      </c>
      <c r="H41" s="59">
        <f t="shared" si="1"/>
        <v>3095.7285538739525</v>
      </c>
    </row>
    <row r="42" spans="1:8" ht="14.5" x14ac:dyDescent="0.35">
      <c r="A42" s="55">
        <v>1930</v>
      </c>
      <c r="B42" s="56" t="s">
        <v>59</v>
      </c>
      <c r="C42" s="57">
        <v>5379664.0700000003</v>
      </c>
      <c r="D42" s="58">
        <v>5379664.0700000003</v>
      </c>
      <c r="E42" s="59">
        <f t="shared" si="0"/>
        <v>0</v>
      </c>
      <c r="F42" s="60">
        <v>12033312.0012</v>
      </c>
      <c r="G42" s="61">
        <v>12033312.0012</v>
      </c>
      <c r="H42" s="59">
        <f t="shared" si="1"/>
        <v>0</v>
      </c>
    </row>
    <row r="43" spans="1:8" ht="14.5" x14ac:dyDescent="0.35">
      <c r="A43" s="55">
        <v>1935</v>
      </c>
      <c r="B43" s="56" t="s">
        <v>60</v>
      </c>
      <c r="C43" s="57">
        <v>0</v>
      </c>
      <c r="D43" s="58">
        <v>0</v>
      </c>
      <c r="E43" s="59">
        <f t="shared" si="0"/>
        <v>0</v>
      </c>
      <c r="F43" s="60">
        <v>0</v>
      </c>
      <c r="G43" s="61">
        <v>0</v>
      </c>
      <c r="H43" s="59">
        <f t="shared" si="1"/>
        <v>0</v>
      </c>
    </row>
    <row r="44" spans="1:8" ht="14.5" x14ac:dyDescent="0.35">
      <c r="A44" s="55">
        <v>1940</v>
      </c>
      <c r="B44" s="56" t="s">
        <v>61</v>
      </c>
      <c r="C44" s="57">
        <v>1000718.7934000001</v>
      </c>
      <c r="D44" s="58">
        <v>1000718.7934000001</v>
      </c>
      <c r="E44" s="59">
        <f t="shared" si="0"/>
        <v>0</v>
      </c>
      <c r="F44" s="60">
        <v>1853596.1236999999</v>
      </c>
      <c r="G44" s="61">
        <v>1853596.1236999999</v>
      </c>
      <c r="H44" s="59">
        <f t="shared" si="1"/>
        <v>0</v>
      </c>
    </row>
    <row r="45" spans="1:8" ht="14.5" x14ac:dyDescent="0.35">
      <c r="A45" s="55">
        <v>1945</v>
      </c>
      <c r="B45" s="56" t="s">
        <v>62</v>
      </c>
      <c r="C45" s="57">
        <v>408860.09050000005</v>
      </c>
      <c r="D45" s="58">
        <v>408860.09050000005</v>
      </c>
      <c r="E45" s="59">
        <f t="shared" si="0"/>
        <v>0</v>
      </c>
      <c r="F45" s="60">
        <v>65317.465600000003</v>
      </c>
      <c r="G45" s="61">
        <v>65317.465600000003</v>
      </c>
      <c r="H45" s="59">
        <f t="shared" si="1"/>
        <v>0</v>
      </c>
    </row>
    <row r="46" spans="1:8" ht="14.5" x14ac:dyDescent="0.35">
      <c r="A46" s="55">
        <v>1955</v>
      </c>
      <c r="B46" s="56" t="s">
        <v>63</v>
      </c>
      <c r="C46" s="57">
        <v>453721.11760000011</v>
      </c>
      <c r="D46" s="58">
        <v>445736.55065883929</v>
      </c>
      <c r="E46" s="59">
        <f t="shared" si="0"/>
        <v>7984.5669411608251</v>
      </c>
      <c r="F46" s="60">
        <v>284994.25460000004</v>
      </c>
      <c r="G46" s="61">
        <v>278965.27753066388</v>
      </c>
      <c r="H46" s="59">
        <f t="shared" si="1"/>
        <v>6028.9770693361643</v>
      </c>
    </row>
    <row r="47" spans="1:8" ht="14.5" x14ac:dyDescent="0.35">
      <c r="A47" s="55">
        <v>1960</v>
      </c>
      <c r="B47" s="56" t="s">
        <v>64</v>
      </c>
      <c r="C47" s="57">
        <v>0</v>
      </c>
      <c r="D47" s="58">
        <v>0</v>
      </c>
      <c r="E47" s="59">
        <f t="shared" si="0"/>
        <v>0</v>
      </c>
      <c r="F47" s="60">
        <v>216371.86559999999</v>
      </c>
      <c r="G47" s="61">
        <v>216371.86559999999</v>
      </c>
      <c r="H47" s="59">
        <f t="shared" si="1"/>
        <v>0</v>
      </c>
    </row>
    <row r="48" spans="1:8" ht="14.5" x14ac:dyDescent="0.35">
      <c r="A48" s="55">
        <v>1980</v>
      </c>
      <c r="B48" s="56" t="s">
        <v>65</v>
      </c>
      <c r="C48" s="57">
        <v>6152655.9080282012</v>
      </c>
      <c r="D48" s="58">
        <v>6103587.7529741777</v>
      </c>
      <c r="E48" s="59">
        <f t="shared" si="0"/>
        <v>49068.155054023489</v>
      </c>
      <c r="F48" s="60">
        <v>3130386.9402463827</v>
      </c>
      <c r="G48" s="61">
        <v>3106664.0184863196</v>
      </c>
      <c r="H48" s="59">
        <f t="shared" si="1"/>
        <v>23722.921760063153</v>
      </c>
    </row>
    <row r="49" spans="1:8" ht="14.5" x14ac:dyDescent="0.35">
      <c r="A49" s="55">
        <v>2440</v>
      </c>
      <c r="B49" s="56" t="s">
        <v>66</v>
      </c>
      <c r="C49" s="57">
        <v>-160976527.03689522</v>
      </c>
      <c r="D49" s="58">
        <v>-160976527.03689522</v>
      </c>
      <c r="E49" s="59">
        <f t="shared" si="0"/>
        <v>0</v>
      </c>
      <c r="F49" s="60">
        <v>-152218533.27365485</v>
      </c>
      <c r="G49" s="61">
        <v>-152218533.27365485</v>
      </c>
      <c r="H49" s="59">
        <f t="shared" si="1"/>
        <v>0</v>
      </c>
    </row>
    <row r="50" spans="1:8" ht="15" thickBot="1" x14ac:dyDescent="0.4">
      <c r="A50" s="62">
        <v>2005</v>
      </c>
      <c r="B50" s="63" t="s">
        <v>73</v>
      </c>
      <c r="C50" s="64">
        <v>0</v>
      </c>
      <c r="D50" s="65">
        <v>0</v>
      </c>
      <c r="E50" s="59">
        <f t="shared" si="0"/>
        <v>0</v>
      </c>
      <c r="F50" s="66">
        <v>0</v>
      </c>
      <c r="G50" s="67">
        <v>0</v>
      </c>
      <c r="H50" s="59">
        <f t="shared" si="1"/>
        <v>0</v>
      </c>
    </row>
    <row r="51" spans="1:8" ht="13.5" thickBot="1" x14ac:dyDescent="0.35">
      <c r="A51" s="68"/>
      <c r="B51" s="69" t="s">
        <v>74</v>
      </c>
      <c r="C51" s="70">
        <f>SUM(C26:C50)</f>
        <v>346696346.61443406</v>
      </c>
      <c r="D51" s="71">
        <f t="shared" ref="D51:H51" si="2">SUM(D26:D50)</f>
        <v>340989979.81005764</v>
      </c>
      <c r="E51" s="72">
        <f t="shared" si="2"/>
        <v>5706366.8043763591</v>
      </c>
      <c r="F51" s="70">
        <f t="shared" si="2"/>
        <v>335859633.94735718</v>
      </c>
      <c r="G51" s="71">
        <f t="shared" si="2"/>
        <v>330526741.10325658</v>
      </c>
      <c r="H51" s="72">
        <f t="shared" si="2"/>
        <v>5332892.8441005126</v>
      </c>
    </row>
    <row r="54" spans="1:8" x14ac:dyDescent="0.25">
      <c r="C54" s="50"/>
      <c r="D54" s="50"/>
      <c r="E54" s="50"/>
    </row>
    <row r="55" spans="1:8" x14ac:dyDescent="0.25">
      <c r="C55" s="50"/>
      <c r="D55" s="50"/>
      <c r="E55" s="50"/>
    </row>
    <row r="56" spans="1:8" ht="14.5" x14ac:dyDescent="0.35">
      <c r="A56" s="7"/>
      <c r="B56"/>
      <c r="C56"/>
      <c r="D56"/>
      <c r="E56"/>
      <c r="F56"/>
      <c r="G56"/>
    </row>
  </sheetData>
  <mergeCells count="3">
    <mergeCell ref="C24:E24"/>
    <mergeCell ref="F24:H24"/>
    <mergeCell ref="B9:H1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08932-88EE-471E-ADF1-73BF46FC7A68}">
  <dimension ref="A1:N53"/>
  <sheetViews>
    <sheetView topLeftCell="A13" zoomScale="80" zoomScaleNormal="80" workbookViewId="0">
      <selection activeCell="K27" sqref="K27"/>
    </sheetView>
  </sheetViews>
  <sheetFormatPr defaultColWidth="9" defaultRowHeight="12.5" x14ac:dyDescent="0.25"/>
  <cols>
    <col min="1" max="1" width="11.26953125" style="46" customWidth="1"/>
    <col min="2" max="2" width="35.54296875" style="36" customWidth="1"/>
    <col min="3" max="3" width="16.54296875" style="36" bestFit="1" customWidth="1"/>
    <col min="4" max="4" width="18.54296875" style="36" bestFit="1" customWidth="1"/>
    <col min="5" max="5" width="15.54296875" style="36" bestFit="1" customWidth="1"/>
    <col min="6" max="6" width="16.54296875" style="36" bestFit="1" customWidth="1"/>
    <col min="7" max="7" width="18.54296875" style="36" bestFit="1" customWidth="1"/>
    <col min="8" max="8" width="15.54296875" style="36" bestFit="1" customWidth="1"/>
    <col min="9" max="9" width="14.453125" style="36" bestFit="1" customWidth="1"/>
    <col min="10" max="10" width="9" style="36"/>
    <col min="11" max="11" width="13.7265625" style="36" bestFit="1" customWidth="1"/>
    <col min="12" max="12" width="9" style="36"/>
    <col min="13" max="13" width="31.81640625" style="36" customWidth="1"/>
    <col min="14" max="14" width="24.1796875" style="36" customWidth="1"/>
    <col min="15" max="15" width="13.453125" style="36" bestFit="1" customWidth="1"/>
    <col min="16" max="16384" width="9" style="36"/>
  </cols>
  <sheetData>
    <row r="1" spans="1:9" hidden="1" x14ac:dyDescent="0.25"/>
    <row r="2" spans="1:9" hidden="1" x14ac:dyDescent="0.25"/>
    <row r="3" spans="1:9" hidden="1" x14ac:dyDescent="0.25"/>
    <row r="4" spans="1:9" hidden="1" x14ac:dyDescent="0.25"/>
    <row r="5" spans="1:9" hidden="1" x14ac:dyDescent="0.25"/>
    <row r="6" spans="1:9" hidden="1" x14ac:dyDescent="0.25"/>
    <row r="7" spans="1:9" hidden="1" x14ac:dyDescent="0.25"/>
    <row r="8" spans="1:9" ht="14" x14ac:dyDescent="0.3">
      <c r="A8" s="5" t="s">
        <v>6</v>
      </c>
    </row>
    <row r="9" spans="1:9" ht="14" x14ac:dyDescent="0.3">
      <c r="A9" s="5" t="s">
        <v>5</v>
      </c>
      <c r="C9" s="90" t="s">
        <v>97</v>
      </c>
      <c r="D9" s="90"/>
      <c r="E9" s="90"/>
      <c r="F9" s="90"/>
      <c r="G9" s="90"/>
      <c r="H9" s="90"/>
      <c r="I9" s="90"/>
    </row>
    <row r="10" spans="1:9" ht="14" x14ac:dyDescent="0.3">
      <c r="A10" s="5" t="s">
        <v>4</v>
      </c>
      <c r="C10" s="90"/>
      <c r="D10" s="90"/>
      <c r="E10" s="90"/>
      <c r="F10" s="90"/>
      <c r="G10" s="90"/>
      <c r="H10" s="90"/>
      <c r="I10" s="90"/>
    </row>
    <row r="11" spans="1:9" ht="14" x14ac:dyDescent="0.3">
      <c r="A11" s="5" t="s">
        <v>79</v>
      </c>
      <c r="C11" s="90"/>
      <c r="D11" s="90"/>
      <c r="E11" s="90"/>
      <c r="F11" s="90"/>
      <c r="G11" s="90"/>
      <c r="H11" s="90"/>
      <c r="I11" s="90"/>
    </row>
    <row r="12" spans="1:9" ht="14" x14ac:dyDescent="0.3">
      <c r="A12" s="5" t="s">
        <v>86</v>
      </c>
    </row>
    <row r="14" spans="1:9" ht="15" thickBot="1" x14ac:dyDescent="0.4">
      <c r="A14"/>
      <c r="B14"/>
      <c r="C14"/>
      <c r="D14"/>
      <c r="E14"/>
      <c r="F14"/>
      <c r="G14"/>
    </row>
    <row r="15" spans="1:9" ht="14" x14ac:dyDescent="0.3">
      <c r="A15" s="35" t="s">
        <v>80</v>
      </c>
      <c r="B15" s="34"/>
      <c r="C15" s="34">
        <v>2027</v>
      </c>
      <c r="D15" s="34">
        <v>2028</v>
      </c>
      <c r="E15" s="34">
        <v>2029</v>
      </c>
      <c r="F15" s="34">
        <v>2030</v>
      </c>
      <c r="G15" s="33">
        <v>2031</v>
      </c>
    </row>
    <row r="16" spans="1:9" ht="14" x14ac:dyDescent="0.3">
      <c r="A16" s="32" t="s">
        <v>83</v>
      </c>
      <c r="B16" s="7"/>
      <c r="C16" s="7">
        <v>195649452.81894261</v>
      </c>
      <c r="D16" s="7">
        <v>199398809.78317368</v>
      </c>
      <c r="E16" s="7">
        <v>214066646.38751453</v>
      </c>
      <c r="F16" s="7">
        <v>230805829.13927621</v>
      </c>
      <c r="G16" s="31">
        <v>242204086.04260474</v>
      </c>
    </row>
    <row r="17" spans="1:14" ht="14" x14ac:dyDescent="0.3">
      <c r="A17" s="32" t="s">
        <v>84</v>
      </c>
      <c r="B17" s="7"/>
      <c r="C17" s="7"/>
      <c r="D17" s="7"/>
      <c r="E17" s="7"/>
      <c r="F17" s="7"/>
      <c r="G17" s="31"/>
    </row>
    <row r="18" spans="1:14" ht="14.5" thickBot="1" x14ac:dyDescent="0.35">
      <c r="A18" s="30" t="s">
        <v>85</v>
      </c>
      <c r="B18" s="29"/>
      <c r="C18" s="29">
        <f>SUM(C16:C17)</f>
        <v>195649452.81894261</v>
      </c>
      <c r="D18" s="29">
        <f>SUM(D16:D17)</f>
        <v>199398809.78317368</v>
      </c>
      <c r="E18" s="29">
        <f>SUM(E16:E17)</f>
        <v>214066646.38751453</v>
      </c>
      <c r="F18" s="29">
        <f>SUM(F16:F17)</f>
        <v>230805829.13927621</v>
      </c>
      <c r="G18" s="29">
        <f>SUM(G16:G17)</f>
        <v>242204086.04260474</v>
      </c>
    </row>
    <row r="19" spans="1:14" ht="14.5" x14ac:dyDescent="0.35">
      <c r="A19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4" ht="14.5" x14ac:dyDescent="0.35">
      <c r="A20"/>
      <c r="B20" s="6"/>
      <c r="C20" s="73"/>
      <c r="D20" s="6"/>
      <c r="E20" s="6"/>
      <c r="F20" s="6"/>
      <c r="G20" s="6"/>
    </row>
    <row r="21" spans="1:14" ht="13" thickBot="1" x14ac:dyDescent="0.3"/>
    <row r="22" spans="1:14" ht="15" thickBot="1" x14ac:dyDescent="0.4">
      <c r="C22" s="91">
        <v>2025</v>
      </c>
      <c r="D22" s="92"/>
      <c r="E22" s="92"/>
      <c r="F22" s="91">
        <v>2026</v>
      </c>
      <c r="G22" s="93"/>
      <c r="H22" s="94"/>
    </row>
    <row r="23" spans="1:14" ht="26" x14ac:dyDescent="0.3">
      <c r="A23" s="47" t="s">
        <v>67</v>
      </c>
      <c r="B23" s="48" t="s">
        <v>68</v>
      </c>
      <c r="C23" s="49" t="s">
        <v>69</v>
      </c>
      <c r="D23" s="49" t="s">
        <v>70</v>
      </c>
      <c r="E23" s="49" t="s">
        <v>44</v>
      </c>
      <c r="F23" s="49" t="s">
        <v>69</v>
      </c>
      <c r="G23" s="49" t="s">
        <v>70</v>
      </c>
      <c r="H23" s="49" t="s">
        <v>44</v>
      </c>
    </row>
    <row r="24" spans="1:14" ht="14.5" x14ac:dyDescent="0.35">
      <c r="A24" s="39">
        <v>1609</v>
      </c>
      <c r="B24" s="40" t="s">
        <v>46</v>
      </c>
      <c r="C24" s="41">
        <v>3415875.890347179</v>
      </c>
      <c r="D24" s="41">
        <v>3415875.890347179</v>
      </c>
      <c r="E24" s="41">
        <f>C24-D24</f>
        <v>0</v>
      </c>
      <c r="F24" s="41">
        <v>3486570.7792454702</v>
      </c>
      <c r="G24" s="41">
        <v>3486570.7792454702</v>
      </c>
      <c r="H24" s="41">
        <f>F24-G24</f>
        <v>0</v>
      </c>
    </row>
    <row r="25" spans="1:14" ht="14.5" x14ac:dyDescent="0.35">
      <c r="A25" s="39">
        <v>1611</v>
      </c>
      <c r="B25" s="40" t="s">
        <v>71</v>
      </c>
      <c r="C25" s="41">
        <v>16707797.152705491</v>
      </c>
      <c r="D25" s="41">
        <v>27216659.666075375</v>
      </c>
      <c r="E25" s="41">
        <f t="shared" ref="E25:E47" si="0">C25-D25</f>
        <v>-10508862.513369884</v>
      </c>
      <c r="F25" s="41">
        <v>22323094.029258184</v>
      </c>
      <c r="G25" s="41">
        <v>32831955.812628068</v>
      </c>
      <c r="H25" s="41">
        <f t="shared" ref="H25:H47" si="1">F25-G25</f>
        <v>-10508861.783369884</v>
      </c>
    </row>
    <row r="26" spans="1:14" ht="14.5" x14ac:dyDescent="0.35">
      <c r="A26" s="39">
        <v>1808</v>
      </c>
      <c r="B26" s="40" t="s">
        <v>47</v>
      </c>
      <c r="C26" s="41">
        <v>1532657.942421647</v>
      </c>
      <c r="D26" s="41">
        <v>1708601.8370952934</v>
      </c>
      <c r="E26" s="41">
        <f t="shared" si="0"/>
        <v>-175943.89467364643</v>
      </c>
      <c r="F26" s="41">
        <v>1554712.5408491138</v>
      </c>
      <c r="G26" s="41">
        <v>1735042.4822211594</v>
      </c>
      <c r="H26" s="41">
        <f t="shared" si="1"/>
        <v>-180329.94137204555</v>
      </c>
    </row>
    <row r="27" spans="1:14" ht="14.5" x14ac:dyDescent="0.35">
      <c r="A27" s="39">
        <v>1815</v>
      </c>
      <c r="B27" s="40" t="s">
        <v>48</v>
      </c>
      <c r="C27" s="41">
        <v>5599045.1842202758</v>
      </c>
      <c r="D27" s="41">
        <v>4853987.5219383184</v>
      </c>
      <c r="E27" s="41">
        <f t="shared" si="0"/>
        <v>745057.66228195745</v>
      </c>
      <c r="F27" s="41">
        <v>4466472.8066304494</v>
      </c>
      <c r="G27" s="41">
        <v>4888532.9605804365</v>
      </c>
      <c r="H27" s="41">
        <f t="shared" si="1"/>
        <v>-422060.15394998714</v>
      </c>
    </row>
    <row r="28" spans="1:14" ht="14.5" x14ac:dyDescent="0.35">
      <c r="A28" s="39">
        <v>1820</v>
      </c>
      <c r="B28" s="40" t="s">
        <v>49</v>
      </c>
      <c r="C28" s="41">
        <v>6389875.8646494336</v>
      </c>
      <c r="D28" s="41">
        <v>6311275.372395969</v>
      </c>
      <c r="E28" s="41">
        <f t="shared" si="0"/>
        <v>78600.492253464647</v>
      </c>
      <c r="F28" s="41">
        <v>5935970.7378000505</v>
      </c>
      <c r="G28" s="41">
        <v>6459309.2381082261</v>
      </c>
      <c r="H28" s="41">
        <f t="shared" si="1"/>
        <v>-523338.50030817557</v>
      </c>
    </row>
    <row r="29" spans="1:14" ht="14.5" x14ac:dyDescent="0.35">
      <c r="A29" s="39">
        <v>1830</v>
      </c>
      <c r="B29" s="40" t="s">
        <v>50</v>
      </c>
      <c r="C29" s="41">
        <v>16204817.735650925</v>
      </c>
      <c r="D29" s="41">
        <v>17358468.17965633</v>
      </c>
      <c r="E29" s="41">
        <f t="shared" si="0"/>
        <v>-1153650.4440054055</v>
      </c>
      <c r="F29" s="41">
        <v>17259176.01205809</v>
      </c>
      <c r="G29" s="41">
        <v>18461718.310396232</v>
      </c>
      <c r="H29" s="41">
        <f t="shared" si="1"/>
        <v>-1202542.2983381413</v>
      </c>
    </row>
    <row r="30" spans="1:14" ht="14.5" x14ac:dyDescent="0.35">
      <c r="A30" s="39">
        <v>1835</v>
      </c>
      <c r="B30" s="40" t="s">
        <v>51</v>
      </c>
      <c r="C30" s="41">
        <v>15253533.423721004</v>
      </c>
      <c r="D30" s="41">
        <v>15792238.947703928</v>
      </c>
      <c r="E30" s="41">
        <f t="shared" si="0"/>
        <v>-538705.52398292348</v>
      </c>
      <c r="F30" s="41">
        <v>16223350.180677207</v>
      </c>
      <c r="G30" s="41">
        <v>16893102.299460448</v>
      </c>
      <c r="H30" s="41">
        <f t="shared" si="1"/>
        <v>-669752.11878324114</v>
      </c>
    </row>
    <row r="31" spans="1:14" ht="14.5" x14ac:dyDescent="0.35">
      <c r="A31" s="39">
        <v>1840</v>
      </c>
      <c r="B31" s="40" t="s">
        <v>52</v>
      </c>
      <c r="C31" s="41">
        <v>9711820.1267609522</v>
      </c>
      <c r="D31" s="41">
        <v>11798356.855679903</v>
      </c>
      <c r="E31" s="41">
        <f t="shared" si="0"/>
        <v>-2086536.728918951</v>
      </c>
      <c r="F31" s="41">
        <v>10880668.733636267</v>
      </c>
      <c r="G31" s="41">
        <v>13146670.964344647</v>
      </c>
      <c r="H31" s="41">
        <f t="shared" si="1"/>
        <v>-2266002.2307083793</v>
      </c>
    </row>
    <row r="32" spans="1:14" ht="14.5" x14ac:dyDescent="0.35">
      <c r="A32" s="39">
        <v>1845</v>
      </c>
      <c r="B32" s="40" t="s">
        <v>53</v>
      </c>
      <c r="C32" s="41">
        <v>47305051.843543291</v>
      </c>
      <c r="D32" s="41">
        <v>49264009.340685382</v>
      </c>
      <c r="E32" s="41">
        <f t="shared" si="0"/>
        <v>-1958957.4971420914</v>
      </c>
      <c r="F32" s="41">
        <v>50073707.771127358</v>
      </c>
      <c r="G32" s="41">
        <v>54000937.765716642</v>
      </c>
      <c r="H32" s="41">
        <f t="shared" si="1"/>
        <v>-3927229.9945892841</v>
      </c>
      <c r="N32" s="37"/>
    </row>
    <row r="33" spans="1:14" ht="14.5" x14ac:dyDescent="0.35">
      <c r="A33" s="39">
        <v>1850</v>
      </c>
      <c r="B33" s="40" t="s">
        <v>54</v>
      </c>
      <c r="C33" s="41">
        <v>24844534.630902804</v>
      </c>
      <c r="D33" s="41">
        <v>23720800.200454835</v>
      </c>
      <c r="E33" s="41">
        <f t="shared" si="0"/>
        <v>1123734.4304479696</v>
      </c>
      <c r="F33" s="41">
        <v>25886661.028418172</v>
      </c>
      <c r="G33" s="41">
        <v>25334011.169662885</v>
      </c>
      <c r="H33" s="41">
        <f t="shared" si="1"/>
        <v>552649.85875528678</v>
      </c>
      <c r="N33" s="50"/>
    </row>
    <row r="34" spans="1:14" ht="14.5" x14ac:dyDescent="0.35">
      <c r="A34" s="39">
        <v>1855</v>
      </c>
      <c r="B34" s="40" t="s">
        <v>55</v>
      </c>
      <c r="C34" s="41">
        <v>2791185.8617231776</v>
      </c>
      <c r="D34" s="41">
        <v>2975595.8492148956</v>
      </c>
      <c r="E34" s="41">
        <f t="shared" si="0"/>
        <v>-184409.98749171803</v>
      </c>
      <c r="F34" s="41">
        <v>3000841.3052593903</v>
      </c>
      <c r="G34" s="41">
        <v>3191085.4080380714</v>
      </c>
      <c r="H34" s="41">
        <f t="shared" si="1"/>
        <v>-190244.10277868109</v>
      </c>
    </row>
    <row r="35" spans="1:14" ht="14.5" x14ac:dyDescent="0.35">
      <c r="A35" s="39">
        <v>1860</v>
      </c>
      <c r="B35" s="40" t="s">
        <v>56</v>
      </c>
      <c r="C35" s="41">
        <v>13629724.695579311</v>
      </c>
      <c r="D35" s="41">
        <v>15934393.003705602</v>
      </c>
      <c r="E35" s="41">
        <f t="shared" si="0"/>
        <v>-2304668.3081262913</v>
      </c>
      <c r="F35" s="41">
        <v>14279693.902629159</v>
      </c>
      <c r="G35" s="41">
        <v>16818207.832991023</v>
      </c>
      <c r="H35" s="41">
        <f t="shared" si="1"/>
        <v>-2538513.9303618632</v>
      </c>
    </row>
    <row r="36" spans="1:14" ht="14.5" x14ac:dyDescent="0.35">
      <c r="A36" s="39">
        <v>1908</v>
      </c>
      <c r="B36" s="40" t="s">
        <v>57</v>
      </c>
      <c r="C36" s="41">
        <v>5820296.6870059557</v>
      </c>
      <c r="D36" s="41">
        <v>5375138.5023385696</v>
      </c>
      <c r="E36" s="41">
        <f t="shared" si="0"/>
        <v>445158.18466738611</v>
      </c>
      <c r="F36" s="41">
        <v>5864210.3999594776</v>
      </c>
      <c r="G36" s="41">
        <v>5415803.3113990091</v>
      </c>
      <c r="H36" s="41">
        <f t="shared" si="1"/>
        <v>448407.08856046852</v>
      </c>
    </row>
    <row r="37" spans="1:14" ht="14.5" x14ac:dyDescent="0.35">
      <c r="A37" s="39">
        <v>1915</v>
      </c>
      <c r="B37" s="40" t="s">
        <v>72</v>
      </c>
      <c r="C37" s="41">
        <v>276991.64803169237</v>
      </c>
      <c r="D37" s="41">
        <v>517115.59891169763</v>
      </c>
      <c r="E37" s="41">
        <f t="shared" si="0"/>
        <v>-240123.95088000526</v>
      </c>
      <c r="F37" s="41">
        <v>276991.64803169237</v>
      </c>
      <c r="G37" s="41">
        <v>471603.85154574557</v>
      </c>
      <c r="H37" s="41">
        <f t="shared" si="1"/>
        <v>-194612.2035140532</v>
      </c>
    </row>
    <row r="38" spans="1:14" ht="14.5" x14ac:dyDescent="0.35">
      <c r="A38" s="39">
        <v>1920</v>
      </c>
      <c r="B38" s="40" t="s">
        <v>58</v>
      </c>
      <c r="C38" s="41">
        <v>5219333.1766844001</v>
      </c>
      <c r="D38" s="41">
        <v>5219333.1766844001</v>
      </c>
      <c r="E38" s="41">
        <f t="shared" si="0"/>
        <v>0</v>
      </c>
      <c r="F38" s="41">
        <v>4837264.1954310145</v>
      </c>
      <c r="G38" s="41">
        <v>4837264.1954310145</v>
      </c>
      <c r="H38" s="41">
        <f t="shared" si="1"/>
        <v>0</v>
      </c>
    </row>
    <row r="39" spans="1:14" ht="14.5" x14ac:dyDescent="0.35">
      <c r="A39" s="39">
        <v>1930</v>
      </c>
      <c r="B39" s="40" t="s">
        <v>59</v>
      </c>
      <c r="C39" s="41">
        <v>5247105.2360907299</v>
      </c>
      <c r="D39" s="41">
        <v>6389446.0562189426</v>
      </c>
      <c r="E39" s="41">
        <f t="shared" si="0"/>
        <v>-1142340.8201282127</v>
      </c>
      <c r="F39" s="41">
        <v>5329318.7757300604</v>
      </c>
      <c r="G39" s="41">
        <v>6538635.9075573822</v>
      </c>
      <c r="H39" s="41">
        <f t="shared" si="1"/>
        <v>-1209317.1318273218</v>
      </c>
    </row>
    <row r="40" spans="1:14" ht="14.5" x14ac:dyDescent="0.35">
      <c r="A40" s="39">
        <v>1935</v>
      </c>
      <c r="B40" s="40" t="s">
        <v>60</v>
      </c>
      <c r="C40" s="41">
        <v>84165.749605780322</v>
      </c>
      <c r="D40" s="41">
        <v>84165.749605780322</v>
      </c>
      <c r="E40" s="41">
        <f t="shared" si="0"/>
        <v>0</v>
      </c>
      <c r="F40" s="41">
        <v>80756.127888571704</v>
      </c>
      <c r="G40" s="41">
        <v>80756.127888571704</v>
      </c>
      <c r="H40" s="41">
        <f t="shared" si="1"/>
        <v>0</v>
      </c>
    </row>
    <row r="41" spans="1:14" ht="14.5" x14ac:dyDescent="0.35">
      <c r="A41" s="39">
        <v>1940</v>
      </c>
      <c r="B41" s="40" t="s">
        <v>61</v>
      </c>
      <c r="C41" s="41">
        <v>466134.80050367047</v>
      </c>
      <c r="D41" s="41">
        <v>466134.80050367047</v>
      </c>
      <c r="E41" s="41">
        <f t="shared" si="0"/>
        <v>0</v>
      </c>
      <c r="F41" s="41">
        <v>481523.2000821887</v>
      </c>
      <c r="G41" s="41">
        <v>481523.2000821887</v>
      </c>
      <c r="H41" s="41">
        <f t="shared" si="1"/>
        <v>0</v>
      </c>
    </row>
    <row r="42" spans="1:14" ht="14.5" x14ac:dyDescent="0.35">
      <c r="A42" s="39">
        <v>1945</v>
      </c>
      <c r="B42" s="40" t="s">
        <v>62</v>
      </c>
      <c r="C42" s="41">
        <v>412962.27643038391</v>
      </c>
      <c r="D42" s="41">
        <v>412962.27643038391</v>
      </c>
      <c r="E42" s="41">
        <f t="shared" si="0"/>
        <v>0</v>
      </c>
      <c r="F42" s="41">
        <v>446978.52819778508</v>
      </c>
      <c r="G42" s="41">
        <v>446978.52819778508</v>
      </c>
      <c r="H42" s="41">
        <f t="shared" si="1"/>
        <v>0</v>
      </c>
    </row>
    <row r="43" spans="1:14" ht="14.5" x14ac:dyDescent="0.35">
      <c r="A43" s="39">
        <v>1955</v>
      </c>
      <c r="B43" s="40" t="s">
        <v>63</v>
      </c>
      <c r="C43" s="41">
        <v>597846.76043014205</v>
      </c>
      <c r="D43" s="41">
        <v>833222.88179499842</v>
      </c>
      <c r="E43" s="41">
        <f t="shared" si="0"/>
        <v>-235376.12136485637</v>
      </c>
      <c r="F43" s="41">
        <v>663367.74258816266</v>
      </c>
      <c r="G43" s="41">
        <v>881626.3560164005</v>
      </c>
      <c r="H43" s="41">
        <f t="shared" si="1"/>
        <v>-218258.61342823785</v>
      </c>
    </row>
    <row r="44" spans="1:14" ht="14.5" x14ac:dyDescent="0.35">
      <c r="A44" s="39">
        <v>1960</v>
      </c>
      <c r="B44" s="40" t="s">
        <v>64</v>
      </c>
      <c r="C44" s="41">
        <v>1096198.3465128972</v>
      </c>
      <c r="D44" s="41">
        <v>1096198.3465128972</v>
      </c>
      <c r="E44" s="41">
        <f t="shared" si="0"/>
        <v>0</v>
      </c>
      <c r="F44" s="41">
        <v>538343.69402469031</v>
      </c>
      <c r="G44" s="41">
        <v>538343.69402469031</v>
      </c>
      <c r="H44" s="41">
        <f t="shared" si="1"/>
        <v>0</v>
      </c>
    </row>
    <row r="45" spans="1:14" ht="14.5" x14ac:dyDescent="0.35">
      <c r="A45" s="39">
        <v>1980</v>
      </c>
      <c r="B45" s="40" t="s">
        <v>65</v>
      </c>
      <c r="C45" s="41">
        <v>2258436.3720821426</v>
      </c>
      <c r="D45" s="41">
        <v>2258436.3720821426</v>
      </c>
      <c r="E45" s="41">
        <f t="shared" si="0"/>
        <v>0</v>
      </c>
      <c r="F45" s="41">
        <v>2476989.3063069154</v>
      </c>
      <c r="G45" s="41">
        <v>2476989.3063069154</v>
      </c>
      <c r="H45" s="41">
        <f t="shared" si="1"/>
        <v>0</v>
      </c>
    </row>
    <row r="46" spans="1:14" ht="14.5" x14ac:dyDescent="0.35">
      <c r="A46" s="39">
        <v>2440</v>
      </c>
      <c r="B46" s="40" t="s">
        <v>66</v>
      </c>
      <c r="C46" s="41">
        <v>-22660704.678595979</v>
      </c>
      <c r="D46" s="41">
        <v>-24184981.936641794</v>
      </c>
      <c r="E46" s="41">
        <f t="shared" si="0"/>
        <v>1524277.2580458149</v>
      </c>
      <c r="F46" s="41">
        <v>-26040634.26942585</v>
      </c>
      <c r="G46" s="41">
        <v>-27860443.871316683</v>
      </c>
      <c r="H46" s="41">
        <f t="shared" si="1"/>
        <v>1819809.6018908322</v>
      </c>
    </row>
    <row r="47" spans="1:14" ht="14.5" x14ac:dyDescent="0.35">
      <c r="A47" s="42">
        <v>2005</v>
      </c>
      <c r="B47" s="43" t="s">
        <v>73</v>
      </c>
      <c r="C47" s="41">
        <v>731191.98</v>
      </c>
      <c r="D47" s="41">
        <v>740162.28461538465</v>
      </c>
      <c r="E47" s="41">
        <f t="shared" si="0"/>
        <v>-8970.3046153846662</v>
      </c>
      <c r="F47" s="41">
        <v>731191.98</v>
      </c>
      <c r="G47" s="41">
        <v>740162.28461538465</v>
      </c>
      <c r="H47" s="41">
        <f t="shared" si="1"/>
        <v>-8970.3046153846662</v>
      </c>
    </row>
    <row r="48" spans="1:14" ht="13" x14ac:dyDescent="0.3">
      <c r="A48" s="42"/>
      <c r="B48" s="44" t="s">
        <v>74</v>
      </c>
      <c r="C48" s="45">
        <f t="shared" ref="C48:H48" si="2">SUM(C24:C47)</f>
        <v>162935878.70700729</v>
      </c>
      <c r="D48" s="45">
        <f t="shared" si="2"/>
        <v>179557596.77401009</v>
      </c>
      <c r="E48" s="45">
        <f t="shared" si="2"/>
        <v>-16621718.067002779</v>
      </c>
      <c r="F48" s="45">
        <f t="shared" si="2"/>
        <v>171057221.15640363</v>
      </c>
      <c r="G48" s="45">
        <f t="shared" si="2"/>
        <v>192296387.91514176</v>
      </c>
      <c r="H48" s="45">
        <f t="shared" si="2"/>
        <v>-21239166.758738093</v>
      </c>
      <c r="K48" s="50"/>
    </row>
    <row r="51" spans="3:5" x14ac:dyDescent="0.25">
      <c r="E51" s="50"/>
    </row>
    <row r="52" spans="3:5" x14ac:dyDescent="0.25">
      <c r="C52" s="50"/>
      <c r="D52" s="50"/>
      <c r="E52" s="50"/>
    </row>
    <row r="53" spans="3:5" x14ac:dyDescent="0.25">
      <c r="C53" s="50"/>
      <c r="D53" s="50"/>
      <c r="E53" s="50"/>
    </row>
  </sheetData>
  <mergeCells count="3">
    <mergeCell ref="C22:E22"/>
    <mergeCell ref="F22:H22"/>
    <mergeCell ref="C9:I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6E587122-BAF7-43B9-A888-BA2F64669200}"/>
</file>

<file path=customXml/itemProps2.xml><?xml version="1.0" encoding="utf-8"?>
<ds:datastoreItem xmlns:ds="http://schemas.openxmlformats.org/officeDocument/2006/customXml" ds:itemID="{2D245637-7908-4F47-A6C4-69CAC0FFC3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954FB0-1B45-45BD-AA36-E438F58D24FE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8a46b197-c0a1-4f21-9a6b-51f5ee863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41e39310-30fa-442b-828a-d033d9a68cd1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Summary</vt:lpstr>
      <vt:lpstr>Revenue Requirements</vt:lpstr>
      <vt:lpstr>Rate Base</vt:lpstr>
      <vt:lpstr>PILs Impact</vt:lpstr>
      <vt:lpstr>OM&amp;A impact</vt:lpstr>
      <vt:lpstr>Depreciation Impact</vt:lpstr>
      <vt:lpstr>Summary!Print_Area</vt:lpstr>
    </vt:vector>
  </TitlesOfParts>
  <Company>Alectra Utilities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Edlira Gjevori</dc:creator>
  <cp:lastModifiedBy>Edlira Gjevori</cp:lastModifiedBy>
  <dcterms:created xsi:type="dcterms:W3CDTF">2026-01-29T14:43:36Z</dcterms:created>
  <dcterms:modified xsi:type="dcterms:W3CDTF">2026-02-24T20:55:40Z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