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4_{425C0872-D93A-4B60-8E1F-F75290250A8D}" xr6:coauthVersionLast="47" xr6:coauthVersionMax="47" xr10:uidLastSave="{00000000-0000-0000-0000-000000000000}"/>
  <bookViews>
    <workbookView xWindow="-28910" yWindow="1780" windowWidth="29020" windowHeight="15820" xr2:uid="{A6554A9C-0113-48FE-8D8C-D7B1F1F68FFB}"/>
  </bookViews>
  <sheets>
    <sheet name="Summary" sheetId="2" r:id="rId1"/>
    <sheet name="Revenue Requirements" sheetId="3" r:id="rId2"/>
    <sheet name="Rate Base" sheetId="4" r:id="rId3"/>
    <sheet name="PILs Impact" sheetId="5" r:id="rId4"/>
    <sheet name="OM&amp;A impact" sheetId="11" r:id="rId5"/>
    <sheet name="Depreciation Impact" sheetId="10" r:id="rId6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____N4">#REF!</definedName>
    <definedName name="___________N6">#REF!</definedName>
    <definedName name="________HUB1">#REF!</definedName>
    <definedName name="________HUB2">#REF!</definedName>
    <definedName name="________HUB3">#REF!</definedName>
    <definedName name="________HUB4">#REF!</definedName>
    <definedName name="_______ACT995">#REF!</definedName>
    <definedName name="_______HUB1">#REF!</definedName>
    <definedName name="_______HUB2">#REF!</definedName>
    <definedName name="_______HUB3">#REF!</definedName>
    <definedName name="_______HUB4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ACT995">#REF!</definedName>
    <definedName name="______all1">#REF!</definedName>
    <definedName name="______cat2">#REF!</definedName>
    <definedName name="______FED07">#REF!</definedName>
    <definedName name="______FED09">#REF!</definedName>
    <definedName name="______FED10">#REF!</definedName>
    <definedName name="______FED11">#REF!</definedName>
    <definedName name="______HUB1">#REF!</definedName>
    <definedName name="______HUB2">#REF!</definedName>
    <definedName name="______HUB3">#REF!</definedName>
    <definedName name="______HUB4">#REF!</definedName>
    <definedName name="______map1">#REF!</definedName>
    <definedName name="______map2">#REF!</definedName>
    <definedName name="______ONT07">#REF!</definedName>
    <definedName name="______ONT10">#REF!</definedName>
    <definedName name="______SUM1">#N/A</definedName>
    <definedName name="______SUM2">#REF!</definedName>
    <definedName name="______SUM3">#REF!</definedName>
    <definedName name="______yo11121">#REF!</definedName>
    <definedName name="_____ACT995">#REF!</definedName>
    <definedName name="_____all1">#REF!</definedName>
    <definedName name="_____cat2">#REF!</definedName>
    <definedName name="_____FED06">#REF!</definedName>
    <definedName name="_____FED07">#REF!</definedName>
    <definedName name="_____FED08">#REF!</definedName>
    <definedName name="_____FED09">#REF!</definedName>
    <definedName name="_____FED10">#REF!</definedName>
    <definedName name="_____FED11">#REF!</definedName>
    <definedName name="_____HUB1">#REF!</definedName>
    <definedName name="_____HUB2">#REF!</definedName>
    <definedName name="_____HUB3">#REF!</definedName>
    <definedName name="_____HUB4">#REF!</definedName>
    <definedName name="_____map1">#REF!</definedName>
    <definedName name="_____map2">#REF!</definedName>
    <definedName name="_____N4">#REF!</definedName>
    <definedName name="_____N6">#REF!</definedName>
    <definedName name="_____ONT06">#REF!</definedName>
    <definedName name="_____ONT07">#REF!</definedName>
    <definedName name="_____ONT08">#REF!</definedName>
    <definedName name="_____ONT09">#REF!</definedName>
    <definedName name="_____ONT10">#REF!</definedName>
    <definedName name="_____ONT11">#REF!</definedName>
    <definedName name="_____SUM1">#N/A</definedName>
    <definedName name="_____SUM2">#REF!</definedName>
    <definedName name="_____SUM3">#REF!</definedName>
    <definedName name="_____yo11121">#REF!</definedName>
    <definedName name="____ACT995">#REF!</definedName>
    <definedName name="____all1">#REF!</definedName>
    <definedName name="____cat2">#REF!</definedName>
    <definedName name="____FED06">#REF!</definedName>
    <definedName name="____FED07">#REF!</definedName>
    <definedName name="____FED08">#REF!</definedName>
    <definedName name="____FED09">#REF!</definedName>
    <definedName name="____FED10">#REF!</definedName>
    <definedName name="____FED11">#REF!</definedName>
    <definedName name="____HUB1">#REF!</definedName>
    <definedName name="____HUB2">#REF!</definedName>
    <definedName name="____HUB3">#REF!</definedName>
    <definedName name="____HUB4">#REF!</definedName>
    <definedName name="____map1">#REF!</definedName>
    <definedName name="____map2">#REF!</definedName>
    <definedName name="____N4">#REF!</definedName>
    <definedName name="____N6">#REF!</definedName>
    <definedName name="____ONT06">#REF!</definedName>
    <definedName name="____ONT07">#REF!</definedName>
    <definedName name="____ONT08">#REF!</definedName>
    <definedName name="____ONT09">#REF!</definedName>
    <definedName name="____ONT10">#REF!</definedName>
    <definedName name="____ONT11">#REF!</definedName>
    <definedName name="____SUM1">#N/A</definedName>
    <definedName name="____SUM2">#REF!</definedName>
    <definedName name="____SUM3">#REF!</definedName>
    <definedName name="____yo11121">#REF!</definedName>
    <definedName name="___ACT995">#REF!</definedName>
    <definedName name="___all1">#REF!</definedName>
    <definedName name="___cat2">#REF!</definedName>
    <definedName name="___FED06">#REF!</definedName>
    <definedName name="___FED07">#REF!</definedName>
    <definedName name="___FED08">#REF!</definedName>
    <definedName name="___FED09">#REF!</definedName>
    <definedName name="___FED10">#REF!</definedName>
    <definedName name="___FED11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HUB1">#REF!</definedName>
    <definedName name="___HUB2">#REF!</definedName>
    <definedName name="___HUB3">#REF!</definedName>
    <definedName name="___hub310">#REF!</definedName>
    <definedName name="___HUB4">#REF!</definedName>
    <definedName name="___INDEX_SHEET___ASAP_Utilities">#REF!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map1">#REF!</definedName>
    <definedName name="___map2">#REF!</definedName>
    <definedName name="___N4">#REF!</definedName>
    <definedName name="___N6">#REF!</definedName>
    <definedName name="___Oct2012">#REF!</definedName>
    <definedName name="___ONT06">#REF!</definedName>
    <definedName name="___ONT07">#REF!</definedName>
    <definedName name="___ONT08">#REF!</definedName>
    <definedName name="___ONT09">#REF!</definedName>
    <definedName name="___ONT10">#REF!</definedName>
    <definedName name="___ONT11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hidden="1">{#N/A,#N/A,TRUE,"UKUPNO";#N/A,#N/A,TRUE,"PLASMAN";#N/A,#N/A,TRUE,"REKAP"}</definedName>
    <definedName name="___yo11121">#REF!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ll1">#REF!</definedName>
    <definedName name="__cat2">#REF!</definedName>
    <definedName name="__d2">#REF!</definedName>
    <definedName name="__FDS_HYPERLINK_TOGGLE_STATE__" hidden="1">"ON"</definedName>
    <definedName name="__FDS_UNIQUE_RANGE_ID_GENERATOR_COUNTER" hidden="1">1</definedName>
    <definedName name="__FED06">#REF!</definedName>
    <definedName name="__FED07">#REF!</definedName>
    <definedName name="__FED08">#REF!</definedName>
    <definedName name="__FED09">#REF!</definedName>
    <definedName name="__FED10">#REF!</definedName>
    <definedName name="__FED11">#REF!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HUB1">#REF!</definedName>
    <definedName name="__HUB2">#REF!</definedName>
    <definedName name="__HUB3">#REF!</definedName>
    <definedName name="__HUB4">#REF!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map1">#REF!</definedName>
    <definedName name="__map2">#REF!</definedName>
    <definedName name="__msq964">#REF!</definedName>
    <definedName name="__N4">#REF!</definedName>
    <definedName name="__N6">#REF!</definedName>
    <definedName name="__ONT06">#REF!</definedName>
    <definedName name="__ONT07">#REF!</definedName>
    <definedName name="__ONT08">#REF!</definedName>
    <definedName name="__ONT09">#REF!</definedName>
    <definedName name="__ONT10">#REF!</definedName>
    <definedName name="__ONT11">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hidden="1">{#N/A,#N/A,TRUE,"UKUPNO";#N/A,#N/A,TRUE,"PLASMAN";#N/A,#N/A,TRUE,"REKAP"}</definedName>
    <definedName name="__yo11121">#REF!</definedName>
    <definedName name="__z1" hidden="1">{#N/A,#N/A,TRUE,"UKUPNO";#N/A,#N/A,TRUE,"PLASMAN";#N/A,#N/A,TRUE,"REKAP"}</definedName>
    <definedName name="_00_THESI_01001_AV001">#REF!</definedName>
    <definedName name="_00_THESI_01001_AV004">#REF!</definedName>
    <definedName name="_00_THESI_02001_AV001">#REF!</definedName>
    <definedName name="_00_THESI_02001_AV004">#REF!</definedName>
    <definedName name="_00_THESI_08001_AV001">#REF!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4CO_BS">#REF!</definedName>
    <definedName name="_14CO_BS_RESTATED">#REF!</definedName>
    <definedName name="_14CO_CF">#REF!</definedName>
    <definedName name="_14CO_CF_RESTATED">#REF!</definedName>
    <definedName name="_14CO_IS">#REF!</definedName>
    <definedName name="_14CO_IS_RESTATED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>#REF!</definedName>
    <definedName name="_1st__250_KWH">#REF!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14_Planned_ISA_Month">#REF!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>#REF!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_Dec_03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C_CAPITAL">#REF!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>#REF!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_THESI_02001_AV001">#REF!</definedName>
    <definedName name="_50_THESI_02001_AV004">#REF!</definedName>
    <definedName name="_50_THESI_02001_BV001">#REF!</definedName>
    <definedName name="_50_THESI_02001_BV002">#REF!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>#REF!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60009">#REF!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ll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CAPITAL_WIP_GROUP__CAPA_01001_AD001">#REF!</definedName>
    <definedName name="_CAPITAL_WIP_GROUP__CAPA_01001_AV001">#REF!</definedName>
    <definedName name="_CAPITAL_WIP_GROUP__CAPA_01001_AV002">#REF!</definedName>
    <definedName name="_CAPITAL_WIP_GROUP__CAPA_01001_AV003">#REF!</definedName>
    <definedName name="_CAPITAL_WIP_GROUP__COSH_01001_AD001">#REF!</definedName>
    <definedName name="_CAPITAL_WIP_GROUP__COSH_01001_AV001">#REF!</definedName>
    <definedName name="_CAPITAL_WIP_GROUP__COSH_01001_AV002">#REF!</definedName>
    <definedName name="_CAPITAL_WIP_GROUP__COSH_01001_AV003">#REF!</definedName>
    <definedName name="_CAPITAL_WIP_GROUP__COSU_01001_AD001">#REF!</definedName>
    <definedName name="_CAPITAL_WIP_GROUP__COSU_01001_AV001">#REF!</definedName>
    <definedName name="_CAPITAL_WIP_GROUP__COSU_01001_AV002">#REF!</definedName>
    <definedName name="_CAPITAL_WIP_GROUP__COSU_01001_AV003">#REF!</definedName>
    <definedName name="_CAPITAL_WIP_GROUP__CUAS_01001_AD001">#REF!</definedName>
    <definedName name="_CAPITAL_WIP_GROUP__CUAS_01001_AV001">#REF!</definedName>
    <definedName name="_CAPITAL_WIP_GROUP__CUAS_01001_AV002">#REF!</definedName>
    <definedName name="_CAPITAL_WIP_GROUP__CUAS_01001_AV003">#REF!</definedName>
    <definedName name="_CAPITAL_WIP_GROUP__CULI_01001_AD001">#REF!</definedName>
    <definedName name="_CAPITAL_WIP_GROUP__CULI_01001_AV001">#REF!</definedName>
    <definedName name="_CAPITAL_WIP_GROUP__CULI_01001_AV002">#REF!</definedName>
    <definedName name="_CAPITAL_WIP_GROUP__CULI_01001_AV003">#REF!</definedName>
    <definedName name="_CAPITAL_WIP_GROUP__CWIP_01001_AD001">#REF!</definedName>
    <definedName name="_CAPITAL_WIP_GROUP__CWIP_01001_AV001">#REF!</definedName>
    <definedName name="_CAPITAL_WIP_GROUP__CWIP_01001_AV002">#REF!</definedName>
    <definedName name="_CAPITAL_WIP_GROUP__CWIP_01001_AV003">#REF!</definedName>
    <definedName name="_CAPITAL_WIP_GROUP__IS_01001_AD001">#REF!</definedName>
    <definedName name="_CAPITAL_WIP_GROUP__IS_01001_AV001">#REF!</definedName>
    <definedName name="_CAPITAL_WIP_GROUP__IS_01001_AV002">#REF!</definedName>
    <definedName name="_CAPITAL_WIP_GROUP__IS_01001_AV003">#REF!</definedName>
    <definedName name="_CAPITAL_WIP_GROUP__LTIR_01001_AD001">#REF!</definedName>
    <definedName name="_CAPITAL_WIP_GROUP__LTIR_01001_AV001">#REF!</definedName>
    <definedName name="_CAPITAL_WIP_GROUP__LTIR_01001_AV002">#REF!</definedName>
    <definedName name="_CAPITAL_WIP_GROUP__LTIR_01001_AV003">#REF!</definedName>
    <definedName name="_CAPITAL_WIP_GROUP__LTNT_01001_AD001">#REF!</definedName>
    <definedName name="_CAPITAL_WIP_GROUP__LTNT_01001_AV001">#REF!</definedName>
    <definedName name="_CAPITAL_WIP_GROUP__LTNT_01001_AV002">#REF!</definedName>
    <definedName name="_CAPITAL_WIP_GROUP__LTNT_01001_AV003">#REF!</definedName>
    <definedName name="_CAPITAL_WIP_GROUP__OTAS_01001_AD001">#REF!</definedName>
    <definedName name="_CAPITAL_WIP_GROUP__OTAS_01001_AV001">#REF!</definedName>
    <definedName name="_CAPITAL_WIP_GROUP__OTAS_01001_AV002">#REF!</definedName>
    <definedName name="_CAPITAL_WIP_GROUP__OTAS_01001_AV003">#REF!</definedName>
    <definedName name="_CAPITAL_WIP_GROUP__OTHL_01001_AD001">#REF!</definedName>
    <definedName name="_CAPITAL_WIP_GROUP__OTHL_01001_AV001">#REF!</definedName>
    <definedName name="_CAPITAL_WIP_GROUP__OTHL_01001_AV002">#REF!</definedName>
    <definedName name="_CAPITAL_WIP_GROUP__OTHL_01001_AV003">#REF!</definedName>
    <definedName name="_CAPITAL_WIP_GROUP__RE_01001_AD001">#REF!</definedName>
    <definedName name="_CAPITAL_WIP_GROUP__RE_01001_AV001">#REF!</definedName>
    <definedName name="_CAPITAL_WIP_GROUP__RE_01001_AV002">#REF!</definedName>
    <definedName name="_CAPITAL_WIP_GROUP__RE_01001_AV003">#REF!</definedName>
    <definedName name="_cat2">#REF!</definedName>
    <definedName name="_Cost_Of_Sales__COS_01001_AD001">#REF!</definedName>
    <definedName name="_Cost_Of_Sales__COS_01001_AV001">#REF!</definedName>
    <definedName name="_Cost_Of_Sales__COS_01001_AV002">#REF!</definedName>
    <definedName name="_Cost_Of_Sales__COS_01001_AV003">#REF!</definedName>
    <definedName name="_Cost_Of_Sales__COS_01001_AV004">#REF!</definedName>
    <definedName name="_Cost_Of_Sales__DEPN_01001_AD001">#REF!</definedName>
    <definedName name="_Cost_Of_Sales__DEPN_01001_AV001">#REF!</definedName>
    <definedName name="_Cost_Of_Sales__DEPN_01001_AV002">#REF!</definedName>
    <definedName name="_Cost_Of_Sales__DEPN_01001_AV003">#REF!</definedName>
    <definedName name="_Cost_Of_Sales__DEPN_01001_AV004">#REF!</definedName>
    <definedName name="_Cost_Of_Sales__GAIN_01001_AD001">#REF!</definedName>
    <definedName name="_Cost_Of_Sales__GAIN_01001_AV001">#REF!</definedName>
    <definedName name="_Cost_Of_Sales__GAIN_01001_AV002">#REF!</definedName>
    <definedName name="_Cost_Of_Sales__GAIN_01001_AV003">#REF!</definedName>
    <definedName name="_Cost_Of_Sales__GAIN_01001_AV004">#REF!</definedName>
    <definedName name="_Cost_Of_Sales__INTI_01001_AD001">#REF!</definedName>
    <definedName name="_Cost_Of_Sales__INTI_01001_AV001">#REF!</definedName>
    <definedName name="_Cost_Of_Sales__INTI_01001_AV002">#REF!</definedName>
    <definedName name="_Cost_Of_Sales__INTI_01001_AV003">#REF!</definedName>
    <definedName name="_Cost_Of_Sales__INTI_01001_AV004">#REF!</definedName>
    <definedName name="_Cost_Of_Sales__INTL_01001_AD001">#REF!</definedName>
    <definedName name="_Cost_Of_Sales__INTL_01001_AV001">#REF!</definedName>
    <definedName name="_Cost_Of_Sales__INTL_01001_AV002">#REF!</definedName>
    <definedName name="_Cost_Of_Sales__INTL_01001_AV003">#REF!</definedName>
    <definedName name="_Cost_Of_Sales__INTL_01001_AV004">#REF!</definedName>
    <definedName name="_Cost_Of_Sales__INTS_01001_AD001">#REF!</definedName>
    <definedName name="_Cost_Of_Sales__INTS_01001_AV001">#REF!</definedName>
    <definedName name="_Cost_Of_Sales__INTS_01001_AV002">#REF!</definedName>
    <definedName name="_Cost_Of_Sales__INTS_01001_AV003">#REF!</definedName>
    <definedName name="_Cost_Of_Sales__INTS_01001_AV004">#REF!</definedName>
    <definedName name="_Cost_Of_Sales__ITAX_01001_AD001">#REF!</definedName>
    <definedName name="_Cost_Of_Sales__ITAX_01001_AV001">#REF!</definedName>
    <definedName name="_Cost_Of_Sales__ITAX_01001_AV002">#REF!</definedName>
    <definedName name="_Cost_Of_Sales__ITAX_01001_AV003">#REF!</definedName>
    <definedName name="_Cost_Of_Sales__ITAX_01001_AV004">#REF!</definedName>
    <definedName name="_Cost_Of_Sales__LOSS_01001_AD001">#REF!</definedName>
    <definedName name="_Cost_Of_Sales__LOSS_01001_AV001">#REF!</definedName>
    <definedName name="_Cost_Of_Sales__LOSS_01001_AV002">#REF!</definedName>
    <definedName name="_Cost_Of_Sales__LOSS_01001_AV003">#REF!</definedName>
    <definedName name="_Cost_Of_Sales__LOSS_01001_AV004">#REF!</definedName>
    <definedName name="_Cost_Of_Sales__OPEX_01001_AD001">#REF!</definedName>
    <definedName name="_Cost_Of_Sales__OPEX_01001_AV001">#REF!</definedName>
    <definedName name="_Cost_Of_Sales__OPEX_01001_AV002">#REF!</definedName>
    <definedName name="_Cost_Of_Sales__OPEX_01001_AV003">#REF!</definedName>
    <definedName name="_Cost_Of_Sales__OPEX_01001_AV004">#REF!</definedName>
    <definedName name="_Cost_Of_Sales__OTHI_01001_AD001">#REF!</definedName>
    <definedName name="_Cost_Of_Sales__OTHI_01001_AV001">#REF!</definedName>
    <definedName name="_Cost_Of_Sales__OTHI_01001_AV002">#REF!</definedName>
    <definedName name="_Cost_Of_Sales__OTHI_01001_AV003">#REF!</definedName>
    <definedName name="_Cost_Of_Sales__OTHI_01001_AV004">#REF!</definedName>
    <definedName name="_Cost_Of_Sales__SALE_01001_AD001">#REF!</definedName>
    <definedName name="_Cost_Of_Sales__SALE_01001_AV001">#REF!</definedName>
    <definedName name="_Cost_Of_Sales__SALE_01001_AV002">#REF!</definedName>
    <definedName name="_Cost_Of_Sales__SALE_01001_AV003">#REF!</definedName>
    <definedName name="_Cost_Of_Sales__SALE_01001_AV004">#REF!</definedName>
    <definedName name="_d2">#REF!</definedName>
    <definedName name="_Demand_Response_THESI_01001_AV001">#REF!</definedName>
    <definedName name="_Demand_Response_THESI_01001_AV004">#REF!</definedName>
    <definedName name="_Demand_Response_THESI_01001_BV001">#REF!</definedName>
    <definedName name="_Demand_Response_THESI_01001_BV002">#REF!</definedName>
    <definedName name="_Demand_Response_THESI_02001_AV001">#REF!</definedName>
    <definedName name="_Demand_Response_THESI_02001_AV004">#REF!</definedName>
    <definedName name="_Demand_Response_THESI_02001_BV001">#REF!</definedName>
    <definedName name="_Demand_Response_THESI_02001_BV002">#REF!</definedName>
    <definedName name="_Dist_Bin" hidden="1">#REF!</definedName>
    <definedName name="_Dist_Values" hidden="1">#REF!</definedName>
    <definedName name="_Electricity_Consol__THESI_05001_AV001">#REF!</definedName>
    <definedName name="_Electricity_Consol__THESI_05001_AV004">#REF!</definedName>
    <definedName name="_Electricity_Consol__THESI_05001_BV001">#REF!</definedName>
    <definedName name="_Electricity_Consol__THESI_05001_BV002">#REF!</definedName>
    <definedName name="_Electricity_Consol__THESI_08001_BV00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ED06">#REF!</definedName>
    <definedName name="_FED07">#REF!</definedName>
    <definedName name="_FED08">#REF!</definedName>
    <definedName name="_FED09">#REF!</definedName>
    <definedName name="_FED10">#REF!</definedName>
    <definedName name="_FED11">#REF!</definedName>
    <definedName name="_Fill" hidden="1">#REF!</definedName>
    <definedName name="_fin1" hidden="1">{#N/A,#N/A,TRUE,"UKUPNO";#N/A,#N/A,TRUE,"PLASMAN";#N/A,#N/A,TRUE,"REKAP"}</definedName>
    <definedName name="_Fixed_Asset_Acc_Dep__CAPA_01001_AD001">#REF!</definedName>
    <definedName name="_Fixed_Asset_Acc_Dep__CAPA_01001_AV001">#REF!</definedName>
    <definedName name="_Fixed_Asset_Acc_Dep__CAPA_01001_AV002">#REF!</definedName>
    <definedName name="_Fixed_Asset_Acc_Dep__CAPA_01001_AV003">#REF!</definedName>
    <definedName name="_Fixed_Asset_Acc_Dep__COSH_01001_AD001">#REF!</definedName>
    <definedName name="_Fixed_Asset_Acc_Dep__COSH_01001_AV001">#REF!</definedName>
    <definedName name="_Fixed_Asset_Acc_Dep__COSH_01001_AV002">#REF!</definedName>
    <definedName name="_Fixed_Asset_Acc_Dep__COSH_01001_AV003">#REF!</definedName>
    <definedName name="_Fixed_Asset_Acc_Dep__COSU_01001_AD001">#REF!</definedName>
    <definedName name="_Fixed_Asset_Acc_Dep__COSU_01001_AV001">#REF!</definedName>
    <definedName name="_Fixed_Asset_Acc_Dep__COSU_01001_AV002">#REF!</definedName>
    <definedName name="_Fixed_Asset_Acc_Dep__COSU_01001_AV003">#REF!</definedName>
    <definedName name="_Fixed_Asset_Acc_Dep__CUAS_01001_AD001">#REF!</definedName>
    <definedName name="_Fixed_Asset_Acc_Dep__CUAS_01001_AV001">#REF!</definedName>
    <definedName name="_Fixed_Asset_Acc_Dep__CUAS_01001_AV002">#REF!</definedName>
    <definedName name="_Fixed_Asset_Acc_Dep__CUAS_01001_AV003">#REF!</definedName>
    <definedName name="_Fixed_Asset_Acc_Dep__CULI_01001_AD001">#REF!</definedName>
    <definedName name="_Fixed_Asset_Acc_Dep__CULI_01001_AV001">#REF!</definedName>
    <definedName name="_Fixed_Asset_Acc_Dep__CULI_01001_AV002">#REF!</definedName>
    <definedName name="_Fixed_Asset_Acc_Dep__CULI_01001_AV003">#REF!</definedName>
    <definedName name="_Fixed_Asset_Acc_Dep__CWIP_01001_AD001">#REF!</definedName>
    <definedName name="_Fixed_Asset_Acc_Dep__CWIP_01001_AV001">#REF!</definedName>
    <definedName name="_Fixed_Asset_Acc_Dep__CWIP_01001_AV002">#REF!</definedName>
    <definedName name="_Fixed_Asset_Acc_Dep__CWIP_01001_AV003">#REF!</definedName>
    <definedName name="_Fixed_Asset_Acc_Dep__IS_01001_AD001">#REF!</definedName>
    <definedName name="_Fixed_Asset_Acc_Dep__IS_01001_AV001">#REF!</definedName>
    <definedName name="_Fixed_Asset_Acc_Dep__IS_01001_AV002">#REF!</definedName>
    <definedName name="_Fixed_Asset_Acc_Dep__IS_01001_AV003">#REF!</definedName>
    <definedName name="_Fixed_Asset_Acc_Dep__LTIR_01001_AD001">#REF!</definedName>
    <definedName name="_Fixed_Asset_Acc_Dep__LTIR_01001_AV001">#REF!</definedName>
    <definedName name="_Fixed_Asset_Acc_Dep__LTIR_01001_AV002">#REF!</definedName>
    <definedName name="_Fixed_Asset_Acc_Dep__LTIR_01001_AV003">#REF!</definedName>
    <definedName name="_Fixed_Asset_Acc_Dep__LTNT_01001_AD001">#REF!</definedName>
    <definedName name="_Fixed_Asset_Acc_Dep__LTNT_01001_AV001">#REF!</definedName>
    <definedName name="_Fixed_Asset_Acc_Dep__LTNT_01001_AV002">#REF!</definedName>
    <definedName name="_Fixed_Asset_Acc_Dep__LTNT_01001_AV003">#REF!</definedName>
    <definedName name="_Fixed_Asset_Acc_Dep__OTAS_01001_AD001">#REF!</definedName>
    <definedName name="_Fixed_Asset_Acc_Dep__OTAS_01001_AV001">#REF!</definedName>
    <definedName name="_Fixed_Asset_Acc_Dep__OTAS_01001_AV002">#REF!</definedName>
    <definedName name="_Fixed_Asset_Acc_Dep__OTAS_01001_AV003">#REF!</definedName>
    <definedName name="_Fixed_Asset_Acc_Dep__OTHL_01001_AD001">#REF!</definedName>
    <definedName name="_Fixed_Asset_Acc_Dep__OTHL_01001_AV001">#REF!</definedName>
    <definedName name="_Fixed_Asset_Acc_Dep__OTHL_01001_AV002">#REF!</definedName>
    <definedName name="_Fixed_Asset_Acc_Dep__OTHL_01001_AV003">#REF!</definedName>
    <definedName name="_Fixed_Asset_Acc_Dep__RE_01001_AD001">#REF!</definedName>
    <definedName name="_Fixed_Asset_Acc_Dep__RE_01001_AV001">#REF!</definedName>
    <definedName name="_Fixed_Asset_Acc_Dep__RE_01001_AV002">#REF!</definedName>
    <definedName name="_Fixed_Asset_Acc_Dep__RE_01001_AV003">#REF!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HUB1">#REF!</definedName>
    <definedName name="_HUB2">#REF!</definedName>
    <definedName name="_HUB3">#REF!</definedName>
    <definedName name="_hub310">#REF!</definedName>
    <definedName name="_HUB4">#REF!</definedName>
    <definedName name="_Interest___Financing_Charges__Net_THESI_01001_AV001">#REF!</definedName>
    <definedName name="_Interest___Financing_Charges__Net_THESI_01001_AV004">#REF!</definedName>
    <definedName name="_Interest___Financing_Charges__Net_THESI_01001_BV001">#REF!</definedName>
    <definedName name="_Interest___Financing_Charges__Net_THESI_01001_BV002">#REF!</definedName>
    <definedName name="_Interest___Financing_Charges__Net_THESI_02001_AV001">#REF!</definedName>
    <definedName name="_Interest___Financing_Charges__Net_THESI_02001_AV004">#REF!</definedName>
    <definedName name="_Interest___Financing_Charges__Net_THESI_02001_BV001">#REF!</definedName>
    <definedName name="_Interest___Financing_Charges__Net_THESI_02001_BV002">#REF!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Long_term_Interest_Expense__COS_02001_AD001">#REF!</definedName>
    <definedName name="_Long_term_Interest_Expense__COS_02001_AV001">#REF!</definedName>
    <definedName name="_Long_term_Interest_Expense__COS_02001_AV002">#REF!</definedName>
    <definedName name="_Long_term_Interest_Expense__COS_02001_AV003">#REF!</definedName>
    <definedName name="_Long_term_Interest_Expense__COS_02001_AV004">#REF!</definedName>
    <definedName name="_Long_term_Interest_Expense__DEPN_02001_AD001">#REF!</definedName>
    <definedName name="_Long_term_Interest_Expense__DEPN_02001_AV001">#REF!</definedName>
    <definedName name="_Long_term_Interest_Expense__DEPN_02001_AV002">#REF!</definedName>
    <definedName name="_Long_term_Interest_Expense__DEPN_02001_AV003">#REF!</definedName>
    <definedName name="_Long_term_Interest_Expense__DEPN_02001_AV004">#REF!</definedName>
    <definedName name="_Long_term_Interest_Expense__GAIN_02001_AD001">#REF!</definedName>
    <definedName name="_Long_term_Interest_Expense__GAIN_02001_AV001">#REF!</definedName>
    <definedName name="_Long_term_Interest_Expense__GAIN_02001_AV002">#REF!</definedName>
    <definedName name="_Long_term_Interest_Expense__GAIN_02001_AV003">#REF!</definedName>
    <definedName name="_Long_term_Interest_Expense__GAIN_02001_AV004">#REF!</definedName>
    <definedName name="_Long_term_Interest_Expense__INDO_02001_AD001">#REF!</definedName>
    <definedName name="_Long_term_Interest_Expense__INDO_02001_AV001">#REF!</definedName>
    <definedName name="_Long_term_Interest_Expense__INDO_02001_AV002">#REF!</definedName>
    <definedName name="_Long_term_Interest_Expense__INDO_02001_AV003">#REF!</definedName>
    <definedName name="_Long_term_Interest_Expense__INDO_02001_AV004">#REF!</definedName>
    <definedName name="_Long_term_interest_Expense__INDO_02001_AV011">#REF!</definedName>
    <definedName name="_Long_term_Interest_Expense__INTI_02001_AD001">#REF!</definedName>
    <definedName name="_Long_term_Interest_Expense__INTI_02001_AV001">#REF!</definedName>
    <definedName name="_Long_term_Interest_Expense__INTI_02001_AV002">#REF!</definedName>
    <definedName name="_Long_term_Interest_Expense__INTI_02001_AV003">#REF!</definedName>
    <definedName name="_Long_term_Interest_Expense__INTI_02001_AV004">#REF!</definedName>
    <definedName name="_Long_term_Interest_Expense__INTL_02001_AD001">#REF!</definedName>
    <definedName name="_Long_term_Interest_Expense__INTL_02001_AV001">#REF!</definedName>
    <definedName name="_Long_term_Interest_Expense__INTL_02001_AV002">#REF!</definedName>
    <definedName name="_Long_term_Interest_Expense__INTL_02001_AV003">#REF!</definedName>
    <definedName name="_Long_term_Interest_Expense__INTL_02001_AV004">#REF!</definedName>
    <definedName name="_Long_term_Interest_Expense__INTS_02001_AD001">#REF!</definedName>
    <definedName name="_Long_term_Interest_Expense__INTS_02001_AV001">#REF!</definedName>
    <definedName name="_Long_term_Interest_Expense__INTS_02001_AV002">#REF!</definedName>
    <definedName name="_Long_term_Interest_Expense__INTS_02001_AV003">#REF!</definedName>
    <definedName name="_Long_term_Interest_Expense__INTS_02001_AV004">#REF!</definedName>
    <definedName name="_Long_term_Interest_Expense__ITAX_02001_AD001">#REF!</definedName>
    <definedName name="_Long_term_Interest_Expense__ITAX_02001_AV001">#REF!</definedName>
    <definedName name="_Long_term_Interest_Expense__ITAX_02001_AV002">#REF!</definedName>
    <definedName name="_Long_term_Interest_Expense__ITAX_02001_AV003">#REF!</definedName>
    <definedName name="_Long_term_Interest_Expense__ITAX_02001_AV004">#REF!</definedName>
    <definedName name="_Long_term_Interest_Expense__LOSS_02001_AD001">#REF!</definedName>
    <definedName name="_Long_term_Interest_Expense__LOSS_02001_AV001">#REF!</definedName>
    <definedName name="_Long_term_Interest_Expense__LOSS_02001_AV002">#REF!</definedName>
    <definedName name="_Long_term_Interest_Expense__LOSS_02001_AV003">#REF!</definedName>
    <definedName name="_Long_term_Interest_Expense__LOSS_02001_AV004">#REF!</definedName>
    <definedName name="_Long_term_Interest_Expense__MKT_02001_AD001">#REF!</definedName>
    <definedName name="_Long_term_Interest_Expense__MKT_02001_AV001">#REF!</definedName>
    <definedName name="_Long_term_Interest_Expense__MKT_02001_AV002">#REF!</definedName>
    <definedName name="_Long_term_Interest_Expense__MKT_02001_AV003">#REF!</definedName>
    <definedName name="_Long_term_Interest_Expense__MKT_02001_AV004">#REF!</definedName>
    <definedName name="_Long_term_Interest_Expense__OPEX_02001_AD001">#REF!</definedName>
    <definedName name="_Long_term_Interest_Expense__OPEX_02001_AV001">#REF!</definedName>
    <definedName name="_Long_term_Interest_Expense__OPEX_02001_AV002">#REF!</definedName>
    <definedName name="_Long_term_Interest_Expense__OPEX_02001_AV003">#REF!</definedName>
    <definedName name="_Long_term_Interest_Expense__OPEX_02001_AV004">#REF!</definedName>
    <definedName name="_Long_term_Interest_Expense__OTHI_02001_AD001">#REF!</definedName>
    <definedName name="_Long_term_Interest_Expense__OTHI_02001_AV001">#REF!</definedName>
    <definedName name="_Long_term_Interest_Expense__OTHI_02001_AV002">#REF!</definedName>
    <definedName name="_Long_term_Interest_Expense__OTHI_02001_AV003">#REF!</definedName>
    <definedName name="_Long_term_Interest_Expense__OTHI_02001_AV004">#REF!</definedName>
    <definedName name="_Long_term_Interest_Expense__SALE_02001_AD001">#REF!</definedName>
    <definedName name="_Long_term_Interest_Expense__SALE_02001_AV001">#REF!</definedName>
    <definedName name="_Long_term_Interest_Expense__SALE_02001_AV002">#REF!</definedName>
    <definedName name="_Long_term_Interest_Expense__SALE_02001_AV003">#REF!</definedName>
    <definedName name="_Long_term_Interest_Expense__SALE_02001_AV004">#REF!</definedName>
    <definedName name="_map1">#REF!</definedName>
    <definedName name="_map2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sq964">#REF!</definedName>
    <definedName name="_N4">#REF!</definedName>
    <definedName name="_N6">#REF!</definedName>
    <definedName name="_Oct2012">#REF!</definedName>
    <definedName name="_ONT06">#REF!</definedName>
    <definedName name="_ONT07">#REF!</definedName>
    <definedName name="_ONT08">#REF!</definedName>
    <definedName name="_ONT09">#REF!</definedName>
    <definedName name="_ONT10">#REF!</definedName>
    <definedName name="_ONT11">#REF!</definedName>
    <definedName name="_ont19">#REF!</definedName>
    <definedName name="_Operating_Expenses__COS_02001_AD001">#REF!</definedName>
    <definedName name="_Operating_Expenses__COS_02001_AV001">#REF!</definedName>
    <definedName name="_Operating_Expenses__COS_02001_AV002">#REF!</definedName>
    <definedName name="_Operating_Expenses__COS_02001_AV003">#REF!</definedName>
    <definedName name="_Operating_Expenses__COS_02001_AV004">#REF!</definedName>
    <definedName name="_Operating_Expenses__DEPN_02001_AD001">#REF!</definedName>
    <definedName name="_Operating_Expenses__DEPN_02001_AV001">#REF!</definedName>
    <definedName name="_Operating_Expenses__DEPN_02001_AV002">#REF!</definedName>
    <definedName name="_Operating_Expenses__DEPN_02001_AV003">#REF!</definedName>
    <definedName name="_Operating_Expenses__DEPN_02001_AV004">#REF!</definedName>
    <definedName name="_Operating_Expenses__INTI_02001_AD001">#REF!</definedName>
    <definedName name="_Operating_Expenses__INTI_02001_AV001">#REF!</definedName>
    <definedName name="_Operating_Expenses__INTI_02001_AV002">#REF!</definedName>
    <definedName name="_Operating_Expenses__INTI_02001_AV003">#REF!</definedName>
    <definedName name="_Operating_Expenses__INTI_02001_AV004">#REF!</definedName>
    <definedName name="_Operating_Expenses__INTL_02001_AD001">#REF!</definedName>
    <definedName name="_Operating_Expenses__INTL_02001_AV001">#REF!</definedName>
    <definedName name="_Operating_Expenses__INTL_02001_AV002">#REF!</definedName>
    <definedName name="_Operating_Expenses__INTL_02001_AV003">#REF!</definedName>
    <definedName name="_Operating_Expenses__INTL_02001_AV004">#REF!</definedName>
    <definedName name="_Operating_Expenses__INTS_02001_AD001">#REF!</definedName>
    <definedName name="_Operating_Expenses__INTS_02001_AV001">#REF!</definedName>
    <definedName name="_Operating_Expenses__INTS_02001_AV002">#REF!</definedName>
    <definedName name="_Operating_Expenses__INTS_02001_AV003">#REF!</definedName>
    <definedName name="_Operating_Expenses__INTS_02001_AV004">#REF!</definedName>
    <definedName name="_Operating_Expenses__ITAX_02001_AD001">#REF!</definedName>
    <definedName name="_Operating_Expenses__ITAX_02001_AV001">#REF!</definedName>
    <definedName name="_Operating_Expenses__ITAX_02001_AV002">#REF!</definedName>
    <definedName name="_Operating_Expenses__ITAX_02001_AV003">#REF!</definedName>
    <definedName name="_Operating_Expenses__ITAX_02001_AV004">#REF!</definedName>
    <definedName name="_Operating_Expenses__OPEX_02001_AD001">#REF!</definedName>
    <definedName name="_Operating_Expenses__OPEX_02001_AV001">#REF!</definedName>
    <definedName name="_Operating_Expenses__OPEX_02001_AV002">#REF!</definedName>
    <definedName name="_Operating_Expenses__OPEX_02001_AV003">#REF!</definedName>
    <definedName name="_Operating_Expenses__OPEX_02001_AV004">#REF!</definedName>
    <definedName name="_Operating_Expenses__OTHI_02001_AD001">#REF!</definedName>
    <definedName name="_Operating_Expenses__OTHI_02001_AV001">#REF!</definedName>
    <definedName name="_Operating_Expenses__OTHI_02001_AV002">#REF!</definedName>
    <definedName name="_Operating_Expenses__OTHI_02001_AV003">#REF!</definedName>
    <definedName name="_Operating_Expenses__OTHI_02001_AV004">#REF!</definedName>
    <definedName name="_Operating_Expenses__SALE_02001_AD001">#REF!</definedName>
    <definedName name="_Operating_Expenses__SALE_02001_AV001">#REF!</definedName>
    <definedName name="_Operating_Expenses__SALE_02001_AV002">#REF!</definedName>
    <definedName name="_Operating_Expenses__SALE_02001_AV003">#REF!</definedName>
    <definedName name="_Operating_Expenses__SALE_02001_AV004">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Regulatory_Assets__CAPA_1001_AV002">#REF!</definedName>
    <definedName name="_Regulatory_Assets__COSH_1001_AD001">#REF!</definedName>
    <definedName name="_Regulatory_Assets__COSH_1001_AV001">#REF!</definedName>
    <definedName name="_Regulatory_Assets__COSH_1001_AV002">#REF!</definedName>
    <definedName name="_Regulatory_Assets__COSH_1001_AV003">#REF!</definedName>
    <definedName name="_Regulatory_Assets__COSU_1001_AD001">#REF!</definedName>
    <definedName name="_Regulatory_Assets__COSU_1001_AV001">#REF!</definedName>
    <definedName name="_Regulatory_Assets__COSU_1001_AV002">#REF!</definedName>
    <definedName name="_Regulatory_Assets__COSU_1001_AV003">#REF!</definedName>
    <definedName name="_Regulatory_Assets__CUAS_1001_AV002">#REF!</definedName>
    <definedName name="_Regulatory_Assets__CULI_1001_AV002">#REF!</definedName>
    <definedName name="_Regulatory_Assets__CWIP_01001_AV001">#REF!</definedName>
    <definedName name="_Regulatory_Assets__CWIP_01001_AV002">#REF!</definedName>
    <definedName name="_Regulatory_Assets__FTLT_1001_AV001">#REF!</definedName>
    <definedName name="_Regulatory_Assets__FTLT_1001_AV002">#REF!</definedName>
    <definedName name="_Regulatory_Assets__IS_01001_AD001">#REF!</definedName>
    <definedName name="_Regulatory_Assets__IS_01001_AV001">#REF!</definedName>
    <definedName name="_Regulatory_Assets__IS_01001_AV002">#REF!</definedName>
    <definedName name="_Regulatory_Assets__IS_01001_AV003">#REF!</definedName>
    <definedName name="_Regulatory_Assets__LTIN_1001_AV002">#REF!</definedName>
    <definedName name="_Regulatory_Assets__LTIR_1001_AV001">#REF!</definedName>
    <definedName name="_Regulatory_Assets__LTIR_1001_AV002">#REF!</definedName>
    <definedName name="_Regulatory_Assets__LTNT_1001_AV002">#REF!</definedName>
    <definedName name="_Regulatory_Assets__OTAS_1001_AV002">#REF!</definedName>
    <definedName name="_Regulatory_Assets__OTHL_1001_AV002">#REF!</definedName>
    <definedName name="_Regulatory_Assets__RE_1001_AD001">#REF!</definedName>
    <definedName name="_Regulatory_Assets__RE_1001_AV001">#REF!</definedName>
    <definedName name="_Regulatory_Assets__RE_1001_AV002">#REF!</definedName>
    <definedName name="_Regulatory_Assets__RE_1001_AV003">#REF!</definedName>
    <definedName name="_Regulatory_Liabilities__CAPA_1001_AV002">#REF!</definedName>
    <definedName name="_Regulatory_Liabilities__COSH_1001_AV002">#REF!</definedName>
    <definedName name="_Regulatory_Liabilities__COSU_1001_AV002">#REF!</definedName>
    <definedName name="_Regulatory_Liabilities__CUAS_1001_AV002">#REF!</definedName>
    <definedName name="_Regulatory_Liabilities__CULI_1001_AV002">#REF!</definedName>
    <definedName name="_Regulatory_Liabilities__CWIP_01001_AV002">#REF!</definedName>
    <definedName name="_Regulatory_Liabilities__FTLT_1001_AV002">#REF!</definedName>
    <definedName name="_Regulatory_Liabilities__IS_01001_AV002">#REF!</definedName>
    <definedName name="_Regulatory_Liabilities__LTIN_1001_AV002">#REF!</definedName>
    <definedName name="_Regulatory_Liabilities__LTIR_1001_AV002">#REF!</definedName>
    <definedName name="_Regulatory_Liabilities__LTNT_1001_AV002">#REF!</definedName>
    <definedName name="_Regulatory_Liabilities__OTAS_1001_AV002">#REF!</definedName>
    <definedName name="_Regulatory_Liabilities__OTHL_1001_AV002">#REF!</definedName>
    <definedName name="_Regulatory_Liabilities__RE_1001_AV002">#REF!</definedName>
    <definedName name="_Sales__INTI_02001_AD001">#REF!</definedName>
    <definedName name="_Sales__INTI_02001_AV001">#REF!</definedName>
    <definedName name="_Sales__INTI_02001_AV002">#REF!</definedName>
    <definedName name="_Sales__INTI_02001_AV003">#REF!</definedName>
    <definedName name="_Sales__INTI_02001_AV004">#REF!</definedName>
    <definedName name="_SE1" hidden="1">{#N/A,#N/A,FALSE,"Aging Summary";#N/A,#N/A,FALSE,"Ratio Analysis";#N/A,#N/A,FALSE,"Test 120 Day Accts";#N/A,#N/A,FALSE,"Tickmarks"}</definedName>
    <definedName name="_Software_Acc_Amort__CAPA_01001_AD001">#REF!</definedName>
    <definedName name="_Software_Acc_Amort__CAPA_01001_AV001">#REF!</definedName>
    <definedName name="_Software_Acc_Amort__CAPA_01001_AV002">#REF!</definedName>
    <definedName name="_Software_Acc_Amort__CAPA_01001_AV003">#REF!</definedName>
    <definedName name="_Software_Acc_Amort__COSH_01001_AD001">#REF!</definedName>
    <definedName name="_Software_Acc_Amort__COSH_01001_AV001">#REF!</definedName>
    <definedName name="_Software_Acc_Amort__COSH_01001_AV002">#REF!</definedName>
    <definedName name="_Software_Acc_Amort__COSH_01001_AV003">#REF!</definedName>
    <definedName name="_Software_Acc_Amort__COSU_01001_AD001">#REF!</definedName>
    <definedName name="_Software_Acc_Amort__COSU_01001_AV001">#REF!</definedName>
    <definedName name="_Software_Acc_Amort__COSU_01001_AV002">#REF!</definedName>
    <definedName name="_Software_Acc_Amort__COSU_01001_AV003">#REF!</definedName>
    <definedName name="_Software_Acc_Amort__CUAS_01001_AD001">#REF!</definedName>
    <definedName name="_Software_Acc_Amort__CUAS_01001_AV001">#REF!</definedName>
    <definedName name="_Software_Acc_Amort__CUAS_01001_AV002">#REF!</definedName>
    <definedName name="_Software_Acc_Amort__CUAS_01001_AV003">#REF!</definedName>
    <definedName name="_Software_Acc_Amort__CULI_01001_AD001">#REF!</definedName>
    <definedName name="_Software_Acc_Amort__CULI_01001_AV001">#REF!</definedName>
    <definedName name="_Software_Acc_Amort__CULI_01001_AV002">#REF!</definedName>
    <definedName name="_Software_Acc_Amort__CULI_01001_AV003">#REF!</definedName>
    <definedName name="_Software_Acc_Amort__CWIP_01001_AD001">#REF!</definedName>
    <definedName name="_Software_Acc_Amort__CWIP_01001_AV001">#REF!</definedName>
    <definedName name="_Software_Acc_Amort__CWIP_01001_AV002">#REF!</definedName>
    <definedName name="_Software_Acc_Amort__CWIP_01001_AV003">#REF!</definedName>
    <definedName name="_Software_Acc_Amort__IS_01001_AD001">#REF!</definedName>
    <definedName name="_Software_Acc_Amort__IS_01001_AV001">#REF!</definedName>
    <definedName name="_Software_Acc_Amort__IS_01001_AV002">#REF!</definedName>
    <definedName name="_Software_Acc_Amort__IS_01001_AV003">#REF!</definedName>
    <definedName name="_Software_Acc_Amort__LTIR_01001_AD001">#REF!</definedName>
    <definedName name="_Software_Acc_Amort__LTIR_01001_AV001">#REF!</definedName>
    <definedName name="_Software_Acc_Amort__LTIR_01001_AV002">#REF!</definedName>
    <definedName name="_Software_Acc_Amort__LTIR_01001_AV003">#REF!</definedName>
    <definedName name="_Software_Acc_Amort__LTNT_01001_AD001">#REF!</definedName>
    <definedName name="_Software_Acc_Amort__LTNT_01001_AV001">#REF!</definedName>
    <definedName name="_Software_Acc_Amort__LTNT_01001_AV002">#REF!</definedName>
    <definedName name="_Software_Acc_Amort__LTNT_01001_AV003">#REF!</definedName>
    <definedName name="_Software_Acc_Amort__OTAS_01001_AD001">#REF!</definedName>
    <definedName name="_Software_Acc_Amort__OTAS_01001_AV001">#REF!</definedName>
    <definedName name="_Software_Acc_Amort__OTAS_01001_AV002">#REF!</definedName>
    <definedName name="_Software_Acc_Amort__OTAS_01001_AV003">#REF!</definedName>
    <definedName name="_Software_Acc_Amort__OTHL_01001_AD001">#REF!</definedName>
    <definedName name="_Software_Acc_Amort__OTHL_01001_AV001">#REF!</definedName>
    <definedName name="_Software_Acc_Amort__OTHL_01001_AV002">#REF!</definedName>
    <definedName name="_Software_Acc_Amort__OTHL_01001_AV003">#REF!</definedName>
    <definedName name="_Software_Acc_Amort__RE_01001_AD001">#REF!</definedName>
    <definedName name="_Software_Acc_Amort__RE_01001_AV001">#REF!</definedName>
    <definedName name="_Software_Acc_Amort__RE_01001_AV002">#REF!</definedName>
    <definedName name="_Software_Acc_Amort__RE_01001_AV003">#REF!</definedName>
    <definedName name="_Software_Cost__CAPA_01001_AD001">#REF!</definedName>
    <definedName name="_Software_Cost__CAPA_01001_AV001">#REF!</definedName>
    <definedName name="_Software_Cost__CAPA_01001_AV002">#REF!</definedName>
    <definedName name="_Software_Cost__CAPA_01001_AV003">#REF!</definedName>
    <definedName name="_Software_Cost__COSH_01001_AD001">#REF!</definedName>
    <definedName name="_Software_Cost__COSH_01001_AV001">#REF!</definedName>
    <definedName name="_Software_Cost__COSH_01001_AV002">#REF!</definedName>
    <definedName name="_Software_Cost__COSH_01001_AV003">#REF!</definedName>
    <definedName name="_Software_Cost__COSU_01001_AD001">#REF!</definedName>
    <definedName name="_Software_Cost__COSU_01001_AV001">#REF!</definedName>
    <definedName name="_Software_Cost__COSU_01001_AV002">#REF!</definedName>
    <definedName name="_Software_Cost__COSU_01001_AV003">#REF!</definedName>
    <definedName name="_Software_Cost__CUAS_01001_AD001">#REF!</definedName>
    <definedName name="_Software_Cost__CUAS_01001_AV001">#REF!</definedName>
    <definedName name="_Software_Cost__CUAS_01001_AV002">#REF!</definedName>
    <definedName name="_Software_Cost__CUAS_01001_AV003">#REF!</definedName>
    <definedName name="_Software_Cost__CULI_01001_AD001">#REF!</definedName>
    <definedName name="_Software_Cost__CULI_01001_AV001">#REF!</definedName>
    <definedName name="_Software_Cost__CULI_01001_AV002">#REF!</definedName>
    <definedName name="_Software_Cost__CULI_01001_AV003">#REF!</definedName>
    <definedName name="_Software_Cost__CWIP_01001_AD001">#REF!</definedName>
    <definedName name="_Software_Cost__CWIP_01001_AV001">#REF!</definedName>
    <definedName name="_Software_Cost__CWIP_01001_AV002">#REF!</definedName>
    <definedName name="_Software_Cost__CWIP_01001_AV003">#REF!</definedName>
    <definedName name="_Software_Cost__IS_01001_AD001">#REF!</definedName>
    <definedName name="_Software_Cost__IS_01001_AV001">#REF!</definedName>
    <definedName name="_Software_Cost__IS_01001_AV002">#REF!</definedName>
    <definedName name="_Software_Cost__IS_01001_AV003">#REF!</definedName>
    <definedName name="_Software_Cost__LTIR_01001_AD001">#REF!</definedName>
    <definedName name="_Software_Cost__LTIR_01001_AV001">#REF!</definedName>
    <definedName name="_Software_Cost__LTIR_01001_AV002">#REF!</definedName>
    <definedName name="_Software_Cost__LTIR_01001_AV003">#REF!</definedName>
    <definedName name="_Software_Cost__LTNT_01001_AD001">#REF!</definedName>
    <definedName name="_Software_Cost__LTNT_01001_AV001">#REF!</definedName>
    <definedName name="_Software_Cost__LTNT_01001_AV002">#REF!</definedName>
    <definedName name="_Software_Cost__LTNT_01001_AV003">#REF!</definedName>
    <definedName name="_Software_Cost__OTAS_01001_AD001">#REF!</definedName>
    <definedName name="_Software_Cost__OTAS_01001_AV001">#REF!</definedName>
    <definedName name="_Software_Cost__OTAS_01001_AV002">#REF!</definedName>
    <definedName name="_Software_Cost__OTAS_01001_AV003">#REF!</definedName>
    <definedName name="_Software_Cost__OTHL_01001_AD001">#REF!</definedName>
    <definedName name="_Software_Cost__OTHL_01001_AV001">#REF!</definedName>
    <definedName name="_Software_Cost__OTHL_01001_AV002">#REF!</definedName>
    <definedName name="_Software_Cost__OTHL_01001_AV003">#REF!</definedName>
    <definedName name="_Software_Cost__RE_01001_AD001">#REF!</definedName>
    <definedName name="_Software_Cost__RE_01001_AV001">#REF!</definedName>
    <definedName name="_Software_Cost__RE_01001_AV002">#REF!</definedName>
    <definedName name="_Software_Cost__RE_01001_AV003">#REF!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VAS_Consol__THESI_01001_AV001">#REF!</definedName>
    <definedName name="_VAS_Consol__THESI_01001_AV004">#REF!</definedName>
    <definedName name="_VAS_Consol__THESI_01001_BV001">#REF!</definedName>
    <definedName name="_VAS_Consol__THESI_01001_BV002">#REF!</definedName>
    <definedName name="_VAS_Consol__THESI_02001_AV001">#REF!</definedName>
    <definedName name="_VAS_Consol__THESI_02001_AV004">#REF!</definedName>
    <definedName name="_VAS_Consol__THESI_02001_BV001">#REF!</definedName>
    <definedName name="_VAS_Consol__THESI_02001_BV002">#REF!</definedName>
    <definedName name="_w1" hidden="1">{#N/A,#N/A,TRUE,"UKUPNO";#N/A,#N/A,TRUE,"PLASMAN";#N/A,#N/A,TRUE,"REKAP"}</definedName>
    <definedName name="_Water_Heater_Consol__2_THESI_01001_AV001">#REF!</definedName>
    <definedName name="_Water_Heater_Consol__2_THESI_01001_AV004">#REF!</definedName>
    <definedName name="_Water_Heater_Consol__2_THESI_01001_BV001">#REF!</definedName>
    <definedName name="_Water_Heater_Consol__2_THESI_01001_BV002">#REF!</definedName>
    <definedName name="_Water_Heater_Consol__2_THESI_02001_AV001">#REF!</definedName>
    <definedName name="_Water_Heater_Consol__2_THESI_02001_AV004">#REF!</definedName>
    <definedName name="_Water_Heater_Consol__2_THESI_02001_BV001">#REF!</definedName>
    <definedName name="_Water_Heater_Consol__2_THESI_02001_BV002">#REF!</definedName>
    <definedName name="_Water_Heater_Consol__THESI_01001_AD001">#REF!</definedName>
    <definedName name="_Water_Heater_Consol__THESI_01001_AV001">#REF!</definedName>
    <definedName name="_Water_Heater_Consol__THESI_01001_AV002">#REF!</definedName>
    <definedName name="_Water_Heater_Consol__THESI_01001_AV003">#REF!</definedName>
    <definedName name="_Water_Heater_Consol__THESI_01001_AV004">#REF!</definedName>
    <definedName name="_Water_Heater_Consol__THESI_01001_BV001">#REF!</definedName>
    <definedName name="_Water_Heater_Consol__THESI_01001_BV002">#REF!</definedName>
    <definedName name="_Water_Heater_Consol__THESI_01001_BV003">#REF!</definedName>
    <definedName name="_Water_Heater_Consol__THESI_01001_CA001">#REF!</definedName>
    <definedName name="_Water_Heater_Consol__THESI_01001_CA002">#REF!</definedName>
    <definedName name="_Water_Heater_Consol__THESI_01001_CA003">#REF!</definedName>
    <definedName name="_Water_Heater_Consol__THESI_01001_CA004">#REF!</definedName>
    <definedName name="_Water_Heater_Consol__THESI_01001_CA005">#REF!</definedName>
    <definedName name="_Water_Heater_Consol__THESI_01001_CA006">#REF!</definedName>
    <definedName name="_Water_Heater_Consol__THESI_02001_AD001">#REF!</definedName>
    <definedName name="_Water_Heater_Consol__THESI_02001_AV001">#REF!</definedName>
    <definedName name="_Water_Heater_Consol__THESI_02001_AV002">#REF!</definedName>
    <definedName name="_Water_Heater_Consol__THESI_02001_AV003">#REF!</definedName>
    <definedName name="_Water_Heater_Consol__THESI_02001_AV004">#REF!</definedName>
    <definedName name="_Water_Heater_Consol__THESI_02001_BV001">#REF!</definedName>
    <definedName name="_Water_Heater_Consol__THESI_02001_BV002">#REF!</definedName>
    <definedName name="_Water_Heater_Consol__THESI_02001_BV003">#REF!</definedName>
    <definedName name="_Water_Heater_Consol__THESI_02001_CA001">#REF!</definedName>
    <definedName name="_Water_Heater_Consol__THESI_02001_CA002">#REF!</definedName>
    <definedName name="_Water_Heater_Consol__THESI_02001_CA003">#REF!</definedName>
    <definedName name="_Water_Heater_Consol__THESI_02001_CA004">#REF!</definedName>
    <definedName name="_Water_Heater_Consol__THESI_02001_CA005">#REF!</definedName>
    <definedName name="_Water_Heater_Consol__THESI_02001_CA006">#REF!</definedName>
    <definedName name="_Water_Heater_Consol__THESI_08001_AD001">#REF!</definedName>
    <definedName name="_Water_Heater_Consol__THESI_08001_AV001">#REF!</definedName>
    <definedName name="_Water_Heater_Consol__THESI_08001_AV002">#REF!</definedName>
    <definedName name="_Water_Heater_Consol__THESI_08001_AV003">#REF!</definedName>
    <definedName name="_Water_Heater_Consol__THESI_08001_AV004">#REF!</definedName>
    <definedName name="_Water_Heater_Consol__THESI_08001_BV001">#REF!</definedName>
    <definedName name="_Water_Heater_Consol__THESI_08001_BV002">#REF!</definedName>
    <definedName name="_Water_Heater_Consol__THESI_08001_BV003">#REF!</definedName>
    <definedName name="_Water_Heater_Consol__THESI_08001_CA001">#REF!</definedName>
    <definedName name="_Water_Heater_Consol__THESI_08001_CA002">#REF!</definedName>
    <definedName name="_Water_Heater_Consol__THESI_08001_CA003">#REF!</definedName>
    <definedName name="_Water_Heater_Consol__THESI_08001_CA004">#REF!</definedName>
    <definedName name="_Water_Heater_Consol__THESI_08001_CA005">#REF!</definedName>
    <definedName name="_Water_Heater_Consol__THESI_08001_CA006">#REF!</definedName>
    <definedName name="_yo11121">#REF!</definedName>
    <definedName name="_z1" hidden="1">{#N/A,#N/A,TRUE,"UKUPNO";#N/A,#N/A,TRUE,"PLASMAN";#N/A,#N/A,TRUE,"REKAP"}</definedName>
    <definedName name="A">#REF!</definedName>
    <definedName name="A_LU">#REF!</definedName>
    <definedName name="A_RES">#REF!</definedName>
    <definedName name="A_SL">#REF!</definedName>
    <definedName name="A_WH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_GS1">#REF!</definedName>
    <definedName name="AA_GS2">#REF!</definedName>
    <definedName name="AA_GS3">#REF!</definedName>
    <definedName name="AA_LU">#REF!</definedName>
    <definedName name="AA_RES">#REF!</definedName>
    <definedName name="AA_SL">#REF!</definedName>
    <definedName name="AA_WH">#REF!</definedName>
    <definedName name="AAA">#REF!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AASD">#REF!</definedName>
    <definedName name="AAB_Addin5" hidden="1">"AAB_Description for addin 5,Description for addin 5,Description for addin 5,Description for addin 5,Description for addin 5,Description for addin 5"</definedName>
    <definedName name="aadava">#REF!</definedName>
    <definedName name="ab" hidden="1">{#N/A,#N/A,FALSE,"Aging Summary";#N/A,#N/A,FALSE,"Ratio Analysis";#N/A,#N/A,FALSE,"Test 120 Day Accts";#N/A,#N/A,FALSE,"Tickmarks"}</definedName>
    <definedName name="abb">#REF!</definedName>
    <definedName name="abc" hidden="1">{#N/A,#N/A,FALSE,"CLAIMS";#N/A,#N/A,FALSE,"EXPENSE";#N/A,#N/A,FALSE,"CAPITAL"}</definedName>
    <definedName name="abcdefd">#REF!</definedName>
    <definedName name="absc">#REF!</definedName>
    <definedName name="AccessDatabase" hidden="1">"C:\My Documents\発注予測.mdb"</definedName>
    <definedName name="ACCOUNT_LIST">#REF!</definedName>
    <definedName name="accounting_period">#REF!</definedName>
    <definedName name="ACCOUNTING_STANDARDS">#REF!</definedName>
    <definedName name="Accounts">#REF!</definedName>
    <definedName name="acctorder">#REF!</definedName>
    <definedName name="ACCUM_DEPN">#REF!</definedName>
    <definedName name="AcNumDes">#REF!</definedName>
    <definedName name="ACQ.COST">#REF!</definedName>
    <definedName name="ACT_COL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est">#REF!</definedName>
    <definedName name="actest2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Attained_Month">#REF!</definedName>
    <definedName name="Actual_Month_ISA_Credit_Attained">#REF!</definedName>
    <definedName name="ActualRange2010">INDIRECT([0]!ActualRange2010Input)</definedName>
    <definedName name="ActualRange2010Input">#REF!</definedName>
    <definedName name="ActualRange2011">INDIRECT([0]!ActualRange2011Input)</definedName>
    <definedName name="ActualRange2011Input">#REF!</definedName>
    <definedName name="actuals2014" localSheetId="4">ISA #REF!</definedName>
    <definedName name="actuals2014" localSheetId="2">ISA #REF!</definedName>
    <definedName name="actuals2014">ISA #REF!</definedName>
    <definedName name="AD_LU">#REF!</definedName>
    <definedName name="ad_mrg_FY07">#REF!</definedName>
    <definedName name="ad_mrg_FY08">#REF!</definedName>
    <definedName name="ad_mrg_FY09">#REF!</definedName>
    <definedName name="ad_mrg_FY10">#REF!</definedName>
    <definedName name="AdditionalHC">#REF!</definedName>
    <definedName name="ADDLEAP">#REF!</definedName>
    <definedName name="adf" hidden="1">{#N/A,#N/A,FALSE,"Aging Summary";#N/A,#N/A,FALSE,"Ratio Analysis";#N/A,#N/A,FALSE,"Test 120 Day Accts";#N/A,#N/A,FALSE,"Tickmarks"}</definedName>
    <definedName name="adfaa">#REF!</definedName>
    <definedName name="adjfldsa">#REF!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g">#REF!</definedName>
    <definedName name="AGMngmtFees10">#REF!</definedName>
    <definedName name="AGOtherIncome10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_GS1">#REF!</definedName>
    <definedName name="AJ_GS2">#REF!</definedName>
    <definedName name="AJ_GS3">#REF!</definedName>
    <definedName name="AJ_LU">#REF!</definedName>
    <definedName name="AJ_RES">#REF!</definedName>
    <definedName name="AJ_SL">#REF!</definedName>
    <definedName name="AJ_TOT">#REF!</definedName>
    <definedName name="AJ_WH">#REF!</definedName>
    <definedName name="alias2">#REF!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oc_Drivers">#REF!</definedName>
    <definedName name="Allocated">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mar1">#REF!</definedName>
    <definedName name="ammar2">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mount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ela">#REF!</definedName>
    <definedName name="Annual_Cost_per_User_MSOffice365">#REF!</definedName>
    <definedName name="APPENDIX">#REF!</definedName>
    <definedName name="ApprovedYr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eas">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OFDATE2">#REF!</definedName>
    <definedName name="ASSET_AMOUNT_SELECTED_YEAR">IF(YEAR_SELECTED=2012,#REF!,IF(YEAR_SELECTED=2013,#REF!,#REF!))</definedName>
    <definedName name="ASSET_AMOUNT_SELECTED_YEAR_25YRs">#N/A</definedName>
    <definedName name="ASSET_AMOUNT_SELECTED_YEAR2">#N/A</definedName>
    <definedName name="Asset_Class">#REF!</definedName>
    <definedName name="Asset_Failure_Groups_3">#REF!</definedName>
    <definedName name="ASSETADJ">#REF!</definedName>
    <definedName name="AssetNum">#REF!</definedName>
    <definedName name="ASSETS">#REF!</definedName>
    <definedName name="ASSETS_LIST_SELECTED_YEAR">IF(YEAR_SELECTED=2012,#REF!,IF(YEAR_SELECTED=2013,#REF!,#REF!))</definedName>
    <definedName name="ASSETS_LIST_SELECTED_YEAR_25Yrs">#N/A</definedName>
    <definedName name="Assets_NewandOld">#REF!</definedName>
    <definedName name="Assumptions_2002">#REF!</definedName>
    <definedName name="Assumptions_2003">#REF!</definedName>
    <definedName name="AV_GS1">#REF!</definedName>
    <definedName name="AV_GS2">#REF!</definedName>
    <definedName name="AV_GS3">#REF!</definedName>
    <definedName name="AV_LU">#REF!</definedName>
    <definedName name="AV_RES">#REF!</definedName>
    <definedName name="AV_SL">#REF!</definedName>
    <definedName name="AV_WH">#REF!</definedName>
    <definedName name="average">#REF!</definedName>
    <definedName name="averton_common">#REF!</definedName>
    <definedName name="Avg_Burdened_Rate_of_Email_Users">#REF!</definedName>
    <definedName name="azad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09CX">#REF!</definedName>
    <definedName name="b09cxb">#REF!</definedName>
    <definedName name="B09FTE">#REF!</definedName>
    <definedName name="b09fteb">#REF!</definedName>
    <definedName name="B09OI">#REF!</definedName>
    <definedName name="B09OX">#REF!</definedName>
    <definedName name="B09PR">#REF!</definedName>
    <definedName name="b09prt">#REF!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se_month">#REF!</definedName>
    <definedName name="base_yr">#REF!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ayview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bb">#REF!</definedName>
    <definedName name="bbbbb">#REF!</definedName>
    <definedName name="bbbbbb">#REF!</definedName>
    <definedName name="bbbbbbb">#REF!</definedName>
    <definedName name="bbbbbbbb">#REF!</definedName>
    <definedName name="bbbbbbbbbb">#REF!</definedName>
    <definedName name="bbbbbbbbbbb">#REF!</definedName>
    <definedName name="bbbbbbbbbbbb">#REF!</definedName>
    <definedName name="bbbbbbbbbbbbbbb">#REF!</definedName>
    <definedName name="bbbbbbbbbbbbbbbbb">#REF!</definedName>
    <definedName name="bbbbbbbbbbbbbbbbbbbb">#REF!</definedName>
    <definedName name="bbbbbbbbbbbbbbbbbbbbb">#REF!</definedName>
    <definedName name="bbbbbbbbbbbbbbbbbbbbbb">#REF!</definedName>
    <definedName name="bbbbbbbbbbbbbbbbbbbbbbbb">#REF!</definedName>
    <definedName name="bbbbbbbbbbbbbbbbbbbbbbbbb">#REF!</definedName>
    <definedName name="bbbbbbbbbbbbbbbbbbbbbbbbbbb">#REF!</definedName>
    <definedName name="bbbbbbbbbbbbbbbbbbbbbbbbbbbbbbbbb">#REF!</definedName>
    <definedName name="BC">#REF!</definedName>
    <definedName name="BCB">#REF!</definedName>
    <definedName name="BE">#REF!</definedName>
    <definedName name="BEB">#REF!</definedName>
    <definedName name="Benefits_Rate">#REF!</definedName>
    <definedName name="BEOM">#REF!</definedName>
    <definedName name="BEOMB">#REF!</definedName>
    <definedName name="BI_LDCLIST">#REF!</definedName>
    <definedName name="Billed">#REF!</definedName>
    <definedName name="BillingCollecting">#REF!</definedName>
    <definedName name="BIR10C">#REF!</definedName>
    <definedName name="BIR11C">#REF!</definedName>
    <definedName name="BIR12C">#REF!</definedName>
    <definedName name="BIR13C">#REF!</definedName>
    <definedName name="BIR1C">#REF!</definedName>
    <definedName name="BIR2C">#REF!</definedName>
    <definedName name="BIR3C">#REF!</definedName>
    <definedName name="BIR4C">#REF!</definedName>
    <definedName name="BIR5C">#REF!</definedName>
    <definedName name="BIR6C">#REF!</definedName>
    <definedName name="BIR7C">#REF!</definedName>
    <definedName name="BIR8C">#REF!</definedName>
    <definedName name="BIR9C">#REF!</definedName>
    <definedName name="Bk_of_Cda">#REF!</definedName>
    <definedName name="BlankCells">#REF!,#REF!,#REF!</definedName>
    <definedName name="bldgcap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90ib">#REF!</definedName>
    <definedName name="bo90xi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_Year">#REF!</definedName>
    <definedName name="BridgeYear">#REF!</definedName>
    <definedName name="BS">#REF!</definedName>
    <definedName name="BS_AQ3">#REF!</definedName>
    <definedName name="BS_AQ4">#REF!</definedName>
    <definedName name="BS_Q3">#REF!</definedName>
    <definedName name="BS_Q4">#REF!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TABLES__FISCALYEAR_PRIOR_YR">#REF!,#REF!</definedName>
    <definedName name="BS_THESI">#REF!</definedName>
    <definedName name="BSB">#REF!</definedName>
    <definedName name="BSE">#REF!</definedName>
    <definedName name="BSEB">#REF!</definedName>
    <definedName name="BTP">#REF!</definedName>
    <definedName name="budest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Range">#REF!</definedName>
    <definedName name="budget_table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Range2010">INDIRECT([0]!BudgetRange2010Input)</definedName>
    <definedName name="BudgetRange2010Input">#REF!</definedName>
    <definedName name="BudgetRange2011">INDIRECT([0]!BudgetRange2011Input)</definedName>
    <definedName name="BudgetRange2011Input">#REF!</definedName>
    <definedName name="BudRange14">#REF!</definedName>
    <definedName name="BudRange14A">#REF!</definedName>
    <definedName name="BudRange2">#REF!</definedName>
    <definedName name="BudRange2A">#REF!</definedName>
    <definedName name="BudRange2B">#REF!</definedName>
    <definedName name="BudRange2C">#REF!</definedName>
    <definedName name="BudRange3">#REF!</definedName>
    <definedName name="BudRange3A">#REF!</definedName>
    <definedName name="BudRange3B">#REF!</definedName>
    <definedName name="BudRange3C">#REF!</definedName>
    <definedName name="BudRange5">#REF!</definedName>
    <definedName name="BudRange5A">#REF!</definedName>
    <definedName name="BudRange5B">#REF!</definedName>
    <definedName name="BudRange5C">#REF!</definedName>
    <definedName name="BudRange6">#REF!</definedName>
    <definedName name="BudRange6A">#REF!</definedName>
    <definedName name="BudRange6B">#REF!</definedName>
    <definedName name="BudRange6C">#REF!</definedName>
    <definedName name="BudRangeElim">#REF!</definedName>
    <definedName name="BudRangeElimA">#REF!</definedName>
    <definedName name="Buses">#REF!</definedName>
    <definedName name="BusinessUnitList">#REF!</definedName>
    <definedName name="BUTTONSRange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>#REF!</definedName>
    <definedName name="cafe_validation_temp" hidden="1">#REF!</definedName>
    <definedName name="calcnwo">#REF!</definedName>
    <definedName name="CALCNWORKSHEET">#REF!</definedName>
    <definedName name="cap">#REF!</definedName>
    <definedName name="Cap_Tax_Rate">#REF!</definedName>
    <definedName name="capafudc">#REF!</definedName>
    <definedName name="Capas">#REF!</definedName>
    <definedName name="capcosttype">#REF!</definedName>
    <definedName name="CapEx">#REF!</definedName>
    <definedName name="CAPEX_YTD">OFFSET(#REF!,0,0,COUNTA(#REF!),COUNTA(#REF!))</definedName>
    <definedName name="CAPEXP">#REF!</definedName>
    <definedName name="CAPITAL">#REF!</definedName>
    <definedName name="CAPITALEXP">#REF!</definedName>
    <definedName name="capitalization">#REF!</definedName>
    <definedName name="Capitalized">#REF!</definedName>
    <definedName name="CapitalProjects">#REF!</definedName>
    <definedName name="capized">#REF!</definedName>
    <definedName name="capo">#REF!</definedName>
    <definedName name="CapOEB">#REF!</definedName>
    <definedName name="capsupplier">#REF!</definedName>
    <definedName name="CapTax10">#REF!</definedName>
    <definedName name="CapTaxAG30">#REF!</definedName>
    <definedName name="CapTaxCC30">#REF!</definedName>
    <definedName name="CASH">#REF!</definedName>
    <definedName name="Cash2">#REF!</definedName>
    <definedName name="CASHFLOW">#REF!</definedName>
    <definedName name="cashfull">#REF!</definedName>
    <definedName name="Cat_Range">#REF!</definedName>
    <definedName name="categories">#REF!</definedName>
    <definedName name="CATEGORY">#REF!</definedName>
    <definedName name="CATEGORY_LISTING">#REF!</definedName>
    <definedName name="Category2">#REF!</definedName>
    <definedName name="Category2new">#REF!</definedName>
    <definedName name="category2new2">#REF!</definedName>
    <definedName name="category2new3">#REF!</definedName>
    <definedName name="Category2v2">#REF!</definedName>
    <definedName name="category2v2new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BudgetTiming">#REF!</definedName>
    <definedName name="CBWorkbookPriority" hidden="1">-844756298</definedName>
    <definedName name="cc">#REF!</definedName>
    <definedName name="cc_25Yrs">#REF!</definedName>
    <definedName name="CC_Accrual">#REF!</definedName>
    <definedName name="CC_LIST">#REF!</definedName>
    <definedName name="CC_MASTER_LIST">#REF!</definedName>
    <definedName name="CC_OEB_LIST">#REF!</definedName>
    <definedName name="CCA_Class">#REF!</definedName>
    <definedName name="ccc">#REF!</definedName>
    <definedName name="ccc_25Yrs">#REF!</definedName>
    <definedName name="CCCA">#REF!</definedName>
    <definedName name="CCCapTax10">#REF!</definedName>
    <definedName name="cccccccccc">#REF!</definedName>
    <definedName name="cccccccccccc">#REF!</definedName>
    <definedName name="cccccccccccccc">#REF!</definedName>
    <definedName name="cccccccccccccccccc">#REF!</definedName>
    <definedName name="ccccccccccccccccccccc">#REF!</definedName>
    <definedName name="ccccccccccccccccccccccc">#REF!</definedName>
    <definedName name="CCDepAndAmort10">#REF!</definedName>
    <definedName name="cce">#REF!</definedName>
    <definedName name="cce_25Yrs">#REF!</definedName>
    <definedName name="CCIncomeAndLargeCorp10">#REF!</definedName>
    <definedName name="CCIntExpense10">#REF!</definedName>
    <definedName name="CCIntIncome10">#REF!</definedName>
    <definedName name="CCMngmtFees10">#REF!</definedName>
    <definedName name="CCOpCosts10">#REF!</definedName>
    <definedName name="CCOtherIncome10">#REF!</definedName>
    <definedName name="CCSalAndBen10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>#REF!</definedName>
    <definedName name="CDataRowStart">#REF!</definedName>
    <definedName name="CDM_2007">#REF!</definedName>
    <definedName name="CELL_RANGE">#REF!</definedName>
    <definedName name="CEquipment">#REF!</definedName>
    <definedName name="CF_QTDQ2">#REF!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YTDJune">#REF!</definedName>
    <definedName name="CF_YTDQ1">#REF!</definedName>
    <definedName name="CF_YTDQ2">#REF!</definedName>
    <definedName name="CF_YTDQ3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art_NI_DataSeries">IF(Entity_OptButtonStatus=1,#REF!,#REF!)</definedName>
    <definedName name="Chart_NI_Legend">IF(Entity_OptButtonStatus=1,#REF!,#REF!)</definedName>
    <definedName name="Chart_NI_Xaxis">IF(Entity_OptButtonStatus=1,#REF!,#REF!)</definedName>
    <definedName name="Chart_OpEx_Data_Series">IF(Entity_OptButtonStatus=1,#REF!,#REF!)</definedName>
    <definedName name="Chart_OpEx_Legend">IF(Entity_OptButtonStatus=1,#REF!,#REF!)</definedName>
    <definedName name="Chart_OpEx_Xaxis">IF(Entity_OptButtonStatus=1,#REF!,#REF!)</definedName>
    <definedName name="chngs">#REF!</definedName>
    <definedName name="CInventory">#REF!</definedName>
    <definedName name="CIQWBGuid" hidden="1">"b2a64c6c-42e0-40ff-84b5-17e326ba1c46"</definedName>
    <definedName name="CITY">#REF!</definedName>
    <definedName name="CIVA">#REF!</definedName>
    <definedName name="CLabour">#REF!</definedName>
    <definedName name="class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llection_Agencies_Graph">#REF!</definedName>
    <definedName name="COLUMNS_RANGE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>#REF!</definedName>
    <definedName name="Company">"Hydro One Brampton Networks"</definedName>
    <definedName name="Company_Code" comment="Company Code Drop Down List">#REF!</definedName>
    <definedName name="Company10">#REF!</definedName>
    <definedName name="Company12">#REF!</definedName>
    <definedName name="CompanyList">#REF!</definedName>
    <definedName name="compca">#REF!</definedName>
    <definedName name="COMPCAPBUD">#REF!</definedName>
    <definedName name="CompIS">#REF!</definedName>
    <definedName name="compleas">#REF!</definedName>
    <definedName name="COMPLEASCAPBUD">#REF!</definedName>
    <definedName name="CON">#REF!</definedName>
    <definedName name="con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tractorCat">#REF!</definedName>
    <definedName name="Contractors">#REF!</definedName>
    <definedName name="ContractorType">#REF!</definedName>
    <definedName name="ContractorValidation">#REF!</definedName>
    <definedName name="Control_CAPEX">#REF!</definedName>
    <definedName name="Control_DB">#REF!</definedName>
    <definedName name="Control_OPEX">#REF!</definedName>
    <definedName name="Control_Revenue">#REF!</definedName>
    <definedName name="Control_Summary">#REF!</definedName>
    <definedName name="CONVALESCENCE_BEREAVEMENTS">#REF!</definedName>
    <definedName name="COP">#REF!</definedName>
    <definedName name="CorpVARYTD">INDEX(#REF!,#REF!)</definedName>
    <definedName name="COS_RES_CUSTOMERS">#REF!</definedName>
    <definedName name="COS_RES_KWH">#REF!</definedName>
    <definedName name="cost">#REF!</definedName>
    <definedName name="Cost_Center">#REF!</definedName>
    <definedName name="CostCenter">#REF!</definedName>
    <definedName name="costtype">#REF!</definedName>
    <definedName name="COVER">#REF!,#REF!</definedName>
    <definedName name="cp_cost">#REF!</definedName>
    <definedName name="cp_date">#REF!</definedName>
    <definedName name="cp_volume">#REF!</definedName>
    <definedName name="CPAGE">"37"</definedName>
    <definedName name="CPNMB">"1"</definedName>
    <definedName name="CPPRate">#REF!</definedName>
    <definedName name="CPPThreshold">#REF!</definedName>
    <definedName name="_xlnm.Criteria">#REF!</definedName>
    <definedName name="Criteria1">#REF!</definedName>
    <definedName name="CRLF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"122801"</definedName>
    <definedName name="CTIM2a">"161307"</definedName>
    <definedName name="CTotalsRow">#REF!</definedName>
    <definedName name="CUploadData">#REF!</definedName>
    <definedName name="Current_1">#REF!</definedName>
    <definedName name="Current_2">#REF!</definedName>
    <definedName name="Current_3">#REF!</definedName>
    <definedName name="Current_Tax_Rate">#REF!</definedName>
    <definedName name="CustomerAdministration">#REF!</definedName>
    <definedName name="CustomerCount">#REF!</definedName>
    <definedName name="cwip">#REF!</definedName>
    <definedName name="cwip_mrg_FY08">#REF!</definedName>
    <definedName name="cwip_mrg_FY09">#REF!</definedName>
    <definedName name="cwip_mrg_FY10">#REF!</definedName>
    <definedName name="cwip2fa">#REF!</definedName>
    <definedName name="CYData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1_2013_Zteco">OFFSET(#REF!,0,0,COUNTA(#REF!),COUNTA(#REF!))</definedName>
    <definedName name="D2_2013_ZTECO">OFFSET(#REF!,0,0,COUNTA(#REF!),COUNTA(#REF!))</definedName>
    <definedName name="d2cgdesc">#REF!</definedName>
    <definedName name="d2cgdescvalu">#REF!</definedName>
    <definedName name="d2cgvalu">#REF!</definedName>
    <definedName name="d2lodesc">#REF!</definedName>
    <definedName name="d2lodescvalu">#REF!</definedName>
    <definedName name="d2lovalu">#REF!</definedName>
    <definedName name="d2prdesc">#REF!</definedName>
    <definedName name="d2prdescvalu">#REF!</definedName>
    <definedName name="d2prvalu">#REF!</definedName>
    <definedName name="d2rcdesc">#REF!</definedName>
    <definedName name="d2rcdescvalu">#REF!</definedName>
    <definedName name="d2rcvalu">#REF!</definedName>
    <definedName name="d3cgdesc">#REF!</definedName>
    <definedName name="d3lodesc">#REF!</definedName>
    <definedName name="d3prdesc">#REF!</definedName>
    <definedName name="d3rcdesc">#REF!</definedName>
    <definedName name="DA">#REF!</definedName>
    <definedName name="DASH">""</definedName>
    <definedName name="DATA">#REF!</definedName>
    <definedName name="Data.Next">#REF!</definedName>
    <definedName name="Data.Next2">#REF!</definedName>
    <definedName name="Data_Essbase">#REF!</definedName>
    <definedName name="Data_HR">#REF!</definedName>
    <definedName name="DATA_HYP">OFFSET(#REF!,0,0,COUNTA(#REF!),COUNTA(#REF!))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007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03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2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SP06">#REF!</definedName>
    <definedName name="DATABYDISTRICT">#REF!</definedName>
    <definedName name="DataCat">#REF!</definedName>
    <definedName name="DataContinuity">#REF!</definedName>
    <definedName name="datapendingverification">#REF!</definedName>
    <definedName name="DataRange">OFFSET(#REF!,0,0,COUNTA(#REF!),COUNTA(#REF!))</definedName>
    <definedName name="DataRC">#REF!</definedName>
    <definedName name="DataSet">OFFSET(#REF!,0,0,MAX(#REF!)+1,COUNTA(#REF!))</definedName>
    <definedName name="DATE">"SEP 2015"</definedName>
    <definedName name="Date_Data">OFFSET(#REF!,0,0,COUNTA(#REF!),COUNTA(#REF!))</definedName>
    <definedName name="DATE_LIST">#REF!</definedName>
    <definedName name="Date_Range">#REF!,#REF!</definedName>
    <definedName name="DateRange">#REF!</definedName>
    <definedName name="DateRange2">#REF!</definedName>
    <definedName name="DATES">#N/A</definedName>
    <definedName name="Days">{0,1,2,3,4,5,6}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25Yrs">#REF!</definedName>
    <definedName name="DC_O_S">#REF!</definedName>
    <definedName name="dcc">#REF!</definedName>
    <definedName name="dcc_25Yrs">#REF!</definedName>
    <definedName name="dce">#REF!</definedName>
    <definedName name="dce_25Yrs">#REF!</definedName>
    <definedName name="DD">"07"</definedName>
    <definedName name="ddd" hidden="1">{#N/A,#N/A,FALSE,"Aging Summary";#N/A,#N/A,FALSE,"Ratio Analysis";#N/A,#N/A,FALSE,"Test 120 Day Accts";#N/A,#N/A,FALSE,"Tickmarks"}</definedName>
    <definedName name="dddddddddddddd">#REF!</definedName>
    <definedName name="DEBT">#REF!</definedName>
    <definedName name="Dec_02_Actual">#REF!</definedName>
    <definedName name="DecFTE">#REF!</definedName>
    <definedName name="decisions">#REF!</definedName>
    <definedName name="deferrals">#REF!</definedName>
    <definedName name="DefinitionsPA">#REF!</definedName>
    <definedName name="Deloitte_Asset_Code">#REF!</definedName>
    <definedName name="deowatr">#REF!</definedName>
    <definedName name="DepAG30">#REF!</definedName>
    <definedName name="DepAndAmort10">#REF!</definedName>
    <definedName name="Departments">#REF!</definedName>
    <definedName name="DEPBYYR">#REF!</definedName>
    <definedName name="DepCC30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n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iation">#REF!</definedName>
    <definedName name="Depreciation_Key">#REF!</definedName>
    <definedName name="DepreciationKey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onnect_Graph">#REF!</definedName>
    <definedName name="DiscretionaryCount">#REF!</definedName>
    <definedName name="DIST">#REF!</definedName>
    <definedName name="Dist_Range">#REF!</definedName>
    <definedName name="DIST4">#REF!</definedName>
    <definedName name="dist4_0105">#REF!</definedName>
    <definedName name="dist4_0109">#REF!</definedName>
    <definedName name="dist4_0113">#REF!</definedName>
    <definedName name="dist4_0131">#REF!</definedName>
    <definedName name="dist4_0203">#REF!</definedName>
    <definedName name="dist4_0228">#REF!</definedName>
    <definedName name="dist4_0303">#REF!</definedName>
    <definedName name="dist4_1005">#REF!</definedName>
    <definedName name="dist4_1103">#REF!</definedName>
    <definedName name="DISTRIB_ALL">#REF!</definedName>
    <definedName name="Distribution">#REF!</definedName>
    <definedName name="DISTRIBUTOR_NAME">#REF!</definedName>
    <definedName name="distributors">#REF!</definedName>
    <definedName name="DISTRICT0004">#REF!</definedName>
    <definedName name="DISTRICT4">#REF!</definedName>
    <definedName name="DISTRICTS">#REF!</definedName>
    <definedName name="Div_List">#REF!</definedName>
    <definedName name="Div_Range">#REF!</definedName>
    <definedName name="dividend">#REF!</definedName>
    <definedName name="Dividends">#REF!</definedName>
    <definedName name="Division">#REF!</definedName>
    <definedName name="DivisionNum">#REF!</definedName>
    <definedName name="Divisions">#REF!</definedName>
    <definedName name="DivList">#REF!</definedName>
    <definedName name="DListArea">#REF!</definedName>
    <definedName name="DListSupport">#REF!</definedName>
    <definedName name="dm">#REF!</definedName>
    <definedName name="DME_BeforeCloseCompleted">"False"</definedName>
    <definedName name="DollarFormat">#REF!</definedName>
    <definedName name="DollarFormat_Area">#REF!</definedName>
    <definedName name="DOWNINSTRS">#REF!</definedName>
    <definedName name="dpoff">#REF!</definedName>
    <definedName name="DPW">#REF!</definedName>
    <definedName name="dpwnew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ropDown8">#REF!,#REF!,#REF!,#REF!,#REF!,#REF!,#REF!,#REF!</definedName>
    <definedName name="DROPOFFDB">#REF!</definedName>
    <definedName name="DropoffEAR">#REF!</definedName>
    <definedName name="DropoffINV">#REF!</definedName>
    <definedName name="DropoffLCJ">#REF!</definedName>
    <definedName name="DropoffLCR">#REF!</definedName>
    <definedName name="DROPOFFOCOST">#REF!</definedName>
    <definedName name="DropoffVCJ">#REF!</definedName>
    <definedName name="DropoffVCR">#REF!</definedName>
    <definedName name="DRP">#REF!</definedName>
    <definedName name="DVA">#REF!</definedName>
    <definedName name="DVNAM">"QSYSPRT"</definedName>
    <definedName name="DVTYP">"PRINTER"</definedName>
    <definedName name="DX_rates">#REF!</definedName>
    <definedName name="DXDepr99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08CX">#REF!</definedName>
    <definedName name="e08cxi">#REF!</definedName>
    <definedName name="E08FTE">#REF!</definedName>
    <definedName name="E08OI">#REF!</definedName>
    <definedName name="E08OX">#REF!</definedName>
    <definedName name="E08PR">#REF!</definedName>
    <definedName name="E09CX">#REF!</definedName>
    <definedName name="E09FTE">#REF!</definedName>
    <definedName name="E09OI">#REF!</definedName>
    <definedName name="E09OX">#REF!</definedName>
    <definedName name="E09PR">#REF!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_Amt">#REF!</definedName>
    <definedName name="EAR_Percentage">#REF!</definedName>
    <definedName name="EARLY_RETIREMENTS">#REF!</definedName>
    <definedName name="EBNUMBER">#REF!</definedName>
    <definedName name="EDOInput">#REF!,#REF!,#REF!,#REF!</definedName>
    <definedName name="EDR_06_OthInfo">#REF!</definedName>
    <definedName name="EDR06Tariffs">#REF!</definedName>
    <definedName name="ee" hidden="1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Names">#REF!</definedName>
    <definedName name="eetemp">#REF!</definedName>
    <definedName name="EfficientFrontierStart">#REF!</definedName>
    <definedName name="EHTRate">#REF!</definedName>
    <definedName name="EHTThreshold">#REF!</definedName>
    <definedName name="EIRate">#REF!</definedName>
    <definedName name="EIThreshold">#REF!</definedName>
    <definedName name="eLDC_1505">#REF!</definedName>
    <definedName name="ELDCLoad">#REF!</definedName>
    <definedName name="ELDCRate">#REF!</definedName>
    <definedName name="ELF" localSheetId="2">(((1+[0]!Real_Return)^Probable_Life)-(1+[0]!Real_Return)^#REF!)</definedName>
    <definedName name="ELF">(((1+Real_Return)^Probable_Life)-(1+Real_Return)^#REF!)</definedName>
    <definedName name="Eligible">#REF!</definedName>
    <definedName name="Elim">#REF!</definedName>
    <definedName name="EMP_LIST">#REF!</definedName>
    <definedName name="Emp_Status">#REF!</definedName>
    <definedName name="Emp_Status_Range">#REF!</definedName>
    <definedName name="Energization.Rate">#REF!,#REF!,#REF!,#REF!,#REF!,#REF!,#REF!,#REF!,#REF!,#REF!</definedName>
    <definedName name="Entity_OptButtonStatus">#REF!</definedName>
    <definedName name="EPAGE">"1"</definedName>
    <definedName name="EPMWorkbookOptions_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QUITY">#REF!</definedName>
    <definedName name="ERR_INDEX_ACCT">#REF!</definedName>
    <definedName name="ErrCheck">#REF!</definedName>
    <definedName name="ERTH_SA">#REF!</definedName>
    <definedName name="ertt" hidden="1">#REF!</definedName>
    <definedName name="Essbase_Ret">#REF!</definedName>
    <definedName name="ESTACC">#REF!</definedName>
    <definedName name="Estimate_List">#REF!</definedName>
    <definedName name="Estimate_List_Start">#REF!</definedName>
    <definedName name="ESTIMATES">#REF!</definedName>
    <definedName name="etet" hidden="1">#REF!</definedName>
    <definedName name="etette" hidden="1">#REF!</definedName>
    <definedName name="EV__LASTREFTIME__" hidden="1">39729.3809143519</definedName>
    <definedName name="EXCELNO">"EXCEL1"</definedName>
    <definedName name="ExchangeRate">#REF!</definedName>
    <definedName name="exclude">#REF!</definedName>
    <definedName name="EXP">#REF!</definedName>
    <definedName name="expele2">#REF!</definedName>
    <definedName name="expense">#REF!</definedName>
    <definedName name="EXPENSES">#REF!</definedName>
    <definedName name="F">#REF!</definedName>
    <definedName name="F08CX">#REF!</definedName>
    <definedName name="F08FTE">#REF!</definedName>
    <definedName name="F08OI">#REF!</definedName>
    <definedName name="F08OX">#REF!</definedName>
    <definedName name="F08PR">#REF!</definedName>
    <definedName name="FA" hidden="1">{"datatable",#N/A,FALSE,"Cust.Adds_Volumes"}</definedName>
    <definedName name="fa_continuity">#REF!</definedName>
    <definedName name="fa_mrg_fy10">#REF!</definedName>
    <definedName name="faacct">#REF!</definedName>
    <definedName name="Fair_Value">#REF!</definedName>
    <definedName name="Fair_Value_Decision">#REF!</definedName>
    <definedName name="Fazal">#REF!</definedName>
    <definedName name="fd">#REF!</definedName>
    <definedName name="fdfe">#REF!</definedName>
    <definedName name="FDHDF" hidden="1">#REF!</definedName>
    <definedName name="fdsfdsf" hidden="1">#REF!</definedName>
    <definedName name="Feb">#REF!</definedName>
    <definedName name="FebActRetail">#REF!</definedName>
    <definedName name="fefkrsf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nce_DRP">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T3.0_kWAC">#REF!</definedName>
    <definedName name="FIT3.0_kWDC">#REF!</definedName>
    <definedName name="five_yr_forecast">#REF!</definedName>
    <definedName name="Fixed_Charges">#REF!</definedName>
    <definedName name="FixedData_CAPEX1">#REF!,#REF!,#REF!,#REF!,#REF!,#REF!,#REF!,#REF!</definedName>
    <definedName name="FixedData_CAPEX2">#REF!,#REF!,#REF!,#REF!,#REF!</definedName>
    <definedName name="FixedData_DB1">#REF!,#REF!,#REF!,#REF!,#REF!,#REF!,#REF!,#REF!</definedName>
    <definedName name="FixedData_DB2">#REF!,#REF!,#REF!,#REF!,#REF!</definedName>
    <definedName name="FixedData_OPEX1">#REF!,#REF!,#REF!,#REF!,#REF!,#REF!,#REF!,#REF!</definedName>
    <definedName name="FixedData_OPEX2">#REF!,#REF!,#REF!,#REF!,#REF!</definedName>
    <definedName name="FixedData_Revenue1">#REF!,#REF!,#REF!,#REF!,#REF!,#REF!,#REF!</definedName>
    <definedName name="FixedData_Revenue2">#REF!,#REF!,#REF!,#REF!,#REF!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jshnkl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oat_2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_wholesale_lineplus">#REF!</definedName>
    <definedName name="forecast_wholesale_network">#REF!</definedName>
    <definedName name="forecast97">#REF!,#REF!</definedName>
    <definedName name="Format">#REF!</definedName>
    <definedName name="FortyFivePercent">#REF!</definedName>
    <definedName name="fresf">#REF!</definedName>
    <definedName name="FS">#REF!</definedName>
    <definedName name="FS_LIST">#REF!</definedName>
    <definedName name="FS_OptButtonStatus">#REF!</definedName>
    <definedName name="fsfs" hidden="1">#REF!</definedName>
    <definedName name="fshoho">#REF!</definedName>
    <definedName name="FSImpact_OEB">#REF!</definedName>
    <definedName name="FTE">#REF!</definedName>
    <definedName name="FTE_Range">#REF!</definedName>
    <definedName name="FTPT">#REF!</definedName>
    <definedName name="FullYrBudget">#REF!</definedName>
    <definedName name="FundData2012">#REF!</definedName>
    <definedName name="FundData2013">#REF!</definedName>
    <definedName name="Future_Tax_Rate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COLUMN">#REF!</definedName>
    <definedName name="FYE">#REF!</definedName>
    <definedName name="G" hidden="1">#REF!</definedName>
    <definedName name="G1LD">#REF!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>{"'2003 05 15'!$W$11:$AI$18","'2003 05 15'!$A$1:$V$30"}</definedName>
    <definedName name="GGG">#REF!</definedName>
    <definedName name="gggggg">#REF!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ftg">#REF!</definedName>
    <definedName name="GHJ" hidden="1">#REF!</definedName>
    <definedName name="ghljl">#REF!</definedName>
    <definedName name="GJ">#REF!</definedName>
    <definedName name="GJUNDER">#REF!</definedName>
    <definedName name="GL_PERIOD">#REF!</definedName>
    <definedName name="GLaccount">#REF!</definedName>
    <definedName name="glcomp">#REF!</definedName>
    <definedName name="GLdesc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od_count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Mgmt">#REF!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2cwip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C_Range">#REF!</definedName>
    <definedName name="HCValidation">#REF!</definedName>
    <definedName name="HCValidationContractor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ere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H">"12"</definedName>
    <definedName name="hhhhhhhhh">#REF!</definedName>
    <definedName name="HighVoltageTrans">#REF!</definedName>
    <definedName name="histdate">#REF!</definedName>
    <definedName name="HISTORIC.COST">#REF!</definedName>
    <definedName name="hjgkgkh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j">#REF!</definedName>
    <definedName name="HJKL" hidden="1">#REF!</definedName>
    <definedName name="hkhlkj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hlf">#REF!</definedName>
    <definedName name="Holiday_Pay">#REF!</definedName>
    <definedName name="holidays">#REF!</definedName>
    <definedName name="HOME">#REF!</definedName>
    <definedName name="HON_1505">#REF!</definedName>
    <definedName name="horseshow">#REF!</definedName>
    <definedName name="HoursAvail">#REF!</definedName>
    <definedName name="hrs">#REF!</definedName>
    <definedName name="HST">#REF!</definedName>
    <definedName name="HTML_CodePage">1252</definedName>
    <definedName name="HTML_Control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B">#REF!</definedName>
    <definedName name="HUBS">#REF!</definedName>
    <definedName name="hubs10">#REF!</definedName>
    <definedName name="Huh?">{"'2003 05 15'!$W$11:$AI$18","'2003 05 15'!$A$1:$V$30"}</definedName>
    <definedName name="Huh?_BIT">{"'2003 05 15'!$W$11:$AI$18","'2003 05 15'!$A$1:$V$30"}</definedName>
    <definedName name="Husband">#REF!</definedName>
    <definedName name="HVDS_LOW">#REF!</definedName>
    <definedName name="hyp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">#REF!</definedName>
    <definedName name="impact1">#REF!</definedName>
    <definedName name="impact2">#REF!</definedName>
    <definedName name="impact3">#REF!</definedName>
    <definedName name="impact4">#REF!</definedName>
    <definedName name="impactcheck">#REF!</definedName>
    <definedName name="impactdata">#REF!</definedName>
    <definedName name="Incl.Monthly">#REF!</definedName>
    <definedName name="IncludeProject">#REF!</definedName>
    <definedName name="INCOME">#REF!</definedName>
    <definedName name="IncomeAndLargeCorp10">#REF!</definedName>
    <definedName name="Incr2000">#REF!</definedName>
    <definedName name="increase">#REF!</definedName>
    <definedName name="Input_CAPEX">#REF!,#REF!,#REF!,#REF!,#REF!,#REF!,#REF!</definedName>
    <definedName name="Input_DB">#REF!,#REF!,#REF!,#REF!,#REF!,#REF!,#REF!</definedName>
    <definedName name="Input_FW">#REF!,#REF!,#REF!,#REF!</definedName>
    <definedName name="Input_HUC">#REF!,#REF!,#REF!,#REF!,#REF!,#REF!,#REF!,#REF!</definedName>
    <definedName name="Input_OPEX">#REF!,#REF!,#REF!,#REF!,#REF!,#REF!,#REF!</definedName>
    <definedName name="Input_Revenue">#REF!,#REF!,#REF!,#REF!,#REF!,#REF!,#REF!</definedName>
    <definedName name="Input_Summary">#REF!,#REF!,#REF!,#REF!,#REF!</definedName>
    <definedName name="InsertRow">#REF!</definedName>
    <definedName name="Internal_Resource_Burdened_Rate_Yearly">#REF!</definedName>
    <definedName name="IntExpense10">#REF!</definedName>
    <definedName name="IntExpenseAG30">#REF!</definedName>
    <definedName name="IntExpenseCC30">#REF!</definedName>
    <definedName name="IntIncome10">#REF!</definedName>
    <definedName name="IntIncomeAG30">#REF!</definedName>
    <definedName name="IntIncomeCC30">#REF!</definedName>
    <definedName name="INV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RM_CYCLE_YEAR">#REF!</definedName>
    <definedName name="IS_CATEGORIES">#REF!</definedName>
    <definedName name="IS_MGMT">#REF!</definedName>
    <definedName name="IS_QTDQ2">#REF!</definedName>
    <definedName name="IS_REPORT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YTDQ2">#REF!</definedName>
    <definedName name="ISA_Included_in_Plan_Line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TR_06">#REF!</definedName>
    <definedName name="ITR_07">#REF!</definedName>
    <definedName name="ITR_08">#REF!</definedName>
    <definedName name="ITR_09">#REF!</definedName>
    <definedName name="ITR_10">#REF!</definedName>
    <definedName name="ITR_11">#REF!</definedName>
    <definedName name="ITR_18">#REF!</definedName>
    <definedName name="IUE">#REF!</definedName>
    <definedName name="iuyiyi" hidden="1">#REF!</definedName>
    <definedName name="j" hidden="1">{#N/A,#N/A,FALSE,"Aging Summary";#N/A,#N/A,FALSE,"Ratio Analysis";#N/A,#N/A,FALSE,"Test 120 Day Accts";#N/A,#N/A,FALSE,"Tickmarks"}</definedName>
    <definedName name="J_GS1">#REF!</definedName>
    <definedName name="J_GS2">#REF!</definedName>
    <definedName name="J_GS3">#REF!</definedName>
    <definedName name="J_LU">#REF!</definedName>
    <definedName name="J_RES">#REF!</definedName>
    <definedName name="J_SL">#REF!</definedName>
    <definedName name="J_WH">#REF!</definedName>
    <definedName name="Jan_03_Estimate_p1">#REF!</definedName>
    <definedName name="Jan_03_Estimate_p2">#REF!</definedName>
    <definedName name="Jan_03_p3">#REF!</definedName>
    <definedName name="Jan_03_p4">#REF!</definedName>
    <definedName name="January_2011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iholjol">#REF!</definedName>
    <definedName name="JHJ">#REF!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fklfhe">#REF!</definedName>
    <definedName name="jjj">#REF!</definedName>
    <definedName name="jjll">#REF!</definedName>
    <definedName name="Job_Type">#REF!</definedName>
    <definedName name="Job_Type__definition">#REF!</definedName>
    <definedName name="john">#REF!</definedName>
    <definedName name="journallook">#REF!</definedName>
    <definedName name="June">#REF!</definedName>
    <definedName name="K" hidden="1">{#N/A,#N/A,FALSE,"Aging Summary";#N/A,#N/A,FALSE,"Ratio Analysis";#N/A,#N/A,FALSE,"Test 120 Day Accts";#N/A,#N/A,FALSE,"Tickmarks"}</definedName>
    <definedName name="KFACTOR">#REF!</definedName>
    <definedName name="kgkigk">#REF!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Hours">#REF!</definedName>
    <definedName name="labourlist">#REF!</definedName>
    <definedName name="LabourValidation">#REF!</definedName>
    <definedName name="laceholder">#REF!</definedName>
    <definedName name="Language">#REF!</definedName>
    <definedName name="LARGEUSER">#REF!</definedName>
    <definedName name="LARGEUSER_1">#REF!</definedName>
    <definedName name="Last_Rebasing_Year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CT_Rat">#REF!</definedName>
    <definedName name="LCT_Rate">#REF!</definedName>
    <definedName name="LCT_Rate2">#REF!</definedName>
    <definedName name="LDC">#REF!</definedName>
    <definedName name="LDC_LIST">#REF!</definedName>
    <definedName name="LDCkWh">#REF!</definedName>
    <definedName name="LDCkWh2">#REF!</definedName>
    <definedName name="LDCkWh3">#REF!</definedName>
    <definedName name="LDCList">OFFSET(#REF!,0,0,COUNTA(#REF!),1)</definedName>
    <definedName name="LDCLoads">#REF!</definedName>
    <definedName name="LDCNAME1">#REF!</definedName>
    <definedName name="LDCNAMES">#REF!</definedName>
    <definedName name="LDCRates">#REF!</definedName>
    <definedName name="LDCRates2">#REF!</definedName>
    <definedName name="LEAD">#REF!</definedName>
    <definedName name="Lease_Type">#REF!</definedName>
    <definedName name="lease_types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#REF!,#REF!,#REF!,#REF!,#REF!,#REF!,#REF!,#REF!,#REF!,#REF!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.YTDType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2001">#REF!,#REF!,#REF!,#REF!,#REF!,#REF!,#REF!,#REF!,#REF!,#REF!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August">#REF!</definedName>
    <definedName name="ListamountNovember">#REF!</definedName>
    <definedName name="listAmountOct.">#REF!</definedName>
    <definedName name="ListAmounts">#REF!</definedName>
    <definedName name="ListAmountsJuly">#REF!</definedName>
    <definedName name="ListCat">#REF!</definedName>
    <definedName name="ListClient">#REF!</definedName>
    <definedName name="listdata">#REF!</definedName>
    <definedName name="ListL9">#REF!</definedName>
    <definedName name="ListLine">#REF!</definedName>
    <definedName name="listlist" hidden="1">#REF!</definedName>
    <definedName name="ListNameDRP">#REF!</definedName>
    <definedName name="ListOffset" hidden="1">1</definedName>
    <definedName name="ListPercent">#REF!</definedName>
    <definedName name="ListPosition">#REF!</definedName>
    <definedName name="ListProject">#REF!</definedName>
    <definedName name="ListTeam">#REF!</definedName>
    <definedName name="ljljlj" hidden="1">#REF!</definedName>
    <definedName name="LKASFDH" hidden="1">#REF!</definedName>
    <definedName name="lkjlj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>#REF!</definedName>
    <definedName name="Loads">#REF!</definedName>
    <definedName name="LoanPaybackStart">#REF!</definedName>
    <definedName name="LoanStartLToday">IF(LoanPaybackStart&lt;TODAY(),TRUE,FALSE)</definedName>
    <definedName name="Location">#REF!</definedName>
    <definedName name="long_term">#REF!</definedName>
    <definedName name="Look.FAct1">#REF!</definedName>
    <definedName name="Look.FPill1">#REF!</definedName>
    <definedName name="Look.Groups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.Rates.GroupA">#REF!</definedName>
    <definedName name="LookActivity">#REF!</definedName>
    <definedName name="lookcat">#REF!</definedName>
    <definedName name="LookClient">#REF!</definedName>
    <definedName name="LookData2">#REF!</definedName>
    <definedName name="LookEE">#REF!</definedName>
    <definedName name="LookMap">#REF!</definedName>
    <definedName name="LookPosPay">#REF!</definedName>
    <definedName name="LookProject">#REF!</definedName>
    <definedName name="LookTeam">#REF!</definedName>
    <definedName name="LossFactors">#REF!</definedName>
    <definedName name="LU">#REF!</definedName>
    <definedName name="LYN">#REF!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ager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_DIV">#REF!</definedName>
    <definedName name="MapEE1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ppingCode">#REF!</definedName>
    <definedName name="March_YTD">#REF!</definedName>
    <definedName name="Market_Curve_Depreciation">#REF!</definedName>
    <definedName name="master">#REF!</definedName>
    <definedName name="master1">#REF!</definedName>
    <definedName name="masterlist">#REF!</definedName>
    <definedName name="masterthesi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ay_YTD">#REF!</definedName>
    <definedName name="MBUD">#REF!</definedName>
    <definedName name="MCYR">#REF!</definedName>
    <definedName name="MEAStats">#REF!</definedName>
    <definedName name="memo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>"MAR"</definedName>
    <definedName name="Mnu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l">#REF!</definedName>
    <definedName name="Monthly">#REF!</definedName>
    <definedName name="MONTHS">#REF!</definedName>
    <definedName name="Months2">#REF!</definedName>
    <definedName name="monthsnew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">#REF!</definedName>
    <definedName name="MPYR">#REF!</definedName>
    <definedName name="MSColorIndexBegin">#REF!</definedName>
    <definedName name="MTD_RCs">OFFSET(#REF!,0,0,(COUNTA(#REF!,0)-1),COUNTA(#REF!))</definedName>
    <definedName name="MULT">#REF!</definedName>
    <definedName name="MUNICPCAPBUD">#REF!</definedName>
    <definedName name="MUNM">#REF!</definedName>
    <definedName name="n">#REF!</definedName>
    <definedName name="NBV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INT">#REF!</definedName>
    <definedName name="new">#REF!</definedName>
    <definedName name="NewAccts">#REF!</definedName>
    <definedName name="NewAcctsEnd">#REF!</definedName>
    <definedName name="NewAcctsStart">#REF!</definedName>
    <definedName name="Newmarket_SA">#REF!</definedName>
    <definedName name="NewPortfolios">#REF!</definedName>
    <definedName name="newrates">#REF!</definedName>
    <definedName name="newrates2">#REF!</definedName>
    <definedName name="ni">#REF!</definedName>
    <definedName name="NNELDCkWhs">#REF!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ov">#REF!</definedName>
    <definedName name="ntwke">#REF!</definedName>
    <definedName name="ntwke_25Yrs">#REF!</definedName>
    <definedName name="number_1207">#REF!</definedName>
    <definedName name="numbertb">#REF!</definedName>
    <definedName name="numbertbtb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hidden="1">{#N/A,#N/A,FALSE,"New Depr Sch-150% DB";#N/A,#N/A,FALSE,"Cash Flows RLP";#N/A,#N/A,FALSE,"IRR";#N/A,#N/A,FALSE,"Proforma IS";#N/A,#N/A,FALSE,"Assumptions"}</definedName>
    <definedName name="o_13">#REF!</definedName>
    <definedName name="Occupancy_type">#REF!</definedName>
    <definedName name="ODataRow">#REF!</definedName>
    <definedName name="ODataRowStart">#REF!</definedName>
    <definedName name="OEB_Account">#REF!</definedName>
    <definedName name="OEB_LIST">#REF!</definedName>
    <definedName name="OEB_Lookup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>#REF!</definedName>
    <definedName name="OESolverUnitsSelected">#REF!</definedName>
    <definedName name="OFFEQPCAPBUD">#REF!</definedName>
    <definedName name="OFFLEASCAPBUD">#REF!</definedName>
    <definedName name="OFINTB">#REF!</definedName>
    <definedName name="OHLINCAPBUD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>#REF!</definedName>
    <definedName name="OLabour">#REF!</definedName>
    <definedName name="Old_Print_Area_A">#REF!</definedName>
    <definedName name="OMACAP">#REF!</definedName>
    <definedName name="one">#REF!</definedName>
    <definedName name="ONT_STATS">#REF!</definedName>
    <definedName name="ONTCAPTAX06">#REF!</definedName>
    <definedName name="ONTCAPTAX07">#REF!</definedName>
    <definedName name="ONTCAPTAX08">#REF!</definedName>
    <definedName name="ONTCAPTAX09">#REF!</definedName>
    <definedName name="ONTCAPTAX10">#REF!</definedName>
    <definedName name="ONTCAPTAX11">#REF!</definedName>
    <definedName name="ONTCAPTAX15">#REF!</definedName>
    <definedName name="ONTCAPTAX99">#REF!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>#REF!</definedName>
    <definedName name="OpCostsAG30">#REF!</definedName>
    <definedName name="OpCostsCC30">#REF!</definedName>
    <definedName name="OpeningUCC">#REF!</definedName>
    <definedName name="OpeningUCCandCEC">#REF!</definedName>
    <definedName name="OPERATING">#REF!</definedName>
    <definedName name="OPERATING_EXPENSES">#REF!</definedName>
    <definedName name="OPERATING_EXPENSES_LIST">#REF!</definedName>
    <definedName name="OPERATING_TOWN">#REF!</definedName>
    <definedName name="OPERATINGDIRECT">#REF!</definedName>
    <definedName name="OPERST_VARIANCE">#REF!</definedName>
    <definedName name="OpEx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Baj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>#REF!</definedName>
    <definedName name="OUploadData">#REF!</definedName>
    <definedName name="Outstanding_Days_Since_Attainment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y_Freq">#REF!</definedName>
    <definedName name="Payroll_Cost_Range">#REF!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"PERIOD  JAN 2015"</definedName>
    <definedName name="PERIOD_CUTOFF">#REF!</definedName>
    <definedName name="PFD_COL">#REF!</definedName>
    <definedName name="PG" localSheetId="2">(1+[0]!Real_Return)^Probable_Life-1</definedName>
    <definedName name="PG">(1+Real_Return)^Probable_Life-1</definedName>
    <definedName name="PGM">"GL06C"</definedName>
    <definedName name="pickdate">#REF!</definedName>
    <definedName name="pickdate2">#REF!</definedName>
    <definedName name="pickdate3">#REF!</definedName>
    <definedName name="PIVA">#REF!</definedName>
    <definedName name="Planlinecorp">#REF!</definedName>
    <definedName name="Planned_Attainment_Month__2014_Q1v2">#REF!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rW">#REF!</definedName>
    <definedName name="PositionCategory">#REF!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EPAIDS">#REF!</definedName>
    <definedName name="pricab">#REF!</definedName>
    <definedName name="pricab_25Yrs">#REF!</definedName>
    <definedName name="pricabc">#REF!</definedName>
    <definedName name="pricabc_25Yr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 localSheetId="0">Summary!$A$1:$F$17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LL">#REF!</definedName>
    <definedName name="PrintAP">#REF!</definedName>
    <definedName name="PrintAR">#REF!</definedName>
    <definedName name="PRINTB">#REF!</definedName>
    <definedName name="PRINTCCAMORTIZN">#REF!</definedName>
    <definedName name="Printpref">#REF!</definedName>
    <definedName name="PRINTPROJN">#REF!</definedName>
    <definedName name="PRINTSCH">#REF!</definedName>
    <definedName name="PRIOR">" 5"</definedName>
    <definedName name="PRIOR_PROFIT_CENTER_LIST">#REF!</definedName>
    <definedName name="PRIOR_PROFITCENTER">#REF!</definedName>
    <definedName name="PRNTAREA">#REF!</definedName>
    <definedName name="PROGRAM">"GRWO144"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_Notes_Per_Finance">#REF!</definedName>
    <definedName name="PROJECT_SELECTION">#REF!</definedName>
    <definedName name="Project_Status">#REF!</definedName>
    <definedName name="ProjectCount">#REF!</definedName>
    <definedName name="projectemployee">#REF!</definedName>
    <definedName name="projectname">#REF!</definedName>
    <definedName name="PROJECTS_LIST_SELECTED_YEAR">IF(YEAR_SELECTED=2012,#REF!,IF(YEAR_SELECTED=2013,#REF!,#REF!))</definedName>
    <definedName name="PROJECTS_LIST_SELECTED_YEAR_25Yrs">#N/A</definedName>
    <definedName name="PROJECTS_LISTING">#REF!</definedName>
    <definedName name="PROPERTYTAX">#REF!</definedName>
    <definedName name="PROPTAX">#REF!</definedName>
    <definedName name="PROTAX">#REF!</definedName>
    <definedName name="Prudential_2002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SD_COL">#REF!</definedName>
    <definedName name="PT">#N/A</definedName>
    <definedName name="PTI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V_Rate">#REF!</definedName>
    <definedName name="PVFloorCost">#REF!</definedName>
    <definedName name="PVStartCost">#REF!</definedName>
    <definedName name="PYR">#REF!</definedName>
    <definedName name="q" hidden="1">#REF!</definedName>
    <definedName name="Q_Exl_Payroll_W">#REF!</definedName>
    <definedName name="q1bpe">#REF!</definedName>
    <definedName name="qbs_tabl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qqqqqqq">#REF!</definedName>
    <definedName name="QTD_CF">#REF!</definedName>
    <definedName name="QTD_IS">#REF!</definedName>
    <definedName name="QTR_COL">#REF!</definedName>
    <definedName name="Qualified_for_ISA_Approved_actual?">#REF!</definedName>
    <definedName name="Qualified_for_ISA_Approved_plan?">#REF!</definedName>
    <definedName name="QUARTER">#REF!</definedName>
    <definedName name="Quarter_Percentage">#REF!</definedName>
    <definedName name="Query">#REF!</definedName>
    <definedName name="qwerty">#REF!</definedName>
    <definedName name="R.Energization">#REF!</definedName>
    <definedName name="R.Scenario">#REF!</definedName>
    <definedName name="R_">#REF!</definedName>
    <definedName name="RADIO_PHONE">#REF!</definedName>
    <definedName name="RADIOCAPBUD">#REF!</definedName>
    <definedName name="Range_FTE">#REF!</definedName>
    <definedName name="range1">#REF!</definedName>
    <definedName name="Range14">#REF!</definedName>
    <definedName name="Range2">#REF!</definedName>
    <definedName name="Range3">#REF!</definedName>
    <definedName name="Range5">#REF!</definedName>
    <definedName name="Range6">#REF!</definedName>
    <definedName name="Range7">#REF!</definedName>
    <definedName name="RangeBonusRate">#REF!</definedName>
    <definedName name="RangeConsol">#REF!</definedName>
    <definedName name="Rate">#REF!</definedName>
    <definedName name="Rate_Class">#REF!</definedName>
    <definedName name="RATE_CLASSE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>#REF!</definedName>
    <definedName name="RateLookup">#REF!</definedName>
    <definedName name="RateRiderName">OFFSET(#REF!,1,0,COUNTA(#REF!)-1,1)</definedName>
    <definedName name="RatesScenarios">#REF!</definedName>
    <definedName name="Raw">#REF!</definedName>
    <definedName name="RBU">#REF!</definedName>
    <definedName name="RC_COL">#REF!</definedName>
    <definedName name="RC_Desc_Range">#REF!</definedName>
    <definedName name="RC_Names">#REF!</definedName>
    <definedName name="RC_Range">#REF!</definedName>
    <definedName name="RCLis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CNameBudget">#REF!</definedName>
    <definedName name="RCNameRange20112010">#REF!</definedName>
    <definedName name="RCRange2010">INDIRECT([0]!RCRange2010Input)</definedName>
    <definedName name="RCRange2010Input">#REF!</definedName>
    <definedName name="RCRange2011">INDIRECT([0]!RCRange2011Input)</definedName>
    <definedName name="RCRange2011Input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baseYear_1">#REF!</definedName>
    <definedName name="Recalculation_Flag">#REF!</definedName>
    <definedName name="Recover">#REF!</definedName>
    <definedName name="reg">#REF!</definedName>
    <definedName name="REIMBURSE">#REF!</definedName>
    <definedName name="REIMBURSET">#REF!</definedName>
    <definedName name="Reject_count">#REF!</definedName>
    <definedName name="RenameBridge">#REF!</definedName>
    <definedName name="RenameRebase">#REF!</definedName>
    <definedName name="RenameTest">#REF!</definedName>
    <definedName name="Renewal_Detail">#REF!</definedName>
    <definedName name="Report__CAPA_01001_AD001">#REF!</definedName>
    <definedName name="Report__CAPA_01001_AV002">#REF!</definedName>
    <definedName name="Report__COSH_01001_AD001">#REF!</definedName>
    <definedName name="Report__COSH_01001_AV002">#REF!</definedName>
    <definedName name="Report__COSU_01001_AD001">#REF!</definedName>
    <definedName name="Report__COSU_01001_AV002">#REF!</definedName>
    <definedName name="Report__CUAS_01001_AD001">#REF!</definedName>
    <definedName name="Report__CUAS_01001_AV002">#REF!</definedName>
    <definedName name="Report__CULI_01001_AD001">#REF!</definedName>
    <definedName name="Report__CULI_01001_AV002">#REF!</definedName>
    <definedName name="Report__CWIP_01001_AD001">#REF!</definedName>
    <definedName name="Report__CWIP_01001_AV002">#REF!</definedName>
    <definedName name="Report__IS_01001_AD001">#REF!</definedName>
    <definedName name="Report__IS_01001_AV002">#REF!</definedName>
    <definedName name="Report__LTIR_01001_AD001">#REF!</definedName>
    <definedName name="Report__LTIR_01001_AV002">#REF!</definedName>
    <definedName name="Report__LTNT_01001_AD001">#REF!</definedName>
    <definedName name="Report__LTNT_01001_AV002">#REF!</definedName>
    <definedName name="Report__OTAS_01001_AD001">#REF!</definedName>
    <definedName name="Report__OTAS_01001_AV002">#REF!</definedName>
    <definedName name="Report__OTHL_01001_AD001">#REF!</definedName>
    <definedName name="Report__OTHL_01001_AV002">#REF!</definedName>
    <definedName name="Report__RE_01001_AD001">#REF!</definedName>
    <definedName name="Report__RE_01001_AV002">#REF!</definedName>
    <definedName name="Report_Date">#REF!</definedName>
    <definedName name="REPORT_DATE_20XX">#REF!</definedName>
    <definedName name="Report_Month">#REF!</definedName>
    <definedName name="report_month_3">#REF!</definedName>
    <definedName name="report_month_list">#REF!</definedName>
    <definedName name="Reportdate">#REF!</definedName>
    <definedName name="res">#REF!</definedName>
    <definedName name="RESIDENT_1">#REF!</definedName>
    <definedName name="RESIDENTIAL">#REF!</definedName>
    <definedName name="RESIDENTIAL_1">#REF!</definedName>
    <definedName name="RespCenters">#REF!</definedName>
    <definedName name="ret">#REF!</definedName>
    <definedName name="Ret_BS_THC">#REF!</definedName>
    <definedName name="Ret_BS_THESI">#REF!</definedName>
    <definedName name="Ret_BS_THSLI">#REF!</definedName>
    <definedName name="Ret_BS_THTI">#REF!</definedName>
    <definedName name="Retailers_1505">#REF!</definedName>
    <definedName name="RetailRates">#REF!</definedName>
    <definedName name="RETAIN">#REF!</definedName>
    <definedName name="Retearn">#REF!</definedName>
    <definedName name="retet" hidden="1">#REF!</definedName>
    <definedName name="retett" hidden="1">#REF!</definedName>
    <definedName name="REV">#REF!</definedName>
    <definedName name="RevAG30">#REF!</definedName>
    <definedName name="RevCC30">#REF!</definedName>
    <definedName name="REVERSAL_VAL">#REF!</definedName>
    <definedName name="Revised_PV_Rates">#REF!</definedName>
    <definedName name="RevWHAG30">#REF!</definedName>
    <definedName name="RevWHCC30">#REF!</definedName>
    <definedName name="rewrewr" hidden="1">#REF!</definedName>
    <definedName name="rgdyhtdjuh">#REF!</definedName>
    <definedName name="RIA_ADJ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MpilsVer">#REF!</definedName>
    <definedName name="RMversion">#REF!</definedName>
    <definedName name="RNDS">#REF!</definedName>
    <definedName name="RNDSB">#REF!</definedName>
    <definedName name="RNDT">#REF!</definedName>
    <definedName name="RNDTB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W_NUMBER">#REF!</definedName>
    <definedName name="ROWS_RANGE">#REF!</definedName>
    <definedName name="RPMaster">#REF!</definedName>
    <definedName name="RPP_Data">#REF!</definedName>
    <definedName name="RPRC">#REF!</definedName>
    <definedName name="rr" hidden="1">{#N/A,#N/A,FALSE,"Aging Summary";#N/A,#N/A,FALSE,"Ratio Analysis";#N/A,#N/A,FALSE,"Test 120 Day Accts";#N/A,#N/A,FALSE,"Tickmarks"}</definedName>
    <definedName name="rrr">#REF!</definedName>
    <definedName name="RSVA_PPVA">#REF!</definedName>
    <definedName name="rte">#REF!</definedName>
    <definedName name="rtet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">#REF!</definedName>
    <definedName name="sa" hidden="1">#REF!</definedName>
    <definedName name="SAINVCAT">#REF!</definedName>
    <definedName name="saknr">#REF!</definedName>
    <definedName name="SalAndBen10">#REF!</definedName>
    <definedName name="SalAndBenAG30">#REF!</definedName>
    <definedName name="SalAndBenCC30">#REF!</definedName>
    <definedName name="Salary_Grade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APCrosstab1">#REF!</definedName>
    <definedName name="SAPCrosstab2">#REF!</definedName>
    <definedName name="SAPCrosstab3">#REF!</definedName>
    <definedName name="sb">#REF!</definedName>
    <definedName name="sb_25Yrs">#REF!</definedName>
    <definedName name="sbc">#REF!</definedName>
    <definedName name="sbc_25Yrs">#REF!</definedName>
    <definedName name="sbd">#REF!</definedName>
    <definedName name="sbe">#REF!</definedName>
    <definedName name="sbe_25Yrs">#REF!</definedName>
    <definedName name="SCADACAPBUD">#REF!</definedName>
    <definedName name="SCENARIO_ACTUAL">#REF!</definedName>
    <definedName name="SCENARIO_BUDGET">#REF!</definedName>
    <definedName name="SCHANGES">#REF!</definedName>
    <definedName name="Schedule">#REF!</definedName>
    <definedName name="SCN">#REF!</definedName>
    <definedName name="Scorecard">#REF!</definedName>
    <definedName name="sd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df">#REF!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ndquart">#REF!</definedName>
    <definedName name="SECTION_LIST">#REF!</definedName>
    <definedName name="SECTION_TO_NAME">#REF!</definedName>
    <definedName name="Security_Detail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pFTE">#REF!</definedName>
    <definedName name="servco_switch">#REF!</definedName>
    <definedName name="Service_Factor" localSheetId="2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ffdsf" hidden="1">#REF!</definedName>
    <definedName name="sfsdf">#REF!</definedName>
    <definedName name="sfsfs" hidden="1">#REF!</definedName>
    <definedName name="SFV">#REF!</definedName>
    <definedName name="SFW_Range">OFFSET(#REF!,0,0,COUNTA(#REF!),COUNTA(#REF!))</definedName>
    <definedName name="SGDP">#REF!</definedName>
    <definedName name="SheetLockPW">#REF!</definedName>
    <definedName name="shtdesc">#REF!</definedName>
    <definedName name="sib">#REF!</definedName>
    <definedName name="SickDays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L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st">#REF!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M">#REF!</definedName>
    <definedName name="sss">#REF!</definedName>
    <definedName name="St._Catherines">#REF!</definedName>
    <definedName name="St._Thomas_Energy_Inc.">#REF!</definedName>
    <definedName name="Staff">#REF!</definedName>
    <definedName name="Start_23">#REF!</definedName>
    <definedName name="Start_31">#REF!</definedName>
    <definedName name="Start_32">#REF!</definedName>
    <definedName name="START_YR">#REF!</definedName>
    <definedName name="STARTCWIP">#REF!</definedName>
    <definedName name="StartDate">#REF!</definedName>
    <definedName name="STATE">"*READY"</definedName>
    <definedName name="StatHolidays">#REF!</definedName>
    <definedName name="STCYBUDFYGP">#REF!</definedName>
    <definedName name="STCYFORFYGP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PYCUMACTGP">#REF!</definedName>
    <definedName name="strandedi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D_List">#REF!</definedName>
    <definedName name="SUDS">#REF!</definedName>
    <definedName name="Summary">#REF!</definedName>
    <definedName name="SUMMARY_IS">#REF!</definedName>
    <definedName name="Summary2">OFFSET(#REF!,0,0,COUNTA(#REF!),42)</definedName>
    <definedName name="Summary3">OFFSET(#REF!,0,0,COUNTA(#REF!),42)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ctical_Teams_Listing">OFFSET(#REF!,0,0,COUNTA(#REF!)-1,1)</definedName>
    <definedName name="Target">#REF!</definedName>
    <definedName name="TargetRange2010">INDIRECT([0]!TargetRange2010Input)</definedName>
    <definedName name="TargetRange2010Input">#REF!</definedName>
    <definedName name="TargetRange2011">INDIRECT([0]!TargetRange2011Input)</definedName>
    <definedName name="TargetRange2011Input">#REF!</definedName>
    <definedName name="TASKS">#REF!</definedName>
    <definedName name="Tax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">#REF!</definedName>
    <definedName name="TB15Co">#REF!</definedName>
    <definedName name="Tb2006Act">#REF!</definedName>
    <definedName name="tbbal">#REF!</definedName>
    <definedName name="tbnumbertb">#REF!</definedName>
    <definedName name="tbtbthc">#REF!</definedName>
    <definedName name="tbtbthesi">#REF!</definedName>
    <definedName name="tbtbthesl">#REF!</definedName>
    <definedName name="tbtbthsli">#REF!</definedName>
    <definedName name="tbtbthti">#REF!</definedName>
    <definedName name="tbthc">#REF!</definedName>
    <definedName name="tbthctb">#REF!</definedName>
    <definedName name="tbthesi">#REF!</definedName>
    <definedName name="tbthesitb">#REF!</definedName>
    <definedName name="tbthesl">#REF!</definedName>
    <definedName name="tbthesltb">#REF!</definedName>
    <definedName name="tbthsli">#REF!</definedName>
    <definedName name="tbthslitb">#REF!</definedName>
    <definedName name="tbthti">#REF!</definedName>
    <definedName name="tbthtitb">#REF!</definedName>
    <definedName name="TECOnotISA">#REF!</definedName>
    <definedName name="TELECAPBUD">#REF!</definedName>
    <definedName name="temp">#REF!</definedName>
    <definedName name="temp1">#REF!</definedName>
    <definedName name="temp3">#REF!</definedName>
    <definedName name="temp4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_Year">#REF!</definedName>
    <definedName name="TEST0">#REF!</definedName>
    <definedName name="test1">#REF!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er">#REF!</definedName>
    <definedName name="TESTHKEY">#REF!</definedName>
    <definedName name="TESTKEYS">#REF!</definedName>
    <definedName name="TESTVKEY">#REF!</definedName>
    <definedName name="TestYear">#REF!</definedName>
    <definedName name="TestYr">#REF!</definedName>
    <definedName name="TFP_PG_Comp_121307_b">#REF!</definedName>
    <definedName name="thc">#REF!</definedName>
    <definedName name="THC_0105">#REF!</definedName>
    <definedName name="THC_0109">#REF!</definedName>
    <definedName name="THC_0131">#REF!</definedName>
    <definedName name="THC_0203">#REF!</definedName>
    <definedName name="THC_0207">#REF!</definedName>
    <definedName name="THC_0228">#REF!</definedName>
    <definedName name="THC_0303">#REF!</definedName>
    <definedName name="THC_0306">#REF!</definedName>
    <definedName name="THC_1005">#REF!</definedName>
    <definedName name="THC_1103">#REF!</definedName>
    <definedName name="THC_1207">#REF!</definedName>
    <definedName name="THC_1230">#REF!</definedName>
    <definedName name="THC_BS">#REF!</definedName>
    <definedName name="THC_BS_RESTATED">#REF!</definedName>
    <definedName name="THC_CF">#REF!</definedName>
    <definedName name="THC_CF_RESTATED">#REF!</definedName>
    <definedName name="THC_CONSOL_BS">#REF!</definedName>
    <definedName name="THC_CONSOL_BS_RESTATED">#REF!</definedName>
    <definedName name="THC_CONSOL_CF">#REF!</definedName>
    <definedName name="THC_CONSOL_CF_RESTATED">#REF!</definedName>
    <definedName name="THC_CONSOL_IS">#REF!</definedName>
    <definedName name="THC_CONSOL_IS_RESTATED">#REF!</definedName>
    <definedName name="THC_date">#REF!</definedName>
    <definedName name="THC_IS">#REF!</definedName>
    <definedName name="THC_IS_RESTATED">#REF!</definedName>
    <definedName name="thctb">#REF!</definedName>
    <definedName name="thctbtb">#REF!</definedName>
    <definedName name="THESI_0105">#REF!</definedName>
    <definedName name="THESI_0109">#REF!</definedName>
    <definedName name="THESI_0131">#REF!</definedName>
    <definedName name="THESI_0203">#REF!</definedName>
    <definedName name="THESI_0207">#REF!</definedName>
    <definedName name="THESI_0228">#REF!</definedName>
    <definedName name="THESI_0303">#REF!</definedName>
    <definedName name="THESI_0306">#REF!</definedName>
    <definedName name="THESI_1005">#REF!</definedName>
    <definedName name="THESI_1103">#REF!</definedName>
    <definedName name="THESI_1205">#REF!</definedName>
    <definedName name="THESI_1207">#REF!</definedName>
    <definedName name="THESI_1230">#REF!</definedName>
    <definedName name="THESI_ACCOUNTS">#REF!</definedName>
    <definedName name="THESI_BS">#REF!</definedName>
    <definedName name="THESI_BS_RESTATED">#REF!</definedName>
    <definedName name="THESI_CF">#REF!</definedName>
    <definedName name="THESI_CF_RESTATED">#REF!</definedName>
    <definedName name="THESI_IS">#REF!</definedName>
    <definedName name="THESI_IS_RESTATED">#REF!</definedName>
    <definedName name="thesiapr02tb">#REF!</definedName>
    <definedName name="thesitb">#REF!</definedName>
    <definedName name="thesitbtb">#REF!</definedName>
    <definedName name="THESL">#REF!</definedName>
    <definedName name="THESL_0105">#REF!</definedName>
    <definedName name="THESL_0109">#REF!</definedName>
    <definedName name="THESL_0131">#REF!</definedName>
    <definedName name="THESL_0203">#REF!</definedName>
    <definedName name="THESL_0207">#REF!</definedName>
    <definedName name="THESL_0228">#REF!</definedName>
    <definedName name="THESL_0303">#REF!</definedName>
    <definedName name="THESL_0306">#REF!</definedName>
    <definedName name="THESL_1005">#REF!</definedName>
    <definedName name="THESL_1103">#REF!</definedName>
    <definedName name="THESL_1205">#REF!</definedName>
    <definedName name="THESL_1207">#REF!</definedName>
    <definedName name="THESL_1230">#REF!</definedName>
    <definedName name="THESL_BS">#REF!</definedName>
    <definedName name="THESL_BS_RESTATED">#REF!</definedName>
    <definedName name="THESL_CF">#REF!</definedName>
    <definedName name="THESL_CF_RESTATED">#REF!</definedName>
    <definedName name="THESL_IS">#REF!</definedName>
    <definedName name="THESL_IS_RESTATED">#REF!</definedName>
    <definedName name="THESL_OPEX">#REF!</definedName>
    <definedName name="THESL_REV">#REF!</definedName>
    <definedName name="THESLBS">#REF!</definedName>
    <definedName name="thesltb">#REF!</definedName>
    <definedName name="thesltbtb">#REF!</definedName>
    <definedName name="thou">#REF!</definedName>
    <definedName name="THSI">#REF!</definedName>
    <definedName name="THSLI">#REF!</definedName>
    <definedName name="THSLI_0105">#REF!</definedName>
    <definedName name="THSLI_0109">#REF!</definedName>
    <definedName name="THSLI_0131">#REF!</definedName>
    <definedName name="THSLI_0203">#REF!</definedName>
    <definedName name="THSLI_0207">#REF!</definedName>
    <definedName name="THSLI_0228">#REF!</definedName>
    <definedName name="THSLI_0303">#REF!</definedName>
    <definedName name="THSLI_0306">#REF!</definedName>
    <definedName name="THSLI_1005">#REF!</definedName>
    <definedName name="THSLI_1103">#REF!</definedName>
    <definedName name="THSLI_1207">#REF!</definedName>
    <definedName name="THSLI_1230">#REF!</definedName>
    <definedName name="THSLI_approval">#REF!</definedName>
    <definedName name="THSLI_comment">#REF!</definedName>
    <definedName name="THSLI_Extract">#REF!</definedName>
    <definedName name="THSLI_org">#REF!</definedName>
    <definedName name="THSLI_original">#REF!</definedName>
    <definedName name="THSLI_TAX_1006">#REF!</definedName>
    <definedName name="THSLI_UPLOAD">#REF!</definedName>
    <definedName name="thslitb">#REF!</definedName>
    <definedName name="thslitbtb">#REF!</definedName>
    <definedName name="THSTL_BS">#REF!</definedName>
    <definedName name="THSTL_BS_RESTATED">#REF!</definedName>
    <definedName name="THSTL_CF">#REF!</definedName>
    <definedName name="THSTL_CF_RESTATED">#REF!</definedName>
    <definedName name="THSTL_IS">#REF!</definedName>
    <definedName name="THSTL_IS_RESTATED">#REF!</definedName>
    <definedName name="THTI_0105">#REF!</definedName>
    <definedName name="THTI_0109">#REF!</definedName>
    <definedName name="THTI_0131">#REF!</definedName>
    <definedName name="THTI_0203">#REF!</definedName>
    <definedName name="THTI_0207">#REF!</definedName>
    <definedName name="THTI_0228">#REF!</definedName>
    <definedName name="THTI_0303">#REF!</definedName>
    <definedName name="THTI_0306">#REF!</definedName>
    <definedName name="THTI_1005">#REF!</definedName>
    <definedName name="THTI_1103">#REF!</definedName>
    <definedName name="THTI_1207">#REF!</definedName>
    <definedName name="THTI_1230">#REF!</definedName>
    <definedName name="THTI_BS">#REF!</definedName>
    <definedName name="THTI_BS_RESTATED">#REF!</definedName>
    <definedName name="THTI_CF">#REF!</definedName>
    <definedName name="THTI_CF_RESTATED">#REF!</definedName>
    <definedName name="THTI_IS">#REF!</definedName>
    <definedName name="THTI_IS_RESTATED">#REF!</definedName>
    <definedName name="thtitb">#REF!</definedName>
    <definedName name="thtitbtb">#REF!</definedName>
    <definedName name="TIME_PERIOD_LIST">#REF!</definedName>
    <definedName name="TIMEPERIOD_20XX">#REF!</definedName>
    <definedName name="TIMEPERIOD_ACTUAL_BUDGET">#REF!</definedName>
    <definedName name="Timing06A">#REF!</definedName>
    <definedName name="Timing06B">#REF!</definedName>
    <definedName name="Timing06F">#REF!</definedName>
    <definedName name="Timing07B">#REF!</definedName>
    <definedName name="Timing07C">#REF!</definedName>
    <definedName name="TITLE">"GAAP   CP batches from DEC 2014 to DEC 2014"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#REF!,#REF!,#REF!,#REF!,#REF!,#REF!,#REF!,#REF!</definedName>
    <definedName name="Total_BS">#REF!</definedName>
    <definedName name="Total_Current_Wholesale_Lineplus">#REF!</definedName>
    <definedName name="total_current_wholesale_network">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">#REF!</definedName>
    <definedName name="Trade_Month">#REF!</definedName>
    <definedName name="TRANBUD">#REF!</definedName>
    <definedName name="TRANEND">#REF!</definedName>
    <definedName name="transport">#REF!,#REF!,#REF!,#REF!,#REF!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PYCUMACTGP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>#REF!</definedName>
    <definedName name="tutu" hidden="1">#REF!</definedName>
    <definedName name="TWENTY_FIVE_YEAR_CLUB">#REF!</definedName>
    <definedName name="two">#REF!</definedName>
    <definedName name="TXLDCLoad">#REF!</definedName>
    <definedName name="TXLDCRate">#REF!</definedName>
    <definedName name="ty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u" hidden="1">{#N/A,#N/A,FALSE,"Aging Summary";#N/A,#N/A,FALSE,"Ratio Analysis";#N/A,#N/A,FALSE,"Test 120 Day Accts";#N/A,#N/A,FALSE,"Tickmarks"}</definedName>
    <definedName name="ugcabe">#REF!</definedName>
    <definedName name="ugcabe_25Yrs">#REF!</definedName>
    <definedName name="UGLINCAPBUD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illedClass">#REF!</definedName>
    <definedName name="unbuntrans">#REF!</definedName>
    <definedName name="Union_Code">#REF!</definedName>
    <definedName name="UnionStaff">#REF!</definedName>
    <definedName name="UnionTitles">#REF!</definedName>
    <definedName name="Unit_Measure">#REF!</definedName>
    <definedName name="Units">#REF!</definedName>
    <definedName name="Units1">#REF!</definedName>
    <definedName name="Units2">#REF!</definedName>
    <definedName name="UnprodHoursDirect">#REF!</definedName>
    <definedName name="UnprodHoursOverheads">#REF!</definedName>
    <definedName name="Untitled">#REF!</definedName>
    <definedName name="update">#REF!</definedName>
    <definedName name="Update_Date">#REF!</definedName>
    <definedName name="update1">#REF!</definedName>
    <definedName name="update2">#REF!</definedName>
    <definedName name="update3">#REF!</definedName>
    <definedName name="update4">#REF!</definedName>
    <definedName name="Usage_Unit">#REF!</definedName>
    <definedName name="USD">#REF!</definedName>
    <definedName name="USDAT">"GRWO19B_1"</definedName>
    <definedName name="Usefull_Life">#REF!</definedName>
    <definedName name="UsefulLife">#REF!</definedName>
    <definedName name="USNAM">"SPRESSEAUL"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v">#REF!</definedName>
    <definedName name="v">#REF!</definedName>
    <definedName name="V_GS1">#REF!</definedName>
    <definedName name="V_GS2">#REF!</definedName>
    <definedName name="V_GS3">#REF!</definedName>
    <definedName name="V_LU">#REF!</definedName>
    <definedName name="V_RES">#REF!</definedName>
    <definedName name="V_SL">#REF!</definedName>
    <definedName name="V_WH">#REF!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vx">42.314159</definedName>
    <definedName name="Variance">#REF!</definedName>
    <definedName name="Variance_Analysis___Month">#REF!</definedName>
    <definedName name="VARIANCECOMMENTS">#REF!</definedName>
    <definedName name="VarianceType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Hours">#REF!</definedName>
    <definedName name="vehiclelookup">#REF!</definedName>
    <definedName name="VEHLEASCAPBUD">#REF!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OLVERC">#REF!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bse">#REF!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ekdays">{"Monday","Tuesday","Wednesday","Thursday","Friday","Saturday","Sunday"}</definedName>
    <definedName name="Weekly">#REF!</definedName>
    <definedName name="WeekStartValue" localSheetId="4">IF(WeekStart="Monday",2,1)</definedName>
    <definedName name="WeekStartValue" localSheetId="2">IF(WeekStart="Monday",2,1)</definedName>
    <definedName name="WeekStartValue">IF(WeekStart="Monday",2,1)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>#REF!</definedName>
    <definedName name="wife">#REF!</definedName>
    <definedName name="WIP_ACCRUAL">#REF!</definedName>
    <definedName name="WLI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">#REF!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">#REF!</definedName>
    <definedName name="xxx">#REF!</definedName>
    <definedName name="xxxx">#REF!</definedName>
    <definedName name="xxx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_SELECTED">#REF!</definedName>
    <definedName name="YEAR2010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RS_LEFT">#REF!</definedName>
    <definedName name="YTD_CF">#REF!</definedName>
    <definedName name="YTD_IS">#REF!</definedName>
    <definedName name="YTD_LAB">#REF!</definedName>
    <definedName name="YTD_LAB_VA">#REF!</definedName>
    <definedName name="YTD_RNM">#REF!</definedName>
    <definedName name="YTD_RNM_VA">#REF!</definedName>
    <definedName name="YTDACT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  <definedName name="ZTECOdata3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5" l="1"/>
  <c r="H23" i="5"/>
  <c r="H18" i="5"/>
  <c r="C30" i="4"/>
  <c r="C27" i="4"/>
  <c r="B30" i="4"/>
  <c r="B27" i="4"/>
  <c r="B30" i="5"/>
  <c r="B44" i="4"/>
  <c r="B47" i="4" s="1"/>
  <c r="B41" i="4"/>
  <c r="H25" i="5" l="1"/>
  <c r="H11" i="5" l="1"/>
  <c r="C18" i="10" l="1"/>
  <c r="B13" i="3" s="1"/>
  <c r="E11" i="2" s="1"/>
  <c r="D18" i="10"/>
  <c r="C13" i="3" s="1"/>
  <c r="E12" i="2" s="1"/>
  <c r="E18" i="10"/>
  <c r="D13" i="3" s="1"/>
  <c r="E13" i="2" s="1"/>
  <c r="F18" i="10"/>
  <c r="E13" i="3" s="1"/>
  <c r="E14" i="2" s="1"/>
  <c r="G18" i="10"/>
  <c r="F13" i="3" s="1"/>
  <c r="E15" i="2" s="1"/>
  <c r="B20" i="11" l="1"/>
  <c r="B12" i="3" s="1"/>
  <c r="D11" i="2" s="1"/>
  <c r="C20" i="11"/>
  <c r="C12" i="3" s="1"/>
  <c r="D12" i="2" s="1"/>
  <c r="D20" i="11"/>
  <c r="D12" i="3" s="1"/>
  <c r="D13" i="2" s="1"/>
  <c r="E20" i="11"/>
  <c r="E12" i="3" s="1"/>
  <c r="D14" i="2" s="1"/>
  <c r="F20" i="11"/>
  <c r="F12" i="3" s="1"/>
  <c r="D15" i="2" s="1"/>
  <c r="B32" i="4" l="1"/>
  <c r="B17" i="4"/>
  <c r="C17" i="4"/>
  <c r="B16" i="4"/>
  <c r="C16" i="4"/>
  <c r="B50" i="4"/>
  <c r="B18" i="4"/>
  <c r="B20" i="4" s="1"/>
  <c r="B15" i="4"/>
  <c r="B12" i="4"/>
  <c r="G51" i="11"/>
  <c r="F51" i="11"/>
  <c r="D51" i="11"/>
  <c r="C51" i="11"/>
  <c r="H50" i="11"/>
  <c r="E50" i="11"/>
  <c r="H49" i="11"/>
  <c r="E49" i="11"/>
  <c r="H48" i="11"/>
  <c r="E48" i="11"/>
  <c r="H47" i="11"/>
  <c r="E47" i="11"/>
  <c r="H46" i="11"/>
  <c r="E46" i="11"/>
  <c r="H45" i="11"/>
  <c r="E45" i="11"/>
  <c r="H44" i="11"/>
  <c r="E44" i="11"/>
  <c r="H43" i="11"/>
  <c r="E43" i="11"/>
  <c r="H42" i="11"/>
  <c r="E42" i="11"/>
  <c r="H41" i="11"/>
  <c r="E41" i="11"/>
  <c r="H40" i="11"/>
  <c r="E40" i="11"/>
  <c r="H39" i="11"/>
  <c r="E39" i="11"/>
  <c r="H38" i="11"/>
  <c r="E38" i="11"/>
  <c r="H37" i="11"/>
  <c r="E37" i="11"/>
  <c r="H36" i="11"/>
  <c r="E36" i="11"/>
  <c r="H35" i="11"/>
  <c r="E35" i="11"/>
  <c r="H34" i="11"/>
  <c r="E34" i="11"/>
  <c r="H33" i="11"/>
  <c r="E33" i="11"/>
  <c r="H32" i="11"/>
  <c r="E32" i="11"/>
  <c r="H31" i="11"/>
  <c r="E31" i="11"/>
  <c r="H30" i="11"/>
  <c r="E30" i="11"/>
  <c r="H29" i="11"/>
  <c r="E29" i="11"/>
  <c r="H28" i="11"/>
  <c r="E28" i="11"/>
  <c r="H27" i="11"/>
  <c r="E27" i="11"/>
  <c r="H26" i="11"/>
  <c r="E26" i="11"/>
  <c r="G48" i="10"/>
  <c r="F48" i="10"/>
  <c r="D48" i="10"/>
  <c r="C48" i="10"/>
  <c r="H47" i="10"/>
  <c r="E47" i="10"/>
  <c r="H46" i="10"/>
  <c r="E46" i="10"/>
  <c r="H45" i="10"/>
  <c r="E45" i="10"/>
  <c r="H44" i="10"/>
  <c r="E44" i="10"/>
  <c r="H43" i="10"/>
  <c r="E43" i="10"/>
  <c r="H42" i="10"/>
  <c r="E42" i="10"/>
  <c r="H41" i="10"/>
  <c r="E41" i="10"/>
  <c r="H40" i="10"/>
  <c r="E40" i="10"/>
  <c r="H39" i="10"/>
  <c r="E39" i="10"/>
  <c r="H38" i="10"/>
  <c r="E38" i="10"/>
  <c r="H37" i="10"/>
  <c r="E37" i="10"/>
  <c r="H36" i="10"/>
  <c r="E36" i="10"/>
  <c r="H35" i="10"/>
  <c r="E35" i="10"/>
  <c r="H34" i="10"/>
  <c r="E34" i="10"/>
  <c r="H33" i="10"/>
  <c r="E33" i="10"/>
  <c r="H32" i="10"/>
  <c r="E32" i="10"/>
  <c r="H31" i="10"/>
  <c r="E31" i="10"/>
  <c r="H30" i="10"/>
  <c r="E30" i="10"/>
  <c r="H29" i="10"/>
  <c r="E29" i="10"/>
  <c r="H28" i="10"/>
  <c r="E28" i="10"/>
  <c r="H27" i="10"/>
  <c r="E27" i="10"/>
  <c r="H26" i="10"/>
  <c r="E26" i="10"/>
  <c r="H25" i="10"/>
  <c r="E25" i="10"/>
  <c r="H24" i="10"/>
  <c r="E24" i="10"/>
  <c r="H48" i="10" l="1"/>
  <c r="E48" i="10"/>
  <c r="E51" i="11"/>
  <c r="H51" i="11"/>
  <c r="B42" i="4" l="1"/>
  <c r="H24" i="5"/>
  <c r="B45" i="4" l="1"/>
  <c r="B46" i="4" s="1"/>
  <c r="C29" i="4"/>
  <c r="C44" i="4" s="1"/>
  <c r="B31" i="4"/>
  <c r="C26" i="4" l="1"/>
  <c r="B28" i="4"/>
  <c r="B33" i="4"/>
  <c r="B34" i="4" s="1"/>
  <c r="B36" i="4" s="1"/>
  <c r="C31" i="4" l="1"/>
  <c r="C45" i="4"/>
  <c r="D29" i="4"/>
  <c r="C32" i="4"/>
  <c r="C41" i="4"/>
  <c r="B43" i="4"/>
  <c r="B48" i="4"/>
  <c r="B49" i="4" s="1"/>
  <c r="B51" i="4" s="1"/>
  <c r="D44" i="4" l="1"/>
  <c r="D30" i="4"/>
  <c r="C42" i="4"/>
  <c r="C33" i="4"/>
  <c r="D26" i="4"/>
  <c r="E29" i="4" l="1"/>
  <c r="D31" i="4"/>
  <c r="D45" i="4"/>
  <c r="D32" i="4"/>
  <c r="D41" i="4"/>
  <c r="D27" i="4"/>
  <c r="E30" i="4" l="1"/>
  <c r="E45" i="4" s="1"/>
  <c r="E44" i="4"/>
  <c r="D42" i="4"/>
  <c r="D33" i="4"/>
  <c r="E32" i="4" s="1"/>
  <c r="E26" i="4"/>
  <c r="E41" i="4" l="1"/>
  <c r="E27" i="4"/>
  <c r="E42" i="4" l="1"/>
  <c r="E33" i="4"/>
  <c r="F32" i="4" s="1"/>
  <c r="F26" i="4"/>
  <c r="F27" i="4" l="1"/>
  <c r="F41" i="4"/>
  <c r="F42" i="4" l="1"/>
  <c r="G26" i="4"/>
  <c r="G27" i="4" l="1"/>
  <c r="G41" i="4"/>
  <c r="G42" i="4" l="1"/>
  <c r="H26" i="4"/>
  <c r="H27" i="4" l="1"/>
  <c r="H41" i="4"/>
  <c r="H42" i="4" l="1"/>
  <c r="C12" i="4" l="1"/>
  <c r="D12" i="4"/>
  <c r="E12" i="4"/>
  <c r="F12" i="4"/>
  <c r="G12" i="4"/>
  <c r="H12" i="4"/>
  <c r="C15" i="4"/>
  <c r="D15" i="4"/>
  <c r="E15" i="4"/>
  <c r="F15" i="4"/>
  <c r="G15" i="4"/>
  <c r="H15" i="4"/>
  <c r="D16" i="4"/>
  <c r="D18" i="4" s="1"/>
  <c r="D20" i="4" s="1"/>
  <c r="D17" i="4"/>
  <c r="E16" i="4" s="1"/>
  <c r="E18" i="4" s="1"/>
  <c r="E20" i="4" s="1"/>
  <c r="E17" i="4"/>
  <c r="F16" i="4" s="1"/>
  <c r="F17" i="4"/>
  <c r="G16" i="4" s="1"/>
  <c r="G18" i="4" s="1"/>
  <c r="G20" i="4" s="1"/>
  <c r="G17" i="4"/>
  <c r="H16" i="4" s="1"/>
  <c r="H17" i="4"/>
  <c r="C18" i="4"/>
  <c r="C20" i="4" s="1"/>
  <c r="C28" i="4"/>
  <c r="D28" i="4"/>
  <c r="E28" i="4"/>
  <c r="F28" i="4"/>
  <c r="G28" i="4"/>
  <c r="H28" i="4"/>
  <c r="C50" i="4"/>
  <c r="D50" i="4"/>
  <c r="E50" i="4"/>
  <c r="F50" i="4"/>
  <c r="G50" i="4"/>
  <c r="H50" i="4"/>
  <c r="C46" i="4" l="1"/>
  <c r="C43" i="4"/>
  <c r="C34" i="4"/>
  <c r="F43" i="4"/>
  <c r="E43" i="4"/>
  <c r="C47" i="4"/>
  <c r="F18" i="4"/>
  <c r="F20" i="4" s="1"/>
  <c r="D43" i="4"/>
  <c r="H18" i="4"/>
  <c r="H20" i="4" s="1"/>
  <c r="G43" i="4"/>
  <c r="H43" i="4"/>
  <c r="C48" i="4"/>
  <c r="C49" i="4" l="1"/>
  <c r="C51" i="4" s="1"/>
  <c r="C36" i="4"/>
  <c r="D47" i="4" l="1"/>
  <c r="D48" i="4"/>
  <c r="E47" i="4" s="1"/>
  <c r="D34" i="4" l="1"/>
  <c r="D49" i="4"/>
  <c r="D51" i="4" s="1"/>
  <c r="B9" i="3" s="1"/>
  <c r="F29" i="4"/>
  <c r="D46" i="4"/>
  <c r="F30" i="4" l="1"/>
  <c r="F44" i="4"/>
  <c r="C11" i="2"/>
  <c r="D36" i="4"/>
  <c r="E31" i="4"/>
  <c r="E48" i="4"/>
  <c r="F45" i="4" l="1"/>
  <c r="F33" i="4"/>
  <c r="G32" i="4" s="1"/>
  <c r="C18" i="5"/>
  <c r="E46" i="4"/>
  <c r="G29" i="4"/>
  <c r="F47" i="4"/>
  <c r="E49" i="4"/>
  <c r="E51" i="4" s="1"/>
  <c r="C9" i="3" s="1"/>
  <c r="E34" i="4"/>
  <c r="C21" i="5" l="1"/>
  <c r="C23" i="5" s="1"/>
  <c r="B11" i="3"/>
  <c r="G30" i="4"/>
  <c r="G44" i="4"/>
  <c r="C12" i="2"/>
  <c r="E36" i="4"/>
  <c r="F31" i="4"/>
  <c r="F48" i="4"/>
  <c r="G47" i="4" s="1"/>
  <c r="D18" i="5" l="1"/>
  <c r="D21" i="5" s="1"/>
  <c r="D23" i="5" s="1"/>
  <c r="D26" i="5" s="1"/>
  <c r="D28" i="5" s="1"/>
  <c r="D30" i="5" s="1"/>
  <c r="C11" i="3"/>
  <c r="G45" i="4"/>
  <c r="G33" i="4"/>
  <c r="H32" i="4" s="1"/>
  <c r="F49" i="4"/>
  <c r="F51" i="4" s="1"/>
  <c r="D9" i="3" s="1"/>
  <c r="F46" i="4"/>
  <c r="H29" i="4"/>
  <c r="F34" i="4"/>
  <c r="C26" i="5" l="1"/>
  <c r="H30" i="4"/>
  <c r="H44" i="4"/>
  <c r="C13" i="2"/>
  <c r="F36" i="4"/>
  <c r="G48" i="4"/>
  <c r="G31" i="4"/>
  <c r="D32" i="5"/>
  <c r="C28" i="5" l="1"/>
  <c r="D10" i="5"/>
  <c r="D11" i="3"/>
  <c r="H45" i="4"/>
  <c r="H33" i="4"/>
  <c r="E18" i="5"/>
  <c r="E21" i="5" s="1"/>
  <c r="G46" i="4"/>
  <c r="H47" i="4"/>
  <c r="G49" i="4"/>
  <c r="G51" i="4" s="1"/>
  <c r="E9" i="3" s="1"/>
  <c r="G34" i="4"/>
  <c r="C30" i="5" l="1"/>
  <c r="C32" i="5" s="1"/>
  <c r="C10" i="5" s="1"/>
  <c r="C12" i="5" s="1"/>
  <c r="E23" i="5"/>
  <c r="B15" i="3"/>
  <c r="B17" i="3" s="1"/>
  <c r="B11" i="2" s="1"/>
  <c r="D12" i="5"/>
  <c r="C14" i="2"/>
  <c r="G36" i="4"/>
  <c r="H34" i="4"/>
  <c r="H36" i="4" s="1"/>
  <c r="H48" i="4"/>
  <c r="H31" i="4"/>
  <c r="E26" i="5" l="1"/>
  <c r="E28" i="5" s="1"/>
  <c r="E11" i="3"/>
  <c r="F18" i="5"/>
  <c r="F21" i="5" s="1"/>
  <c r="F23" i="5" s="1"/>
  <c r="F26" i="5" s="1"/>
  <c r="F28" i="5" s="1"/>
  <c r="F30" i="5" s="1"/>
  <c r="H49" i="4"/>
  <c r="H51" i="4" s="1"/>
  <c r="F9" i="3" s="1"/>
  <c r="G18" i="5"/>
  <c r="H46" i="4"/>
  <c r="G21" i="5" l="1"/>
  <c r="E30" i="5"/>
  <c r="E32" i="5" s="1"/>
  <c r="E10" i="5" s="1"/>
  <c r="E12" i="5" s="1"/>
  <c r="C15" i="3"/>
  <c r="C17" i="3" s="1"/>
  <c r="B12" i="2" s="1"/>
  <c r="F11" i="3"/>
  <c r="C15" i="2"/>
  <c r="F32" i="5"/>
  <c r="G23" i="5" l="1"/>
  <c r="H21" i="5"/>
  <c r="F10" i="5"/>
  <c r="F12" i="5" s="1"/>
  <c r="G26" i="5" l="1"/>
  <c r="G28" i="5" s="1"/>
  <c r="H26" i="5"/>
  <c r="H30" i="5" s="1"/>
  <c r="H32" i="5" s="1"/>
  <c r="D15" i="3"/>
  <c r="D17" i="3" s="1"/>
  <c r="B13" i="2" s="1"/>
  <c r="G30" i="5" l="1"/>
  <c r="G32" i="5" s="1"/>
  <c r="G10" i="5" s="1"/>
  <c r="E15" i="3"/>
  <c r="E17" i="3" s="1"/>
  <c r="B14" i="2" s="1"/>
  <c r="G12" i="5" l="1"/>
  <c r="H10" i="5"/>
  <c r="H12" i="5" s="1"/>
  <c r="F15" i="3" l="1"/>
  <c r="F17" i="3" s="1"/>
  <c r="B15" i="2" s="1"/>
</calcChain>
</file>

<file path=xl/sharedStrings.xml><?xml version="1.0" encoding="utf-8"?>
<sst xmlns="http://schemas.openxmlformats.org/spreadsheetml/2006/main" count="190" uniqueCount="99">
  <si>
    <t>Revenue Requirement</t>
  </si>
  <si>
    <t>OM&amp;A</t>
  </si>
  <si>
    <t>Applying both studies from 2027</t>
  </si>
  <si>
    <t>Rate Base</t>
  </si>
  <si>
    <t>Interrogatory Responses</t>
  </si>
  <si>
    <t>EB-2025-0252</t>
  </si>
  <si>
    <t>Alectra Utilities Corporation</t>
  </si>
  <si>
    <t>Base Revenue Requirement</t>
  </si>
  <si>
    <t>Service Revenue Requirement</t>
  </si>
  <si>
    <t>Payment in Lieu of Taxes</t>
  </si>
  <si>
    <t>Depreciation</t>
  </si>
  <si>
    <t>Distribution Expenses (not including Depreciation)</t>
  </si>
  <si>
    <t>Return on Rate Base</t>
  </si>
  <si>
    <t>Changes:</t>
  </si>
  <si>
    <t>Less: Revenue Offsets</t>
  </si>
  <si>
    <t xml:space="preserve"> x  Cost of Capital </t>
  </si>
  <si>
    <t>Change</t>
  </si>
  <si>
    <t>RATE BASE</t>
  </si>
  <si>
    <t>Working Capital Allowance</t>
  </si>
  <si>
    <t>Average Net Book Value</t>
  </si>
  <si>
    <t>Closing Net Book Value</t>
  </si>
  <si>
    <t>Opening Net Book Value</t>
  </si>
  <si>
    <t>Average Accumulated Depreciation</t>
  </si>
  <si>
    <t>Closing Accumulated Depreciation</t>
  </si>
  <si>
    <t>Opening Accumulated Depreciation</t>
  </si>
  <si>
    <t>Average Gross Assets</t>
  </si>
  <si>
    <t>Closing Gross Assets</t>
  </si>
  <si>
    <t>Opening Gross Assets</t>
  </si>
  <si>
    <t>Test Years</t>
  </si>
  <si>
    <t>Bridge Year</t>
  </si>
  <si>
    <t>Rate Base Adjusted to Remove Accelerated Depreciation</t>
  </si>
  <si>
    <t>Changes</t>
  </si>
  <si>
    <t>Rate Base as Filed</t>
  </si>
  <si>
    <t>Change in Income tax (grossed up)</t>
  </si>
  <si>
    <t xml:space="preserve">Gross-up </t>
  </si>
  <si>
    <t>Total income taxes</t>
  </si>
  <si>
    <t>Tax Rate</t>
  </si>
  <si>
    <t>Change in taxable income</t>
  </si>
  <si>
    <t>Change in net income before taxes</t>
  </si>
  <si>
    <t>Change of Return on Equity</t>
  </si>
  <si>
    <t>Return on Equity %</t>
  </si>
  <si>
    <t>Deemed Equity %</t>
  </si>
  <si>
    <t>Total</t>
  </si>
  <si>
    <t>Summary:</t>
  </si>
  <si>
    <t>Difference</t>
  </si>
  <si>
    <t>Part b) i) Table</t>
  </si>
  <si>
    <t>Capital Contributions Paid</t>
  </si>
  <si>
    <t>Buildings</t>
  </si>
  <si>
    <t>Transformer Station Equipment &gt;50 kV</t>
  </si>
  <si>
    <t>Distribution Station Equipment &lt;50 kV</t>
  </si>
  <si>
    <t>Poles, Towers &amp; Fixtures</t>
  </si>
  <si>
    <t>Overhead Conductors &amp; Devices</t>
  </si>
  <si>
    <t>Underground Conduit</t>
  </si>
  <si>
    <t>Underground Conductors &amp; Devices</t>
  </si>
  <si>
    <t>Line Transformers</t>
  </si>
  <si>
    <t>Services (Overhead &amp; Underground)</t>
  </si>
  <si>
    <t>Meters</t>
  </si>
  <si>
    <t>Buildings &amp; Fixtures</t>
  </si>
  <si>
    <t>Computer Equipment - Hardware</t>
  </si>
  <si>
    <t>Transportation Equipment</t>
  </si>
  <si>
    <t>Stores Equipment</t>
  </si>
  <si>
    <t>Tools, Shop &amp; Garage Equipment</t>
  </si>
  <si>
    <t>Measurement &amp; Testing Equipment</t>
  </si>
  <si>
    <t>Communications Equipment</t>
  </si>
  <si>
    <t xml:space="preserve">Miscellaneous Equipment </t>
  </si>
  <si>
    <t>System Supervisor Equipment</t>
  </si>
  <si>
    <t>Deferred Revenue</t>
  </si>
  <si>
    <t>OEB Account</t>
  </si>
  <si>
    <t xml:space="preserve">Description </t>
  </si>
  <si>
    <t>Depreciation 
New UL</t>
  </si>
  <si>
    <t>Depreciation 
old UL</t>
  </si>
  <si>
    <t>Computer Software</t>
  </si>
  <si>
    <t>Office Furniture &amp; Equipment</t>
  </si>
  <si>
    <t>Property Under Finance Lease</t>
  </si>
  <si>
    <t>MIFRS Depreciation Expense</t>
  </si>
  <si>
    <t>Cost (After DLC Change)</t>
  </si>
  <si>
    <t>Cost (Before DLC Change)</t>
  </si>
  <si>
    <t>Impact of DLC Change</t>
  </si>
  <si>
    <t>Land Rights</t>
  </si>
  <si>
    <t>2-Staff-153</t>
  </si>
  <si>
    <t>OM&amp;A Impact</t>
  </si>
  <si>
    <t xml:space="preserve">Add: Reversal of DLC </t>
  </si>
  <si>
    <t xml:space="preserve">OM&amp;A as filed </t>
  </si>
  <si>
    <t>Depreciation as filed</t>
  </si>
  <si>
    <t>Add: Reversal of UL Change Impact</t>
  </si>
  <si>
    <t>Depreciation adjusted for UL Change Impact</t>
  </si>
  <si>
    <r>
      <t xml:space="preserve">Depreciation Impact (UL Change) </t>
    </r>
    <r>
      <rPr>
        <b/>
        <sz val="8.8000000000000007"/>
        <color rgb="FFFF0000"/>
        <rFont val="Arial"/>
        <family val="2"/>
      </rPr>
      <t>- Ilustrative</t>
    </r>
  </si>
  <si>
    <r>
      <t xml:space="preserve">Revenue Requirements </t>
    </r>
    <r>
      <rPr>
        <b/>
        <sz val="11"/>
        <color rgb="FFFF0000"/>
        <rFont val="Arial"/>
        <family val="2"/>
      </rPr>
      <t>(Illustrative</t>
    </r>
    <r>
      <rPr>
        <b/>
        <sz val="11"/>
        <color theme="1"/>
        <rFont val="Arial"/>
        <family val="2"/>
      </rPr>
      <t>)</t>
    </r>
  </si>
  <si>
    <r>
      <t xml:space="preserve">Rate Base </t>
    </r>
    <r>
      <rPr>
        <b/>
        <sz val="11"/>
        <color rgb="FFFF0000"/>
        <rFont val="Arial"/>
        <family val="2"/>
      </rPr>
      <t>(Illustrative)</t>
    </r>
  </si>
  <si>
    <r>
      <t>PILs Impact</t>
    </r>
    <r>
      <rPr>
        <b/>
        <sz val="11"/>
        <color rgb="FFFF0000"/>
        <rFont val="Arial"/>
        <family val="2"/>
      </rPr>
      <t xml:space="preserve"> (Illustrative)</t>
    </r>
  </si>
  <si>
    <r>
      <t xml:space="preserve">OM&amp;A Impact (DLC) </t>
    </r>
    <r>
      <rPr>
        <b/>
        <sz val="9.9"/>
        <color rgb="FFFF0000"/>
        <rFont val="Arial"/>
        <family val="2"/>
      </rPr>
      <t>(Illustrative)</t>
    </r>
  </si>
  <si>
    <t>Grossed-up PILs - as filed</t>
  </si>
  <si>
    <t>Grossed-up PILs - revised</t>
  </si>
  <si>
    <t>Increase in depreciation</t>
  </si>
  <si>
    <t>Decrease in CCA</t>
  </si>
  <si>
    <t>Change in Rate Base for 2025-2026  DLC and UL removal</t>
  </si>
  <si>
    <t>Base Revenue Requirement (adjusted to remove DLC and UL change)</t>
  </si>
  <si>
    <t>This analysis is being provided only for the purpose of understanding the impacts of the UL and DLC adjustments on 2027-2031 rate base and revenue requirement.</t>
  </si>
  <si>
    <t>OM&amp;A adjusted for DLC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</si>
</sst>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0.0"/>
    <numFmt numFmtId="166" formatCode="_(* #,##0_);_(* \(#,##0\);_(* &quot;-&quot;??_);_(@_)"/>
    <numFmt numFmtId="167" formatCode="_-&quot;$&quot;* #,##0_-;\-&quot;$&quot;* #,##0_-;_-&quot;$&quot;* &quot;-&quot;??_-;_-@_-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.8000000000000007"/>
      <color rgb="FFFF0000"/>
      <name val="Arial"/>
      <family val="2"/>
    </font>
    <font>
      <b/>
      <sz val="11"/>
      <color rgb="FFFF0000"/>
      <name val="Arial"/>
      <family val="2"/>
    </font>
    <font>
      <b/>
      <sz val="9.9"/>
      <color rgb="FFFF0000"/>
      <name val="Arial"/>
      <family val="2"/>
    </font>
    <font>
      <i/>
      <sz val="11"/>
      <color rgb="FFFF0000"/>
      <name val="Aptos Narrow"/>
      <family val="2"/>
      <scheme val="minor"/>
    </font>
    <font>
      <i/>
      <sz val="11"/>
      <color rgb="FFFF0000"/>
      <name val="Arial"/>
      <family val="2"/>
    </font>
    <font>
      <i/>
      <sz val="10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9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165" fontId="0" fillId="0" borderId="0" xfId="0" applyNumberFormat="1"/>
    <xf numFmtId="0" fontId="3" fillId="0" borderId="0" xfId="0" applyFont="1"/>
    <xf numFmtId="0" fontId="4" fillId="0" borderId="0" xfId="0" applyFont="1"/>
    <xf numFmtId="37" fontId="4" fillId="0" borderId="0" xfId="0" applyNumberFormat="1" applyFont="1"/>
    <xf numFmtId="5" fontId="3" fillId="0" borderId="0" xfId="0" applyNumberFormat="1" applyFont="1"/>
    <xf numFmtId="5" fontId="4" fillId="0" borderId="0" xfId="0" applyNumberFormat="1" applyFont="1"/>
    <xf numFmtId="0" fontId="5" fillId="2" borderId="0" xfId="0" applyFont="1" applyFill="1" applyAlignment="1">
      <alignment horizontal="center"/>
    </xf>
    <xf numFmtId="0" fontId="1" fillId="0" borderId="0" xfId="0" applyFont="1"/>
    <xf numFmtId="5" fontId="3" fillId="0" borderId="9" xfId="0" applyNumberFormat="1" applyFont="1" applyBorder="1"/>
    <xf numFmtId="10" fontId="4" fillId="0" borderId="0" xfId="2" applyNumberFormat="1" applyFont="1"/>
    <xf numFmtId="0" fontId="3" fillId="0" borderId="0" xfId="0" applyFont="1" applyAlignment="1">
      <alignment wrapText="1"/>
    </xf>
    <xf numFmtId="166" fontId="0" fillId="0" borderId="0" xfId="0" applyNumberFormat="1"/>
    <xf numFmtId="166" fontId="1" fillId="3" borderId="1" xfId="1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6" fontId="0" fillId="0" borderId="1" xfId="1" applyNumberFormat="1" applyFont="1" applyBorder="1" applyAlignment="1">
      <alignment vertical="center" wrapText="1"/>
    </xf>
    <xf numFmtId="166" fontId="1" fillId="0" borderId="1" xfId="1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3" fontId="4" fillId="0" borderId="0" xfId="1" applyFont="1"/>
    <xf numFmtId="10" fontId="4" fillId="0" borderId="0" xfId="0" applyNumberFormat="1" applyFont="1"/>
    <xf numFmtId="10" fontId="4" fillId="0" borderId="11" xfId="2" applyNumberFormat="1" applyFont="1" applyBorder="1"/>
    <xf numFmtId="37" fontId="4" fillId="0" borderId="11" xfId="0" applyNumberFormat="1" applyFont="1" applyBorder="1"/>
    <xf numFmtId="37" fontId="4" fillId="0" borderId="12" xfId="0" applyNumberFormat="1" applyFont="1" applyBorder="1"/>
    <xf numFmtId="0" fontId="3" fillId="0" borderId="11" xfId="0" applyFont="1" applyBorder="1" applyAlignment="1">
      <alignment horizontal="center"/>
    </xf>
    <xf numFmtId="37" fontId="4" fillId="0" borderId="10" xfId="0" applyNumberFormat="1" applyFont="1" applyBorder="1"/>
    <xf numFmtId="37" fontId="4" fillId="0" borderId="13" xfId="0" applyNumberFormat="1" applyFont="1" applyBorder="1"/>
    <xf numFmtId="37" fontId="4" fillId="0" borderId="14" xfId="0" applyNumberFormat="1" applyFont="1" applyBorder="1"/>
    <xf numFmtId="37" fontId="4" fillId="0" borderId="15" xfId="0" applyNumberFormat="1" applyFont="1" applyBorder="1"/>
    <xf numFmtId="37" fontId="4" fillId="0" borderId="16" xfId="0" applyNumberFormat="1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6" fillId="0" borderId="0" xfId="3" applyProtection="1">
      <protection locked="0"/>
    </xf>
    <xf numFmtId="166" fontId="6" fillId="0" borderId="0" xfId="1" applyNumberFormat="1" applyFont="1" applyProtection="1">
      <protection locked="0"/>
    </xf>
    <xf numFmtId="166" fontId="0" fillId="0" borderId="1" xfId="0" applyNumberFormat="1" applyBorder="1"/>
    <xf numFmtId="0" fontId="7" fillId="0" borderId="1" xfId="4" applyBorder="1" applyAlignment="1" applyProtection="1">
      <alignment horizontal="center" vertical="center"/>
      <protection locked="0"/>
    </xf>
    <xf numFmtId="0" fontId="7" fillId="0" borderId="1" xfId="4" applyBorder="1" applyAlignment="1" applyProtection="1">
      <alignment vertical="center" wrapText="1"/>
      <protection locked="0"/>
    </xf>
    <xf numFmtId="167" fontId="0" fillId="0" borderId="1" xfId="6" applyNumberFormat="1" applyFont="1" applyFill="1" applyBorder="1" applyProtection="1">
      <protection locked="0"/>
    </xf>
    <xf numFmtId="0" fontId="7" fillId="0" borderId="1" xfId="4" applyBorder="1" applyAlignment="1" applyProtection="1">
      <alignment horizontal="center"/>
      <protection locked="0"/>
    </xf>
    <xf numFmtId="0" fontId="7" fillId="0" borderId="1" xfId="4" applyBorder="1" applyProtection="1">
      <protection locked="0"/>
    </xf>
    <xf numFmtId="0" fontId="8" fillId="0" borderId="1" xfId="4" applyFont="1" applyBorder="1" applyProtection="1">
      <protection locked="0"/>
    </xf>
    <xf numFmtId="167" fontId="8" fillId="0" borderId="1" xfId="4" applyNumberFormat="1" applyFont="1" applyBorder="1"/>
    <xf numFmtId="0" fontId="6" fillId="0" borderId="0" xfId="3" applyAlignment="1" applyProtection="1">
      <alignment horizontal="center"/>
      <protection locked="0"/>
    </xf>
    <xf numFmtId="0" fontId="9" fillId="2" borderId="1" xfId="4" applyFont="1" applyFill="1" applyBorder="1" applyAlignment="1" applyProtection="1">
      <alignment horizontal="center" wrapText="1"/>
      <protection locked="0"/>
    </xf>
    <xf numFmtId="0" fontId="9" fillId="2" borderId="1" xfId="4" applyFont="1" applyFill="1" applyBorder="1" applyProtection="1">
      <protection locked="0"/>
    </xf>
    <xf numFmtId="0" fontId="9" fillId="2" borderId="20" xfId="4" applyFont="1" applyFill="1" applyBorder="1" applyAlignment="1" applyProtection="1">
      <alignment horizontal="center" wrapText="1"/>
      <protection locked="0"/>
    </xf>
    <xf numFmtId="167" fontId="6" fillId="0" borderId="0" xfId="3" applyNumberFormat="1" applyProtection="1">
      <protection locked="0"/>
    </xf>
    <xf numFmtId="0" fontId="9" fillId="2" borderId="8" xfId="4" applyFont="1" applyFill="1" applyBorder="1" applyAlignment="1" applyProtection="1">
      <alignment horizontal="center" wrapText="1"/>
      <protection locked="0"/>
    </xf>
    <xf numFmtId="0" fontId="9" fillId="2" borderId="27" xfId="4" applyFont="1" applyFill="1" applyBorder="1" applyProtection="1">
      <protection locked="0"/>
    </xf>
    <xf numFmtId="0" fontId="9" fillId="2" borderId="7" xfId="4" applyFont="1" applyFill="1" applyBorder="1" applyAlignment="1" applyProtection="1">
      <alignment horizontal="center" wrapText="1"/>
      <protection locked="0"/>
    </xf>
    <xf numFmtId="0" fontId="9" fillId="2" borderId="6" xfId="4" applyFont="1" applyFill="1" applyBorder="1" applyAlignment="1" applyProtection="1">
      <alignment horizontal="center" wrapText="1"/>
      <protection locked="0"/>
    </xf>
    <xf numFmtId="0" fontId="7" fillId="0" borderId="5" xfId="4" applyBorder="1" applyAlignment="1" applyProtection="1">
      <alignment horizontal="center" vertical="center"/>
      <protection locked="0"/>
    </xf>
    <xf numFmtId="0" fontId="7" fillId="0" borderId="2" xfId="4" applyBorder="1" applyAlignment="1" applyProtection="1">
      <alignment vertical="center" wrapText="1"/>
      <protection locked="0"/>
    </xf>
    <xf numFmtId="166" fontId="0" fillId="0" borderId="5" xfId="1" applyNumberFormat="1" applyFont="1" applyFill="1" applyBorder="1" applyProtection="1"/>
    <xf numFmtId="166" fontId="0" fillId="0" borderId="1" xfId="1" applyNumberFormat="1" applyFont="1" applyFill="1" applyBorder="1" applyProtection="1"/>
    <xf numFmtId="166" fontId="0" fillId="0" borderId="4" xfId="1" applyNumberFormat="1" applyFont="1" applyFill="1" applyBorder="1" applyProtection="1"/>
    <xf numFmtId="166" fontId="0" fillId="0" borderId="5" xfId="1" applyNumberFormat="1" applyFont="1" applyFill="1" applyBorder="1" applyProtection="1">
      <protection locked="0"/>
    </xf>
    <xf numFmtId="166" fontId="0" fillId="0" borderId="1" xfId="1" applyNumberFormat="1" applyFont="1" applyFill="1" applyBorder="1" applyProtection="1">
      <protection locked="0"/>
    </xf>
    <xf numFmtId="0" fontId="7" fillId="0" borderId="28" xfId="4" applyBorder="1" applyAlignment="1" applyProtection="1">
      <alignment horizontal="center"/>
      <protection locked="0"/>
    </xf>
    <xf numFmtId="0" fontId="7" fillId="0" borderId="29" xfId="4" applyBorder="1" applyProtection="1">
      <protection locked="0"/>
    </xf>
    <xf numFmtId="166" fontId="0" fillId="0" borderId="28" xfId="1" applyNumberFormat="1" applyFont="1" applyFill="1" applyBorder="1" applyProtection="1"/>
    <xf numFmtId="166" fontId="0" fillId="0" borderId="30" xfId="1" applyNumberFormat="1" applyFont="1" applyFill="1" applyBorder="1" applyProtection="1"/>
    <xf numFmtId="166" fontId="0" fillId="0" borderId="28" xfId="1" applyNumberFormat="1" applyFont="1" applyFill="1" applyBorder="1" applyProtection="1">
      <protection locked="0"/>
    </xf>
    <xf numFmtId="166" fontId="0" fillId="0" borderId="30" xfId="1" applyNumberFormat="1" applyFont="1" applyFill="1" applyBorder="1" applyProtection="1">
      <protection locked="0"/>
    </xf>
    <xf numFmtId="0" fontId="7" fillId="0" borderId="31" xfId="4" applyBorder="1" applyAlignment="1" applyProtection="1">
      <alignment horizontal="center"/>
      <protection locked="0"/>
    </xf>
    <xf numFmtId="0" fontId="8" fillId="0" borderId="32" xfId="4" applyFont="1" applyBorder="1" applyProtection="1">
      <protection locked="0"/>
    </xf>
    <xf numFmtId="166" fontId="8" fillId="0" borderId="31" xfId="1" applyNumberFormat="1" applyFont="1" applyBorder="1"/>
    <xf numFmtId="166" fontId="8" fillId="0" borderId="33" xfId="1" applyNumberFormat="1" applyFont="1" applyBorder="1"/>
    <xf numFmtId="166" fontId="8" fillId="0" borderId="34" xfId="1" applyNumberFormat="1" applyFont="1" applyBorder="1"/>
    <xf numFmtId="167" fontId="4" fillId="0" borderId="0" xfId="0" applyNumberFormat="1" applyFont="1"/>
    <xf numFmtId="37" fontId="3" fillId="0" borderId="16" xfId="0" applyNumberFormat="1" applyFont="1" applyBorder="1"/>
    <xf numFmtId="37" fontId="3" fillId="0" borderId="35" xfId="0" applyNumberFormat="1" applyFont="1" applyBorder="1"/>
    <xf numFmtId="37" fontId="4" fillId="0" borderId="36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8" fillId="4" borderId="24" xfId="3" applyFont="1" applyFill="1" applyBorder="1" applyAlignment="1" applyProtection="1">
      <alignment horizontal="center"/>
      <protection locked="0"/>
    </xf>
    <xf numFmtId="0" fontId="8" fillId="4" borderId="25" xfId="3" applyFont="1" applyFill="1" applyBorder="1" applyAlignment="1" applyProtection="1">
      <alignment horizontal="center"/>
      <protection locked="0"/>
    </xf>
    <xf numFmtId="0" fontId="8" fillId="4" borderId="26" xfId="3" applyFont="1" applyFill="1" applyBorder="1" applyAlignment="1" applyProtection="1">
      <alignment horizontal="center"/>
      <protection locked="0"/>
    </xf>
    <xf numFmtId="0" fontId="15" fillId="0" borderId="0" xfId="3" applyFont="1" applyAlignment="1" applyProtection="1">
      <alignment horizontal="center" vertical="center" wrapText="1"/>
      <protection locked="0"/>
    </xf>
    <xf numFmtId="0" fontId="8" fillId="4" borderId="21" xfId="3" applyFont="1" applyFill="1" applyBorder="1" applyAlignment="1" applyProtection="1">
      <alignment horizontal="center"/>
      <protection locked="0"/>
    </xf>
    <xf numFmtId="0" fontId="8" fillId="4" borderId="22" xfId="3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7">
    <cellStyle name="Comma" xfId="1" builtinId="3"/>
    <cellStyle name="Currency 2" xfId="6" xr:uid="{54AE6735-9E2F-44C3-978B-F60766A7B214}"/>
    <cellStyle name="Normal" xfId="0" builtinId="0"/>
    <cellStyle name="Normal 2 15" xfId="4" xr:uid="{C3322201-B138-415D-8A83-9A2C6977E416}"/>
    <cellStyle name="Normal 2 2 2 2" xfId="3" xr:uid="{626D2B9A-2729-4091-AA58-3169DF3A5EB9}"/>
    <cellStyle name="Normal 32" xfId="5" xr:uid="{358658F5-30AD-442B-894E-1EE5F041B5A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E5649-04B2-43B8-B29C-505DC75BD94A}">
  <dimension ref="A1:E17"/>
  <sheetViews>
    <sheetView tabSelected="1" zoomScaleNormal="100" workbookViewId="0">
      <selection activeCell="E22" sqref="E22"/>
    </sheetView>
  </sheetViews>
  <sheetFormatPr defaultRowHeight="14.5" x14ac:dyDescent="0.35"/>
  <cols>
    <col min="1" max="1" width="25" customWidth="1"/>
    <col min="2" max="2" width="20.453125" customWidth="1"/>
    <col min="3" max="4" width="16.54296875" customWidth="1"/>
    <col min="5" max="5" width="12.1796875" bestFit="1" customWidth="1"/>
  </cols>
  <sheetData>
    <row r="1" spans="1:5" x14ac:dyDescent="0.35">
      <c r="A1" s="5" t="s">
        <v>6</v>
      </c>
    </row>
    <row r="2" spans="1:5" x14ac:dyDescent="0.35">
      <c r="A2" s="5" t="s">
        <v>5</v>
      </c>
    </row>
    <row r="3" spans="1:5" x14ac:dyDescent="0.35">
      <c r="A3" s="5" t="s">
        <v>4</v>
      </c>
    </row>
    <row r="4" spans="1:5" x14ac:dyDescent="0.35">
      <c r="A4" s="5" t="s">
        <v>79</v>
      </c>
    </row>
    <row r="5" spans="1:5" x14ac:dyDescent="0.35">
      <c r="A5" s="5" t="s">
        <v>45</v>
      </c>
    </row>
    <row r="7" spans="1:5" x14ac:dyDescent="0.35">
      <c r="B7" s="4"/>
      <c r="C7" s="4"/>
    </row>
    <row r="9" spans="1:5" x14ac:dyDescent="0.35">
      <c r="A9" s="1"/>
      <c r="B9" s="77" t="s">
        <v>0</v>
      </c>
      <c r="C9" s="78" t="s">
        <v>3</v>
      </c>
      <c r="D9" s="78" t="s">
        <v>1</v>
      </c>
      <c r="E9" s="78" t="s">
        <v>10</v>
      </c>
    </row>
    <row r="10" spans="1:5" ht="43.5" x14ac:dyDescent="0.35">
      <c r="A10" s="2"/>
      <c r="B10" s="3" t="s">
        <v>2</v>
      </c>
      <c r="C10" s="3" t="s">
        <v>2</v>
      </c>
      <c r="D10" s="3" t="s">
        <v>2</v>
      </c>
      <c r="E10" s="3" t="s">
        <v>2</v>
      </c>
    </row>
    <row r="11" spans="1:5" x14ac:dyDescent="0.35">
      <c r="A11" s="1">
        <v>2027</v>
      </c>
      <c r="B11" s="38">
        <f>'Revenue Requirements'!B17/1000000</f>
        <v>806.9656110158395</v>
      </c>
      <c r="C11" s="38">
        <f>'Rate Base'!D51/1000000</f>
        <v>4386.4322183217355</v>
      </c>
      <c r="D11" s="38">
        <f>'Revenue Requirements'!B12/1000000</f>
        <v>352.42289671514152</v>
      </c>
      <c r="E11" s="38">
        <f>'Revenue Requirements'!B13/1000000</f>
        <v>195.64945281894262</v>
      </c>
    </row>
    <row r="12" spans="1:5" x14ac:dyDescent="0.35">
      <c r="A12" s="1">
        <v>2028</v>
      </c>
      <c r="B12" s="38">
        <f>'Revenue Requirements'!C17/1000000</f>
        <v>863.40410191360502</v>
      </c>
      <c r="C12" s="38">
        <f>+'Rate Base'!E51/1000000</f>
        <v>4660.2781634063685</v>
      </c>
      <c r="D12" s="38">
        <f>'Revenue Requirements'!C12/1000000</f>
        <v>369.67104314189515</v>
      </c>
      <c r="E12" s="38">
        <f>'Revenue Requirements'!C13/1000000</f>
        <v>199.39880978317368</v>
      </c>
    </row>
    <row r="13" spans="1:5" x14ac:dyDescent="0.35">
      <c r="A13" s="1">
        <v>2029</v>
      </c>
      <c r="B13" s="38">
        <f>'Revenue Requirements'!D17/1000000</f>
        <v>910.16243236645641</v>
      </c>
      <c r="C13" s="38">
        <f>+'Rate Base'!F51/1000000</f>
        <v>4984.022140965526</v>
      </c>
      <c r="D13" s="38">
        <f>'Revenue Requirements'!D12/1000000</f>
        <v>386.45680703790526</v>
      </c>
      <c r="E13" s="38">
        <f>'Revenue Requirements'!D13/1000000</f>
        <v>214.06664638751454</v>
      </c>
    </row>
    <row r="14" spans="1:5" x14ac:dyDescent="0.35">
      <c r="A14" s="1">
        <v>2030</v>
      </c>
      <c r="B14" s="38">
        <f>'Revenue Requirements'!E17/1000000</f>
        <v>967.71411635405423</v>
      </c>
      <c r="C14" s="38">
        <f>+'Rate Base'!G51/1000000</f>
        <v>5373.0927491469338</v>
      </c>
      <c r="D14" s="38">
        <f>'Revenue Requirements'!E12/1000000</f>
        <v>400.82828792629999</v>
      </c>
      <c r="E14" s="38">
        <f>'Revenue Requirements'!E13/1000000</f>
        <v>230.8058291392762</v>
      </c>
    </row>
    <row r="15" spans="1:5" x14ac:dyDescent="0.35">
      <c r="A15" s="1">
        <v>2031</v>
      </c>
      <c r="B15" s="38">
        <f>'Revenue Requirements'!F17/1000000</f>
        <v>1023.8749487803897</v>
      </c>
      <c r="C15" s="38">
        <f>'Rate Base'!H51/1000000</f>
        <v>5772.8943251609289</v>
      </c>
      <c r="D15" s="38">
        <f>'Revenue Requirements'!F12/1000000</f>
        <v>411.78541327762463</v>
      </c>
      <c r="E15" s="38">
        <f>'Revenue Requirements'!F13/1000000</f>
        <v>242.20408604260476</v>
      </c>
    </row>
    <row r="17" spans="1:5" ht="32.5" customHeight="1" x14ac:dyDescent="0.35">
      <c r="A17" s="79" t="s">
        <v>97</v>
      </c>
      <c r="B17" s="79"/>
      <c r="C17" s="79"/>
      <c r="D17" s="79"/>
      <c r="E17" s="79"/>
    </row>
  </sheetData>
  <mergeCells count="1">
    <mergeCell ref="A17:E17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3255B-ACE0-4162-AAE9-9D06AF287094}">
  <dimension ref="A1:L19"/>
  <sheetViews>
    <sheetView zoomScaleNormal="100" workbookViewId="0">
      <selection activeCell="B28" sqref="B28"/>
    </sheetView>
  </sheetViews>
  <sheetFormatPr defaultRowHeight="14.5" x14ac:dyDescent="0.35"/>
  <cols>
    <col min="1" max="1" width="47" style="6" customWidth="1"/>
    <col min="2" max="6" width="18.26953125" style="6" customWidth="1"/>
    <col min="7" max="7" width="11.26953125" customWidth="1"/>
  </cols>
  <sheetData>
    <row r="1" spans="1:12" x14ac:dyDescent="0.35">
      <c r="A1" s="5" t="s">
        <v>6</v>
      </c>
    </row>
    <row r="2" spans="1:12" x14ac:dyDescent="0.35">
      <c r="A2" s="5" t="s">
        <v>5</v>
      </c>
    </row>
    <row r="3" spans="1:12" x14ac:dyDescent="0.35">
      <c r="A3" s="5" t="s">
        <v>4</v>
      </c>
    </row>
    <row r="4" spans="1:12" x14ac:dyDescent="0.35">
      <c r="A4" s="5" t="s">
        <v>79</v>
      </c>
    </row>
    <row r="5" spans="1:12" x14ac:dyDescent="0.35">
      <c r="A5" s="5" t="s">
        <v>87</v>
      </c>
    </row>
    <row r="7" spans="1:12" x14ac:dyDescent="0.35">
      <c r="H7" s="7"/>
      <c r="I7" s="7"/>
      <c r="J7" s="7"/>
      <c r="K7" s="7"/>
      <c r="L7" s="7"/>
    </row>
    <row r="8" spans="1:12" s="11" customFormat="1" ht="28.5" x14ac:dyDescent="0.35">
      <c r="A8" s="14" t="s">
        <v>96</v>
      </c>
      <c r="B8" s="10">
        <v>2027</v>
      </c>
      <c r="C8" s="10">
        <v>2028</v>
      </c>
      <c r="D8" s="10">
        <v>2029</v>
      </c>
      <c r="E8" s="10">
        <v>2030</v>
      </c>
      <c r="F8" s="10">
        <v>2031</v>
      </c>
      <c r="G8"/>
    </row>
    <row r="9" spans="1:12" x14ac:dyDescent="0.35">
      <c r="A9" s="6" t="s">
        <v>3</v>
      </c>
      <c r="B9" s="9">
        <f>'Rate Base'!D51</f>
        <v>4386432218.3217354</v>
      </c>
      <c r="C9" s="9">
        <f>'Rate Base'!E51</f>
        <v>4660278163.4063683</v>
      </c>
      <c r="D9" s="9">
        <f>'Rate Base'!F51</f>
        <v>4984022140.9655256</v>
      </c>
      <c r="E9" s="9">
        <f>'Rate Base'!G51</f>
        <v>5373092749.1469336</v>
      </c>
      <c r="F9" s="9">
        <f>'Rate Base'!H51</f>
        <v>5772894325.1609287</v>
      </c>
    </row>
    <row r="10" spans="1:12" x14ac:dyDescent="0.35">
      <c r="A10" s="6" t="s">
        <v>15</v>
      </c>
      <c r="B10" s="13">
        <v>6.1028604187000658E-2</v>
      </c>
      <c r="C10" s="13">
        <v>6.1896436726146364E-2</v>
      </c>
      <c r="D10" s="13">
        <v>6.19933994581056E-2</v>
      </c>
      <c r="E10" s="13">
        <v>6.2054411756909011E-2</v>
      </c>
      <c r="F10" s="13">
        <v>6.2847092783868741E-2</v>
      </c>
    </row>
    <row r="11" spans="1:12" x14ac:dyDescent="0.35">
      <c r="A11" s="6" t="s">
        <v>12</v>
      </c>
      <c r="B11" s="9">
        <f>B9*B10</f>
        <v>267697835.64506444</v>
      </c>
      <c r="C11" s="9">
        <f>C9*C10</f>
        <v>288454612.46752387</v>
      </c>
      <c r="D11" s="9">
        <f>D9*D10</f>
        <v>308976475.49291855</v>
      </c>
      <c r="E11" s="9">
        <f>E9*E10</f>
        <v>333424109.86362606</v>
      </c>
      <c r="F11" s="9">
        <f>F9*F10</f>
        <v>362809625.28485823</v>
      </c>
    </row>
    <row r="12" spans="1:12" x14ac:dyDescent="0.35">
      <c r="A12" s="6" t="s">
        <v>11</v>
      </c>
      <c r="B12" s="9">
        <f>'OM&amp;A impact'!B20</f>
        <v>352422896.71514153</v>
      </c>
      <c r="C12" s="9">
        <f>'OM&amp;A impact'!C20</f>
        <v>369671043.14189517</v>
      </c>
      <c r="D12" s="9">
        <f>'OM&amp;A impact'!D20</f>
        <v>386456807.03790528</v>
      </c>
      <c r="E12" s="9">
        <f>'OM&amp;A impact'!E20</f>
        <v>400828287.92629999</v>
      </c>
      <c r="F12" s="9">
        <f>'OM&amp;A impact'!F20</f>
        <v>411785413.27762461</v>
      </c>
    </row>
    <row r="13" spans="1:12" x14ac:dyDescent="0.35">
      <c r="A13" s="6" t="s">
        <v>10</v>
      </c>
      <c r="B13" s="9">
        <f>'Depreciation Impact'!C18</f>
        <v>195649452.81894261</v>
      </c>
      <c r="C13" s="9">
        <f>'Depreciation Impact'!D18</f>
        <v>199398809.78317368</v>
      </c>
      <c r="D13" s="9">
        <f>'Depreciation Impact'!E18</f>
        <v>214066646.38751453</v>
      </c>
      <c r="E13" s="9">
        <f>'Depreciation Impact'!F18</f>
        <v>230805829.13927621</v>
      </c>
      <c r="F13" s="9">
        <f>'Depreciation Impact'!G18</f>
        <v>242204086.04260474</v>
      </c>
    </row>
    <row r="14" spans="1:12" x14ac:dyDescent="0.35">
      <c r="A14" s="6" t="s">
        <v>9</v>
      </c>
      <c r="B14" s="9">
        <v>22045171.709778268</v>
      </c>
      <c r="C14" s="9">
        <v>37197874.958500333</v>
      </c>
      <c r="D14" s="9">
        <v>28602666.737991001</v>
      </c>
      <c r="E14" s="9">
        <v>31345891.144903045</v>
      </c>
      <c r="F14" s="9">
        <v>36550683.469381563</v>
      </c>
    </row>
    <row r="15" spans="1:12" s="11" customFormat="1" x14ac:dyDescent="0.35">
      <c r="A15" s="5" t="s">
        <v>8</v>
      </c>
      <c r="B15" s="8">
        <f>SUM(B11:B14)</f>
        <v>837815356.88892698</v>
      </c>
      <c r="C15" s="8">
        <f>SUM(C11:C14)</f>
        <v>894722340.35109317</v>
      </c>
      <c r="D15" s="8">
        <f>SUM(D11:D14)</f>
        <v>938102595.65632927</v>
      </c>
      <c r="E15" s="8">
        <f>SUM(E11:E14)</f>
        <v>996404118.07410538</v>
      </c>
      <c r="F15" s="8">
        <f>SUM(F11:F14)</f>
        <v>1053349808.0744691</v>
      </c>
      <c r="G15"/>
    </row>
    <row r="16" spans="1:12" x14ac:dyDescent="0.35">
      <c r="A16" s="6" t="s">
        <v>14</v>
      </c>
      <c r="B16" s="9">
        <v>-30849745.873087488</v>
      </c>
      <c r="C16" s="9">
        <v>-31318238.437488154</v>
      </c>
      <c r="D16" s="9">
        <v>-27940163.2898729</v>
      </c>
      <c r="E16" s="9">
        <v>-28690001.720051229</v>
      </c>
      <c r="F16" s="9">
        <v>-29474859.294079416</v>
      </c>
    </row>
    <row r="17" spans="1:7" s="11" customFormat="1" ht="15" thickBot="1" x14ac:dyDescent="0.4">
      <c r="A17" s="5" t="s">
        <v>7</v>
      </c>
      <c r="B17" s="12">
        <f>B15+B16</f>
        <v>806965611.01583946</v>
      </c>
      <c r="C17" s="12">
        <f>C15+C16</f>
        <v>863404101.91360497</v>
      </c>
      <c r="D17" s="12">
        <f>D15+D16</f>
        <v>910162432.36645639</v>
      </c>
      <c r="E17" s="12">
        <f>E15+E16</f>
        <v>967714116.35405421</v>
      </c>
      <c r="F17" s="12">
        <f>F15+F16</f>
        <v>1023874948.7803897</v>
      </c>
      <c r="G17"/>
    </row>
    <row r="18" spans="1:7" ht="15" thickTop="1" x14ac:dyDescent="0.35">
      <c r="B18" s="9"/>
      <c r="C18" s="9"/>
      <c r="D18" s="9"/>
      <c r="E18" s="9"/>
      <c r="F18" s="9"/>
    </row>
    <row r="19" spans="1:7" x14ac:dyDescent="0.35">
      <c r="A19" s="80" t="s">
        <v>97</v>
      </c>
      <c r="B19" s="80"/>
      <c r="C19" s="80"/>
      <c r="D19" s="80"/>
      <c r="E19" s="80"/>
      <c r="F19" s="80"/>
    </row>
  </sheetData>
  <mergeCells count="1">
    <mergeCell ref="A19:F19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8B408-E6C6-4227-93EE-62313CFA4075}">
  <dimension ref="A1:S53"/>
  <sheetViews>
    <sheetView topLeftCell="A13" zoomScaleNormal="100" workbookViewId="0">
      <selection activeCell="K29" sqref="K29"/>
    </sheetView>
  </sheetViews>
  <sheetFormatPr defaultRowHeight="14.5" x14ac:dyDescent="0.35"/>
  <cols>
    <col min="1" max="1" width="34.453125" customWidth="1"/>
    <col min="2" max="8" width="14.7265625" bestFit="1" customWidth="1"/>
    <col min="9" max="9" width="14.26953125" bestFit="1" customWidth="1"/>
  </cols>
  <sheetData>
    <row r="1" spans="1:8" x14ac:dyDescent="0.35">
      <c r="A1" s="5" t="s">
        <v>6</v>
      </c>
    </row>
    <row r="2" spans="1:8" x14ac:dyDescent="0.35">
      <c r="A2" s="5" t="s">
        <v>5</v>
      </c>
    </row>
    <row r="3" spans="1:8" x14ac:dyDescent="0.35">
      <c r="A3" s="5" t="s">
        <v>4</v>
      </c>
      <c r="B3" s="79" t="s">
        <v>97</v>
      </c>
      <c r="C3" s="79"/>
      <c r="D3" s="79"/>
      <c r="E3" s="79"/>
      <c r="F3" s="79"/>
      <c r="G3" s="79"/>
      <c r="H3" s="79"/>
    </row>
    <row r="4" spans="1:8" x14ac:dyDescent="0.35">
      <c r="A4" s="5" t="s">
        <v>79</v>
      </c>
      <c r="B4" s="79"/>
      <c r="C4" s="79"/>
      <c r="D4" s="79"/>
      <c r="E4" s="79"/>
      <c r="F4" s="79"/>
      <c r="G4" s="79"/>
      <c r="H4" s="79"/>
    </row>
    <row r="5" spans="1:8" x14ac:dyDescent="0.35">
      <c r="A5" s="5" t="s">
        <v>88</v>
      </c>
    </row>
    <row r="8" spans="1:8" x14ac:dyDescent="0.35">
      <c r="A8" s="81" t="s">
        <v>32</v>
      </c>
      <c r="B8" s="83" t="s">
        <v>29</v>
      </c>
      <c r="C8" s="84"/>
      <c r="D8" s="82" t="s">
        <v>28</v>
      </c>
      <c r="E8" s="82"/>
      <c r="F8" s="82"/>
      <c r="G8" s="82"/>
      <c r="H8" s="82"/>
    </row>
    <row r="9" spans="1:8" x14ac:dyDescent="0.35">
      <c r="A9" s="81"/>
      <c r="B9" s="20">
        <v>2025</v>
      </c>
      <c r="C9" s="20">
        <v>2026</v>
      </c>
      <c r="D9" s="20">
        <v>2027</v>
      </c>
      <c r="E9" s="20">
        <v>2028</v>
      </c>
      <c r="F9" s="20">
        <v>2029</v>
      </c>
      <c r="G9" s="20">
        <v>2030</v>
      </c>
      <c r="H9" s="20">
        <v>2031</v>
      </c>
    </row>
    <row r="10" spans="1:8" x14ac:dyDescent="0.35">
      <c r="A10" s="17" t="s">
        <v>27</v>
      </c>
      <c r="B10" s="18">
        <v>4897626914.2647123</v>
      </c>
      <c r="C10" s="18">
        <v>5224844482.8073816</v>
      </c>
      <c r="D10" s="18">
        <v>5544560210.5219059</v>
      </c>
      <c r="E10" s="18">
        <v>5988283708.075923</v>
      </c>
      <c r="F10" s="18">
        <v>6456301358.3083267</v>
      </c>
      <c r="G10" s="18">
        <v>7027713010.2219963</v>
      </c>
      <c r="H10" s="18">
        <v>7651135351.8757534</v>
      </c>
    </row>
    <row r="11" spans="1:8" x14ac:dyDescent="0.35">
      <c r="A11" s="17" t="s">
        <v>26</v>
      </c>
      <c r="B11" s="18">
        <v>5224844482.8073816</v>
      </c>
      <c r="C11" s="18">
        <v>5544560210.5219059</v>
      </c>
      <c r="D11" s="18">
        <v>5988283708.075923</v>
      </c>
      <c r="E11" s="18">
        <v>6456301358.3083267</v>
      </c>
      <c r="F11" s="18">
        <v>7027713010.2219963</v>
      </c>
      <c r="G11" s="18">
        <v>7651135351.8757534</v>
      </c>
      <c r="H11" s="18">
        <v>8273331487.4113846</v>
      </c>
    </row>
    <row r="12" spans="1:8" x14ac:dyDescent="0.35">
      <c r="A12" s="20" t="s">
        <v>25</v>
      </c>
      <c r="B12" s="19">
        <f t="shared" ref="B12:H12" si="0">AVERAGE(B10:B11)</f>
        <v>5061235698.536047</v>
      </c>
      <c r="C12" s="19">
        <f t="shared" si="0"/>
        <v>5384702346.6646442</v>
      </c>
      <c r="D12" s="19">
        <f t="shared" si="0"/>
        <v>5766421959.298914</v>
      </c>
      <c r="E12" s="19">
        <f t="shared" si="0"/>
        <v>6222292533.1921253</v>
      </c>
      <c r="F12" s="19">
        <f t="shared" si="0"/>
        <v>6742007184.2651615</v>
      </c>
      <c r="G12" s="19">
        <f t="shared" si="0"/>
        <v>7339424181.0488749</v>
      </c>
      <c r="H12" s="19">
        <f t="shared" si="0"/>
        <v>7962233419.643569</v>
      </c>
    </row>
    <row r="13" spans="1:8" x14ac:dyDescent="0.35">
      <c r="A13" s="17" t="s">
        <v>24</v>
      </c>
      <c r="B13" s="18">
        <v>-1226856592.2800002</v>
      </c>
      <c r="C13" s="18">
        <v>-1377627337.7369416</v>
      </c>
      <c r="D13" s="18">
        <v>-1539605133.6495221</v>
      </c>
      <c r="E13" s="18">
        <v>-1732557890.5024071</v>
      </c>
      <c r="F13" s="18">
        <v>-1932968721.3270695</v>
      </c>
      <c r="G13" s="18">
        <v>-2147990715.780735</v>
      </c>
      <c r="H13" s="18">
        <v>-2379062535.8973861</v>
      </c>
    </row>
    <row r="14" spans="1:8" x14ac:dyDescent="0.35">
      <c r="A14" s="17" t="s">
        <v>23</v>
      </c>
      <c r="B14" s="18">
        <v>-1377627337.7369416</v>
      </c>
      <c r="C14" s="18">
        <v>-1539605133.6495221</v>
      </c>
      <c r="D14" s="18">
        <v>-1732557890.5024071</v>
      </c>
      <c r="E14" s="18">
        <v>-1932968721.3270695</v>
      </c>
      <c r="F14" s="18">
        <v>-2147990715.780735</v>
      </c>
      <c r="G14" s="18">
        <v>-2379062535.8973861</v>
      </c>
      <c r="H14" s="18">
        <v>-2624151882.4192863</v>
      </c>
    </row>
    <row r="15" spans="1:8" x14ac:dyDescent="0.35">
      <c r="A15" s="20" t="s">
        <v>22</v>
      </c>
      <c r="B15" s="19">
        <f t="shared" ref="B15:H15" si="1">AVERAGE(B13:B14)</f>
        <v>-1302241965.008471</v>
      </c>
      <c r="C15" s="19">
        <f t="shared" si="1"/>
        <v>-1458616235.6932318</v>
      </c>
      <c r="D15" s="19">
        <f t="shared" si="1"/>
        <v>-1636081512.0759645</v>
      </c>
      <c r="E15" s="19">
        <f t="shared" si="1"/>
        <v>-1832763305.9147382</v>
      </c>
      <c r="F15" s="19">
        <f t="shared" si="1"/>
        <v>-2040479718.5539021</v>
      </c>
      <c r="G15" s="19">
        <f t="shared" si="1"/>
        <v>-2263526625.8390608</v>
      </c>
      <c r="H15" s="19">
        <f t="shared" si="1"/>
        <v>-2501607209.1583362</v>
      </c>
    </row>
    <row r="16" spans="1:8" x14ac:dyDescent="0.35">
      <c r="A16" s="17" t="s">
        <v>21</v>
      </c>
      <c r="B16" s="18">
        <f t="shared" ref="B16:C16" si="2">+B10+B13</f>
        <v>3670770321.9847121</v>
      </c>
      <c r="C16" s="18">
        <f t="shared" si="2"/>
        <v>3847217145.0704403</v>
      </c>
      <c r="D16" s="18">
        <f>+D10+D13</f>
        <v>4004955076.8723841</v>
      </c>
      <c r="E16" s="18">
        <f>+D17</f>
        <v>4255725817.5735159</v>
      </c>
      <c r="F16" s="18">
        <f>+E17</f>
        <v>4523332636.9812574</v>
      </c>
      <c r="G16" s="18">
        <f>+F17</f>
        <v>4879722294.4412613</v>
      </c>
      <c r="H16" s="18">
        <f>+G17</f>
        <v>5272072815.9783669</v>
      </c>
    </row>
    <row r="17" spans="1:19" x14ac:dyDescent="0.35">
      <c r="A17" s="17" t="s">
        <v>20</v>
      </c>
      <c r="B17" s="18">
        <f t="shared" ref="B17:C17" si="3">+B11+B14</f>
        <v>3847217145.0704403</v>
      </c>
      <c r="C17" s="18">
        <f t="shared" si="3"/>
        <v>4004955076.8723841</v>
      </c>
      <c r="D17" s="18">
        <f>+D11+D14</f>
        <v>4255725817.5735159</v>
      </c>
      <c r="E17" s="18">
        <f>+E11+E14</f>
        <v>4523332636.9812574</v>
      </c>
      <c r="F17" s="18">
        <f>+F11+F14</f>
        <v>4879722294.4412613</v>
      </c>
      <c r="G17" s="18">
        <f>+G11+G14</f>
        <v>5272072815.9783669</v>
      </c>
      <c r="H17" s="18">
        <f>+H11+H14</f>
        <v>5649179604.9920979</v>
      </c>
    </row>
    <row r="18" spans="1:19" x14ac:dyDescent="0.35">
      <c r="A18" s="20" t="s">
        <v>19</v>
      </c>
      <c r="B18" s="19">
        <f t="shared" ref="B18:H18" si="4">AVERAGE(B16:B17)</f>
        <v>3758993733.5275764</v>
      </c>
      <c r="C18" s="19">
        <f t="shared" si="4"/>
        <v>3926086110.9714122</v>
      </c>
      <c r="D18" s="19">
        <f t="shared" si="4"/>
        <v>4130340447.22295</v>
      </c>
      <c r="E18" s="19">
        <f t="shared" si="4"/>
        <v>4389529227.2773867</v>
      </c>
      <c r="F18" s="19">
        <f t="shared" si="4"/>
        <v>4701527465.7112598</v>
      </c>
      <c r="G18" s="19">
        <f t="shared" si="4"/>
        <v>5075897555.2098141</v>
      </c>
      <c r="H18" s="19">
        <f t="shared" si="4"/>
        <v>5460626210.4852324</v>
      </c>
    </row>
    <row r="19" spans="1:19" x14ac:dyDescent="0.35">
      <c r="A19" s="17" t="s">
        <v>18</v>
      </c>
      <c r="B19" s="18">
        <v>378217542.85326302</v>
      </c>
      <c r="C19" s="18">
        <v>386453623.74149698</v>
      </c>
      <c r="D19" s="18">
        <v>304991915.57300299</v>
      </c>
      <c r="E19" s="18">
        <v>319649080.60319901</v>
      </c>
      <c r="F19" s="18">
        <v>331394819.72848397</v>
      </c>
      <c r="G19" s="18">
        <v>346095338.411336</v>
      </c>
      <c r="H19" s="18">
        <v>361168259.14991301</v>
      </c>
      <c r="L19" s="5"/>
      <c r="M19" s="8"/>
      <c r="N19" s="8"/>
      <c r="O19" s="8"/>
      <c r="P19" s="8"/>
      <c r="Q19" s="8"/>
      <c r="R19" s="8"/>
      <c r="S19" s="8"/>
    </row>
    <row r="20" spans="1:19" x14ac:dyDescent="0.35">
      <c r="A20" s="17" t="s">
        <v>17</v>
      </c>
      <c r="B20" s="16">
        <f t="shared" ref="B20:C20" si="5">SUM(B18:B19)</f>
        <v>4137211276.3808393</v>
      </c>
      <c r="C20" s="16">
        <f t="shared" si="5"/>
        <v>4312539734.7129087</v>
      </c>
      <c r="D20" s="16">
        <f>SUM(D18:D19)</f>
        <v>4435332362.7959528</v>
      </c>
      <c r="E20" s="16">
        <f>SUM(E18:E19)</f>
        <v>4709178307.8805857</v>
      </c>
      <c r="F20" s="16">
        <f>SUM(F18:F19)</f>
        <v>5032922285.439744</v>
      </c>
      <c r="G20" s="16">
        <f>SUM(G18:G19)</f>
        <v>5421992893.62115</v>
      </c>
      <c r="H20" s="16">
        <f>SUM(H18:H19)</f>
        <v>5821794469.6351452</v>
      </c>
      <c r="L20" s="6"/>
      <c r="M20" s="9"/>
      <c r="N20" s="9"/>
      <c r="O20" s="9"/>
      <c r="P20" s="9"/>
      <c r="Q20" s="9"/>
      <c r="R20" s="9"/>
      <c r="S20" s="9"/>
    </row>
    <row r="21" spans="1:19" x14ac:dyDescent="0.35">
      <c r="A21" s="21"/>
      <c r="B21" s="21"/>
      <c r="C21" s="21"/>
      <c r="D21" s="15"/>
      <c r="E21" s="15"/>
      <c r="F21" s="15"/>
      <c r="G21" s="15"/>
      <c r="H21" s="15"/>
      <c r="L21" s="6"/>
      <c r="M21" s="9"/>
      <c r="N21" s="9"/>
      <c r="O21" s="9"/>
      <c r="P21" s="9"/>
      <c r="Q21" s="9"/>
      <c r="R21" s="9"/>
      <c r="S21" s="9"/>
    </row>
    <row r="22" spans="1:19" x14ac:dyDescent="0.35">
      <c r="D22" s="15"/>
      <c r="E22" s="15"/>
      <c r="F22" s="15"/>
      <c r="G22" s="15"/>
      <c r="H22" s="15"/>
      <c r="L22" s="5"/>
      <c r="M22" s="8"/>
      <c r="N22" s="8"/>
      <c r="O22" s="8"/>
      <c r="P22" s="8"/>
      <c r="Q22" s="8"/>
      <c r="R22" s="8"/>
      <c r="S22" s="8"/>
    </row>
    <row r="24" spans="1:19" x14ac:dyDescent="0.35">
      <c r="A24" s="81" t="s">
        <v>31</v>
      </c>
      <c r="B24" s="83" t="s">
        <v>29</v>
      </c>
      <c r="C24" s="85"/>
      <c r="D24" s="82" t="s">
        <v>28</v>
      </c>
      <c r="E24" s="82"/>
      <c r="F24" s="82"/>
      <c r="G24" s="82"/>
      <c r="H24" s="82"/>
    </row>
    <row r="25" spans="1:19" x14ac:dyDescent="0.35">
      <c r="A25" s="81"/>
      <c r="B25" s="20">
        <v>2025</v>
      </c>
      <c r="C25" s="20">
        <v>2026</v>
      </c>
      <c r="D25" s="20">
        <v>2027</v>
      </c>
      <c r="E25" s="20">
        <v>2028</v>
      </c>
      <c r="F25" s="20">
        <v>2029</v>
      </c>
      <c r="G25" s="20">
        <v>2030</v>
      </c>
      <c r="H25" s="20">
        <v>2031</v>
      </c>
    </row>
    <row r="26" spans="1:19" x14ac:dyDescent="0.35">
      <c r="A26" s="17" t="s">
        <v>27</v>
      </c>
      <c r="B26" s="18">
        <v>0</v>
      </c>
      <c r="C26" s="18">
        <f>B27</f>
        <v>-5706366.8043763591</v>
      </c>
      <c r="D26" s="18">
        <f t="shared" ref="D26:E26" si="6">C27</f>
        <v>-11039259.648476873</v>
      </c>
      <c r="E26" s="18">
        <f t="shared" si="6"/>
        <v>-11039259.648476873</v>
      </c>
      <c r="F26" s="18">
        <f t="shared" ref="F26:H26" si="7">E27</f>
        <v>-11039259.648476873</v>
      </c>
      <c r="G26" s="18">
        <f t="shared" si="7"/>
        <v>-11039259.648476873</v>
      </c>
      <c r="H26" s="18">
        <f t="shared" si="7"/>
        <v>-11039259.648476873</v>
      </c>
    </row>
    <row r="27" spans="1:19" x14ac:dyDescent="0.35">
      <c r="A27" s="17" t="s">
        <v>26</v>
      </c>
      <c r="B27" s="18">
        <f>-'OM&amp;A impact'!E51</f>
        <v>-5706366.8043763591</v>
      </c>
      <c r="C27" s="18">
        <f>B27-'OM&amp;A impact'!H51</f>
        <v>-11039259.648476873</v>
      </c>
      <c r="D27" s="15">
        <f>D26</f>
        <v>-11039259.648476873</v>
      </c>
      <c r="E27" s="18">
        <f>E26</f>
        <v>-11039259.648476873</v>
      </c>
      <c r="F27" s="18">
        <f t="shared" ref="F27:H27" si="8">F26</f>
        <v>-11039259.648476873</v>
      </c>
      <c r="G27" s="18">
        <f t="shared" si="8"/>
        <v>-11039259.648476873</v>
      </c>
      <c r="H27" s="18">
        <f t="shared" si="8"/>
        <v>-11039259.648476873</v>
      </c>
    </row>
    <row r="28" spans="1:19" x14ac:dyDescent="0.35">
      <c r="A28" s="20" t="s">
        <v>25</v>
      </c>
      <c r="B28" s="19">
        <f t="shared" ref="B28:H28" si="9">AVERAGE(B26:B27)</f>
        <v>-2853183.4021881795</v>
      </c>
      <c r="C28" s="19">
        <f t="shared" si="9"/>
        <v>-8372813.2264266163</v>
      </c>
      <c r="D28" s="19">
        <f t="shared" si="9"/>
        <v>-11039259.648476873</v>
      </c>
      <c r="E28" s="19">
        <f t="shared" si="9"/>
        <v>-11039259.648476873</v>
      </c>
      <c r="F28" s="19">
        <f t="shared" si="9"/>
        <v>-11039259.648476873</v>
      </c>
      <c r="G28" s="19">
        <f t="shared" si="9"/>
        <v>-11039259.648476873</v>
      </c>
      <c r="H28" s="19">
        <f t="shared" si="9"/>
        <v>-11039259.648476873</v>
      </c>
    </row>
    <row r="29" spans="1:19" x14ac:dyDescent="0.35">
      <c r="A29" s="17" t="s">
        <v>24</v>
      </c>
      <c r="B29" s="18">
        <v>0</v>
      </c>
      <c r="C29" s="18">
        <f>B30</f>
        <v>-16621718.067002779</v>
      </c>
      <c r="D29" s="18">
        <f t="shared" ref="D29:H29" si="10">C30</f>
        <v>-37860884.825740874</v>
      </c>
      <c r="E29" s="18">
        <f t="shared" si="10"/>
        <v>-37860884.825740874</v>
      </c>
      <c r="F29" s="18">
        <f t="shared" si="10"/>
        <v>-37860884.825740874</v>
      </c>
      <c r="G29" s="18">
        <f t="shared" si="10"/>
        <v>-37860884.825740874</v>
      </c>
      <c r="H29" s="18">
        <f t="shared" si="10"/>
        <v>-37860884.825740874</v>
      </c>
    </row>
    <row r="30" spans="1:19" x14ac:dyDescent="0.35">
      <c r="A30" s="17" t="s">
        <v>23</v>
      </c>
      <c r="B30" s="18">
        <f>'Depreciation Impact'!E48</f>
        <v>-16621718.067002779</v>
      </c>
      <c r="C30" s="18">
        <f>B30+'Depreciation Impact'!H48</f>
        <v>-37860884.825740874</v>
      </c>
      <c r="D30" s="15">
        <f>D29</f>
        <v>-37860884.825740874</v>
      </c>
      <c r="E30" s="18">
        <f>E29</f>
        <v>-37860884.825740874</v>
      </c>
      <c r="F30" s="18">
        <f t="shared" ref="F30:H30" si="11">F29</f>
        <v>-37860884.825740874</v>
      </c>
      <c r="G30" s="18">
        <f t="shared" si="11"/>
        <v>-37860884.825740874</v>
      </c>
      <c r="H30" s="18">
        <f t="shared" si="11"/>
        <v>-37860884.825740874</v>
      </c>
    </row>
    <row r="31" spans="1:19" x14ac:dyDescent="0.35">
      <c r="A31" s="20" t="s">
        <v>22</v>
      </c>
      <c r="B31" s="19">
        <f t="shared" ref="B31:D31" si="12">AVERAGE(B30:B30)</f>
        <v>-16621718.067002779</v>
      </c>
      <c r="C31" s="19">
        <f t="shared" si="12"/>
        <v>-37860884.825740874</v>
      </c>
      <c r="D31" s="19">
        <f t="shared" si="12"/>
        <v>-37860884.825740874</v>
      </c>
      <c r="E31" s="19">
        <f>AVERAGE(E30:E30)</f>
        <v>-37860884.825740874</v>
      </c>
      <c r="F31" s="19">
        <f>AVERAGE(F30:F30)</f>
        <v>-37860884.825740874</v>
      </c>
      <c r="G31" s="19">
        <f>AVERAGE(G30:G30)</f>
        <v>-37860884.825740874</v>
      </c>
      <c r="H31" s="19">
        <f>AVERAGE(H30:H30)</f>
        <v>-37860884.825740874</v>
      </c>
    </row>
    <row r="32" spans="1:19" x14ac:dyDescent="0.35">
      <c r="A32" s="17" t="s">
        <v>21</v>
      </c>
      <c r="B32" s="18">
        <f t="shared" ref="B32:C32" si="13">+B26+B29</f>
        <v>0</v>
      </c>
      <c r="C32" s="18">
        <f t="shared" si="13"/>
        <v>-22328084.871379137</v>
      </c>
      <c r="D32" s="18">
        <f>+D26+D29</f>
        <v>-48900144.474217743</v>
      </c>
      <c r="E32" s="18">
        <f>+D33</f>
        <v>-48900144.474217743</v>
      </c>
      <c r="F32" s="18">
        <f>+E33</f>
        <v>-48900144.474217743</v>
      </c>
      <c r="G32" s="18">
        <f>+F33</f>
        <v>-48900144.474217743</v>
      </c>
      <c r="H32" s="18">
        <f>+G33</f>
        <v>-48900144.474217743</v>
      </c>
    </row>
    <row r="33" spans="1:8" x14ac:dyDescent="0.35">
      <c r="A33" s="17" t="s">
        <v>20</v>
      </c>
      <c r="B33" s="18">
        <f t="shared" ref="B33:C33" si="14">+B27+B30</f>
        <v>-22328084.871379137</v>
      </c>
      <c r="C33" s="18">
        <f t="shared" si="14"/>
        <v>-48900144.474217743</v>
      </c>
      <c r="D33" s="18">
        <f>+D27+D30</f>
        <v>-48900144.474217743</v>
      </c>
      <c r="E33" s="18">
        <f>+E27+E30</f>
        <v>-48900144.474217743</v>
      </c>
      <c r="F33" s="18">
        <f>+F27+F30</f>
        <v>-48900144.474217743</v>
      </c>
      <c r="G33" s="18">
        <f>+G27+G30</f>
        <v>-48900144.474217743</v>
      </c>
      <c r="H33" s="18">
        <f>+H27+H30</f>
        <v>-48900144.474217743</v>
      </c>
    </row>
    <row r="34" spans="1:8" x14ac:dyDescent="0.35">
      <c r="A34" s="20" t="s">
        <v>19</v>
      </c>
      <c r="B34" s="19">
        <f t="shared" ref="B34:H34" si="15">AVERAGE(B32:B33)</f>
        <v>-11164042.435689569</v>
      </c>
      <c r="C34" s="19">
        <f t="shared" si="15"/>
        <v>-35614114.67279844</v>
      </c>
      <c r="D34" s="19">
        <f t="shared" si="15"/>
        <v>-48900144.474217743</v>
      </c>
      <c r="E34" s="19">
        <f t="shared" si="15"/>
        <v>-48900144.474217743</v>
      </c>
      <c r="F34" s="19">
        <f t="shared" si="15"/>
        <v>-48900144.474217743</v>
      </c>
      <c r="G34" s="19">
        <f t="shared" si="15"/>
        <v>-48900144.474217743</v>
      </c>
      <c r="H34" s="19">
        <f t="shared" si="15"/>
        <v>-48900144.474217743</v>
      </c>
    </row>
    <row r="35" spans="1:8" x14ac:dyDescent="0.35">
      <c r="A35" s="17" t="s">
        <v>18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</row>
    <row r="36" spans="1:8" x14ac:dyDescent="0.35">
      <c r="A36" s="20" t="s">
        <v>17</v>
      </c>
      <c r="B36" s="16">
        <f t="shared" ref="B36:H36" si="16">SUM(B34:B35)</f>
        <v>-11164042.435689569</v>
      </c>
      <c r="C36" s="16">
        <f t="shared" si="16"/>
        <v>-35614114.67279844</v>
      </c>
      <c r="D36" s="16">
        <f t="shared" si="16"/>
        <v>-48900144.474217743</v>
      </c>
      <c r="E36" s="16">
        <f t="shared" si="16"/>
        <v>-48900144.474217743</v>
      </c>
      <c r="F36" s="16">
        <f t="shared" si="16"/>
        <v>-48900144.474217743</v>
      </c>
      <c r="G36" s="16">
        <f t="shared" si="16"/>
        <v>-48900144.474217743</v>
      </c>
      <c r="H36" s="16">
        <f t="shared" si="16"/>
        <v>-48900144.474217743</v>
      </c>
    </row>
    <row r="37" spans="1:8" x14ac:dyDescent="0.35">
      <c r="D37" s="15"/>
      <c r="E37" s="15"/>
      <c r="F37" s="15"/>
      <c r="G37" s="15"/>
      <c r="H37" s="15"/>
    </row>
    <row r="39" spans="1:8" x14ac:dyDescent="0.35">
      <c r="A39" s="81" t="s">
        <v>30</v>
      </c>
      <c r="B39" s="83" t="s">
        <v>29</v>
      </c>
      <c r="C39" s="84"/>
      <c r="D39" s="82" t="s">
        <v>28</v>
      </c>
      <c r="E39" s="82"/>
      <c r="F39" s="82"/>
      <c r="G39" s="82"/>
      <c r="H39" s="82"/>
    </row>
    <row r="40" spans="1:8" x14ac:dyDescent="0.35">
      <c r="A40" s="81"/>
      <c r="B40" s="20">
        <v>2025</v>
      </c>
      <c r="C40" s="20">
        <v>2026</v>
      </c>
      <c r="D40" s="20">
        <v>2027</v>
      </c>
      <c r="E40" s="20">
        <v>2028</v>
      </c>
      <c r="F40" s="20">
        <v>2029</v>
      </c>
      <c r="G40" s="20">
        <v>2030</v>
      </c>
      <c r="H40" s="20">
        <v>2031</v>
      </c>
    </row>
    <row r="41" spans="1:8" x14ac:dyDescent="0.35">
      <c r="A41" s="17" t="s">
        <v>27</v>
      </c>
      <c r="B41" s="18">
        <f t="shared" ref="B41:H45" si="17">B10+B26</f>
        <v>4897626914.2647123</v>
      </c>
      <c r="C41" s="18">
        <f t="shared" si="17"/>
        <v>5219138116.003005</v>
      </c>
      <c r="D41" s="18">
        <f t="shared" si="17"/>
        <v>5533520950.8734293</v>
      </c>
      <c r="E41" s="18">
        <f t="shared" si="17"/>
        <v>5977244448.4274464</v>
      </c>
      <c r="F41" s="18">
        <f t="shared" si="17"/>
        <v>6445262098.6598501</v>
      </c>
      <c r="G41" s="18">
        <f t="shared" si="17"/>
        <v>7016673750.5735197</v>
      </c>
      <c r="H41" s="18">
        <f t="shared" si="17"/>
        <v>7640096092.2272768</v>
      </c>
    </row>
    <row r="42" spans="1:8" x14ac:dyDescent="0.35">
      <c r="A42" s="17" t="s">
        <v>26</v>
      </c>
      <c r="B42" s="18">
        <f>B11+B27</f>
        <v>5219138116.003005</v>
      </c>
      <c r="C42" s="18">
        <f t="shared" si="17"/>
        <v>5533520950.8734293</v>
      </c>
      <c r="D42" s="18">
        <f t="shared" si="17"/>
        <v>5977244448.4274464</v>
      </c>
      <c r="E42" s="18">
        <f t="shared" si="17"/>
        <v>6445262098.6598501</v>
      </c>
      <c r="F42" s="18">
        <f t="shared" si="17"/>
        <v>7016673750.5735197</v>
      </c>
      <c r="G42" s="18">
        <f t="shared" si="17"/>
        <v>7640096092.2272768</v>
      </c>
      <c r="H42" s="18">
        <f t="shared" si="17"/>
        <v>8262292227.762908</v>
      </c>
    </row>
    <row r="43" spans="1:8" x14ac:dyDescent="0.35">
      <c r="A43" s="20" t="s">
        <v>25</v>
      </c>
      <c r="B43" s="19">
        <f t="shared" ref="B43:H43" si="18">AVERAGE(B41:B42)</f>
        <v>5058382515.1338587</v>
      </c>
      <c r="C43" s="19">
        <f t="shared" si="18"/>
        <v>5376329533.4382172</v>
      </c>
      <c r="D43" s="19">
        <f t="shared" si="18"/>
        <v>5755382699.6504383</v>
      </c>
      <c r="E43" s="19">
        <f t="shared" si="18"/>
        <v>6211253273.5436478</v>
      </c>
      <c r="F43" s="19">
        <f t="shared" si="18"/>
        <v>6730967924.6166849</v>
      </c>
      <c r="G43" s="19">
        <f t="shared" si="18"/>
        <v>7328384921.4003983</v>
      </c>
      <c r="H43" s="19">
        <f t="shared" si="18"/>
        <v>7951194159.9950924</v>
      </c>
    </row>
    <row r="44" spans="1:8" x14ac:dyDescent="0.35">
      <c r="A44" s="17" t="s">
        <v>24</v>
      </c>
      <c r="B44" s="18">
        <f t="shared" si="17"/>
        <v>-1226856592.2800002</v>
      </c>
      <c r="C44" s="18">
        <f t="shared" si="17"/>
        <v>-1394249055.8039443</v>
      </c>
      <c r="D44" s="18">
        <f t="shared" si="17"/>
        <v>-1577466018.4752629</v>
      </c>
      <c r="E44" s="18">
        <f t="shared" si="17"/>
        <v>-1770418775.3281479</v>
      </c>
      <c r="F44" s="18">
        <f t="shared" si="17"/>
        <v>-1970829606.1528103</v>
      </c>
      <c r="G44" s="18">
        <f t="shared" si="17"/>
        <v>-2185851600.6064758</v>
      </c>
      <c r="H44" s="18">
        <f t="shared" si="17"/>
        <v>-2416923420.7231269</v>
      </c>
    </row>
    <row r="45" spans="1:8" x14ac:dyDescent="0.35">
      <c r="A45" s="17" t="s">
        <v>23</v>
      </c>
      <c r="B45" s="18">
        <f t="shared" si="17"/>
        <v>-1394249055.8039443</v>
      </c>
      <c r="C45" s="18">
        <f t="shared" si="17"/>
        <v>-1577466018.4752629</v>
      </c>
      <c r="D45" s="18">
        <f t="shared" si="17"/>
        <v>-1770418775.3281479</v>
      </c>
      <c r="E45" s="18">
        <f t="shared" si="17"/>
        <v>-1970829606.1528103</v>
      </c>
      <c r="F45" s="18">
        <f t="shared" si="17"/>
        <v>-2185851600.6064758</v>
      </c>
      <c r="G45" s="18">
        <f t="shared" si="17"/>
        <v>-2416923420.7231269</v>
      </c>
      <c r="H45" s="18">
        <f t="shared" si="17"/>
        <v>-2662012767.2450271</v>
      </c>
    </row>
    <row r="46" spans="1:8" x14ac:dyDescent="0.35">
      <c r="A46" s="20" t="s">
        <v>22</v>
      </c>
      <c r="B46" s="19">
        <f t="shared" ref="B46:H46" si="19">AVERAGE(B44:B45)</f>
        <v>-1310552824.0419722</v>
      </c>
      <c r="C46" s="19">
        <f t="shared" si="19"/>
        <v>-1485857537.1396036</v>
      </c>
      <c r="D46" s="19">
        <f t="shared" si="19"/>
        <v>-1673942396.9017053</v>
      </c>
      <c r="E46" s="19">
        <f t="shared" si="19"/>
        <v>-1870624190.740479</v>
      </c>
      <c r="F46" s="19">
        <f t="shared" si="19"/>
        <v>-2078340603.379643</v>
      </c>
      <c r="G46" s="19">
        <f t="shared" si="19"/>
        <v>-2301387510.6648016</v>
      </c>
      <c r="H46" s="19">
        <f t="shared" si="19"/>
        <v>-2539468093.984077</v>
      </c>
    </row>
    <row r="47" spans="1:8" x14ac:dyDescent="0.35">
      <c r="A47" s="17" t="s">
        <v>21</v>
      </c>
      <c r="B47" s="18">
        <f t="shared" ref="B47:D48" si="20">+B41+B44</f>
        <v>3670770321.9847121</v>
      </c>
      <c r="C47" s="18">
        <f t="shared" si="20"/>
        <v>3824889060.1990604</v>
      </c>
      <c r="D47" s="18">
        <f t="shared" si="20"/>
        <v>3956054932.3981667</v>
      </c>
      <c r="E47" s="18">
        <f>+D48</f>
        <v>4206825673.0992985</v>
      </c>
      <c r="F47" s="18">
        <f>+E48</f>
        <v>4474432492.50704</v>
      </c>
      <c r="G47" s="18">
        <f>+F48</f>
        <v>4830822149.9670439</v>
      </c>
      <c r="H47" s="18">
        <f>+G48</f>
        <v>5223172671.5041504</v>
      </c>
    </row>
    <row r="48" spans="1:8" x14ac:dyDescent="0.35">
      <c r="A48" s="17" t="s">
        <v>20</v>
      </c>
      <c r="B48" s="18">
        <f t="shared" si="20"/>
        <v>3824889060.1990604</v>
      </c>
      <c r="C48" s="18">
        <f t="shared" si="20"/>
        <v>3956054932.3981667</v>
      </c>
      <c r="D48" s="18">
        <f t="shared" si="20"/>
        <v>4206825673.0992985</v>
      </c>
      <c r="E48" s="18">
        <f>+E42+E45</f>
        <v>4474432492.50704</v>
      </c>
      <c r="F48" s="18">
        <f>+F42+F45</f>
        <v>4830822149.9670439</v>
      </c>
      <c r="G48" s="18">
        <f>+G42+G45</f>
        <v>5223172671.5041504</v>
      </c>
      <c r="H48" s="18">
        <f>+H42+H45</f>
        <v>5600279460.5178814</v>
      </c>
    </row>
    <row r="49" spans="1:19" x14ac:dyDescent="0.35">
      <c r="A49" s="20" t="s">
        <v>19</v>
      </c>
      <c r="B49" s="19">
        <f t="shared" ref="B49:H49" si="21">AVERAGE(B47:B48)</f>
        <v>3747829691.0918865</v>
      </c>
      <c r="C49" s="19">
        <f t="shared" si="21"/>
        <v>3890471996.2986135</v>
      </c>
      <c r="D49" s="19">
        <f t="shared" si="21"/>
        <v>4081440302.7487326</v>
      </c>
      <c r="E49" s="19">
        <f t="shared" si="21"/>
        <v>4340629082.8031693</v>
      </c>
      <c r="F49" s="19">
        <f t="shared" si="21"/>
        <v>4652627321.2370415</v>
      </c>
      <c r="G49" s="19">
        <f t="shared" si="21"/>
        <v>5026997410.7355976</v>
      </c>
      <c r="H49" s="19">
        <f t="shared" si="21"/>
        <v>5411726066.0110159</v>
      </c>
    </row>
    <row r="50" spans="1:19" x14ac:dyDescent="0.35">
      <c r="A50" s="17" t="s">
        <v>18</v>
      </c>
      <c r="B50" s="18">
        <f t="shared" ref="B50:H50" si="22">B19+B35</f>
        <v>378217542.85326302</v>
      </c>
      <c r="C50" s="18">
        <f t="shared" si="22"/>
        <v>386453623.74149698</v>
      </c>
      <c r="D50" s="18">
        <f t="shared" si="22"/>
        <v>304991915.57300299</v>
      </c>
      <c r="E50" s="18">
        <f t="shared" si="22"/>
        <v>319649080.60319901</v>
      </c>
      <c r="F50" s="18">
        <f t="shared" si="22"/>
        <v>331394819.72848397</v>
      </c>
      <c r="G50" s="18">
        <f t="shared" si="22"/>
        <v>346095338.411336</v>
      </c>
      <c r="H50" s="18">
        <f t="shared" si="22"/>
        <v>361168259.14991301</v>
      </c>
      <c r="L50" s="5"/>
      <c r="M50" s="8"/>
      <c r="N50" s="8"/>
      <c r="O50" s="8"/>
      <c r="P50" s="8"/>
      <c r="Q50" s="8"/>
      <c r="R50" s="8"/>
      <c r="S50" s="8"/>
    </row>
    <row r="51" spans="1:19" x14ac:dyDescent="0.35">
      <c r="A51" s="17" t="s">
        <v>17</v>
      </c>
      <c r="B51" s="16">
        <f t="shared" ref="B51:H51" si="23">SUM(B49:B50)</f>
        <v>4126047233.9451494</v>
      </c>
      <c r="C51" s="16">
        <f t="shared" si="23"/>
        <v>4276925620.0401106</v>
      </c>
      <c r="D51" s="16">
        <f t="shared" si="23"/>
        <v>4386432218.3217354</v>
      </c>
      <c r="E51" s="16">
        <f t="shared" si="23"/>
        <v>4660278163.4063683</v>
      </c>
      <c r="F51" s="16">
        <f t="shared" si="23"/>
        <v>4984022140.9655256</v>
      </c>
      <c r="G51" s="16">
        <f t="shared" si="23"/>
        <v>5373092749.1469336</v>
      </c>
      <c r="H51" s="16">
        <f t="shared" si="23"/>
        <v>5772894325.1609287</v>
      </c>
      <c r="L51" s="6"/>
      <c r="M51" s="9"/>
      <c r="N51" s="9"/>
      <c r="O51" s="9"/>
      <c r="P51" s="9"/>
      <c r="Q51" s="9"/>
      <c r="R51" s="9"/>
      <c r="S51" s="9"/>
    </row>
    <row r="52" spans="1:19" x14ac:dyDescent="0.35">
      <c r="D52" s="15"/>
      <c r="E52" s="15"/>
      <c r="F52" s="15"/>
      <c r="G52" s="15"/>
      <c r="H52" s="15"/>
      <c r="L52" s="6"/>
      <c r="M52" s="9"/>
      <c r="N52" s="9"/>
      <c r="O52" s="9"/>
      <c r="P52" s="9"/>
      <c r="Q52" s="9"/>
      <c r="R52" s="9"/>
      <c r="S52" s="9"/>
    </row>
    <row r="53" spans="1:19" x14ac:dyDescent="0.35">
      <c r="D53" s="15"/>
      <c r="E53" s="15"/>
      <c r="F53" s="15"/>
      <c r="G53" s="15"/>
      <c r="H53" s="15"/>
      <c r="L53" s="5"/>
      <c r="M53" s="8"/>
      <c r="N53" s="8"/>
      <c r="O53" s="8"/>
      <c r="P53" s="8"/>
      <c r="Q53" s="8"/>
      <c r="R53" s="8"/>
      <c r="S53" s="8"/>
    </row>
  </sheetData>
  <mergeCells count="10">
    <mergeCell ref="B3:H4"/>
    <mergeCell ref="A8:A9"/>
    <mergeCell ref="D8:H8"/>
    <mergeCell ref="A39:A40"/>
    <mergeCell ref="D39:H39"/>
    <mergeCell ref="A24:A25"/>
    <mergeCell ref="D24:H24"/>
    <mergeCell ref="B8:C8"/>
    <mergeCell ref="B24:C24"/>
    <mergeCell ref="B39:C39"/>
  </mergeCell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0E77A-989B-4014-B043-5CBE9496AEEC}">
  <dimension ref="A1:H40"/>
  <sheetViews>
    <sheetView topLeftCell="A10" workbookViewId="0">
      <selection activeCell="E36" sqref="E36"/>
    </sheetView>
  </sheetViews>
  <sheetFormatPr defaultColWidth="9.1796875" defaultRowHeight="14" x14ac:dyDescent="0.3"/>
  <cols>
    <col min="1" max="1" width="54.1796875" style="6" customWidth="1"/>
    <col min="2" max="2" width="18.1796875" style="6" customWidth="1"/>
    <col min="3" max="7" width="12.7265625" style="6" bestFit="1" customWidth="1"/>
    <col min="8" max="8" width="14" style="6" bestFit="1" customWidth="1"/>
    <col min="9" max="11" width="9.1796875" style="6"/>
    <col min="12" max="12" width="11.54296875" style="6" bestFit="1" customWidth="1"/>
    <col min="13" max="16" width="12" style="6" bestFit="1" customWidth="1"/>
    <col min="17" max="17" width="12.7265625" style="6" bestFit="1" customWidth="1"/>
    <col min="18" max="16384" width="9.1796875" style="6"/>
  </cols>
  <sheetData>
    <row r="1" spans="1:8" x14ac:dyDescent="0.3">
      <c r="A1" s="5" t="s">
        <v>6</v>
      </c>
      <c r="B1" s="5"/>
    </row>
    <row r="2" spans="1:8" x14ac:dyDescent="0.3">
      <c r="A2" s="5" t="s">
        <v>5</v>
      </c>
      <c r="B2" s="86" t="s">
        <v>97</v>
      </c>
      <c r="C2" s="86"/>
      <c r="D2" s="86"/>
      <c r="E2" s="86"/>
      <c r="F2" s="86"/>
      <c r="G2" s="86"/>
      <c r="H2" s="86"/>
    </row>
    <row r="3" spans="1:8" x14ac:dyDescent="0.3">
      <c r="A3" s="5" t="s">
        <v>4</v>
      </c>
      <c r="B3" s="86"/>
      <c r="C3" s="86"/>
      <c r="D3" s="86"/>
      <c r="E3" s="86"/>
      <c r="F3" s="86"/>
      <c r="G3" s="86"/>
      <c r="H3" s="86"/>
    </row>
    <row r="4" spans="1:8" x14ac:dyDescent="0.3">
      <c r="A4" s="5" t="s">
        <v>79</v>
      </c>
      <c r="B4" s="86"/>
      <c r="C4" s="86"/>
      <c r="D4" s="86"/>
      <c r="E4" s="86"/>
      <c r="F4" s="86"/>
      <c r="G4" s="86"/>
      <c r="H4" s="86"/>
    </row>
    <row r="5" spans="1:8" x14ac:dyDescent="0.3">
      <c r="A5" s="5" t="s">
        <v>89</v>
      </c>
      <c r="B5" s="5"/>
    </row>
    <row r="8" spans="1:8" x14ac:dyDescent="0.3">
      <c r="A8" s="5" t="s">
        <v>43</v>
      </c>
      <c r="B8" s="5"/>
    </row>
    <row r="9" spans="1:8" x14ac:dyDescent="0.3">
      <c r="C9" s="27">
        <v>2027</v>
      </c>
      <c r="D9" s="27">
        <v>2028</v>
      </c>
      <c r="E9" s="27">
        <v>2029</v>
      </c>
      <c r="F9" s="27">
        <v>2030</v>
      </c>
      <c r="G9" s="27">
        <v>2031</v>
      </c>
      <c r="H9" s="27" t="s">
        <v>42</v>
      </c>
    </row>
    <row r="10" spans="1:8" x14ac:dyDescent="0.3">
      <c r="A10" s="6" t="s">
        <v>92</v>
      </c>
      <c r="C10" s="7">
        <f>+C11+C32</f>
        <v>22045171.709778268</v>
      </c>
      <c r="D10" s="7">
        <f>+D11+D32</f>
        <v>37197874.958500266</v>
      </c>
      <c r="E10" s="7">
        <f>+E11+E32</f>
        <v>28602666.737991001</v>
      </c>
      <c r="F10" s="7">
        <f>+F11+F32</f>
        <v>31345891.144903038</v>
      </c>
      <c r="G10" s="7">
        <f>+G11+G32</f>
        <v>36550683.469381578</v>
      </c>
      <c r="H10" s="7">
        <f>SUM(C10:G10)</f>
        <v>155742288.02055416</v>
      </c>
    </row>
    <row r="11" spans="1:8" x14ac:dyDescent="0.3">
      <c r="A11" s="6" t="s">
        <v>91</v>
      </c>
      <c r="C11" s="7">
        <v>22400578.965947025</v>
      </c>
      <c r="D11" s="7">
        <v>37575809.01739011</v>
      </c>
      <c r="E11" s="7">
        <v>29001237.266268604</v>
      </c>
      <c r="F11" s="7">
        <v>31763401.421479959</v>
      </c>
      <c r="G11" s="7">
        <v>36985596.133713603</v>
      </c>
      <c r="H11" s="7">
        <f>SUM(C11:G11)</f>
        <v>157726622.80479932</v>
      </c>
    </row>
    <row r="12" spans="1:8" ht="14.5" thickBot="1" x14ac:dyDescent="0.35">
      <c r="A12" s="6" t="s">
        <v>16</v>
      </c>
      <c r="C12" s="28">
        <f t="shared" ref="C12:H12" si="0">+C10-C11</f>
        <v>-355407.25616875663</v>
      </c>
      <c r="D12" s="28">
        <f t="shared" si="0"/>
        <v>-377934.05888984352</v>
      </c>
      <c r="E12" s="28">
        <f t="shared" si="0"/>
        <v>-398570.52827760205</v>
      </c>
      <c r="F12" s="28">
        <f t="shared" si="0"/>
        <v>-417510.27657692134</v>
      </c>
      <c r="G12" s="28">
        <f t="shared" si="0"/>
        <v>-434912.66433202475</v>
      </c>
      <c r="H12" s="28">
        <f t="shared" si="0"/>
        <v>-1984334.7842451632</v>
      </c>
    </row>
    <row r="13" spans="1:8" ht="14.5" thickTop="1" x14ac:dyDescent="0.3">
      <c r="C13" s="7"/>
      <c r="D13" s="7"/>
      <c r="E13" s="7"/>
      <c r="F13" s="7"/>
      <c r="G13" s="7"/>
      <c r="H13" s="7"/>
    </row>
    <row r="14" spans="1:8" x14ac:dyDescent="0.3">
      <c r="C14" s="7"/>
      <c r="D14" s="7"/>
      <c r="E14" s="7"/>
      <c r="F14" s="7"/>
      <c r="G14" s="7"/>
      <c r="H14" s="7"/>
    </row>
    <row r="15" spans="1:8" x14ac:dyDescent="0.3">
      <c r="C15" s="7"/>
      <c r="D15" s="7"/>
      <c r="E15" s="7"/>
      <c r="F15" s="7"/>
      <c r="G15" s="7"/>
      <c r="H15" s="7"/>
    </row>
    <row r="16" spans="1:8" x14ac:dyDescent="0.3">
      <c r="A16" s="5" t="s">
        <v>13</v>
      </c>
      <c r="B16" s="5"/>
    </row>
    <row r="17" spans="1:8" x14ac:dyDescent="0.3">
      <c r="C17" s="27">
        <v>2027</v>
      </c>
      <c r="D17" s="27">
        <v>2028</v>
      </c>
      <c r="E17" s="27">
        <v>2029</v>
      </c>
      <c r="F17" s="27">
        <v>2030</v>
      </c>
      <c r="G17" s="27">
        <v>2031</v>
      </c>
      <c r="H17" s="27" t="s">
        <v>42</v>
      </c>
    </row>
    <row r="18" spans="1:8" x14ac:dyDescent="0.3">
      <c r="A18" s="6" t="s">
        <v>95</v>
      </c>
      <c r="C18" s="7">
        <f>'Rate Base'!D36</f>
        <v>-48900144.474217743</v>
      </c>
      <c r="D18" s="7">
        <f>'Rate Base'!E36</f>
        <v>-48900144.474217743</v>
      </c>
      <c r="E18" s="7">
        <f>'Rate Base'!F36</f>
        <v>-48900144.474217743</v>
      </c>
      <c r="F18" s="7">
        <f>'Rate Base'!G36</f>
        <v>-48900144.474217743</v>
      </c>
      <c r="G18" s="7">
        <f>'Rate Base'!H36</f>
        <v>-48900144.474217743</v>
      </c>
      <c r="H18" s="7">
        <f>SUM(C18:G18)</f>
        <v>-244500722.37108871</v>
      </c>
    </row>
    <row r="19" spans="1:8" x14ac:dyDescent="0.3">
      <c r="A19" s="6" t="s">
        <v>41</v>
      </c>
      <c r="C19" s="13">
        <v>0.4</v>
      </c>
      <c r="D19" s="13">
        <v>0.4</v>
      </c>
      <c r="E19" s="13">
        <v>0.4</v>
      </c>
      <c r="F19" s="13">
        <v>0.4</v>
      </c>
      <c r="G19" s="13">
        <v>0.4</v>
      </c>
      <c r="H19" s="13"/>
    </row>
    <row r="20" spans="1:8" x14ac:dyDescent="0.3">
      <c r="A20" s="6" t="s">
        <v>40</v>
      </c>
      <c r="C20" s="13">
        <v>0.09</v>
      </c>
      <c r="D20" s="13">
        <v>0.09</v>
      </c>
      <c r="E20" s="13">
        <v>0.09</v>
      </c>
      <c r="F20" s="13">
        <v>0.09</v>
      </c>
      <c r="G20" s="13">
        <v>0.09</v>
      </c>
      <c r="H20" s="13"/>
    </row>
    <row r="21" spans="1:8" x14ac:dyDescent="0.3">
      <c r="A21" s="6" t="s">
        <v>39</v>
      </c>
      <c r="C21" s="26">
        <f t="shared" ref="C21:G21" si="1">+C18*C19*C20</f>
        <v>-1760405.2010718386</v>
      </c>
      <c r="D21" s="26">
        <f t="shared" si="1"/>
        <v>-1760405.2010718386</v>
      </c>
      <c r="E21" s="26">
        <f t="shared" si="1"/>
        <v>-1760405.2010718386</v>
      </c>
      <c r="F21" s="26">
        <f t="shared" si="1"/>
        <v>-1760405.2010718386</v>
      </c>
      <c r="G21" s="26">
        <f t="shared" si="1"/>
        <v>-1760405.2010718386</v>
      </c>
      <c r="H21" s="26">
        <f>SUM(C21:G21)</f>
        <v>-8802026.0053591933</v>
      </c>
    </row>
    <row r="22" spans="1:8" x14ac:dyDescent="0.3">
      <c r="C22" s="7"/>
      <c r="D22" s="7"/>
      <c r="E22" s="7"/>
      <c r="F22" s="7"/>
      <c r="G22" s="7"/>
    </row>
    <row r="23" spans="1:8" x14ac:dyDescent="0.3">
      <c r="A23" s="6" t="s">
        <v>38</v>
      </c>
      <c r="C23" s="7">
        <f>+C21</f>
        <v>-1760405.2010718386</v>
      </c>
      <c r="D23" s="7">
        <f t="shared" ref="D23:G23" si="2">+D21</f>
        <v>-1760405.2010718386</v>
      </c>
      <c r="E23" s="7">
        <f t="shared" si="2"/>
        <v>-1760405.2010718386</v>
      </c>
      <c r="F23" s="7">
        <f t="shared" si="2"/>
        <v>-1760405.2010718386</v>
      </c>
      <c r="G23" s="7">
        <f t="shared" si="2"/>
        <v>-1760405.2010718386</v>
      </c>
      <c r="H23" s="7">
        <f>SUM(C23:G23)</f>
        <v>-8802026.0053591933</v>
      </c>
    </row>
    <row r="24" spans="1:8" x14ac:dyDescent="0.3">
      <c r="A24" s="6" t="s">
        <v>93</v>
      </c>
      <c r="C24" s="7"/>
      <c r="D24" s="7"/>
      <c r="E24" s="7"/>
      <c r="F24" s="7"/>
      <c r="G24" s="7"/>
      <c r="H24" s="7">
        <f>SUM(C24:G24)</f>
        <v>0</v>
      </c>
    </row>
    <row r="25" spans="1:8" x14ac:dyDescent="0.3">
      <c r="A25" s="6" t="s">
        <v>94</v>
      </c>
      <c r="C25" s="25">
        <v>774653</v>
      </c>
      <c r="D25" s="25">
        <v>712173</v>
      </c>
      <c r="E25" s="25">
        <v>654936</v>
      </c>
      <c r="F25" s="25">
        <v>602405</v>
      </c>
      <c r="G25" s="25">
        <v>554138</v>
      </c>
      <c r="H25" s="25">
        <f>SUM(C25:G25)</f>
        <v>3298305</v>
      </c>
    </row>
    <row r="26" spans="1:8" x14ac:dyDescent="0.3">
      <c r="A26" s="6" t="s">
        <v>37</v>
      </c>
      <c r="C26" s="7">
        <f t="shared" ref="C26:H26" si="3">SUM(C23:C25)</f>
        <v>-985752.20107183862</v>
      </c>
      <c r="D26" s="7">
        <f t="shared" si="3"/>
        <v>-1048232.2010718386</v>
      </c>
      <c r="E26" s="7">
        <f t="shared" si="3"/>
        <v>-1105469.2010718386</v>
      </c>
      <c r="F26" s="7">
        <f t="shared" si="3"/>
        <v>-1158000.2010718386</v>
      </c>
      <c r="G26" s="7">
        <f t="shared" si="3"/>
        <v>-1206267.2010718386</v>
      </c>
      <c r="H26" s="7">
        <f t="shared" si="3"/>
        <v>-5503721.0053591933</v>
      </c>
    </row>
    <row r="27" spans="1:8" x14ac:dyDescent="0.3">
      <c r="A27" s="6" t="s">
        <v>36</v>
      </c>
      <c r="C27" s="24">
        <v>0.26500000000000001</v>
      </c>
      <c r="D27" s="24">
        <v>0.26500000000000001</v>
      </c>
      <c r="E27" s="24">
        <v>0.26500000000000001</v>
      </c>
      <c r="F27" s="24">
        <v>0.26500000000000001</v>
      </c>
      <c r="G27" s="24">
        <v>0.26500000000000001</v>
      </c>
      <c r="H27" s="24">
        <v>0.26500000000000001</v>
      </c>
    </row>
    <row r="28" spans="1:8" x14ac:dyDescent="0.3">
      <c r="A28" s="6" t="s">
        <v>35</v>
      </c>
      <c r="C28" s="7">
        <f>+C26*C27</f>
        <v>-261224.33328403725</v>
      </c>
      <c r="D28" s="7">
        <f t="shared" ref="D28:H28" si="4">+D26*D27</f>
        <v>-277781.53328403726</v>
      </c>
      <c r="E28" s="7">
        <f t="shared" si="4"/>
        <v>-292949.33828403725</v>
      </c>
      <c r="F28" s="7">
        <f t="shared" si="4"/>
        <v>-306870.05328403728</v>
      </c>
      <c r="G28" s="7">
        <f t="shared" si="4"/>
        <v>-319660.80828403722</v>
      </c>
      <c r="H28" s="7">
        <f>+H26*H27</f>
        <v>-1458486.0664201863</v>
      </c>
    </row>
    <row r="29" spans="1:8" x14ac:dyDescent="0.3">
      <c r="C29" s="7"/>
      <c r="D29" s="7"/>
      <c r="E29" s="7"/>
      <c r="F29" s="7"/>
      <c r="G29" s="7"/>
      <c r="H29" s="7"/>
    </row>
    <row r="30" spans="1:8" x14ac:dyDescent="0.3">
      <c r="A30" s="6" t="s">
        <v>34</v>
      </c>
      <c r="B30" s="23">
        <f>1-C27</f>
        <v>0.73499999999999999</v>
      </c>
      <c r="C30" s="7">
        <f>C28/$B$30-C28</f>
        <v>-94182.922884720901</v>
      </c>
      <c r="D30" s="7">
        <f t="shared" ref="D30:H30" si="5">D28/$B$30-D28</f>
        <v>-100152.52560580935</v>
      </c>
      <c r="E30" s="7">
        <f t="shared" si="5"/>
        <v>-105621.18999356445</v>
      </c>
      <c r="F30" s="7">
        <f t="shared" si="5"/>
        <v>-110640.22329288418</v>
      </c>
      <c r="G30" s="7">
        <f t="shared" si="5"/>
        <v>-115251.85604798619</v>
      </c>
      <c r="H30" s="7">
        <f t="shared" si="5"/>
        <v>-525848.71782496525</v>
      </c>
    </row>
    <row r="31" spans="1:8" x14ac:dyDescent="0.3">
      <c r="C31" s="7"/>
      <c r="D31" s="7"/>
      <c r="E31" s="7"/>
      <c r="F31" s="7"/>
      <c r="G31" s="7"/>
      <c r="H31" s="7"/>
    </row>
    <row r="32" spans="1:8" x14ac:dyDescent="0.3">
      <c r="A32" s="6" t="s">
        <v>33</v>
      </c>
      <c r="C32" s="7">
        <f>+C28+C30</f>
        <v>-355407.25616875815</v>
      </c>
      <c r="D32" s="7">
        <f t="shared" ref="D32:H32" si="6">+D28+D30</f>
        <v>-377934.05888984661</v>
      </c>
      <c r="E32" s="7">
        <f t="shared" si="6"/>
        <v>-398570.5282776017</v>
      </c>
      <c r="F32" s="7">
        <f t="shared" si="6"/>
        <v>-417510.27657692146</v>
      </c>
      <c r="G32" s="7">
        <f t="shared" si="6"/>
        <v>-434912.66433202341</v>
      </c>
      <c r="H32" s="7">
        <f t="shared" si="6"/>
        <v>-1984334.7842451516</v>
      </c>
    </row>
    <row r="33" spans="3:8" x14ac:dyDescent="0.3">
      <c r="C33" s="22"/>
      <c r="D33" s="22"/>
      <c r="E33" s="22"/>
      <c r="F33" s="22"/>
      <c r="G33" s="22"/>
      <c r="H33" s="22"/>
    </row>
    <row r="34" spans="3:8" x14ac:dyDescent="0.3">
      <c r="C34" s="7"/>
      <c r="D34" s="7"/>
      <c r="E34" s="7"/>
      <c r="F34" s="7"/>
      <c r="G34" s="7"/>
    </row>
    <row r="35" spans="3:8" x14ac:dyDescent="0.3">
      <c r="C35" s="7"/>
      <c r="D35" s="7"/>
      <c r="E35" s="7"/>
      <c r="F35" s="7"/>
      <c r="G35" s="7"/>
    </row>
    <row r="36" spans="3:8" x14ac:dyDescent="0.3">
      <c r="C36" s="7"/>
      <c r="D36" s="7"/>
      <c r="E36" s="7"/>
      <c r="F36" s="7"/>
      <c r="G36" s="7"/>
    </row>
    <row r="37" spans="3:8" x14ac:dyDescent="0.3">
      <c r="C37" s="7"/>
      <c r="D37" s="7"/>
      <c r="E37" s="7"/>
      <c r="F37" s="7"/>
      <c r="G37" s="7"/>
    </row>
    <row r="38" spans="3:8" x14ac:dyDescent="0.3">
      <c r="C38" s="7"/>
      <c r="D38" s="7"/>
      <c r="E38" s="7"/>
      <c r="F38" s="7"/>
      <c r="G38" s="7"/>
    </row>
    <row r="39" spans="3:8" x14ac:dyDescent="0.3">
      <c r="C39" s="7"/>
      <c r="D39" s="7"/>
      <c r="E39" s="7"/>
      <c r="F39" s="7"/>
      <c r="G39" s="7"/>
    </row>
    <row r="40" spans="3:8" x14ac:dyDescent="0.3">
      <c r="C40" s="7"/>
      <c r="D40" s="7"/>
      <c r="E40" s="7"/>
      <c r="F40" s="7"/>
      <c r="G40" s="7"/>
    </row>
  </sheetData>
  <mergeCells count="1">
    <mergeCell ref="B2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62C10-063C-470B-8F36-3BC481F31E7A}">
  <dimension ref="A1:H56"/>
  <sheetViews>
    <sheetView topLeftCell="A13" zoomScale="90" zoomScaleNormal="90" workbookViewId="0">
      <selection activeCell="B20" sqref="B20"/>
    </sheetView>
  </sheetViews>
  <sheetFormatPr defaultColWidth="9" defaultRowHeight="12.5" x14ac:dyDescent="0.25"/>
  <cols>
    <col min="1" max="1" width="43.81640625" style="46" customWidth="1"/>
    <col min="2" max="2" width="35.54296875" style="36" customWidth="1"/>
    <col min="3" max="3" width="16.54296875" style="36" bestFit="1" customWidth="1"/>
    <col min="4" max="4" width="16.54296875" style="36" customWidth="1"/>
    <col min="5" max="5" width="18.54296875" style="36" bestFit="1" customWidth="1"/>
    <col min="6" max="6" width="16.54296875" style="36" bestFit="1" customWidth="1"/>
    <col min="7" max="7" width="16.54296875" style="36" customWidth="1"/>
    <col min="8" max="8" width="18.54296875" style="36" bestFit="1" customWidth="1"/>
    <col min="9" max="9" width="16.54296875" style="36" customWidth="1"/>
    <col min="10" max="10" width="9" style="36" customWidth="1"/>
    <col min="11" max="16384" width="9" style="36"/>
  </cols>
  <sheetData>
    <row r="1" spans="1:8" hidden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hidden="1" x14ac:dyDescent="0.25"/>
    <row r="7" spans="1:8" hidden="1" x14ac:dyDescent="0.25"/>
    <row r="8" spans="1:8" ht="14" x14ac:dyDescent="0.3">
      <c r="A8" s="5" t="s">
        <v>6</v>
      </c>
    </row>
    <row r="9" spans="1:8" ht="14" x14ac:dyDescent="0.3">
      <c r="A9" s="5" t="s">
        <v>5</v>
      </c>
      <c r="B9" s="90" t="s">
        <v>97</v>
      </c>
      <c r="C9" s="90"/>
      <c r="D9" s="90"/>
      <c r="E9" s="90"/>
      <c r="F9" s="90"/>
      <c r="G9" s="90"/>
      <c r="H9" s="90"/>
    </row>
    <row r="10" spans="1:8" ht="14" x14ac:dyDescent="0.3">
      <c r="A10" s="5" t="s">
        <v>4</v>
      </c>
      <c r="B10" s="90"/>
      <c r="C10" s="90"/>
      <c r="D10" s="90"/>
      <c r="E10" s="90"/>
      <c r="F10" s="90"/>
      <c r="G10" s="90"/>
      <c r="H10" s="90"/>
    </row>
    <row r="11" spans="1:8" ht="14" x14ac:dyDescent="0.3">
      <c r="A11" s="5" t="s">
        <v>79</v>
      </c>
      <c r="B11" s="90"/>
      <c r="C11" s="90"/>
      <c r="D11" s="90"/>
      <c r="E11" s="90"/>
      <c r="F11" s="90"/>
      <c r="G11" s="90"/>
      <c r="H11" s="90"/>
    </row>
    <row r="12" spans="1:8" ht="14" x14ac:dyDescent="0.3">
      <c r="A12" s="5" t="s">
        <v>90</v>
      </c>
    </row>
    <row r="16" spans="1:8" ht="15" thickBot="1" x14ac:dyDescent="0.4">
      <c r="A16"/>
      <c r="B16"/>
      <c r="C16"/>
      <c r="D16"/>
      <c r="E16"/>
      <c r="F16"/>
      <c r="G16"/>
    </row>
    <row r="17" spans="1:8" ht="14" x14ac:dyDescent="0.3">
      <c r="A17" s="35" t="s">
        <v>80</v>
      </c>
      <c r="B17" s="34">
        <v>2027</v>
      </c>
      <c r="C17" s="34">
        <v>2028</v>
      </c>
      <c r="D17" s="34">
        <v>2029</v>
      </c>
      <c r="E17" s="34">
        <v>2030</v>
      </c>
      <c r="F17" s="33">
        <v>2031</v>
      </c>
    </row>
    <row r="18" spans="1:8" ht="14" x14ac:dyDescent="0.3">
      <c r="A18" s="74" t="s">
        <v>82</v>
      </c>
      <c r="B18" s="7">
        <v>352422896.71514153</v>
      </c>
      <c r="C18" s="7">
        <v>369671043.14189517</v>
      </c>
      <c r="D18" s="7">
        <v>386456807.03790528</v>
      </c>
      <c r="E18" s="7">
        <v>400828287.92629999</v>
      </c>
      <c r="F18" s="31">
        <v>411785413.27762461</v>
      </c>
    </row>
    <row r="19" spans="1:8" ht="14.5" thickBot="1" x14ac:dyDescent="0.35">
      <c r="A19" s="32" t="s">
        <v>81</v>
      </c>
      <c r="B19" s="7"/>
      <c r="C19" s="7"/>
      <c r="D19" s="7"/>
      <c r="E19" s="7"/>
      <c r="F19" s="31"/>
    </row>
    <row r="20" spans="1:8" ht="14.5" thickBot="1" x14ac:dyDescent="0.35">
      <c r="A20" s="75" t="s">
        <v>98</v>
      </c>
      <c r="B20" s="76">
        <f>SUM(B18:B19)</f>
        <v>352422896.71514153</v>
      </c>
      <c r="C20" s="76">
        <f>SUM(C18:C19)</f>
        <v>369671043.14189517</v>
      </c>
      <c r="D20" s="76">
        <f>SUM(D18:D19)</f>
        <v>386456807.03790528</v>
      </c>
      <c r="E20" s="76">
        <f>SUM(E18:E19)</f>
        <v>400828287.92629999</v>
      </c>
      <c r="F20" s="76">
        <f>SUM(F18:F19)</f>
        <v>411785413.27762461</v>
      </c>
    </row>
    <row r="21" spans="1:8" ht="15" thickTop="1" x14ac:dyDescent="0.35">
      <c r="A21"/>
      <c r="B21" s="6"/>
      <c r="C21" s="6"/>
      <c r="D21" s="6"/>
      <c r="E21" s="6"/>
      <c r="F21" s="6"/>
      <c r="G21" s="6"/>
    </row>
    <row r="23" spans="1:8" ht="13" thickBot="1" x14ac:dyDescent="0.3"/>
    <row r="24" spans="1:8" ht="13.5" thickBot="1" x14ac:dyDescent="0.35">
      <c r="C24" s="87">
        <v>2025</v>
      </c>
      <c r="D24" s="88"/>
      <c r="E24" s="89"/>
      <c r="F24" s="87">
        <v>2026</v>
      </c>
      <c r="G24" s="88"/>
      <c r="H24" s="89"/>
    </row>
    <row r="25" spans="1:8" ht="26" x14ac:dyDescent="0.3">
      <c r="A25" s="51" t="s">
        <v>67</v>
      </c>
      <c r="B25" s="52" t="s">
        <v>68</v>
      </c>
      <c r="C25" s="51" t="s">
        <v>75</v>
      </c>
      <c r="D25" s="53" t="s">
        <v>76</v>
      </c>
      <c r="E25" s="54" t="s">
        <v>77</v>
      </c>
      <c r="F25" s="51" t="s">
        <v>75</v>
      </c>
      <c r="G25" s="53" t="s">
        <v>76</v>
      </c>
      <c r="H25" s="54" t="s">
        <v>77</v>
      </c>
    </row>
    <row r="26" spans="1:8" ht="14.5" x14ac:dyDescent="0.35">
      <c r="A26" s="55">
        <v>1609</v>
      </c>
      <c r="B26" s="56" t="s">
        <v>46</v>
      </c>
      <c r="C26" s="57">
        <v>1777544.1165999998</v>
      </c>
      <c r="D26" s="58">
        <v>1777544.1165999998</v>
      </c>
      <c r="E26" s="59">
        <f>+C26-D26</f>
        <v>0</v>
      </c>
      <c r="F26" s="60">
        <v>7894473.1502</v>
      </c>
      <c r="G26" s="61">
        <v>7894048.6886524037</v>
      </c>
      <c r="H26" s="59">
        <f>+F26-G26</f>
        <v>424.46154759638011</v>
      </c>
    </row>
    <row r="27" spans="1:8" ht="14.5" x14ac:dyDescent="0.35">
      <c r="A27" s="55">
        <v>1611</v>
      </c>
      <c r="B27" s="56" t="s">
        <v>71</v>
      </c>
      <c r="C27" s="57">
        <v>21814830.910561468</v>
      </c>
      <c r="D27" s="58">
        <v>21809675.534018721</v>
      </c>
      <c r="E27" s="59">
        <f t="shared" ref="E27:E50" si="0">+C27-D27</f>
        <v>5155.3765427470207</v>
      </c>
      <c r="F27" s="60">
        <v>32931535.781100001</v>
      </c>
      <c r="G27" s="61">
        <v>32913304.979313515</v>
      </c>
      <c r="H27" s="59">
        <f t="shared" ref="H27:H50" si="1">+F27-G27</f>
        <v>18230.801786486059</v>
      </c>
    </row>
    <row r="28" spans="1:8" ht="14.5" x14ac:dyDescent="0.35">
      <c r="A28" s="55">
        <v>1612</v>
      </c>
      <c r="B28" s="56" t="s">
        <v>78</v>
      </c>
      <c r="C28" s="57">
        <v>137096.05940000003</v>
      </c>
      <c r="D28" s="58">
        <v>134523.35181607201</v>
      </c>
      <c r="E28" s="59">
        <f t="shared" si="0"/>
        <v>2572.7075839280151</v>
      </c>
      <c r="F28" s="60">
        <v>138131.85570000001</v>
      </c>
      <c r="G28" s="61">
        <v>135632.97217251587</v>
      </c>
      <c r="H28" s="59">
        <f t="shared" si="1"/>
        <v>2498.8835274841404</v>
      </c>
    </row>
    <row r="29" spans="1:8" ht="14.5" x14ac:dyDescent="0.35">
      <c r="A29" s="55">
        <v>1808</v>
      </c>
      <c r="B29" s="56" t="s">
        <v>47</v>
      </c>
      <c r="C29" s="57">
        <v>799701.21071520261</v>
      </c>
      <c r="D29" s="58">
        <v>798799.08594242355</v>
      </c>
      <c r="E29" s="59">
        <f t="shared" si="0"/>
        <v>902.12477277906146</v>
      </c>
      <c r="F29" s="60">
        <v>86195.317374783379</v>
      </c>
      <c r="G29" s="61">
        <v>84420.311158803874</v>
      </c>
      <c r="H29" s="59">
        <f t="shared" si="1"/>
        <v>1775.0062159795052</v>
      </c>
    </row>
    <row r="30" spans="1:8" ht="14.5" x14ac:dyDescent="0.35">
      <c r="A30" s="55">
        <v>1815</v>
      </c>
      <c r="B30" s="56" t="s">
        <v>48</v>
      </c>
      <c r="C30" s="57">
        <v>2795062.6814247975</v>
      </c>
      <c r="D30" s="58">
        <v>2781453.4779827478</v>
      </c>
      <c r="E30" s="59">
        <f t="shared" si="0"/>
        <v>13609.203442049678</v>
      </c>
      <c r="F30" s="60">
        <v>1944683.7720452158</v>
      </c>
      <c r="G30" s="61">
        <v>1931412.7951095647</v>
      </c>
      <c r="H30" s="59">
        <f t="shared" si="1"/>
        <v>13270.976935651153</v>
      </c>
    </row>
    <row r="31" spans="1:8" ht="14.5" x14ac:dyDescent="0.35">
      <c r="A31" s="55">
        <v>1820</v>
      </c>
      <c r="B31" s="56" t="s">
        <v>49</v>
      </c>
      <c r="C31" s="57">
        <v>6331009.4389599999</v>
      </c>
      <c r="D31" s="58">
        <v>6300241.1629839744</v>
      </c>
      <c r="E31" s="59">
        <f t="shared" si="0"/>
        <v>30768.275976025499</v>
      </c>
      <c r="F31" s="60">
        <v>2572037.9513800009</v>
      </c>
      <c r="G31" s="61">
        <v>2550303.5923087699</v>
      </c>
      <c r="H31" s="59">
        <f t="shared" si="1"/>
        <v>21734.359071230981</v>
      </c>
    </row>
    <row r="32" spans="1:8" ht="14.5" x14ac:dyDescent="0.35">
      <c r="A32" s="55">
        <v>1830</v>
      </c>
      <c r="B32" s="56" t="s">
        <v>50</v>
      </c>
      <c r="C32" s="57">
        <v>56501230.803159535</v>
      </c>
      <c r="D32" s="58">
        <v>55917844.215450458</v>
      </c>
      <c r="E32" s="59">
        <f t="shared" si="0"/>
        <v>583386.5877090767</v>
      </c>
      <c r="F32" s="60">
        <v>46893796.146657534</v>
      </c>
      <c r="G32" s="61">
        <v>46432075.856476136</v>
      </c>
      <c r="H32" s="59">
        <f t="shared" si="1"/>
        <v>461720.29018139839</v>
      </c>
    </row>
    <row r="33" spans="1:8" ht="14.5" x14ac:dyDescent="0.35">
      <c r="A33" s="55">
        <v>1835</v>
      </c>
      <c r="B33" s="56" t="s">
        <v>51</v>
      </c>
      <c r="C33" s="57">
        <v>50557929.524167247</v>
      </c>
      <c r="D33" s="58">
        <v>50068261.051076986</v>
      </c>
      <c r="E33" s="59">
        <f t="shared" si="0"/>
        <v>489668.47309026122</v>
      </c>
      <c r="F33" s="60">
        <v>43893361.115213744</v>
      </c>
      <c r="G33" s="61">
        <v>43494581.24893944</v>
      </c>
      <c r="H33" s="59">
        <f t="shared" si="1"/>
        <v>398779.86627430469</v>
      </c>
    </row>
    <row r="34" spans="1:8" ht="14.5" x14ac:dyDescent="0.35">
      <c r="A34" s="55">
        <v>1840</v>
      </c>
      <c r="B34" s="56" t="s">
        <v>52</v>
      </c>
      <c r="C34" s="57">
        <v>74621341.770079151</v>
      </c>
      <c r="D34" s="58">
        <v>73749900.586603314</v>
      </c>
      <c r="E34" s="59">
        <f t="shared" si="0"/>
        <v>871441.18347583711</v>
      </c>
      <c r="F34" s="60">
        <v>67652582.835367516</v>
      </c>
      <c r="G34" s="61">
        <v>66779783.184580393</v>
      </c>
      <c r="H34" s="59">
        <f t="shared" si="1"/>
        <v>872799.65078712255</v>
      </c>
    </row>
    <row r="35" spans="1:8" ht="14.5" x14ac:dyDescent="0.35">
      <c r="A35" s="55">
        <v>1845</v>
      </c>
      <c r="B35" s="56" t="s">
        <v>53</v>
      </c>
      <c r="C35" s="57">
        <v>175680709.90840575</v>
      </c>
      <c r="D35" s="58">
        <v>173308787.29598889</v>
      </c>
      <c r="E35" s="59">
        <f t="shared" si="0"/>
        <v>2371922.6124168634</v>
      </c>
      <c r="F35" s="60">
        <v>163827490.32585153</v>
      </c>
      <c r="G35" s="61">
        <v>161510775.70896086</v>
      </c>
      <c r="H35" s="59">
        <f t="shared" si="1"/>
        <v>2316714.6168906689</v>
      </c>
    </row>
    <row r="36" spans="1:8" ht="14.5" x14ac:dyDescent="0.35">
      <c r="A36" s="55">
        <v>1850</v>
      </c>
      <c r="B36" s="56" t="s">
        <v>54</v>
      </c>
      <c r="C36" s="57">
        <v>68168935.074278817</v>
      </c>
      <c r="D36" s="58">
        <v>67339617.841656983</v>
      </c>
      <c r="E36" s="59">
        <f t="shared" si="0"/>
        <v>829317.23262183368</v>
      </c>
      <c r="F36" s="60">
        <v>61316108.68115668</v>
      </c>
      <c r="G36" s="61">
        <v>60484622.125913903</v>
      </c>
      <c r="H36" s="59">
        <f t="shared" si="1"/>
        <v>831486.55524277687</v>
      </c>
    </row>
    <row r="37" spans="1:8" ht="14.5" x14ac:dyDescent="0.35">
      <c r="A37" s="55">
        <v>1855</v>
      </c>
      <c r="B37" s="56" t="s">
        <v>55</v>
      </c>
      <c r="C37" s="57">
        <v>12467744.725203499</v>
      </c>
      <c r="D37" s="58">
        <v>12344841.146955324</v>
      </c>
      <c r="E37" s="59">
        <f t="shared" si="0"/>
        <v>122903.57824817486</v>
      </c>
      <c r="F37" s="60">
        <v>8865554.6914353352</v>
      </c>
      <c r="G37" s="61">
        <v>8774355.9021200426</v>
      </c>
      <c r="H37" s="59">
        <f t="shared" si="1"/>
        <v>91198.789315292612</v>
      </c>
    </row>
    <row r="38" spans="1:8" ht="14.5" x14ac:dyDescent="0.35">
      <c r="A38" s="55">
        <v>1860</v>
      </c>
      <c r="B38" s="56" t="s">
        <v>56</v>
      </c>
      <c r="C38" s="57">
        <v>19016560.68077635</v>
      </c>
      <c r="D38" s="58">
        <v>18715998.266802598</v>
      </c>
      <c r="E38" s="59">
        <f t="shared" si="0"/>
        <v>300562.41397375241</v>
      </c>
      <c r="F38" s="60">
        <v>27524361.992283169</v>
      </c>
      <c r="G38" s="61">
        <v>27282085.151993163</v>
      </c>
      <c r="H38" s="59">
        <f t="shared" si="1"/>
        <v>242276.84029000625</v>
      </c>
    </row>
    <row r="39" spans="1:8" ht="14.5" x14ac:dyDescent="0.35">
      <c r="A39" s="55">
        <v>1908</v>
      </c>
      <c r="B39" s="56" t="s">
        <v>57</v>
      </c>
      <c r="C39" s="57">
        <v>1024719.3488999999</v>
      </c>
      <c r="D39" s="58">
        <v>997615.0363721539</v>
      </c>
      <c r="E39" s="59">
        <f t="shared" si="0"/>
        <v>27104.312527845963</v>
      </c>
      <c r="F39" s="60">
        <v>1152239.5538999997</v>
      </c>
      <c r="G39" s="61">
        <v>1125105.4352487589</v>
      </c>
      <c r="H39" s="59">
        <f t="shared" si="1"/>
        <v>27134.118651240831</v>
      </c>
    </row>
    <row r="40" spans="1:8" ht="14.5" x14ac:dyDescent="0.35">
      <c r="A40" s="55">
        <v>1915</v>
      </c>
      <c r="B40" s="56" t="s">
        <v>72</v>
      </c>
      <c r="C40" s="57">
        <v>0</v>
      </c>
      <c r="D40" s="58">
        <v>0</v>
      </c>
      <c r="E40" s="59">
        <f t="shared" si="0"/>
        <v>0</v>
      </c>
      <c r="F40" s="60">
        <v>0</v>
      </c>
      <c r="G40" s="61">
        <v>0</v>
      </c>
      <c r="H40" s="59">
        <f t="shared" si="1"/>
        <v>0</v>
      </c>
    </row>
    <row r="41" spans="1:8" ht="14.5" x14ac:dyDescent="0.35">
      <c r="A41" s="55">
        <v>1920</v>
      </c>
      <c r="B41" s="56" t="s">
        <v>58</v>
      </c>
      <c r="C41" s="57">
        <v>2582837.4191692621</v>
      </c>
      <c r="D41" s="58">
        <v>2582837.4191692621</v>
      </c>
      <c r="E41" s="59">
        <f t="shared" si="0"/>
        <v>0</v>
      </c>
      <c r="F41" s="60">
        <v>3801635.4004000002</v>
      </c>
      <c r="G41" s="61">
        <v>3798539.6718461262</v>
      </c>
      <c r="H41" s="59">
        <f t="shared" si="1"/>
        <v>3095.7285538739525</v>
      </c>
    </row>
    <row r="42" spans="1:8" ht="14.5" x14ac:dyDescent="0.35">
      <c r="A42" s="55">
        <v>1930</v>
      </c>
      <c r="B42" s="56" t="s">
        <v>59</v>
      </c>
      <c r="C42" s="57">
        <v>5379664.0700000003</v>
      </c>
      <c r="D42" s="58">
        <v>5379664.0700000003</v>
      </c>
      <c r="E42" s="59">
        <f t="shared" si="0"/>
        <v>0</v>
      </c>
      <c r="F42" s="60">
        <v>12033312.0012</v>
      </c>
      <c r="G42" s="61">
        <v>12033312.0012</v>
      </c>
      <c r="H42" s="59">
        <f t="shared" si="1"/>
        <v>0</v>
      </c>
    </row>
    <row r="43" spans="1:8" ht="14.5" x14ac:dyDescent="0.35">
      <c r="A43" s="55">
        <v>1935</v>
      </c>
      <c r="B43" s="56" t="s">
        <v>60</v>
      </c>
      <c r="C43" s="57">
        <v>0</v>
      </c>
      <c r="D43" s="58">
        <v>0</v>
      </c>
      <c r="E43" s="59">
        <f t="shared" si="0"/>
        <v>0</v>
      </c>
      <c r="F43" s="60">
        <v>0</v>
      </c>
      <c r="G43" s="61">
        <v>0</v>
      </c>
      <c r="H43" s="59">
        <f t="shared" si="1"/>
        <v>0</v>
      </c>
    </row>
    <row r="44" spans="1:8" ht="14.5" x14ac:dyDescent="0.35">
      <c r="A44" s="55">
        <v>1940</v>
      </c>
      <c r="B44" s="56" t="s">
        <v>61</v>
      </c>
      <c r="C44" s="57">
        <v>1000718.7934000001</v>
      </c>
      <c r="D44" s="58">
        <v>1000718.7934000001</v>
      </c>
      <c r="E44" s="59">
        <f t="shared" si="0"/>
        <v>0</v>
      </c>
      <c r="F44" s="60">
        <v>1853596.1236999999</v>
      </c>
      <c r="G44" s="61">
        <v>1853596.1236999999</v>
      </c>
      <c r="H44" s="59">
        <f t="shared" si="1"/>
        <v>0</v>
      </c>
    </row>
    <row r="45" spans="1:8" ht="14.5" x14ac:dyDescent="0.35">
      <c r="A45" s="55">
        <v>1945</v>
      </c>
      <c r="B45" s="56" t="s">
        <v>62</v>
      </c>
      <c r="C45" s="57">
        <v>408860.09050000005</v>
      </c>
      <c r="D45" s="58">
        <v>408860.09050000005</v>
      </c>
      <c r="E45" s="59">
        <f t="shared" si="0"/>
        <v>0</v>
      </c>
      <c r="F45" s="60">
        <v>65317.465600000003</v>
      </c>
      <c r="G45" s="61">
        <v>65317.465600000003</v>
      </c>
      <c r="H45" s="59">
        <f t="shared" si="1"/>
        <v>0</v>
      </c>
    </row>
    <row r="46" spans="1:8" ht="14.5" x14ac:dyDescent="0.35">
      <c r="A46" s="55">
        <v>1955</v>
      </c>
      <c r="B46" s="56" t="s">
        <v>63</v>
      </c>
      <c r="C46" s="57">
        <v>453721.11760000011</v>
      </c>
      <c r="D46" s="58">
        <v>445736.55065883929</v>
      </c>
      <c r="E46" s="59">
        <f t="shared" si="0"/>
        <v>7984.5669411608251</v>
      </c>
      <c r="F46" s="60">
        <v>284994.25460000004</v>
      </c>
      <c r="G46" s="61">
        <v>278965.27753066388</v>
      </c>
      <c r="H46" s="59">
        <f t="shared" si="1"/>
        <v>6028.9770693361643</v>
      </c>
    </row>
    <row r="47" spans="1:8" ht="14.5" x14ac:dyDescent="0.35">
      <c r="A47" s="55">
        <v>1960</v>
      </c>
      <c r="B47" s="56" t="s">
        <v>64</v>
      </c>
      <c r="C47" s="57">
        <v>0</v>
      </c>
      <c r="D47" s="58">
        <v>0</v>
      </c>
      <c r="E47" s="59">
        <f t="shared" si="0"/>
        <v>0</v>
      </c>
      <c r="F47" s="60">
        <v>216371.86559999999</v>
      </c>
      <c r="G47" s="61">
        <v>216371.86559999999</v>
      </c>
      <c r="H47" s="59">
        <f t="shared" si="1"/>
        <v>0</v>
      </c>
    </row>
    <row r="48" spans="1:8" ht="14.5" x14ac:dyDescent="0.35">
      <c r="A48" s="55">
        <v>1980</v>
      </c>
      <c r="B48" s="56" t="s">
        <v>65</v>
      </c>
      <c r="C48" s="57">
        <v>6152655.9080282012</v>
      </c>
      <c r="D48" s="58">
        <v>6103587.7529741777</v>
      </c>
      <c r="E48" s="59">
        <f t="shared" si="0"/>
        <v>49068.155054023489</v>
      </c>
      <c r="F48" s="60">
        <v>3130386.9402463827</v>
      </c>
      <c r="G48" s="61">
        <v>3106664.0184863196</v>
      </c>
      <c r="H48" s="59">
        <f t="shared" si="1"/>
        <v>23722.921760063153</v>
      </c>
    </row>
    <row r="49" spans="1:8" ht="14.5" x14ac:dyDescent="0.35">
      <c r="A49" s="55">
        <v>2440</v>
      </c>
      <c r="B49" s="56" t="s">
        <v>66</v>
      </c>
      <c r="C49" s="57">
        <v>-160976527.03689522</v>
      </c>
      <c r="D49" s="58">
        <v>-160976527.03689522</v>
      </c>
      <c r="E49" s="59">
        <f t="shared" si="0"/>
        <v>0</v>
      </c>
      <c r="F49" s="60">
        <v>-152218533.27365485</v>
      </c>
      <c r="G49" s="61">
        <v>-152218533.27365485</v>
      </c>
      <c r="H49" s="59">
        <f t="shared" si="1"/>
        <v>0</v>
      </c>
    </row>
    <row r="50" spans="1:8" ht="15" thickBot="1" x14ac:dyDescent="0.4">
      <c r="A50" s="62">
        <v>2005</v>
      </c>
      <c r="B50" s="63" t="s">
        <v>73</v>
      </c>
      <c r="C50" s="64">
        <v>0</v>
      </c>
      <c r="D50" s="65">
        <v>0</v>
      </c>
      <c r="E50" s="59">
        <f t="shared" si="0"/>
        <v>0</v>
      </c>
      <c r="F50" s="66">
        <v>0</v>
      </c>
      <c r="G50" s="67">
        <v>0</v>
      </c>
      <c r="H50" s="59">
        <f t="shared" si="1"/>
        <v>0</v>
      </c>
    </row>
    <row r="51" spans="1:8" ht="13.5" thickBot="1" x14ac:dyDescent="0.35">
      <c r="A51" s="68"/>
      <c r="B51" s="69" t="s">
        <v>74</v>
      </c>
      <c r="C51" s="70">
        <f>SUM(C26:C50)</f>
        <v>346696346.61443406</v>
      </c>
      <c r="D51" s="71">
        <f t="shared" ref="D51:H51" si="2">SUM(D26:D50)</f>
        <v>340989979.81005764</v>
      </c>
      <c r="E51" s="72">
        <f t="shared" si="2"/>
        <v>5706366.8043763591</v>
      </c>
      <c r="F51" s="70">
        <f t="shared" si="2"/>
        <v>335859633.94735718</v>
      </c>
      <c r="G51" s="71">
        <f t="shared" si="2"/>
        <v>330526741.10325658</v>
      </c>
      <c r="H51" s="72">
        <f t="shared" si="2"/>
        <v>5332892.8441005126</v>
      </c>
    </row>
    <row r="54" spans="1:8" x14ac:dyDescent="0.25">
      <c r="C54" s="50"/>
      <c r="D54" s="50"/>
      <c r="E54" s="50"/>
    </row>
    <row r="55" spans="1:8" x14ac:dyDescent="0.25">
      <c r="C55" s="50"/>
      <c r="D55" s="50"/>
      <c r="E55" s="50"/>
    </row>
    <row r="56" spans="1:8" ht="14.5" x14ac:dyDescent="0.35">
      <c r="A56" s="7"/>
      <c r="B56"/>
      <c r="C56"/>
      <c r="D56"/>
      <c r="E56"/>
      <c r="F56"/>
      <c r="G56"/>
    </row>
  </sheetData>
  <mergeCells count="3">
    <mergeCell ref="C24:E24"/>
    <mergeCell ref="F24:H24"/>
    <mergeCell ref="B9:H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8932-88EE-471E-ADF1-73BF46FC7A68}">
  <dimension ref="A1:N53"/>
  <sheetViews>
    <sheetView topLeftCell="A13" zoomScale="80" zoomScaleNormal="80" workbookViewId="0">
      <selection activeCell="K27" sqref="K27"/>
    </sheetView>
  </sheetViews>
  <sheetFormatPr defaultColWidth="9" defaultRowHeight="12.5" x14ac:dyDescent="0.25"/>
  <cols>
    <col min="1" max="1" width="11.26953125" style="46" customWidth="1"/>
    <col min="2" max="2" width="35.54296875" style="36" customWidth="1"/>
    <col min="3" max="3" width="16.54296875" style="36" bestFit="1" customWidth="1"/>
    <col min="4" max="4" width="18.54296875" style="36" bestFit="1" customWidth="1"/>
    <col min="5" max="5" width="15.54296875" style="36" bestFit="1" customWidth="1"/>
    <col min="6" max="6" width="16.54296875" style="36" bestFit="1" customWidth="1"/>
    <col min="7" max="7" width="18.54296875" style="36" bestFit="1" customWidth="1"/>
    <col min="8" max="8" width="15.54296875" style="36" bestFit="1" customWidth="1"/>
    <col min="9" max="9" width="14.453125" style="36" bestFit="1" customWidth="1"/>
    <col min="10" max="10" width="9" style="36"/>
    <col min="11" max="11" width="13.7265625" style="36" bestFit="1" customWidth="1"/>
    <col min="12" max="12" width="9" style="36"/>
    <col min="13" max="13" width="31.81640625" style="36" customWidth="1"/>
    <col min="14" max="14" width="24.1796875" style="36" customWidth="1"/>
    <col min="15" max="15" width="13.453125" style="36" bestFit="1" customWidth="1"/>
    <col min="16" max="16384" width="9" style="36"/>
  </cols>
  <sheetData>
    <row r="1" spans="1:9" hidden="1" x14ac:dyDescent="0.25"/>
    <row r="2" spans="1:9" hidden="1" x14ac:dyDescent="0.25"/>
    <row r="3" spans="1:9" hidden="1" x14ac:dyDescent="0.25"/>
    <row r="4" spans="1:9" hidden="1" x14ac:dyDescent="0.25"/>
    <row r="5" spans="1:9" hidden="1" x14ac:dyDescent="0.25"/>
    <row r="6" spans="1:9" hidden="1" x14ac:dyDescent="0.25"/>
    <row r="7" spans="1:9" hidden="1" x14ac:dyDescent="0.25"/>
    <row r="8" spans="1:9" ht="14" x14ac:dyDescent="0.3">
      <c r="A8" s="5" t="s">
        <v>6</v>
      </c>
    </row>
    <row r="9" spans="1:9" ht="14" x14ac:dyDescent="0.3">
      <c r="A9" s="5" t="s">
        <v>5</v>
      </c>
      <c r="C9" s="90" t="s">
        <v>97</v>
      </c>
      <c r="D9" s="90"/>
      <c r="E9" s="90"/>
      <c r="F9" s="90"/>
      <c r="G9" s="90"/>
      <c r="H9" s="90"/>
      <c r="I9" s="90"/>
    </row>
    <row r="10" spans="1:9" ht="14" x14ac:dyDescent="0.3">
      <c r="A10" s="5" t="s">
        <v>4</v>
      </c>
      <c r="C10" s="90"/>
      <c r="D10" s="90"/>
      <c r="E10" s="90"/>
      <c r="F10" s="90"/>
      <c r="G10" s="90"/>
      <c r="H10" s="90"/>
      <c r="I10" s="90"/>
    </row>
    <row r="11" spans="1:9" ht="14" x14ac:dyDescent="0.3">
      <c r="A11" s="5" t="s">
        <v>79</v>
      </c>
      <c r="C11" s="90"/>
      <c r="D11" s="90"/>
      <c r="E11" s="90"/>
      <c r="F11" s="90"/>
      <c r="G11" s="90"/>
      <c r="H11" s="90"/>
      <c r="I11" s="90"/>
    </row>
    <row r="12" spans="1:9" ht="14" x14ac:dyDescent="0.3">
      <c r="A12" s="5" t="s">
        <v>86</v>
      </c>
    </row>
    <row r="14" spans="1:9" ht="15" thickBot="1" x14ac:dyDescent="0.4">
      <c r="A14"/>
      <c r="B14"/>
      <c r="C14"/>
      <c r="D14"/>
      <c r="E14"/>
      <c r="F14"/>
      <c r="G14"/>
    </row>
    <row r="15" spans="1:9" ht="14" x14ac:dyDescent="0.3">
      <c r="A15" s="35" t="s">
        <v>80</v>
      </c>
      <c r="B15" s="34"/>
      <c r="C15" s="34">
        <v>2027</v>
      </c>
      <c r="D15" s="34">
        <v>2028</v>
      </c>
      <c r="E15" s="34">
        <v>2029</v>
      </c>
      <c r="F15" s="34">
        <v>2030</v>
      </c>
      <c r="G15" s="33">
        <v>2031</v>
      </c>
    </row>
    <row r="16" spans="1:9" ht="14" x14ac:dyDescent="0.3">
      <c r="A16" s="32" t="s">
        <v>83</v>
      </c>
      <c r="B16" s="7"/>
      <c r="C16" s="7">
        <v>195649452.81894261</v>
      </c>
      <c r="D16" s="7">
        <v>199398809.78317368</v>
      </c>
      <c r="E16" s="7">
        <v>214066646.38751453</v>
      </c>
      <c r="F16" s="7">
        <v>230805829.13927621</v>
      </c>
      <c r="G16" s="31">
        <v>242204086.04260474</v>
      </c>
    </row>
    <row r="17" spans="1:14" ht="14" x14ac:dyDescent="0.3">
      <c r="A17" s="32" t="s">
        <v>84</v>
      </c>
      <c r="B17" s="7"/>
      <c r="C17" s="7"/>
      <c r="D17" s="7"/>
      <c r="E17" s="7"/>
      <c r="F17" s="7"/>
      <c r="G17" s="31"/>
    </row>
    <row r="18" spans="1:14" ht="14.5" thickBot="1" x14ac:dyDescent="0.35">
      <c r="A18" s="30" t="s">
        <v>85</v>
      </c>
      <c r="B18" s="29"/>
      <c r="C18" s="29">
        <f>SUM(C16:C17)</f>
        <v>195649452.81894261</v>
      </c>
      <c r="D18" s="29">
        <f>SUM(D16:D17)</f>
        <v>199398809.78317368</v>
      </c>
      <c r="E18" s="29">
        <f>SUM(E16:E17)</f>
        <v>214066646.38751453</v>
      </c>
      <c r="F18" s="29">
        <f>SUM(F16:F17)</f>
        <v>230805829.13927621</v>
      </c>
      <c r="G18" s="29">
        <f>SUM(G16:G17)</f>
        <v>242204086.04260474</v>
      </c>
    </row>
    <row r="19" spans="1:14" ht="14.5" x14ac:dyDescent="0.35">
      <c r="A19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4" ht="14.5" x14ac:dyDescent="0.35">
      <c r="A20"/>
      <c r="B20" s="6"/>
      <c r="C20" s="73"/>
      <c r="D20" s="6"/>
      <c r="E20" s="6"/>
      <c r="F20" s="6"/>
      <c r="G20" s="6"/>
    </row>
    <row r="21" spans="1:14" ht="13" thickBot="1" x14ac:dyDescent="0.3"/>
    <row r="22" spans="1:14" ht="15" thickBot="1" x14ac:dyDescent="0.4">
      <c r="C22" s="91">
        <v>2025</v>
      </c>
      <c r="D22" s="92"/>
      <c r="E22" s="92"/>
      <c r="F22" s="91">
        <v>2026</v>
      </c>
      <c r="G22" s="93"/>
      <c r="H22" s="94"/>
    </row>
    <row r="23" spans="1:14" ht="26" x14ac:dyDescent="0.3">
      <c r="A23" s="47" t="s">
        <v>67</v>
      </c>
      <c r="B23" s="48" t="s">
        <v>68</v>
      </c>
      <c r="C23" s="49" t="s">
        <v>69</v>
      </c>
      <c r="D23" s="49" t="s">
        <v>70</v>
      </c>
      <c r="E23" s="49" t="s">
        <v>44</v>
      </c>
      <c r="F23" s="49" t="s">
        <v>69</v>
      </c>
      <c r="G23" s="49" t="s">
        <v>70</v>
      </c>
      <c r="H23" s="49" t="s">
        <v>44</v>
      </c>
    </row>
    <row r="24" spans="1:14" ht="14.5" x14ac:dyDescent="0.35">
      <c r="A24" s="39">
        <v>1609</v>
      </c>
      <c r="B24" s="40" t="s">
        <v>46</v>
      </c>
      <c r="C24" s="41">
        <v>3415875.890347179</v>
      </c>
      <c r="D24" s="41">
        <v>3415875.890347179</v>
      </c>
      <c r="E24" s="41">
        <f>C24-D24</f>
        <v>0</v>
      </c>
      <c r="F24" s="41">
        <v>3486570.7792454702</v>
      </c>
      <c r="G24" s="41">
        <v>3486570.7792454702</v>
      </c>
      <c r="H24" s="41">
        <f>F24-G24</f>
        <v>0</v>
      </c>
    </row>
    <row r="25" spans="1:14" ht="14.5" x14ac:dyDescent="0.35">
      <c r="A25" s="39">
        <v>1611</v>
      </c>
      <c r="B25" s="40" t="s">
        <v>71</v>
      </c>
      <c r="C25" s="41">
        <v>16707797.152705491</v>
      </c>
      <c r="D25" s="41">
        <v>27216659.666075375</v>
      </c>
      <c r="E25" s="41">
        <f t="shared" ref="E25:E47" si="0">C25-D25</f>
        <v>-10508862.513369884</v>
      </c>
      <c r="F25" s="41">
        <v>22323094.029258184</v>
      </c>
      <c r="G25" s="41">
        <v>32831955.812628068</v>
      </c>
      <c r="H25" s="41">
        <f t="shared" ref="H25:H47" si="1">F25-G25</f>
        <v>-10508861.783369884</v>
      </c>
    </row>
    <row r="26" spans="1:14" ht="14.5" x14ac:dyDescent="0.35">
      <c r="A26" s="39">
        <v>1808</v>
      </c>
      <c r="B26" s="40" t="s">
        <v>47</v>
      </c>
      <c r="C26" s="41">
        <v>1532657.942421647</v>
      </c>
      <c r="D26" s="41">
        <v>1708601.8370952934</v>
      </c>
      <c r="E26" s="41">
        <f t="shared" si="0"/>
        <v>-175943.89467364643</v>
      </c>
      <c r="F26" s="41">
        <v>1554712.5408491138</v>
      </c>
      <c r="G26" s="41">
        <v>1735042.4822211594</v>
      </c>
      <c r="H26" s="41">
        <f t="shared" si="1"/>
        <v>-180329.94137204555</v>
      </c>
    </row>
    <row r="27" spans="1:14" ht="14.5" x14ac:dyDescent="0.35">
      <c r="A27" s="39">
        <v>1815</v>
      </c>
      <c r="B27" s="40" t="s">
        <v>48</v>
      </c>
      <c r="C27" s="41">
        <v>5599045.1842202758</v>
      </c>
      <c r="D27" s="41">
        <v>4853987.5219383184</v>
      </c>
      <c r="E27" s="41">
        <f t="shared" si="0"/>
        <v>745057.66228195745</v>
      </c>
      <c r="F27" s="41">
        <v>4466472.8066304494</v>
      </c>
      <c r="G27" s="41">
        <v>4888532.9605804365</v>
      </c>
      <c r="H27" s="41">
        <f t="shared" si="1"/>
        <v>-422060.15394998714</v>
      </c>
    </row>
    <row r="28" spans="1:14" ht="14.5" x14ac:dyDescent="0.35">
      <c r="A28" s="39">
        <v>1820</v>
      </c>
      <c r="B28" s="40" t="s">
        <v>49</v>
      </c>
      <c r="C28" s="41">
        <v>6389875.8646494336</v>
      </c>
      <c r="D28" s="41">
        <v>6311275.372395969</v>
      </c>
      <c r="E28" s="41">
        <f t="shared" si="0"/>
        <v>78600.492253464647</v>
      </c>
      <c r="F28" s="41">
        <v>5935970.7378000505</v>
      </c>
      <c r="G28" s="41">
        <v>6459309.2381082261</v>
      </c>
      <c r="H28" s="41">
        <f t="shared" si="1"/>
        <v>-523338.50030817557</v>
      </c>
    </row>
    <row r="29" spans="1:14" ht="14.5" x14ac:dyDescent="0.35">
      <c r="A29" s="39">
        <v>1830</v>
      </c>
      <c r="B29" s="40" t="s">
        <v>50</v>
      </c>
      <c r="C29" s="41">
        <v>16204817.735650925</v>
      </c>
      <c r="D29" s="41">
        <v>17358468.17965633</v>
      </c>
      <c r="E29" s="41">
        <f t="shared" si="0"/>
        <v>-1153650.4440054055</v>
      </c>
      <c r="F29" s="41">
        <v>17259176.01205809</v>
      </c>
      <c r="G29" s="41">
        <v>18461718.310396232</v>
      </c>
      <c r="H29" s="41">
        <f t="shared" si="1"/>
        <v>-1202542.2983381413</v>
      </c>
    </row>
    <row r="30" spans="1:14" ht="14.5" x14ac:dyDescent="0.35">
      <c r="A30" s="39">
        <v>1835</v>
      </c>
      <c r="B30" s="40" t="s">
        <v>51</v>
      </c>
      <c r="C30" s="41">
        <v>15253533.423721004</v>
      </c>
      <c r="D30" s="41">
        <v>15792238.947703928</v>
      </c>
      <c r="E30" s="41">
        <f t="shared" si="0"/>
        <v>-538705.52398292348</v>
      </c>
      <c r="F30" s="41">
        <v>16223350.180677207</v>
      </c>
      <c r="G30" s="41">
        <v>16893102.299460448</v>
      </c>
      <c r="H30" s="41">
        <f t="shared" si="1"/>
        <v>-669752.11878324114</v>
      </c>
    </row>
    <row r="31" spans="1:14" ht="14.5" x14ac:dyDescent="0.35">
      <c r="A31" s="39">
        <v>1840</v>
      </c>
      <c r="B31" s="40" t="s">
        <v>52</v>
      </c>
      <c r="C31" s="41">
        <v>9711820.1267609522</v>
      </c>
      <c r="D31" s="41">
        <v>11798356.855679903</v>
      </c>
      <c r="E31" s="41">
        <f t="shared" si="0"/>
        <v>-2086536.728918951</v>
      </c>
      <c r="F31" s="41">
        <v>10880668.733636267</v>
      </c>
      <c r="G31" s="41">
        <v>13146670.964344647</v>
      </c>
      <c r="H31" s="41">
        <f t="shared" si="1"/>
        <v>-2266002.2307083793</v>
      </c>
    </row>
    <row r="32" spans="1:14" ht="14.5" x14ac:dyDescent="0.35">
      <c r="A32" s="39">
        <v>1845</v>
      </c>
      <c r="B32" s="40" t="s">
        <v>53</v>
      </c>
      <c r="C32" s="41">
        <v>47305051.843543291</v>
      </c>
      <c r="D32" s="41">
        <v>49264009.340685382</v>
      </c>
      <c r="E32" s="41">
        <f t="shared" si="0"/>
        <v>-1958957.4971420914</v>
      </c>
      <c r="F32" s="41">
        <v>50073707.771127358</v>
      </c>
      <c r="G32" s="41">
        <v>54000937.765716642</v>
      </c>
      <c r="H32" s="41">
        <f t="shared" si="1"/>
        <v>-3927229.9945892841</v>
      </c>
      <c r="N32" s="37"/>
    </row>
    <row r="33" spans="1:14" ht="14.5" x14ac:dyDescent="0.35">
      <c r="A33" s="39">
        <v>1850</v>
      </c>
      <c r="B33" s="40" t="s">
        <v>54</v>
      </c>
      <c r="C33" s="41">
        <v>24844534.630902804</v>
      </c>
      <c r="D33" s="41">
        <v>23720800.200454835</v>
      </c>
      <c r="E33" s="41">
        <f t="shared" si="0"/>
        <v>1123734.4304479696</v>
      </c>
      <c r="F33" s="41">
        <v>25886661.028418172</v>
      </c>
      <c r="G33" s="41">
        <v>25334011.169662885</v>
      </c>
      <c r="H33" s="41">
        <f t="shared" si="1"/>
        <v>552649.85875528678</v>
      </c>
      <c r="N33" s="50"/>
    </row>
    <row r="34" spans="1:14" ht="14.5" x14ac:dyDescent="0.35">
      <c r="A34" s="39">
        <v>1855</v>
      </c>
      <c r="B34" s="40" t="s">
        <v>55</v>
      </c>
      <c r="C34" s="41">
        <v>2791185.8617231776</v>
      </c>
      <c r="D34" s="41">
        <v>2975595.8492148956</v>
      </c>
      <c r="E34" s="41">
        <f t="shared" si="0"/>
        <v>-184409.98749171803</v>
      </c>
      <c r="F34" s="41">
        <v>3000841.3052593903</v>
      </c>
      <c r="G34" s="41">
        <v>3191085.4080380714</v>
      </c>
      <c r="H34" s="41">
        <f t="shared" si="1"/>
        <v>-190244.10277868109</v>
      </c>
    </row>
    <row r="35" spans="1:14" ht="14.5" x14ac:dyDescent="0.35">
      <c r="A35" s="39">
        <v>1860</v>
      </c>
      <c r="B35" s="40" t="s">
        <v>56</v>
      </c>
      <c r="C35" s="41">
        <v>13629724.695579311</v>
      </c>
      <c r="D35" s="41">
        <v>15934393.003705602</v>
      </c>
      <c r="E35" s="41">
        <f t="shared" si="0"/>
        <v>-2304668.3081262913</v>
      </c>
      <c r="F35" s="41">
        <v>14279693.902629159</v>
      </c>
      <c r="G35" s="41">
        <v>16818207.832991023</v>
      </c>
      <c r="H35" s="41">
        <f t="shared" si="1"/>
        <v>-2538513.9303618632</v>
      </c>
    </row>
    <row r="36" spans="1:14" ht="14.5" x14ac:dyDescent="0.35">
      <c r="A36" s="39">
        <v>1908</v>
      </c>
      <c r="B36" s="40" t="s">
        <v>57</v>
      </c>
      <c r="C36" s="41">
        <v>5820296.6870059557</v>
      </c>
      <c r="D36" s="41">
        <v>5375138.5023385696</v>
      </c>
      <c r="E36" s="41">
        <f t="shared" si="0"/>
        <v>445158.18466738611</v>
      </c>
      <c r="F36" s="41">
        <v>5864210.3999594776</v>
      </c>
      <c r="G36" s="41">
        <v>5415803.3113990091</v>
      </c>
      <c r="H36" s="41">
        <f t="shared" si="1"/>
        <v>448407.08856046852</v>
      </c>
    </row>
    <row r="37" spans="1:14" ht="14.5" x14ac:dyDescent="0.35">
      <c r="A37" s="39">
        <v>1915</v>
      </c>
      <c r="B37" s="40" t="s">
        <v>72</v>
      </c>
      <c r="C37" s="41">
        <v>276991.64803169237</v>
      </c>
      <c r="D37" s="41">
        <v>517115.59891169763</v>
      </c>
      <c r="E37" s="41">
        <f t="shared" si="0"/>
        <v>-240123.95088000526</v>
      </c>
      <c r="F37" s="41">
        <v>276991.64803169237</v>
      </c>
      <c r="G37" s="41">
        <v>471603.85154574557</v>
      </c>
      <c r="H37" s="41">
        <f t="shared" si="1"/>
        <v>-194612.2035140532</v>
      </c>
    </row>
    <row r="38" spans="1:14" ht="14.5" x14ac:dyDescent="0.35">
      <c r="A38" s="39">
        <v>1920</v>
      </c>
      <c r="B38" s="40" t="s">
        <v>58</v>
      </c>
      <c r="C38" s="41">
        <v>5219333.1766844001</v>
      </c>
      <c r="D38" s="41">
        <v>5219333.1766844001</v>
      </c>
      <c r="E38" s="41">
        <f t="shared" si="0"/>
        <v>0</v>
      </c>
      <c r="F38" s="41">
        <v>4837264.1954310145</v>
      </c>
      <c r="G38" s="41">
        <v>4837264.1954310145</v>
      </c>
      <c r="H38" s="41">
        <f t="shared" si="1"/>
        <v>0</v>
      </c>
    </row>
    <row r="39" spans="1:14" ht="14.5" x14ac:dyDescent="0.35">
      <c r="A39" s="39">
        <v>1930</v>
      </c>
      <c r="B39" s="40" t="s">
        <v>59</v>
      </c>
      <c r="C39" s="41">
        <v>5247105.2360907299</v>
      </c>
      <c r="D39" s="41">
        <v>6389446.0562189426</v>
      </c>
      <c r="E39" s="41">
        <f t="shared" si="0"/>
        <v>-1142340.8201282127</v>
      </c>
      <c r="F39" s="41">
        <v>5329318.7757300604</v>
      </c>
      <c r="G39" s="41">
        <v>6538635.9075573822</v>
      </c>
      <c r="H39" s="41">
        <f t="shared" si="1"/>
        <v>-1209317.1318273218</v>
      </c>
    </row>
    <row r="40" spans="1:14" ht="14.5" x14ac:dyDescent="0.35">
      <c r="A40" s="39">
        <v>1935</v>
      </c>
      <c r="B40" s="40" t="s">
        <v>60</v>
      </c>
      <c r="C40" s="41">
        <v>84165.749605780322</v>
      </c>
      <c r="D40" s="41">
        <v>84165.749605780322</v>
      </c>
      <c r="E40" s="41">
        <f t="shared" si="0"/>
        <v>0</v>
      </c>
      <c r="F40" s="41">
        <v>80756.127888571704</v>
      </c>
      <c r="G40" s="41">
        <v>80756.127888571704</v>
      </c>
      <c r="H40" s="41">
        <f t="shared" si="1"/>
        <v>0</v>
      </c>
    </row>
    <row r="41" spans="1:14" ht="14.5" x14ac:dyDescent="0.35">
      <c r="A41" s="39">
        <v>1940</v>
      </c>
      <c r="B41" s="40" t="s">
        <v>61</v>
      </c>
      <c r="C41" s="41">
        <v>466134.80050367047</v>
      </c>
      <c r="D41" s="41">
        <v>466134.80050367047</v>
      </c>
      <c r="E41" s="41">
        <f t="shared" si="0"/>
        <v>0</v>
      </c>
      <c r="F41" s="41">
        <v>481523.2000821887</v>
      </c>
      <c r="G41" s="41">
        <v>481523.2000821887</v>
      </c>
      <c r="H41" s="41">
        <f t="shared" si="1"/>
        <v>0</v>
      </c>
    </row>
    <row r="42" spans="1:14" ht="14.5" x14ac:dyDescent="0.35">
      <c r="A42" s="39">
        <v>1945</v>
      </c>
      <c r="B42" s="40" t="s">
        <v>62</v>
      </c>
      <c r="C42" s="41">
        <v>412962.27643038391</v>
      </c>
      <c r="D42" s="41">
        <v>412962.27643038391</v>
      </c>
      <c r="E42" s="41">
        <f t="shared" si="0"/>
        <v>0</v>
      </c>
      <c r="F42" s="41">
        <v>446978.52819778508</v>
      </c>
      <c r="G42" s="41">
        <v>446978.52819778508</v>
      </c>
      <c r="H42" s="41">
        <f t="shared" si="1"/>
        <v>0</v>
      </c>
    </row>
    <row r="43" spans="1:14" ht="14.5" x14ac:dyDescent="0.35">
      <c r="A43" s="39">
        <v>1955</v>
      </c>
      <c r="B43" s="40" t="s">
        <v>63</v>
      </c>
      <c r="C43" s="41">
        <v>597846.76043014205</v>
      </c>
      <c r="D43" s="41">
        <v>833222.88179499842</v>
      </c>
      <c r="E43" s="41">
        <f t="shared" si="0"/>
        <v>-235376.12136485637</v>
      </c>
      <c r="F43" s="41">
        <v>663367.74258816266</v>
      </c>
      <c r="G43" s="41">
        <v>881626.3560164005</v>
      </c>
      <c r="H43" s="41">
        <f t="shared" si="1"/>
        <v>-218258.61342823785</v>
      </c>
    </row>
    <row r="44" spans="1:14" ht="14.5" x14ac:dyDescent="0.35">
      <c r="A44" s="39">
        <v>1960</v>
      </c>
      <c r="B44" s="40" t="s">
        <v>64</v>
      </c>
      <c r="C44" s="41">
        <v>1096198.3465128972</v>
      </c>
      <c r="D44" s="41">
        <v>1096198.3465128972</v>
      </c>
      <c r="E44" s="41">
        <f t="shared" si="0"/>
        <v>0</v>
      </c>
      <c r="F44" s="41">
        <v>538343.69402469031</v>
      </c>
      <c r="G44" s="41">
        <v>538343.69402469031</v>
      </c>
      <c r="H44" s="41">
        <f t="shared" si="1"/>
        <v>0</v>
      </c>
    </row>
    <row r="45" spans="1:14" ht="14.5" x14ac:dyDescent="0.35">
      <c r="A45" s="39">
        <v>1980</v>
      </c>
      <c r="B45" s="40" t="s">
        <v>65</v>
      </c>
      <c r="C45" s="41">
        <v>2258436.3720821426</v>
      </c>
      <c r="D45" s="41">
        <v>2258436.3720821426</v>
      </c>
      <c r="E45" s="41">
        <f t="shared" si="0"/>
        <v>0</v>
      </c>
      <c r="F45" s="41">
        <v>2476989.3063069154</v>
      </c>
      <c r="G45" s="41">
        <v>2476989.3063069154</v>
      </c>
      <c r="H45" s="41">
        <f t="shared" si="1"/>
        <v>0</v>
      </c>
    </row>
    <row r="46" spans="1:14" ht="14.5" x14ac:dyDescent="0.35">
      <c r="A46" s="39">
        <v>2440</v>
      </c>
      <c r="B46" s="40" t="s">
        <v>66</v>
      </c>
      <c r="C46" s="41">
        <v>-22660704.678595979</v>
      </c>
      <c r="D46" s="41">
        <v>-24184981.936641794</v>
      </c>
      <c r="E46" s="41">
        <f t="shared" si="0"/>
        <v>1524277.2580458149</v>
      </c>
      <c r="F46" s="41">
        <v>-26040634.26942585</v>
      </c>
      <c r="G46" s="41">
        <v>-27860443.871316683</v>
      </c>
      <c r="H46" s="41">
        <f t="shared" si="1"/>
        <v>1819809.6018908322</v>
      </c>
    </row>
    <row r="47" spans="1:14" ht="14.5" x14ac:dyDescent="0.35">
      <c r="A47" s="42">
        <v>2005</v>
      </c>
      <c r="B47" s="43" t="s">
        <v>73</v>
      </c>
      <c r="C47" s="41">
        <v>731191.98</v>
      </c>
      <c r="D47" s="41">
        <v>740162.28461538465</v>
      </c>
      <c r="E47" s="41">
        <f t="shared" si="0"/>
        <v>-8970.3046153846662</v>
      </c>
      <c r="F47" s="41">
        <v>731191.98</v>
      </c>
      <c r="G47" s="41">
        <v>740162.28461538465</v>
      </c>
      <c r="H47" s="41">
        <f t="shared" si="1"/>
        <v>-8970.3046153846662</v>
      </c>
    </row>
    <row r="48" spans="1:14" ht="13" x14ac:dyDescent="0.3">
      <c r="A48" s="42"/>
      <c r="B48" s="44" t="s">
        <v>74</v>
      </c>
      <c r="C48" s="45">
        <f t="shared" ref="C48:H48" si="2">SUM(C24:C47)</f>
        <v>162935878.70700729</v>
      </c>
      <c r="D48" s="45">
        <f t="shared" si="2"/>
        <v>179557596.77401009</v>
      </c>
      <c r="E48" s="45">
        <f t="shared" si="2"/>
        <v>-16621718.067002779</v>
      </c>
      <c r="F48" s="45">
        <f t="shared" si="2"/>
        <v>171057221.15640363</v>
      </c>
      <c r="G48" s="45">
        <f t="shared" si="2"/>
        <v>192296387.91514176</v>
      </c>
      <c r="H48" s="45">
        <f t="shared" si="2"/>
        <v>-21239166.758738093</v>
      </c>
      <c r="K48" s="50"/>
    </row>
    <row r="51" spans="3:5" x14ac:dyDescent="0.25">
      <c r="E51" s="50"/>
    </row>
    <row r="52" spans="3:5" x14ac:dyDescent="0.25">
      <c r="C52" s="50"/>
      <c r="D52" s="50"/>
      <c r="E52" s="50"/>
    </row>
    <row r="53" spans="3:5" x14ac:dyDescent="0.25">
      <c r="C53" s="50"/>
      <c r="D53" s="50"/>
      <c r="E53" s="50"/>
    </row>
  </sheetData>
  <mergeCells count="3">
    <mergeCell ref="C22:E22"/>
    <mergeCell ref="F22:H22"/>
    <mergeCell ref="C9:I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6E587122-BAF7-43B9-A888-BA2F64669200}"/>
</file>

<file path=customXml/itemProps2.xml><?xml version="1.0" encoding="utf-8"?>
<ds:datastoreItem xmlns:ds="http://schemas.openxmlformats.org/officeDocument/2006/customXml" ds:itemID="{2D245637-7908-4F47-A6C4-69CAC0FFC3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954FB0-1B45-45BD-AA36-E438F58D24FE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8a46b197-c0a1-4f21-9a6b-51f5ee863a99"/>
    <ds:schemaRef ds:uri="http://schemas.microsoft.com/office/2006/documentManagement/types"/>
    <ds:schemaRef ds:uri="http://purl.org/dc/dcmitype/"/>
    <ds:schemaRef ds:uri="http://schemas.microsoft.com/office/infopath/2007/PartnerControls"/>
    <ds:schemaRef ds:uri="41e39310-30fa-442b-828a-d033d9a68cd1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Summary</vt:lpstr>
      <vt:lpstr>Revenue Requirements</vt:lpstr>
      <vt:lpstr>Rate Base</vt:lpstr>
      <vt:lpstr>PILs Impact</vt:lpstr>
      <vt:lpstr>OM&amp;A impact</vt:lpstr>
      <vt:lpstr>Depreciation Impact</vt:lpstr>
      <vt:lpstr>Summary!Print_Area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Edlira Gjevori</dc:creator>
  <cp:lastModifiedBy>Edlira Gjevori</cp:lastModifiedBy>
  <dcterms:created xsi:type="dcterms:W3CDTF">2026-01-29T14:43:36Z</dcterms:created>
  <dcterms:modified xsi:type="dcterms:W3CDTF">2026-02-24T20:55:40Z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