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9FDC3CDD-C650-4CA8-BDEF-3746A00781CC}" xr6:coauthVersionLast="47" xr6:coauthVersionMax="47" xr10:uidLastSave="{00000000-0000-0000-0000-000000000000}"/>
  <bookViews>
    <workbookView xWindow="-120" yWindow="-120" windowWidth="29040" windowHeight="15840" tabRatio="592" firstSheet="1" activeTab="1" xr2:uid="{00000000-000D-0000-FFFF-FFFF00000000}"/>
  </bookViews>
  <sheets>
    <sheet name="Cognos_Office_Connection_Cache" sheetId="15" state="veryHidden" r:id="rId1"/>
    <sheet name="RGCRP Summary" sheetId="13" r:id="rId2"/>
  </sheets>
  <definedNames>
    <definedName name="\0">#REF!</definedName>
    <definedName name="___ACT995">#REF!</definedName>
    <definedName name="__ACT995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0GJ">#REF!</definedName>
    <definedName name="_110GJ">#REF!</definedName>
    <definedName name="_115GJ">#REF!</definedName>
    <definedName name="_120GJ">#REF!</definedName>
    <definedName name="_130GJ">#REF!</definedName>
    <definedName name="_140GJ">#REF!</definedName>
    <definedName name="_141GJ">#REF!</definedName>
    <definedName name="_150GJ">#REF!</definedName>
    <definedName name="_153GJ">#REF!</definedName>
    <definedName name="_15GJ">#REF!</definedName>
    <definedName name="_1A_P">#REF!</definedName>
    <definedName name="_1ST_QUARTER">#REF!</definedName>
    <definedName name="_20GJ">#REF!</definedName>
    <definedName name="_22AP">#REF!</definedName>
    <definedName name="_2A_R">#REF!</definedName>
    <definedName name="_2ND_QUARTER">#REF!</definedName>
    <definedName name="_3C_CAPITAL">#REF!</definedName>
    <definedName name="_4CUST_DEP">#REF!</definedName>
    <definedName name="_50GJ">#REF!</definedName>
    <definedName name="_558AP">#REF!</definedName>
    <definedName name="_5FIXED_ASSETS">#REF!</definedName>
    <definedName name="_6HALF_YEAR">#REF!</definedName>
    <definedName name="_70ANALY">#REF!</definedName>
    <definedName name="_70GJ">#REF!</definedName>
    <definedName name="_75GJ">#REF!</definedName>
    <definedName name="_77GJ">#REF!</definedName>
    <definedName name="_78GJ">#REF!</definedName>
    <definedName name="_80ANALY">#REF!</definedName>
    <definedName name="_80GJ">#REF!</definedName>
    <definedName name="_81GJ">#REF!</definedName>
    <definedName name="_90GJ">#REF!</definedName>
    <definedName name="_ACT995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hidden="1">#REF!</definedName>
    <definedName name="a">#REF!</definedName>
    <definedName name="A1B53806">#REF!</definedName>
    <definedName name="administration">#REF!</definedName>
    <definedName name="AMORCOMPLEAS">#REF!</definedName>
    <definedName name="AMORDEFERRED">#REF!</definedName>
    <definedName name="AMORLEASEHOLD">#REF!</definedName>
    <definedName name="AMOROFFLEAS">#REF!</definedName>
    <definedName name="AMORTCC">#REF!</definedName>
    <definedName name="AMORTLEASVEH">#REF!</definedName>
    <definedName name="ASSETADJ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illingCollecting">#REF!</definedName>
    <definedName name="BLDGCAPBUD">#REF!</definedName>
    <definedName name="C_">#REF!</definedName>
    <definedName name="CALCNWORKSHEET">#REF!</definedName>
    <definedName name="CAPEXP">#REF!</definedName>
    <definedName name="CAPITAL">#REF!</definedName>
    <definedName name="CAPITALEXP">#REF!</definedName>
    <definedName name="CapitalProjects">#REF!</definedName>
    <definedName name="CASH">#REF!</definedName>
    <definedName name="CFLOW">#REF!</definedName>
    <definedName name="CHANGES">#REF!</definedName>
    <definedName name="CITY">#REF!</definedName>
    <definedName name="CLEAR_ADJ">#REF!</definedName>
    <definedName name="Comp">#REF!</definedName>
    <definedName name="COMP_IS">#REF!</definedName>
    <definedName name="COMPCAPBUD">#REF!</definedName>
    <definedName name="CompIS">#REF!</definedName>
    <definedName name="COMPLEASCAPBUD">#REF!</definedName>
    <definedName name="CON">#REF!</definedName>
    <definedName name="CONSOL_MOVE">#REF!</definedName>
    <definedName name="CONTINUITY">#REF!</definedName>
    <definedName name="CONTINUITY_SCHEDULE_____PLANT">#REF!</definedName>
    <definedName name="DATA">#REF!</definedName>
    <definedName name="DateCell">#REF!</definedName>
    <definedName name="DC_O_S">#REF!</definedName>
    <definedName name="DEBT">#REF!</definedName>
    <definedName name="DEPCOMPBILLING">#REF!</definedName>
    <definedName name="DEPCOMPRETAIL">#REF!</definedName>
    <definedName name="DEPCOMPUTER">#REF!</definedName>
    <definedName name="DEPCOMPWATE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RADIO">#REF!</definedName>
    <definedName name="DEPSTORES">#REF!</definedName>
    <definedName name="DEPTELEPHONE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STRIB_ALL">#REF!</definedName>
    <definedName name="Distribution">#REF!</definedName>
    <definedName name="DOWNINSTRS">#REF!</definedName>
    <definedName name="EQUITY">#REF!</definedName>
    <definedName name="EXP">#REF!</definedName>
    <definedName name="EXPENSES">#REF!</definedName>
    <definedName name="Explanation">#REF!</definedName>
    <definedName name="F">#REF!</definedName>
    <definedName name="FINMAS">#REF!</definedName>
    <definedName name="GENERAL">#REF!</definedName>
    <definedName name="GENERAL_1">#REF!</definedName>
    <definedName name="GJ">#REF!</definedName>
    <definedName name="GJUNDER">#REF!</definedName>
    <definedName name="GROUP_ASSET_ADJ">#REF!</definedName>
    <definedName name="GROUPED_ASSET">#REF!</definedName>
    <definedName name="HighVoltageTrans">#REF!</definedName>
    <definedName name="ID" localSheetId="0" hidden="1">"9c8e15a6-e041-4545-a4d4-f644996f08a6"</definedName>
    <definedName name="ID" localSheetId="1" hidden="1">"1eaa050e-fab5-4825-8502-73ade454289b"</definedName>
    <definedName name="INCOME">#REF!</definedName>
    <definedName name="InputCells">#REF!,#REF!</definedName>
    <definedName name="INV">#REF!</definedName>
    <definedName name="INV_JRNL">#REF!</definedName>
    <definedName name="IS_MGMT">#REF!</definedName>
    <definedName name="LARGEUSER">#REF!</definedName>
    <definedName name="LARGEUSER_1">#REF!</definedName>
    <definedName name="LASTYR">#REF!</definedName>
    <definedName name="LEAD">#REF!</definedName>
    <definedName name="LEASHOLDIMPROV">#REF!</definedName>
    <definedName name="MAIN">#REF!</definedName>
    <definedName name="MAJTOOLCAPBUD">#REF!</definedName>
    <definedName name="MEAStats">#REF!</definedName>
    <definedName name="METERCAPBUD">#REF!</definedName>
    <definedName name="Month">#REF!</definedName>
    <definedName name="MUNICPCAPBUD">#REF!</definedName>
    <definedName name="NBV_DISPOSALS">#REF!</definedName>
    <definedName name="NOTE">#REF!</definedName>
    <definedName name="NOTETOP">#REF!</definedName>
    <definedName name="OFFEQPCAPBUD">#REF!</definedName>
    <definedName name="OFFLEASCAPBUD">#REF!</definedName>
    <definedName name="OHLINCAPBUD">#REF!</definedName>
    <definedName name="ONT_STATS">#REF!</definedName>
    <definedName name="OPERATING">#REF!</definedName>
    <definedName name="OPERATING_TOWN">#REF!</definedName>
    <definedName name="OPERATINGDIRECT">#REF!</definedName>
    <definedName name="OPERST_VARIANCE">#REF!</definedName>
    <definedName name="OpsTrialBalance">#REF!</definedName>
    <definedName name="Order" hidden="1">255</definedName>
    <definedName name="other">#REF!</definedName>
    <definedName name="PERFORM">#REF!</definedName>
    <definedName name="PREPAIDS">#REF!</definedName>
    <definedName name="PreparedBy">#REF!</definedName>
    <definedName name="prin">#REF!</definedName>
    <definedName name="_xlnm.Print_Area" localSheetId="1">'RGCRP Summary'!$A$1:$J$23,'RGCRP Summary'!$A$26:$J$70</definedName>
    <definedName name="_xlnm.Print_Area">#REF!</definedName>
    <definedName name="_xlnm.Print_Titles">#N/A</definedName>
    <definedName name="PRINT2000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CCAMORTIZN">#REF!</definedName>
    <definedName name="PRINTPROJN">#REF!</definedName>
    <definedName name="PRINTSCH">#REF!</definedName>
    <definedName name="PRIOR">#REF!</definedName>
    <definedName name="PROPERTYTAX">#REF!</definedName>
    <definedName name="PROPTAX">#REF!</definedName>
    <definedName name="PROTAX">#REF!</definedName>
    <definedName name="R_">#REF!</definedName>
    <definedName name="RADIO_PHONE">#REF!</definedName>
    <definedName name="RADIOCAPBUD">#REF!</definedName>
    <definedName name="REIMBURSE">#REF!</definedName>
    <definedName name="REIMBURSET">#REF!</definedName>
    <definedName name="res">#REF!</definedName>
    <definedName name="RESIDENT_1">#REF!</definedName>
    <definedName name="RESIDENTIAL">#REF!</definedName>
    <definedName name="RESIDENTIAL_1">#REF!</definedName>
    <definedName name="ret">#REF!</definedName>
    <definedName name="RETAIN">#REF!</definedName>
    <definedName name="REV">#REF!</definedName>
    <definedName name="Reversing">#REF!</definedName>
    <definedName name="RIA_ADJ">#REF!</definedName>
    <definedName name="SCADACAPBUD">#REF!</definedName>
    <definedName name="SCHANGES">#REF!</definedName>
    <definedName name="SENTINEL">#REF!</definedName>
    <definedName name="SENTINEL_1">#REF!</definedName>
    <definedName name="STORESCAPBUD">#REF!</definedName>
    <definedName name="STREETLITE">#REF!</definedName>
    <definedName name="STREETLITE_1">#REF!</definedName>
    <definedName name="SUMMARY_IS">#REF!</definedName>
    <definedName name="SUPPLMT">#REF!</definedName>
    <definedName name="T">#REF!</definedName>
    <definedName name="TELECAPBUD">#REF!</definedName>
    <definedName name="temp">#REF!</definedName>
    <definedName name="Test">#REF!</definedName>
    <definedName name="TR">#REF!</definedName>
    <definedName name="TRNSOHCAPBUD">#REF!</definedName>
    <definedName name="TRNSSTNCAPBUD">#REF!</definedName>
    <definedName name="TRNSUGCAPBUD">#REF!</definedName>
    <definedName name="UGLINCAPBUD">#REF!</definedName>
    <definedName name="USoATB">#REF!</definedName>
    <definedName name="Utilization">#REF!</definedName>
    <definedName name="VEHCAPBUD">#REF!</definedName>
    <definedName name="VEHLEASCAPBUD">#REF!</definedName>
    <definedName name="WHEATCAPBUD">#REF!</definedName>
    <definedName name="wwwwww">#REF!</definedName>
    <definedName name="x">#REF!</definedName>
    <definedName name="YTD_LAB">#REF!</definedName>
    <definedName name="YTD_LAB_VA">#REF!</definedName>
    <definedName name="YTD_RNM">#REF!</definedName>
    <definedName name="YTD_RNM_V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7" i="13" l="1"/>
  <c r="J48" i="13"/>
  <c r="D49" i="13"/>
  <c r="D29" i="13"/>
  <c r="E47" i="13"/>
  <c r="D47" i="13"/>
  <c r="D48" i="13"/>
  <c r="F48" i="13" l="1"/>
  <c r="G48" i="13"/>
  <c r="H48" i="13"/>
  <c r="I48" i="13"/>
  <c r="K48" i="13"/>
  <c r="L48" i="13"/>
  <c r="E48" i="13"/>
  <c r="I35" i="13" l="1"/>
  <c r="J35" i="13"/>
  <c r="K35" i="13"/>
  <c r="L35" i="13"/>
  <c r="H35" i="13"/>
  <c r="M26" i="13"/>
  <c r="H26" i="13"/>
  <c r="I26" i="13"/>
  <c r="J26" i="13"/>
  <c r="K26" i="13"/>
  <c r="L26" i="13"/>
  <c r="M35" i="13" l="1"/>
  <c r="M40" i="13"/>
  <c r="M48" i="13" s="1"/>
  <c r="N48" i="13" l="1"/>
  <c r="F35" i="13" l="1"/>
  <c r="G35" i="13"/>
  <c r="E35" i="13"/>
  <c r="D35" i="13"/>
  <c r="C35" i="13"/>
  <c r="B29" i="13"/>
  <c r="B34" i="13" s="1"/>
  <c r="B28" i="13"/>
  <c r="B33" i="13" s="1"/>
  <c r="B27" i="13"/>
  <c r="B32" i="13" s="1"/>
  <c r="G26" i="13"/>
  <c r="F26" i="13"/>
  <c r="E26" i="13"/>
  <c r="D26" i="13"/>
  <c r="C26" i="13"/>
  <c r="G29" i="13"/>
  <c r="G30" i="13" s="1"/>
  <c r="I18" i="13"/>
  <c r="H18" i="13"/>
  <c r="G18" i="13"/>
  <c r="C29" i="13"/>
  <c r="G37" i="13" l="1"/>
  <c r="G47" i="13"/>
  <c r="G49" i="13" s="1"/>
  <c r="D30" i="13"/>
  <c r="D37" i="13" s="1"/>
  <c r="E29" i="13"/>
  <c r="E30" i="13" s="1"/>
  <c r="C30" i="13"/>
  <c r="J18" i="13"/>
  <c r="F29" i="13"/>
  <c r="F30" i="13" s="1"/>
  <c r="F37" i="13" l="1"/>
  <c r="F47" i="13"/>
  <c r="F49" i="13" s="1"/>
  <c r="E37" i="13"/>
  <c r="E49" i="13"/>
  <c r="C37" i="13"/>
  <c r="D38" i="13" l="1"/>
  <c r="C38" i="13"/>
  <c r="E38" i="13"/>
  <c r="G38" i="13"/>
  <c r="F38" i="13"/>
  <c r="K18" i="13" l="1"/>
  <c r="H29" i="13"/>
  <c r="H30" i="13" s="1"/>
  <c r="H37" i="13" l="1"/>
  <c r="H47" i="13"/>
  <c r="I29" i="13"/>
  <c r="I30" i="13" s="1"/>
  <c r="I47" i="13" l="1"/>
  <c r="L18" i="13"/>
  <c r="H49" i="13"/>
  <c r="H38" i="13"/>
  <c r="I37" i="13" l="1"/>
  <c r="I38" i="13" l="1"/>
  <c r="I49" i="13"/>
  <c r="J29" i="13" l="1"/>
  <c r="J30" i="13" s="1"/>
  <c r="M18" i="13"/>
  <c r="J37" i="13" l="1"/>
  <c r="K29" i="13"/>
  <c r="K30" i="13" s="1"/>
  <c r="N18" i="13"/>
  <c r="J49" i="13" l="1"/>
  <c r="K47" i="13"/>
  <c r="K37" i="13"/>
  <c r="J38" i="13"/>
  <c r="K38" i="13"/>
  <c r="L29" i="13"/>
  <c r="L30" i="13" s="1"/>
  <c r="O18" i="13"/>
  <c r="K49" i="13" l="1"/>
  <c r="L47" i="13"/>
  <c r="L37" i="13"/>
  <c r="L38" i="13" l="1"/>
  <c r="L49" i="13"/>
  <c r="M29" i="13" l="1"/>
  <c r="M30" i="13" s="1"/>
  <c r="P18" i="13"/>
  <c r="M47" i="13" l="1"/>
  <c r="M37" i="13"/>
  <c r="M38" i="13" s="1"/>
  <c r="M49" i="13" l="1"/>
  <c r="N49" i="13" s="1"/>
  <c r="N47" i="13"/>
</calcChain>
</file>

<file path=xl/sharedStrings.xml><?xml version="1.0" encoding="utf-8"?>
<sst xmlns="http://schemas.openxmlformats.org/spreadsheetml/2006/main" count="35" uniqueCount="35">
  <si>
    <t>PowerStream Inc</t>
  </si>
  <si>
    <t xml:space="preserve">Renewable Generation Connection Rate Protection </t>
  </si>
  <si>
    <t>Compensation Amounts under Ontario Regulation 330/09</t>
  </si>
  <si>
    <t xml:space="preserve">RGC Eligible Investments </t>
  </si>
  <si>
    <t>2012 RGC Investment</t>
  </si>
  <si>
    <t>2013 RGC Investment</t>
  </si>
  <si>
    <t>2010-2020 RGC Investment</t>
  </si>
  <si>
    <t>Variance</t>
  </si>
  <si>
    <t>NOTES:</t>
  </si>
  <si>
    <t>(1)</t>
  </si>
  <si>
    <t>Revenue Requirement for 2014 and 2015 (catch up for 2014 &amp; 2015)</t>
  </si>
  <si>
    <t>(2)</t>
  </si>
  <si>
    <t xml:space="preserve">Revenue Requirement for 2015 </t>
  </si>
  <si>
    <t>Proposed for Recoveries - TEST YEARS</t>
  </si>
  <si>
    <t>2014 RGC Investment</t>
  </si>
  <si>
    <t>2015 RGC Investment</t>
  </si>
  <si>
    <t>November 24, 2016 Update</t>
  </si>
  <si>
    <t>2016 CIR Evidence</t>
  </si>
  <si>
    <t>Cumulative 1533 balances</t>
  </si>
  <si>
    <t>Actual</t>
  </si>
  <si>
    <t>Forecast</t>
  </si>
  <si>
    <t>2017 Closing Balance</t>
  </si>
  <si>
    <t>Total</t>
  </si>
  <si>
    <t>Revenue requirement impacts for the Provincial Rate Protection eligible amounts</t>
  </si>
  <si>
    <t>i</t>
  </si>
  <si>
    <t>ii</t>
  </si>
  <si>
    <t>Provincial Rate Protection payments, as approved by the Board, and received from the IESO in each year</t>
  </si>
  <si>
    <t>Difference</t>
  </si>
  <si>
    <t>1533 RGCRP Variance Reconciliation - PRZ</t>
  </si>
  <si>
    <t xml:space="preserve">Summary of Revenue Requirement </t>
  </si>
  <si>
    <t>2011 &amp; Prior RGC Investment</t>
  </si>
  <si>
    <t xml:space="preserve">1533 RGCRP Variance (DVA Continuity Schedule) - Transactions </t>
  </si>
  <si>
    <r>
      <t xml:space="preserve">$152,320 </t>
    </r>
    <r>
      <rPr>
        <b/>
        <vertAlign val="superscript"/>
        <sz val="11"/>
        <rFont val="Arial"/>
        <family val="2"/>
      </rPr>
      <t>(1)</t>
    </r>
  </si>
  <si>
    <r>
      <t xml:space="preserve">$911 </t>
    </r>
    <r>
      <rPr>
        <b/>
        <vertAlign val="superscript"/>
        <sz val="11"/>
        <rFont val="Arial"/>
        <family val="2"/>
      </rPr>
      <t>(2)</t>
    </r>
  </si>
  <si>
    <t>IESO Invoiced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</si>
</sst>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_%;\(0\)_%"/>
    <numFmt numFmtId="167" formatCode="0\%_);\(0\)\%"/>
    <numFmt numFmtId="168" formatCode="0.0;\(0.0\)"/>
    <numFmt numFmtId="169" formatCode="0.00_)_%;\(0.00\)_%"/>
    <numFmt numFmtId="170" formatCode="0.00\%_);\(0.00\)\%"/>
    <numFmt numFmtId="171" formatCode="* \(#,##0.00\);[Red]* #,##0.00_)"/>
    <numFmt numFmtId="172" formatCode="* #,##0.00_);[Red]* \(#,##0.00\)"/>
    <numFmt numFmtId="173" formatCode="_-* \(#,##0\);_-* #,##0_-;_-* &quot;-     &quot;_-;_-@_-"/>
    <numFmt numFmtId="174" formatCode="_(* #,##0_);_(* \(#,##0\);_(* &quot;-     &quot;_);_(@_)"/>
    <numFmt numFmtId="175" formatCode="#,##0;\(#,##0\)"/>
    <numFmt numFmtId="176" formatCode="_._.* #,##0.0_);_._.* \(#,##0.0\);_._.* \-??_.?_);_._.@_)"/>
    <numFmt numFmtId="177" formatCode="_._.* #,##0.00_);_._.* \(#,##0.00\);_._.* \-??_.??_);_._.@_)"/>
    <numFmt numFmtId="178" formatCode="_._.* #,##0.000_);_._.* \(#,##0.000\);_._.* \-??_.???_);_._.@_)"/>
    <numFmt numFmtId="179" formatCode="_._.* #,##0.0000_);_._.* \(#,##0.0000\);_._.* \-??_.?_);_._.@_)"/>
    <numFmt numFmtId="180" formatCode="_._.* #,##0.00000_);_._.* \(#,##0.00000\);_._.* \-??_.?_);_._.@_)"/>
    <numFmt numFmtId="181" formatCode="_._.* #,##0.000000_);_._.* \(#,##0.000000\);_._.* \-??_.??????_);_._.@_)"/>
    <numFmt numFmtId="182" formatCode="_-* \(#,##0.00\);_-* #,##0.00_-;_-* &quot;-     &quot;??_-;_-@_-"/>
    <numFmt numFmtId="183" formatCode="_(* #,##0.00_);_(* \(#,##0.00\);_(* &quot;-     &quot;??_);_(@_)"/>
    <numFmt numFmtId="184" formatCode="_-&quot;$&quot;* \(#,##0\);_-&quot;$&quot;* #,##0_);_-&quot;$&quot;* &quot;-     &quot;??_-;_-@_-"/>
    <numFmt numFmtId="185" formatCode="_(&quot;$&quot;* #,##0_);_(&quot;$&quot;* \(#,##0\);_(&quot;$&quot;* &quot;-     &quot;??_);_(@_)"/>
    <numFmt numFmtId="186" formatCode="&quot;$&quot;* \(#,##0.00\);[Red]&quot;$&quot;* #,##0.00_)"/>
    <numFmt numFmtId="187" formatCode="\ &quot;$&quot;* #,##0.00_);[Red]\ &quot;$&quot;* \(#,##0.00\)"/>
    <numFmt numFmtId="188" formatCode="_-&quot;$&quot;* \(#,##0\);_-&quot;$&quot;* #,##0_);_-&quot;$&quot;* &quot;-     &quot;_-;_-@_-"/>
    <numFmt numFmtId="189" formatCode="_(&quot;$&quot;* #,##0_);_(&quot;$&quot;* \(#,##0\);_(&quot;$&quot;* &quot;-     &quot;_);_(@_)"/>
    <numFmt numFmtId="190" formatCode="&quot;$&quot;* #,##0;\(&quot;$&quot;* #,##0\)"/>
    <numFmt numFmtId="191" formatCode="_._.&quot;$&quot;* #,##0.0_);_._.&quot;$&quot;* \(#,##0.0\);_._.&quot;$&quot;* \-??_.?_);_._.@_)"/>
    <numFmt numFmtId="192" formatCode="_._.&quot;$&quot;* #,##0.00_);_._.&quot;$&quot;* \(#,##0.00\);_._.&quot;$&quot;* \-??_.??_);_._.@_)"/>
    <numFmt numFmtId="193" formatCode="_._.&quot;$&quot;* #,##0.000_);_._.&quot;$&quot;* \(#,##0.000\);_._.&quot;$&quot;* \-??_.???_);_._.@_)"/>
    <numFmt numFmtId="194" formatCode="_._.&quot;$&quot;* #,##0.0000_);_._.&quot;$&quot;* \(#,##0.0000\);\ _._.&quot;$&quot;* \-??_.??_);_._.@_)"/>
    <numFmt numFmtId="195" formatCode="_._.&quot;$&quot;* #,##0.00000_);_._.&quot;$&quot;* \(#,##0.00000\);\ _._.&quot;$&quot;* \-??_.??_);_._.@_)"/>
    <numFmt numFmtId="196" formatCode="_._.&quot;$&quot;* #,##0.000000_);_._.&quot;$&quot;* \(#,##0.000000\);\ _._.&quot;$&quot;* \-??_.??_);_._.@_)"/>
    <numFmt numFmtId="197" formatCode="\ \ \ _-&quot;$&quot;* #,##0.00_-;\-&quot;$&quot;* #,##0.00_-;_-&quot;$&quot;* &quot;-&quot;??_-;_-@_-"/>
    <numFmt numFmtId="198" formatCode="mmmm\ dd\,\ yyyy"/>
    <numFmt numFmtId="199" formatCode="_ * ###\ ###\ ##0_)\ __\ ;_ * \(###\ ###\ ##0\)\ __\ ;_ * &quot;-&quot;_)\ __\ ;_ @_ "/>
    <numFmt numFmtId="200" formatCode="_ * ###\ ###\ ##0_)\ &quot;$&quot;_ ;_ * \(###\ ###\ ##0\)\ &quot;$&quot;_ ;_ * &quot;-&quot;_)\ &quot;$&quot;_ ;_ @_ "/>
    <numFmt numFmtId="201" formatCode="_ * ###\ ###\ ##0.00_)\ &quot;$&quot;_ ;_ * \(###\ ###\ ##0.00\)\ &quot;$&quot;_ ;_ * &quot;-&quot;_)\ &quot;$&quot;_ ;_ @_ "/>
    <numFmt numFmtId="202" formatCode="0.00__%;_ * \(0.00\)\ %"/>
    <numFmt numFmtId="203" formatCode="_._._(0\ %_);_._.\(0\)%_)"/>
    <numFmt numFmtId="204" formatCode="_._._(0.0%_);_._.\(0.0\)%_)"/>
    <numFmt numFmtId="205" formatCode="_._._(0.00%_);_._.\(0.00\)%_)"/>
    <numFmt numFmtId="206" formatCode="_._._(0.000%_);_._.\(0.000\)%_)"/>
    <numFmt numFmtId="207" formatCode="_._._(0.0000%_);_._.\(0.0000\)%_)"/>
    <numFmt numFmtId="208" formatCode="_._._(0.000000%_);_._.\(0.000000\)%_)"/>
    <numFmt numFmtId="209" formatCode="_._._(0.00%_);_._.\(0.00\)%"/>
    <numFmt numFmtId="210" formatCode="###0_)"/>
    <numFmt numFmtId="211" formatCode="_._-* ###0_);_._.* \(###0\);_._.* \-??_);_._.@_)"/>
    <numFmt numFmtId="212" formatCode="###0_);\ \(###0\);_._.* \-??_);_._.@_)"/>
    <numFmt numFmtId="213" formatCode="&quot;$&quot;#,##0"/>
    <numFmt numFmtId="214" formatCode="&quot;$&quot;#,##0.00"/>
    <numFmt numFmtId="215" formatCode="_(* #,##0_);_(* \(#,##0\);_(* &quot;-&quot;??_);_(@_)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"/>
      <family val="2"/>
    </font>
    <font>
      <b/>
      <sz val="11"/>
      <color indexed="52"/>
      <name val="Calibri"/>
      <family val="2"/>
    </font>
    <font>
      <sz val="18"/>
      <color indexed="12"/>
      <name val="SquareSlab711 Bd BT"/>
    </font>
    <font>
      <b/>
      <sz val="11"/>
      <color indexed="9"/>
      <name val="Calibri"/>
      <family val="2"/>
    </font>
    <font>
      <sz val="12"/>
      <name val="Arial"/>
      <family val="2"/>
    </font>
    <font>
      <u val="singleAccounting"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b/>
      <sz val="16"/>
      <name val="Times New Roman"/>
      <family val="1"/>
    </font>
    <font>
      <sz val="12"/>
      <color indexed="12"/>
      <name val="Arial"/>
      <family val="2"/>
    </font>
    <font>
      <b/>
      <i/>
      <sz val="11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sz val="15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b/>
      <sz val="11"/>
      <color indexed="63"/>
      <name val="Calibri"/>
      <family val="2"/>
    </font>
    <font>
      <sz val="16"/>
      <color indexed="9"/>
      <name val="Tahoma"/>
      <family val="2"/>
    </font>
    <font>
      <b/>
      <sz val="14"/>
      <name val="Arial"/>
      <family val="2"/>
    </font>
    <font>
      <b/>
      <sz val="8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 val="singleAccounting"/>
      <sz val="11"/>
      <name val="Times New Roman"/>
      <family val="1"/>
    </font>
    <font>
      <u/>
      <sz val="11"/>
      <name val="Times New Roman"/>
      <family val="1"/>
    </font>
    <font>
      <sz val="12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  <font>
      <b/>
      <vertAlign val="superscript"/>
      <sz val="11"/>
      <name val="Arial"/>
      <family val="2"/>
    </font>
    <font>
      <sz val="11"/>
      <color rgb="FFFF0000"/>
      <name val="Arial"/>
      <family val="2"/>
    </font>
    <font>
      <i/>
      <sz val="11"/>
      <color rgb="FF0000FF"/>
      <name val="Arial"/>
      <family val="2"/>
    </font>
    <font>
      <b/>
      <sz val="11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13"/>
        <bgColor indexed="13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46">
    <xf numFmtId="0" fontId="0" fillId="0" borderId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>
      <protection locked="0"/>
    </xf>
    <xf numFmtId="167" fontId="6" fillId="0" borderId="0" applyFont="0" applyFill="0" applyBorder="0" applyAlignment="0" applyProtection="0">
      <protection locked="0"/>
    </xf>
    <xf numFmtId="168" fontId="7" fillId="0" borderId="1"/>
    <xf numFmtId="10" fontId="8" fillId="0" borderId="0"/>
    <xf numFmtId="169" fontId="8" fillId="0" borderId="0"/>
    <xf numFmtId="170" fontId="8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37" fontId="11" fillId="21" borderId="3" applyBorder="0" applyProtection="0">
      <alignment vertical="center"/>
    </xf>
    <xf numFmtId="0" fontId="12" fillId="4" borderId="0" applyNumberFormat="0" applyBorder="0" applyAlignment="0" applyProtection="0"/>
    <xf numFmtId="0" fontId="13" fillId="22" borderId="0" applyBorder="0">
      <alignment horizontal="left" vertical="center" indent="1"/>
    </xf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4" fillId="23" borderId="4" applyNumberFormat="0" applyAlignment="0" applyProtection="0"/>
    <xf numFmtId="0" fontId="15" fillId="24" borderId="0">
      <alignment horizontal="center"/>
    </xf>
    <xf numFmtId="0" fontId="16" fillId="25" borderId="5" applyNumberFormat="0" applyAlignment="0" applyProtection="0"/>
    <xf numFmtId="171" fontId="8" fillId="0" borderId="0"/>
    <xf numFmtId="172" fontId="8" fillId="0" borderId="0"/>
    <xf numFmtId="39" fontId="17" fillId="0" borderId="0" applyFont="0" applyFill="0" applyBorder="0" applyAlignment="0" applyProtection="0"/>
    <xf numFmtId="37" fontId="5" fillId="0" borderId="0" applyNumberFormat="0" applyFont="0" applyFill="0" applyBorder="0" applyAlignment="0" applyProtection="0"/>
    <xf numFmtId="173" fontId="8" fillId="0" borderId="0" applyFill="0" applyBorder="0" applyProtection="0">
      <alignment vertical="center"/>
    </xf>
    <xf numFmtId="174" fontId="8" fillId="0" borderId="0" applyFont="0" applyFill="0" applyBorder="0" applyProtection="0">
      <alignment vertical="center"/>
    </xf>
    <xf numFmtId="175" fontId="5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9" fillId="0" borderId="0">
      <alignment vertical="center"/>
    </xf>
    <xf numFmtId="180" fontId="20" fillId="0" borderId="0">
      <alignment vertical="center"/>
    </xf>
    <xf numFmtId="181" fontId="8" fillId="0" borderId="0">
      <alignment horizontal="left" vertical="center"/>
    </xf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8" fillId="0" borderId="0" applyFont="0" applyFill="0" applyBorder="0" applyProtection="0"/>
    <xf numFmtId="183" fontId="8" fillId="0" borderId="0" applyFont="0" applyFill="0" applyBorder="0" applyProtection="0"/>
    <xf numFmtId="0" fontId="22" fillId="0" borderId="0"/>
    <xf numFmtId="184" fontId="8" fillId="0" borderId="0" applyFill="0" applyBorder="0" applyProtection="0">
      <alignment vertical="center"/>
    </xf>
    <xf numFmtId="185" fontId="8" fillId="0" borderId="0" applyFont="0" applyFill="0" applyBorder="0" applyProtection="0">
      <alignment vertical="center"/>
    </xf>
    <xf numFmtId="186" fontId="8" fillId="0" borderId="0">
      <alignment vertical="center"/>
    </xf>
    <xf numFmtId="187" fontId="8" fillId="0" borderId="0"/>
    <xf numFmtId="7" fontId="23" fillId="0" borderId="0" applyFont="0" applyFill="0" applyBorder="0" applyAlignment="0" applyProtection="0">
      <protection locked="0"/>
    </xf>
    <xf numFmtId="5" fontId="5" fillId="0" borderId="0" applyFont="0" applyFill="0" applyBorder="0" applyAlignment="0" applyProtection="0"/>
    <xf numFmtId="188" fontId="8" fillId="0" borderId="0" applyFont="0" applyFill="0" applyBorder="0" applyProtection="0">
      <alignment vertical="center"/>
    </xf>
    <xf numFmtId="189" fontId="8" fillId="0" borderId="0" applyFont="0" applyFill="0" applyBorder="0" applyProtection="0">
      <alignment vertical="center"/>
    </xf>
    <xf numFmtId="190" fontId="5" fillId="0" borderId="0" applyFont="0" applyFill="0" applyBorder="0" applyAlignment="0" applyProtection="0"/>
    <xf numFmtId="191" fontId="8" fillId="0" borderId="0" applyFont="0" applyFill="0" applyBorder="0" applyProtection="0">
      <alignment horizontal="center"/>
    </xf>
    <xf numFmtId="192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4" fontId="20" fillId="0" borderId="6">
      <alignment vertical="center"/>
    </xf>
    <xf numFmtId="195" fontId="20" fillId="0" borderId="0">
      <alignment vertical="center"/>
    </xf>
    <xf numFmtId="196" fontId="8" fillId="0" borderId="0">
      <alignment horizontal="left" vertical="center"/>
    </xf>
    <xf numFmtId="44" fontId="5" fillId="0" borderId="0" applyFont="0" applyFill="0" applyBorder="0" applyAlignment="0" applyProtection="0"/>
    <xf numFmtId="164" fontId="21" fillId="0" borderId="0" applyFont="0" applyFill="0" applyBorder="0" applyAlignment="0" applyProtection="0"/>
    <xf numFmtId="197" fontId="7" fillId="0" borderId="0"/>
    <xf numFmtId="198" fontId="24" fillId="0" borderId="0">
      <alignment horizontal="left"/>
    </xf>
    <xf numFmtId="0" fontId="25" fillId="0" borderId="0" applyNumberFormat="0" applyFill="0" applyBorder="0" applyAlignment="0" applyProtection="0"/>
    <xf numFmtId="199" fontId="5" fillId="0" borderId="0" applyFont="0" applyBorder="0">
      <alignment vertical="center"/>
    </xf>
    <xf numFmtId="200" fontId="5" fillId="0" borderId="0" applyFont="0" applyBorder="0">
      <alignment vertical="center"/>
    </xf>
    <xf numFmtId="201" fontId="5" fillId="0" borderId="2" applyFont="0" applyBorder="0">
      <alignment vertical="center"/>
    </xf>
    <xf numFmtId="202" fontId="5" fillId="0" borderId="0" applyFont="0" applyBorder="0">
      <alignment horizontal="right"/>
      <protection locked="0"/>
    </xf>
    <xf numFmtId="0" fontId="26" fillId="5" borderId="0" applyNumberFormat="0" applyBorder="0" applyAlignment="0" applyProtection="0"/>
    <xf numFmtId="37" fontId="27" fillId="26" borderId="7" applyBorder="0">
      <alignment horizontal="left" vertical="center" indent="1"/>
    </xf>
    <xf numFmtId="198" fontId="24" fillId="0" borderId="0">
      <alignment horizontal="left"/>
    </xf>
    <xf numFmtId="37" fontId="28" fillId="27" borderId="8" applyFill="0">
      <alignment vertical="center"/>
    </xf>
    <xf numFmtId="0" fontId="28" fillId="28" borderId="2" applyNumberFormat="0">
      <alignment horizontal="left" vertical="top" indent="1"/>
    </xf>
    <xf numFmtId="0" fontId="28" fillId="21" borderId="0" applyBorder="0">
      <alignment horizontal="left" vertical="center" indent="1"/>
    </xf>
    <xf numFmtId="0" fontId="28" fillId="0" borderId="2" applyNumberFormat="0" applyFill="0">
      <alignment horizontal="centerContinuous" vertical="top"/>
    </xf>
    <xf numFmtId="0" fontId="29" fillId="21" borderId="9" applyNumberFormat="0" applyBorder="0">
      <alignment horizontal="left" vertical="center" indent="1"/>
    </xf>
    <xf numFmtId="0" fontId="30" fillId="0" borderId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4" applyNumberFormat="0" applyAlignment="0" applyProtection="0"/>
    <xf numFmtId="0" fontId="34" fillId="8" borderId="4" applyNumberFormat="0" applyAlignment="0" applyProtection="0"/>
    <xf numFmtId="0" fontId="34" fillId="8" borderId="4" applyNumberFormat="0" applyAlignment="0" applyProtection="0"/>
    <xf numFmtId="0" fontId="34" fillId="8" borderId="4" applyNumberFormat="0" applyAlignment="0" applyProtection="0"/>
    <xf numFmtId="0" fontId="35" fillId="0" borderId="13" applyNumberFormat="0" applyFill="0" applyAlignment="0" applyProtection="0"/>
    <xf numFmtId="0" fontId="4" fillId="2" borderId="0" applyNumberFormat="0" applyBorder="0" applyAlignment="0" applyProtection="0"/>
    <xf numFmtId="0" fontId="36" fillId="29" borderId="0" applyNumberFormat="0" applyBorder="0" applyAlignment="0" applyProtection="0"/>
    <xf numFmtId="0" fontId="37" fillId="27" borderId="0">
      <alignment horizontal="left" indent="1"/>
    </xf>
    <xf numFmtId="0" fontId="21" fillId="0" borderId="0"/>
    <xf numFmtId="37" fontId="11" fillId="21" borderId="14" applyBorder="0">
      <alignment horizontal="left" vertical="center" indent="2"/>
    </xf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5" fillId="0" borderId="0"/>
    <xf numFmtId="0" fontId="21" fillId="30" borderId="15" applyNumberFormat="0" applyFont="0" applyAlignment="0" applyProtection="0"/>
    <xf numFmtId="0" fontId="21" fillId="30" borderId="15" applyNumberFormat="0" applyFont="0" applyAlignment="0" applyProtection="0"/>
    <xf numFmtId="0" fontId="21" fillId="30" borderId="15" applyNumberFormat="0" applyFont="0" applyAlignment="0" applyProtection="0"/>
    <xf numFmtId="0" fontId="21" fillId="30" borderId="15" applyNumberFormat="0" applyFont="0" applyAlignment="0" applyProtection="0"/>
    <xf numFmtId="0" fontId="38" fillId="23" borderId="16" applyNumberFormat="0" applyAlignment="0" applyProtection="0"/>
    <xf numFmtId="0" fontId="38" fillId="23" borderId="16" applyNumberFormat="0" applyAlignment="0" applyProtection="0"/>
    <xf numFmtId="0" fontId="38" fillId="23" borderId="16" applyNumberFormat="0" applyAlignment="0" applyProtection="0"/>
    <xf numFmtId="0" fontId="38" fillId="23" borderId="16" applyNumberFormat="0" applyAlignment="0" applyProtection="0"/>
    <xf numFmtId="203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205" fontId="18" fillId="0" borderId="0" applyFont="0" applyFill="0" applyBorder="0" applyAlignment="0" applyProtection="0"/>
    <xf numFmtId="206" fontId="18" fillId="0" borderId="0" applyFont="0" applyFill="0" applyBorder="0" applyAlignment="0" applyProtection="0"/>
    <xf numFmtId="49" fontId="8" fillId="0" borderId="0">
      <alignment vertical="center"/>
    </xf>
    <xf numFmtId="207" fontId="8" fillId="0" borderId="0">
      <alignment vertical="center"/>
    </xf>
    <xf numFmtId="208" fontId="8" fillId="0" borderId="0">
      <alignment horizontal="left" vertical="center"/>
    </xf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209" fontId="8" fillId="0" borderId="0">
      <alignment vertical="center"/>
    </xf>
    <xf numFmtId="0" fontId="39" fillId="22" borderId="0">
      <alignment horizontal="left" indent="1"/>
    </xf>
    <xf numFmtId="0" fontId="40" fillId="0" borderId="17">
      <alignment horizontal="center" vertical="center"/>
    </xf>
    <xf numFmtId="0" fontId="41" fillId="22" borderId="0" applyBorder="0">
      <alignment horizontal="left" vertical="center" indent="1"/>
    </xf>
    <xf numFmtId="0" fontId="7" fillId="0" borderId="2" applyNumberFormat="0"/>
    <xf numFmtId="0" fontId="7" fillId="0" borderId="1" applyNumberFormat="0"/>
    <xf numFmtId="0" fontId="4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210" fontId="8" fillId="0" borderId="1">
      <alignment horizontal="right"/>
    </xf>
    <xf numFmtId="211" fontId="45" fillId="0" borderId="6" applyFont="0" applyBorder="0">
      <alignment vertical="center"/>
    </xf>
    <xf numFmtId="212" fontId="46" fillId="0" borderId="0"/>
    <xf numFmtId="171" fontId="8" fillId="0" borderId="0"/>
    <xf numFmtId="172" fontId="8" fillId="0" borderId="0"/>
    <xf numFmtId="0" fontId="2" fillId="0" borderId="0"/>
    <xf numFmtId="0" fontId="1" fillId="0" borderId="0"/>
    <xf numFmtId="0" fontId="47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/>
    <xf numFmtId="43" fontId="5" fillId="0" borderId="0" applyFont="0" applyFill="0" applyBorder="0" applyAlignment="0" applyProtection="0"/>
    <xf numFmtId="0" fontId="5" fillId="0" borderId="0"/>
    <xf numFmtId="0" fontId="50" fillId="0" borderId="28" applyNumberFormat="0" applyFill="0" applyProtection="0">
      <alignment horizontal="center" vertical="center"/>
    </xf>
    <xf numFmtId="3" fontId="51" fillId="0" borderId="29" applyFont="0" applyFill="0" applyAlignment="0" applyProtection="0"/>
    <xf numFmtId="3" fontId="51" fillId="0" borderId="29" applyFont="0" applyFill="0" applyAlignment="0" applyProtection="0"/>
    <xf numFmtId="3" fontId="51" fillId="0" borderId="29" applyFont="0" applyFill="0" applyAlignment="0" applyProtection="0"/>
    <xf numFmtId="3" fontId="51" fillId="0" borderId="29" applyFont="0" applyFill="0" applyAlignment="0" applyProtection="0"/>
    <xf numFmtId="3" fontId="51" fillId="0" borderId="29" applyFont="0" applyFill="0" applyAlignment="0" applyProtection="0"/>
    <xf numFmtId="3" fontId="51" fillId="0" borderId="29" applyFont="0" applyFill="0" applyAlignment="0" applyProtection="0"/>
    <xf numFmtId="3" fontId="51" fillId="0" borderId="29" applyFont="0" applyFill="0" applyAlignment="0" applyProtection="0"/>
    <xf numFmtId="3" fontId="51" fillId="0" borderId="29" applyFont="0" applyFill="0" applyAlignment="0" applyProtection="0"/>
    <xf numFmtId="3" fontId="50" fillId="0" borderId="28" applyNumberFormat="0" applyFill="0" applyAlignment="0" applyProtection="0"/>
    <xf numFmtId="0" fontId="50" fillId="0" borderId="28" applyNumberFormat="0" applyFill="0" applyAlignment="0" applyProtection="0"/>
    <xf numFmtId="3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0" applyNumberFormat="0" applyBorder="0" applyAlignment="0" applyProtection="0"/>
    <xf numFmtId="3" fontId="51" fillId="0" borderId="29" applyNumberFormat="0" applyBorder="0" applyAlignment="0" applyProtection="0"/>
    <xf numFmtId="3" fontId="51" fillId="0" borderId="29" applyNumberFormat="0" applyBorder="0" applyAlignment="0" applyProtection="0"/>
    <xf numFmtId="3" fontId="51" fillId="0" borderId="29" applyNumberFormat="0" applyBorder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>
      <alignment horizontal="right" vertical="center"/>
    </xf>
    <xf numFmtId="3" fontId="51" fillId="32" borderId="29">
      <alignment horizontal="center" vertical="center"/>
    </xf>
    <xf numFmtId="0" fontId="51" fillId="32" borderId="29">
      <alignment horizontal="right" vertical="center"/>
    </xf>
    <xf numFmtId="0" fontId="50" fillId="0" borderId="30">
      <alignment horizontal="left" vertical="center"/>
    </xf>
    <xf numFmtId="0" fontId="50" fillId="0" borderId="31">
      <alignment horizontal="center" vertical="center"/>
    </xf>
    <xf numFmtId="0" fontId="52" fillId="0" borderId="32">
      <alignment horizontal="center" vertical="center"/>
    </xf>
    <xf numFmtId="0" fontId="51" fillId="33" borderId="29"/>
    <xf numFmtId="3" fontId="53" fillId="0" borderId="29"/>
    <xf numFmtId="3" fontId="54" fillId="0" borderId="29"/>
    <xf numFmtId="0" fontId="50" fillId="0" borderId="31">
      <alignment horizontal="left" vertical="top"/>
    </xf>
    <xf numFmtId="0" fontId="55" fillId="0" borderId="29"/>
    <xf numFmtId="0" fontId="50" fillId="0" borderId="31">
      <alignment horizontal="left" vertical="center"/>
    </xf>
    <xf numFmtId="0" fontId="51" fillId="32" borderId="33"/>
    <xf numFmtId="3" fontId="51" fillId="0" borderId="29">
      <alignment horizontal="right" vertical="center"/>
    </xf>
    <xf numFmtId="0" fontId="50" fillId="0" borderId="31">
      <alignment horizontal="right" vertical="center"/>
    </xf>
    <xf numFmtId="0" fontId="51" fillId="0" borderId="32">
      <alignment horizontal="center" vertical="center"/>
    </xf>
    <xf numFmtId="3" fontId="51" fillId="0" borderId="29"/>
    <xf numFmtId="3" fontId="51" fillId="0" borderId="29"/>
    <xf numFmtId="0" fontId="51" fillId="0" borderId="32">
      <alignment horizontal="center" vertical="center" wrapText="1"/>
    </xf>
    <xf numFmtId="0" fontId="56" fillId="0" borderId="32">
      <alignment horizontal="left" vertical="center" indent="1"/>
    </xf>
    <xf numFmtId="0" fontId="57" fillId="0" borderId="29"/>
    <xf numFmtId="0" fontId="50" fillId="0" borderId="30">
      <alignment horizontal="left" vertical="center"/>
    </xf>
    <xf numFmtId="3" fontId="51" fillId="0" borderId="29">
      <alignment horizontal="center" vertical="center"/>
    </xf>
    <xf numFmtId="0" fontId="50" fillId="0" borderId="31">
      <alignment horizontal="center" vertical="center"/>
    </xf>
    <xf numFmtId="0" fontId="50" fillId="0" borderId="31">
      <alignment horizontal="center" vertical="center"/>
    </xf>
    <xf numFmtId="0" fontId="50" fillId="0" borderId="30">
      <alignment horizontal="left" vertical="center"/>
    </xf>
    <xf numFmtId="0" fontId="50" fillId="0" borderId="30">
      <alignment horizontal="left" vertical="center"/>
    </xf>
    <xf numFmtId="0" fontId="58" fillId="0" borderId="29"/>
  </cellStyleXfs>
  <cellXfs count="46">
    <xf numFmtId="0" fontId="0" fillId="0" borderId="0" xfId="0"/>
    <xf numFmtId="0" fontId="59" fillId="34" borderId="0" xfId="0" applyFont="1" applyFill="1" applyAlignment="1">
      <alignment vertical="center" wrapText="1"/>
    </xf>
    <xf numFmtId="0" fontId="60" fillId="0" borderId="0" xfId="186" applyFont="1"/>
    <xf numFmtId="0" fontId="6" fillId="0" borderId="0" xfId="186" applyFont="1"/>
    <xf numFmtId="0" fontId="61" fillId="0" borderId="6" xfId="186" applyFont="1" applyBorder="1"/>
    <xf numFmtId="0" fontId="6" fillId="0" borderId="2" xfId="186" applyFont="1" applyBorder="1"/>
    <xf numFmtId="0" fontId="60" fillId="31" borderId="2" xfId="186" applyFont="1" applyFill="1" applyBorder="1" applyAlignment="1">
      <alignment horizontal="center" wrapText="1"/>
    </xf>
    <xf numFmtId="0" fontId="60" fillId="31" borderId="22" xfId="186" applyFont="1" applyFill="1" applyBorder="1" applyAlignment="1">
      <alignment horizontal="center" wrapText="1"/>
    </xf>
    <xf numFmtId="0" fontId="60" fillId="0" borderId="2" xfId="186" applyFont="1" applyBorder="1" applyAlignment="1">
      <alignment horizontal="center"/>
    </xf>
    <xf numFmtId="213" fontId="6" fillId="31" borderId="0" xfId="186" applyNumberFormat="1" applyFont="1" applyFill="1"/>
    <xf numFmtId="213" fontId="6" fillId="31" borderId="23" xfId="186" applyNumberFormat="1" applyFont="1" applyFill="1" applyBorder="1"/>
    <xf numFmtId="213" fontId="6" fillId="0" borderId="0" xfId="186" applyNumberFormat="1" applyFont="1"/>
    <xf numFmtId="213" fontId="60" fillId="0" borderId="0" xfId="186" applyNumberFormat="1" applyFont="1" applyAlignment="1">
      <alignment horizontal="right"/>
    </xf>
    <xf numFmtId="213" fontId="60" fillId="0" borderId="0" xfId="186" applyNumberFormat="1" applyFont="1"/>
    <xf numFmtId="213" fontId="6" fillId="31" borderId="19" xfId="186" applyNumberFormat="1" applyFont="1" applyFill="1" applyBorder="1"/>
    <xf numFmtId="213" fontId="6" fillId="31" borderId="20" xfId="186" applyNumberFormat="1" applyFont="1" applyFill="1" applyBorder="1"/>
    <xf numFmtId="213" fontId="60" fillId="0" borderId="19" xfId="186" applyNumberFormat="1" applyFont="1" applyBorder="1"/>
    <xf numFmtId="49" fontId="6" fillId="0" borderId="0" xfId="186" applyNumberFormat="1" applyFont="1"/>
    <xf numFmtId="0" fontId="60" fillId="0" borderId="0" xfId="186" applyFont="1" applyAlignment="1">
      <alignment horizontal="center"/>
    </xf>
    <xf numFmtId="0" fontId="6" fillId="0" borderId="0" xfId="186" applyFont="1" applyAlignment="1">
      <alignment horizontal="right"/>
    </xf>
    <xf numFmtId="214" fontId="6" fillId="0" borderId="0" xfId="186" applyNumberFormat="1" applyFont="1"/>
    <xf numFmtId="213" fontId="60" fillId="0" borderId="24" xfId="186" applyNumberFormat="1" applyFont="1" applyBorder="1"/>
    <xf numFmtId="0" fontId="6" fillId="0" borderId="0" xfId="186" applyFont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 wrapText="1"/>
    </xf>
    <xf numFmtId="43" fontId="6" fillId="0" borderId="0" xfId="1" applyFont="1" applyFill="1" applyBorder="1"/>
    <xf numFmtId="43" fontId="6" fillId="0" borderId="0" xfId="186" applyNumberFormat="1" applyFont="1"/>
    <xf numFmtId="213" fontId="60" fillId="0" borderId="25" xfId="186" applyNumberFormat="1" applyFont="1" applyBorder="1"/>
    <xf numFmtId="214" fontId="64" fillId="0" borderId="0" xfId="186" applyNumberFormat="1" applyFont="1"/>
    <xf numFmtId="0" fontId="64" fillId="0" borderId="0" xfId="186" applyFont="1"/>
    <xf numFmtId="215" fontId="6" fillId="0" borderId="0" xfId="1" applyNumberFormat="1" applyFont="1" applyBorder="1"/>
    <xf numFmtId="39" fontId="6" fillId="0" borderId="0" xfId="186" applyNumberFormat="1" applyFont="1"/>
    <xf numFmtId="213" fontId="6" fillId="0" borderId="34" xfId="186" applyNumberFormat="1" applyFont="1" applyBorder="1"/>
    <xf numFmtId="213" fontId="6" fillId="0" borderId="1" xfId="186" applyNumberFormat="1" applyFont="1" applyBorder="1"/>
    <xf numFmtId="213" fontId="6" fillId="0" borderId="14" xfId="186" applyNumberFormat="1" applyFont="1" applyBorder="1"/>
    <xf numFmtId="0" fontId="65" fillId="0" borderId="0" xfId="186" applyFont="1" applyAlignment="1">
      <alignment horizontal="left" indent="1"/>
    </xf>
    <xf numFmtId="213" fontId="6" fillId="0" borderId="25" xfId="186" applyNumberFormat="1" applyFont="1" applyBorder="1"/>
    <xf numFmtId="0" fontId="6" fillId="0" borderId="0" xfId="186" applyFont="1" applyAlignment="1">
      <alignment horizontal="left" indent="1"/>
    </xf>
    <xf numFmtId="0" fontId="61" fillId="0" borderId="0" xfId="186" applyFont="1"/>
    <xf numFmtId="214" fontId="61" fillId="0" borderId="0" xfId="186" applyNumberFormat="1" applyFont="1"/>
    <xf numFmtId="0" fontId="66" fillId="0" borderId="0" xfId="186" applyFont="1"/>
    <xf numFmtId="0" fontId="62" fillId="31" borderId="6" xfId="186" applyFont="1" applyFill="1" applyBorder="1" applyAlignment="1">
      <alignment horizontal="center"/>
    </xf>
    <xf numFmtId="0" fontId="62" fillId="31" borderId="21" xfId="186" applyFont="1" applyFill="1" applyBorder="1" applyAlignment="1">
      <alignment horizontal="center"/>
    </xf>
    <xf numFmtId="0" fontId="6" fillId="0" borderId="26" xfId="186" applyFont="1" applyBorder="1" applyAlignment="1">
      <alignment horizontal="center"/>
    </xf>
    <xf numFmtId="0" fontId="6" fillId="0" borderId="27" xfId="186" applyFont="1" applyBorder="1" applyAlignment="1">
      <alignment horizontal="center"/>
    </xf>
    <xf numFmtId="0" fontId="59" fillId="34" borderId="0" xfId="0" applyFont="1" applyFill="1" applyAlignment="1">
      <alignment horizontal="center" vertical="center" wrapText="1"/>
    </xf>
  </cellXfs>
  <cellStyles count="246">
    <cellStyle name="% No Sign" xfId="2" xr:uid="{00000000-0005-0000-0000-000000000000}"/>
    <cellStyle name="% With Sign" xfId="3" xr:uid="{00000000-0005-0000-0000-000001000000}"/>
    <cellStyle name="%NO SIGN" xfId="4" xr:uid="{00000000-0005-0000-0000-000002000000}"/>
    <cellStyle name="0.00%" xfId="5" xr:uid="{00000000-0005-0000-0000-000003000000}"/>
    <cellStyle name="0.00% No Sign" xfId="6" xr:uid="{00000000-0005-0000-0000-000004000000}"/>
    <cellStyle name="0.00% With Sign" xfId="7" xr:uid="{00000000-0005-0000-0000-000005000000}"/>
    <cellStyle name="20% - Accent1 2" xfId="8" xr:uid="{00000000-0005-0000-0000-000006000000}"/>
    <cellStyle name="20% - Accent2 2" xfId="9" xr:uid="{00000000-0005-0000-0000-000007000000}"/>
    <cellStyle name="20% - Accent3 2" xfId="10" xr:uid="{00000000-0005-0000-0000-000008000000}"/>
    <cellStyle name="20% - Accent4 2" xfId="11" xr:uid="{00000000-0005-0000-0000-000009000000}"/>
    <cellStyle name="20% - Accent5 2" xfId="12" xr:uid="{00000000-0005-0000-0000-00000A000000}"/>
    <cellStyle name="20% - Accent6 2" xfId="13" xr:uid="{00000000-0005-0000-0000-00000B000000}"/>
    <cellStyle name="40% - Accent1 2" xfId="14" xr:uid="{00000000-0005-0000-0000-00000C000000}"/>
    <cellStyle name="40% - Accent2 2" xfId="15" xr:uid="{00000000-0005-0000-0000-00000D000000}"/>
    <cellStyle name="40% - Accent3 2" xfId="16" xr:uid="{00000000-0005-0000-0000-00000E000000}"/>
    <cellStyle name="40% - Accent4 2" xfId="17" xr:uid="{00000000-0005-0000-0000-00000F000000}"/>
    <cellStyle name="40% - Accent5 2" xfId="18" xr:uid="{00000000-0005-0000-0000-000010000000}"/>
    <cellStyle name="40% - Accent6 2" xfId="19" xr:uid="{00000000-0005-0000-0000-000011000000}"/>
    <cellStyle name="60% - Accent1 2" xfId="20" xr:uid="{00000000-0005-0000-0000-000012000000}"/>
    <cellStyle name="60% - Accent2 2" xfId="21" xr:uid="{00000000-0005-0000-0000-000013000000}"/>
    <cellStyle name="60% - Accent3 2" xfId="22" xr:uid="{00000000-0005-0000-0000-000014000000}"/>
    <cellStyle name="60% - Accent4 2" xfId="23" xr:uid="{00000000-0005-0000-0000-000015000000}"/>
    <cellStyle name="60% - Accent5 2" xfId="24" xr:uid="{00000000-0005-0000-0000-000016000000}"/>
    <cellStyle name="60% - Accent6 2" xfId="25" xr:uid="{00000000-0005-0000-0000-000017000000}"/>
    <cellStyle name="Accent1 2" xfId="26" xr:uid="{00000000-0005-0000-0000-000018000000}"/>
    <cellStyle name="Accent2 2" xfId="27" xr:uid="{00000000-0005-0000-0000-000019000000}"/>
    <cellStyle name="Accent3 2" xfId="28" xr:uid="{00000000-0005-0000-0000-00001A000000}"/>
    <cellStyle name="Accent4 2" xfId="29" xr:uid="{00000000-0005-0000-0000-00001B000000}"/>
    <cellStyle name="Accent5 2" xfId="30" xr:uid="{00000000-0005-0000-0000-00001C000000}"/>
    <cellStyle name="Accent6 2" xfId="31" xr:uid="{00000000-0005-0000-0000-00001D000000}"/>
    <cellStyle name="AF Column - IBM Cognos" xfId="191" xr:uid="{46E70F6E-F96E-4BDB-9CB8-C532EB4E171D}"/>
    <cellStyle name="AF Data - IBM Cognos" xfId="192" xr:uid="{DAB5421A-600F-46E4-B027-59F7078AE6A4}"/>
    <cellStyle name="AF Data 0 - IBM Cognos" xfId="193" xr:uid="{229BDBAC-2234-4873-8A46-CFAA644C054C}"/>
    <cellStyle name="AF Data 1 - IBM Cognos" xfId="194" xr:uid="{70B93284-9F05-49FF-81F1-ED9B80D48419}"/>
    <cellStyle name="AF Data 2 - IBM Cognos" xfId="195" xr:uid="{77CD312D-E12E-4913-8A29-B7D431D210AC}"/>
    <cellStyle name="AF Data 3 - IBM Cognos" xfId="196" xr:uid="{91EA701E-413B-49D4-97AA-1B367EE6439C}"/>
    <cellStyle name="AF Data 4 - IBM Cognos" xfId="197" xr:uid="{E16BB955-809F-4205-8219-06D927F54BCE}"/>
    <cellStyle name="AF Data 5 - IBM Cognos" xfId="198" xr:uid="{006A4304-A5CE-4F66-8F91-BE3D130B51A4}"/>
    <cellStyle name="AF Data Leaf - IBM Cognos" xfId="199" xr:uid="{090D4B68-AE85-459F-9698-D49B80300BC6}"/>
    <cellStyle name="AF Header - IBM Cognos" xfId="200" xr:uid="{40403DF6-C3EB-41C3-8D43-9134A17194A4}"/>
    <cellStyle name="AF Header 0 - IBM Cognos" xfId="201" xr:uid="{69F26BEA-165A-47F6-9A90-21B11516A9B8}"/>
    <cellStyle name="AF Header 1 - IBM Cognos" xfId="202" xr:uid="{13AEF822-F6A6-4DD0-A2E9-D2BA35BCDB7B}"/>
    <cellStyle name="AF Header 2 - IBM Cognos" xfId="203" xr:uid="{3819F463-6EDA-4516-87FF-AFA662E60934}"/>
    <cellStyle name="AF Header 3 - IBM Cognos" xfId="204" xr:uid="{1F5DB676-E629-40DB-A305-B8D2A65B1893}"/>
    <cellStyle name="AF Header 4 - IBM Cognos" xfId="205" xr:uid="{CF519FED-C0DF-453A-8BA3-7C24B31CC943}"/>
    <cellStyle name="AF Header 5 - IBM Cognos" xfId="206" xr:uid="{A908429F-2257-4F55-B2F2-0CD8E329010F}"/>
    <cellStyle name="AF Header Leaf - IBM Cognos" xfId="207" xr:uid="{39F9BCDF-20D8-4F91-A2DD-18917BC7297D}"/>
    <cellStyle name="AF Row - IBM Cognos" xfId="208" xr:uid="{B00942BB-6FC6-43DB-8722-C1CC45BC98AD}"/>
    <cellStyle name="AF Row 0 - IBM Cognos" xfId="209" xr:uid="{82BD9664-FBEB-401C-B605-E70F3865D0B4}"/>
    <cellStyle name="AF Row 1 - IBM Cognos" xfId="210" xr:uid="{4C8FD682-1AAA-424C-A5E5-A474AA6CB6DB}"/>
    <cellStyle name="AF Row 2 - IBM Cognos" xfId="211" xr:uid="{ED892985-78B9-4B75-A8F2-314E7383DD05}"/>
    <cellStyle name="AF Row 3 - IBM Cognos" xfId="212" xr:uid="{E133F1AD-09F8-497E-ADED-21CD3EFFF267}"/>
    <cellStyle name="AF Row 4 - IBM Cognos" xfId="213" xr:uid="{59D7F501-DA1F-4BD2-9ECC-C0A52B19C0E0}"/>
    <cellStyle name="AF Row 5 - IBM Cognos" xfId="214" xr:uid="{86754187-3FB7-4D21-BD53-AD04F2508F9B}"/>
    <cellStyle name="AF Row Leaf - IBM Cognos" xfId="215" xr:uid="{DBABCB57-69F6-4B92-A3D0-5AD696F42982}"/>
    <cellStyle name="AF Subnm - IBM Cognos" xfId="216" xr:uid="{9C3658B2-BBD1-45E6-8FD3-B0479B3B5AD2}"/>
    <cellStyle name="AF Title - IBM Cognos" xfId="217" xr:uid="{EFCE69DD-9FA1-4C13-A839-9629F793C19C}"/>
    <cellStyle name="amount" xfId="32" xr:uid="{00000000-0005-0000-0000-00001E000000}"/>
    <cellStyle name="Bad 2" xfId="33" xr:uid="{00000000-0005-0000-0000-00001F000000}"/>
    <cellStyle name="Body text" xfId="34" xr:uid="{00000000-0005-0000-0000-000020000000}"/>
    <cellStyle name="Calculated Column - IBM Cognos" xfId="218" xr:uid="{5EAD4841-5ADD-4E1C-B019-FCACDC034A42}"/>
    <cellStyle name="Calculated Column Name - IBM Cognos" xfId="219" xr:uid="{FE16A478-B9C0-45FC-960F-871668D062C3}"/>
    <cellStyle name="Calculated Row - IBM Cognos" xfId="220" xr:uid="{73B60875-0F90-4BEF-B39C-33FD4D5A5F86}"/>
    <cellStyle name="Calculated Row Name - IBM Cognos" xfId="221" xr:uid="{7AD8E22C-2A5E-498A-90CD-B35339ABA8E6}"/>
    <cellStyle name="Calculation 2" xfId="35" xr:uid="{00000000-0005-0000-0000-000021000000}"/>
    <cellStyle name="Calculation 2 2" xfId="36" xr:uid="{00000000-0005-0000-0000-000022000000}"/>
    <cellStyle name="Calculation 2 3" xfId="37" xr:uid="{00000000-0005-0000-0000-000023000000}"/>
    <cellStyle name="Calculation 2 4" xfId="38" xr:uid="{00000000-0005-0000-0000-000024000000}"/>
    <cellStyle name="capitlaize" xfId="39" xr:uid="{00000000-0005-0000-0000-000025000000}"/>
    <cellStyle name="Check Cell 2" xfId="40" xr:uid="{00000000-0005-0000-0000-000026000000}"/>
    <cellStyle name="Column Name - IBM Cognos" xfId="222" xr:uid="{D8B19C17-5803-4768-84C3-363B4BF5C31D}"/>
    <cellStyle name="Column Template - IBM Cognos" xfId="223" xr:uid="{51E274EF-5EE1-46B3-AC71-EE2B0D2C89DC}"/>
    <cellStyle name="Comma" xfId="1" builtinId="3"/>
    <cellStyle name="Comma - Zero (-)" xfId="41" xr:uid="{00000000-0005-0000-0000-000028000000}"/>
    <cellStyle name="Comma - Zero (+)" xfId="42" xr:uid="{00000000-0005-0000-0000-000029000000}"/>
    <cellStyle name="Comma [-.00]" xfId="43" xr:uid="{00000000-0005-0000-0000-00002A000000}"/>
    <cellStyle name="Comma [-0]" xfId="44" xr:uid="{00000000-0005-0000-0000-00002B000000}"/>
    <cellStyle name="Comma [0] - Credits" xfId="45" xr:uid="{00000000-0005-0000-0000-00002C000000}"/>
    <cellStyle name="Comma [0] - Debits" xfId="46" xr:uid="{00000000-0005-0000-0000-00002D000000}"/>
    <cellStyle name="Comma [-0]_2011 Powerstream_Interest JE Detail - All" xfId="47" xr:uid="{00000000-0005-0000-0000-00002E000000}"/>
    <cellStyle name="Comma 0.0" xfId="48" xr:uid="{00000000-0005-0000-0000-00002F000000}"/>
    <cellStyle name="Comma 0.00" xfId="49" xr:uid="{00000000-0005-0000-0000-000030000000}"/>
    <cellStyle name="Comma 0.000" xfId="50" xr:uid="{00000000-0005-0000-0000-000031000000}"/>
    <cellStyle name="Comma 0.0000" xfId="51" xr:uid="{00000000-0005-0000-0000-000032000000}"/>
    <cellStyle name="Comma 0.00000" xfId="52" xr:uid="{00000000-0005-0000-0000-000033000000}"/>
    <cellStyle name="Comma 0.000000" xfId="53" xr:uid="{00000000-0005-0000-0000-000034000000}"/>
    <cellStyle name="Comma 10 2 2 2 2" xfId="189" xr:uid="{C4267EB7-AC50-4AFD-BBBC-D67FBCB7EF7B}"/>
    <cellStyle name="Comma 2" xfId="54" xr:uid="{00000000-0005-0000-0000-000035000000}"/>
    <cellStyle name="Comma 2 2" xfId="55" xr:uid="{00000000-0005-0000-0000-000036000000}"/>
    <cellStyle name="Comma 2 3" xfId="56" xr:uid="{00000000-0005-0000-0000-000037000000}"/>
    <cellStyle name="Comma 3" xfId="57" xr:uid="{00000000-0005-0000-0000-000038000000}"/>
    <cellStyle name="Comma 3 2" xfId="58" xr:uid="{00000000-0005-0000-0000-000039000000}"/>
    <cellStyle name="Comma 3 3" xfId="59" xr:uid="{00000000-0005-0000-0000-00003A000000}"/>
    <cellStyle name="Comma 3 4" xfId="60" xr:uid="{00000000-0005-0000-0000-00003B000000}"/>
    <cellStyle name="Comma 4" xfId="61" xr:uid="{00000000-0005-0000-0000-00003C000000}"/>
    <cellStyle name="Comma 4 2" xfId="62" xr:uid="{00000000-0005-0000-0000-00003D000000}"/>
    <cellStyle name="Comma 4 3" xfId="63" xr:uid="{00000000-0005-0000-0000-00003E000000}"/>
    <cellStyle name="Comma 5" xfId="64" xr:uid="{00000000-0005-0000-0000-00003F000000}"/>
    <cellStyle name="Comma 6" xfId="65" xr:uid="{00000000-0005-0000-0000-000040000000}"/>
    <cellStyle name="Comma 7" xfId="66" xr:uid="{00000000-0005-0000-0000-000041000000}"/>
    <cellStyle name="Comma-Credits" xfId="67" xr:uid="{00000000-0005-0000-0000-000042000000}"/>
    <cellStyle name="Comma-Debits" xfId="68" xr:uid="{00000000-0005-0000-0000-000043000000}"/>
    <cellStyle name="Company Name" xfId="69" xr:uid="{00000000-0005-0000-0000-000044000000}"/>
    <cellStyle name="Currency - Credits" xfId="70" xr:uid="{00000000-0005-0000-0000-000045000000}"/>
    <cellStyle name="Currency - Debits" xfId="71" xr:uid="{00000000-0005-0000-0000-000046000000}"/>
    <cellStyle name="Currency - Zero (-)" xfId="72" xr:uid="{00000000-0005-0000-0000-000047000000}"/>
    <cellStyle name="Currency - Zero (+)" xfId="73" xr:uid="{00000000-0005-0000-0000-000048000000}"/>
    <cellStyle name="Currency [-.00]" xfId="74" xr:uid="{00000000-0005-0000-0000-000049000000}"/>
    <cellStyle name="Currency [-0]" xfId="75" xr:uid="{00000000-0005-0000-0000-00004A000000}"/>
    <cellStyle name="Currency [0] - Credits" xfId="76" xr:uid="{00000000-0005-0000-0000-00004B000000}"/>
    <cellStyle name="Currency [0] - Debits" xfId="77" xr:uid="{00000000-0005-0000-0000-00004C000000}"/>
    <cellStyle name="Currency [-0]_2011 Powerstream_Interest JE Detail - All" xfId="78" xr:uid="{00000000-0005-0000-0000-00004D000000}"/>
    <cellStyle name="Currency 0.0" xfId="79" xr:uid="{00000000-0005-0000-0000-00004E000000}"/>
    <cellStyle name="Currency 0.00" xfId="80" xr:uid="{00000000-0005-0000-0000-00004F000000}"/>
    <cellStyle name="Currency 0.000" xfId="81" xr:uid="{00000000-0005-0000-0000-000050000000}"/>
    <cellStyle name="Currency 0.0000" xfId="82" xr:uid="{00000000-0005-0000-0000-000051000000}"/>
    <cellStyle name="Currency 0.00000" xfId="83" xr:uid="{00000000-0005-0000-0000-000052000000}"/>
    <cellStyle name="Currency 0.000000" xfId="84" xr:uid="{00000000-0005-0000-0000-000053000000}"/>
    <cellStyle name="Currency 2" xfId="85" xr:uid="{00000000-0005-0000-0000-000054000000}"/>
    <cellStyle name="Currency 3" xfId="86" xr:uid="{00000000-0005-0000-0000-000055000000}"/>
    <cellStyle name="DASH $" xfId="87" xr:uid="{00000000-0005-0000-0000-000056000000}"/>
    <cellStyle name="Date/ftr" xfId="88" xr:uid="{00000000-0005-0000-0000-000057000000}"/>
    <cellStyle name="Differs From Base - IBM Cognos" xfId="224" xr:uid="{E13B2F7B-9198-49DE-93D8-C8F4C598B65F}"/>
    <cellStyle name="Edit - IBM Cognos" xfId="225" xr:uid="{1AEDF00A-2BC4-444D-8301-C344F342B71D}"/>
    <cellStyle name="Explanatory Text 2" xfId="89" xr:uid="{00000000-0005-0000-0000-000058000000}"/>
    <cellStyle name="Formula - IBM Cognos" xfId="226" xr:uid="{90515E3A-FBC8-4EC1-8102-58647A9691BE}"/>
    <cellStyle name="Francais" xfId="90" xr:uid="{00000000-0005-0000-0000-000059000000}"/>
    <cellStyle name="Francais$" xfId="91" xr:uid="{00000000-0005-0000-0000-00005A000000}"/>
    <cellStyle name="Francais$déc2" xfId="92" xr:uid="{00000000-0005-0000-0000-00005B000000}"/>
    <cellStyle name="Français-déc2%" xfId="93" xr:uid="{00000000-0005-0000-0000-00005C000000}"/>
    <cellStyle name="Good 2" xfId="94" xr:uid="{00000000-0005-0000-0000-00005D000000}"/>
    <cellStyle name="Group Name - IBM Cognos" xfId="227" xr:uid="{A44AE911-105D-4AE6-B1F3-BF258D5C9587}"/>
    <cellStyle name="header" xfId="95" xr:uid="{00000000-0005-0000-0000-00005E000000}"/>
    <cellStyle name="Header line" xfId="96" xr:uid="{00000000-0005-0000-0000-00005F000000}"/>
    <cellStyle name="Header Total" xfId="97" xr:uid="{00000000-0005-0000-0000-000060000000}"/>
    <cellStyle name="Header1" xfId="98" xr:uid="{00000000-0005-0000-0000-000061000000}"/>
    <cellStyle name="Header2" xfId="99" xr:uid="{00000000-0005-0000-0000-000062000000}"/>
    <cellStyle name="Header3" xfId="100" xr:uid="{00000000-0005-0000-0000-000063000000}"/>
    <cellStyle name="Header4" xfId="101" xr:uid="{00000000-0005-0000-0000-000064000000}"/>
    <cellStyle name="Heading" xfId="102" xr:uid="{00000000-0005-0000-0000-000065000000}"/>
    <cellStyle name="Heading 1 2" xfId="103" xr:uid="{00000000-0005-0000-0000-000066000000}"/>
    <cellStyle name="Heading 2 2" xfId="104" xr:uid="{00000000-0005-0000-0000-000067000000}"/>
    <cellStyle name="Heading 3 2" xfId="105" xr:uid="{00000000-0005-0000-0000-000068000000}"/>
    <cellStyle name="Heading 4 2" xfId="106" xr:uid="{00000000-0005-0000-0000-000069000000}"/>
    <cellStyle name="Hold Values - IBM Cognos" xfId="228" xr:uid="{D792A2EA-2B4A-4AA7-BD2A-70B97B7338D4}"/>
    <cellStyle name="Hyperlink 2" xfId="187" xr:uid="{00000000-0005-0000-0000-00006A000000}"/>
    <cellStyle name="Input 2" xfId="107" xr:uid="{00000000-0005-0000-0000-00006B000000}"/>
    <cellStyle name="Input 2 2" xfId="108" xr:uid="{00000000-0005-0000-0000-00006C000000}"/>
    <cellStyle name="Input 2 3" xfId="109" xr:uid="{00000000-0005-0000-0000-00006D000000}"/>
    <cellStyle name="Input 2 4" xfId="110" xr:uid="{00000000-0005-0000-0000-00006E000000}"/>
    <cellStyle name="Linked Cell 2" xfId="111" xr:uid="{00000000-0005-0000-0000-00006F000000}"/>
    <cellStyle name="List Name - IBM Cognos" xfId="229" xr:uid="{6321777F-287B-4ABF-81CD-E2BA3AD075DE}"/>
    <cellStyle name="Locked - IBM Cognos" xfId="230" xr:uid="{7B527C1C-EDBC-440D-84C2-99A472EAFE2F}"/>
    <cellStyle name="Measure - IBM Cognos" xfId="231" xr:uid="{F0E86BAE-8E93-4135-AE71-787DB62EA607}"/>
    <cellStyle name="Measure Header - IBM Cognos" xfId="232" xr:uid="{661F57C8-A45C-4EBD-B18C-039CAD85983A}"/>
    <cellStyle name="Measure Name - IBM Cognos" xfId="233" xr:uid="{96E37FA2-0808-4849-ADE7-54A6BA8FD2F3}"/>
    <cellStyle name="Measure Summary - IBM Cognos" xfId="234" xr:uid="{7FD8277E-3EE9-4559-811D-E196C80C8000}"/>
    <cellStyle name="Measure Summary TM1 - IBM Cognos" xfId="235" xr:uid="{68B8EC89-0424-43D1-A7EA-DC418EBB79BC}"/>
    <cellStyle name="Measure Template - IBM Cognos" xfId="236" xr:uid="{99C3CEAB-68EA-4579-BA51-7D777BB2A0BB}"/>
    <cellStyle name="More - IBM Cognos" xfId="237" xr:uid="{8884D05C-88E3-406E-8CC9-7DBEC992B13C}"/>
    <cellStyle name="Neutral 2" xfId="112" xr:uid="{00000000-0005-0000-0000-000070000000}"/>
    <cellStyle name="Neutral 3" xfId="113" xr:uid="{00000000-0005-0000-0000-000071000000}"/>
    <cellStyle name="NonPrint_Heading" xfId="114" xr:uid="{00000000-0005-0000-0000-000072000000}"/>
    <cellStyle name="Normal" xfId="0" builtinId="0" customBuiltin="1"/>
    <cellStyle name="Normal 10" xfId="115" xr:uid="{00000000-0005-0000-0000-000074000000}"/>
    <cellStyle name="Normal 11" xfId="184" xr:uid="{00000000-0005-0000-0000-000075000000}"/>
    <cellStyle name="Normal 12" xfId="185" xr:uid="{00000000-0005-0000-0000-000076000000}"/>
    <cellStyle name="Normal 124" xfId="190" xr:uid="{9D408A51-3544-4B9F-97D5-74F68A9F6FF1}"/>
    <cellStyle name="Normal 13" xfId="186" xr:uid="{00000000-0005-0000-0000-000077000000}"/>
    <cellStyle name="Normal 2" xfId="116" xr:uid="{00000000-0005-0000-0000-000078000000}"/>
    <cellStyle name="Normal 2 2" xfId="117" xr:uid="{00000000-0005-0000-0000-000079000000}"/>
    <cellStyle name="Normal 2 2 2" xfId="118" xr:uid="{00000000-0005-0000-0000-00007A000000}"/>
    <cellStyle name="Normal 2 2 3" xfId="119" xr:uid="{00000000-0005-0000-0000-00007B000000}"/>
    <cellStyle name="Normal 2 3" xfId="120" xr:uid="{00000000-0005-0000-0000-00007C000000}"/>
    <cellStyle name="Normal 2 3 2" xfId="121" xr:uid="{00000000-0005-0000-0000-00007D000000}"/>
    <cellStyle name="Normal 2 3 3" xfId="122" xr:uid="{00000000-0005-0000-0000-00007E000000}"/>
    <cellStyle name="Normal 2 4" xfId="123" xr:uid="{00000000-0005-0000-0000-00007F000000}"/>
    <cellStyle name="Normal 2 5" xfId="124" xr:uid="{00000000-0005-0000-0000-000080000000}"/>
    <cellStyle name="Normal 3" xfId="125" xr:uid="{00000000-0005-0000-0000-000081000000}"/>
    <cellStyle name="Normal 3 2" xfId="126" xr:uid="{00000000-0005-0000-0000-000082000000}"/>
    <cellStyle name="Normal 3 3" xfId="127" xr:uid="{00000000-0005-0000-0000-000083000000}"/>
    <cellStyle name="Normal 3 4" xfId="188" xr:uid="{0F42209D-E789-4D93-A7DD-87A8000E634A}"/>
    <cellStyle name="Normal 4" xfId="128" xr:uid="{00000000-0005-0000-0000-000084000000}"/>
    <cellStyle name="Normal 4 2" xfId="129" xr:uid="{00000000-0005-0000-0000-000085000000}"/>
    <cellStyle name="Normal 4 3" xfId="130" xr:uid="{00000000-0005-0000-0000-000086000000}"/>
    <cellStyle name="Normal 4 4" xfId="131" xr:uid="{00000000-0005-0000-0000-000087000000}"/>
    <cellStyle name="Normal 5" xfId="132" xr:uid="{00000000-0005-0000-0000-000088000000}"/>
    <cellStyle name="Normal 5 2" xfId="133" xr:uid="{00000000-0005-0000-0000-000089000000}"/>
    <cellStyle name="Normal 5 3" xfId="134" xr:uid="{00000000-0005-0000-0000-00008A000000}"/>
    <cellStyle name="Normal 6" xfId="135" xr:uid="{00000000-0005-0000-0000-00008B000000}"/>
    <cellStyle name="Normal 7" xfId="136" xr:uid="{00000000-0005-0000-0000-00008C000000}"/>
    <cellStyle name="Normal 8" xfId="137" xr:uid="{00000000-0005-0000-0000-00008D000000}"/>
    <cellStyle name="Normal 9" xfId="138" xr:uid="{00000000-0005-0000-0000-00008E000000}"/>
    <cellStyle name="Note 2" xfId="139" xr:uid="{00000000-0005-0000-0000-00008F000000}"/>
    <cellStyle name="Note 2 2" xfId="140" xr:uid="{00000000-0005-0000-0000-000090000000}"/>
    <cellStyle name="Note 2 3" xfId="141" xr:uid="{00000000-0005-0000-0000-000091000000}"/>
    <cellStyle name="Note 2 4" xfId="142" xr:uid="{00000000-0005-0000-0000-000092000000}"/>
    <cellStyle name="Output 2" xfId="143" xr:uid="{00000000-0005-0000-0000-000093000000}"/>
    <cellStyle name="Output 2 2" xfId="144" xr:uid="{00000000-0005-0000-0000-000094000000}"/>
    <cellStyle name="Output 2 3" xfId="145" xr:uid="{00000000-0005-0000-0000-000095000000}"/>
    <cellStyle name="Output 2 4" xfId="146" xr:uid="{00000000-0005-0000-0000-000096000000}"/>
    <cellStyle name="Pending Change - IBM Cognos" xfId="238" xr:uid="{CF1F7343-5B9E-4DCD-8877-197812A6B7EC}"/>
    <cellStyle name="Percent %" xfId="147" xr:uid="{00000000-0005-0000-0000-000097000000}"/>
    <cellStyle name="Percent 0.0%" xfId="148" xr:uid="{00000000-0005-0000-0000-000098000000}"/>
    <cellStyle name="Percent 0.00%" xfId="149" xr:uid="{00000000-0005-0000-0000-000099000000}"/>
    <cellStyle name="Percent 0.000%" xfId="150" xr:uid="{00000000-0005-0000-0000-00009A000000}"/>
    <cellStyle name="Percent 0.0000%" xfId="151" xr:uid="{00000000-0005-0000-0000-00009B000000}"/>
    <cellStyle name="Percent 0.00000%" xfId="152" xr:uid="{00000000-0005-0000-0000-00009C000000}"/>
    <cellStyle name="Percent 0.000000%" xfId="153" xr:uid="{00000000-0005-0000-0000-00009D000000}"/>
    <cellStyle name="Percent 2" xfId="154" xr:uid="{00000000-0005-0000-0000-00009E000000}"/>
    <cellStyle name="Percent 2 2" xfId="155" xr:uid="{00000000-0005-0000-0000-00009F000000}"/>
    <cellStyle name="Percent 2 3" xfId="156" xr:uid="{00000000-0005-0000-0000-0000A0000000}"/>
    <cellStyle name="Percent 3" xfId="157" xr:uid="{00000000-0005-0000-0000-0000A1000000}"/>
    <cellStyle name="Percent 3 2" xfId="158" xr:uid="{00000000-0005-0000-0000-0000A2000000}"/>
    <cellStyle name="Percent 3 3" xfId="159" xr:uid="{00000000-0005-0000-0000-0000A3000000}"/>
    <cellStyle name="Percent 4" xfId="160" xr:uid="{00000000-0005-0000-0000-0000A4000000}"/>
    <cellStyle name="Percent 4 2" xfId="161" xr:uid="{00000000-0005-0000-0000-0000A5000000}"/>
    <cellStyle name="Percent 4 3" xfId="162" xr:uid="{00000000-0005-0000-0000-0000A6000000}"/>
    <cellStyle name="Percent 5" xfId="163" xr:uid="{00000000-0005-0000-0000-0000A7000000}"/>
    <cellStyle name="Percent 6" xfId="164" xr:uid="{00000000-0005-0000-0000-0000A8000000}"/>
    <cellStyle name="Percent 7" xfId="165" xr:uid="{00000000-0005-0000-0000-0000A9000000}"/>
    <cellStyle name="Percentage" xfId="166" xr:uid="{00000000-0005-0000-0000-0000AA000000}"/>
    <cellStyle name="Product Title" xfId="167" xr:uid="{00000000-0005-0000-0000-0000AB000000}"/>
    <cellStyle name="Row Name - IBM Cognos" xfId="239" xr:uid="{D09F9934-AFB4-47A8-9766-C4938907F327}"/>
    <cellStyle name="Row Template - IBM Cognos" xfId="240" xr:uid="{C0EA7E66-731C-4A2C-9DEC-58E76F42BD36}"/>
    <cellStyle name="Subtotal" xfId="168" xr:uid="{00000000-0005-0000-0000-0000AC000000}"/>
    <cellStyle name="Summary Column Name - IBM Cognos" xfId="241" xr:uid="{F6480B42-70B2-4EC9-8AD7-0B32E5A45E8E}"/>
    <cellStyle name="Summary Column Name TM1 - IBM Cognos" xfId="242" xr:uid="{CB138ED3-EFF2-4923-BE12-F127FBE154BC}"/>
    <cellStyle name="Summary Row Name - IBM Cognos" xfId="243" xr:uid="{78964B68-95AC-4301-B989-CE3EBBDE8D18}"/>
    <cellStyle name="Summary Row Name TM1 - IBM Cognos" xfId="244" xr:uid="{A55EFE15-7EFF-4118-8FDB-68151319B271}"/>
    <cellStyle name="Text" xfId="169" xr:uid="{00000000-0005-0000-0000-0000AD000000}"/>
    <cellStyle name="Thick Line" xfId="170" xr:uid="{00000000-0005-0000-0000-0000AE000000}"/>
    <cellStyle name="Thin Line" xfId="171" xr:uid="{00000000-0005-0000-0000-0000AF000000}"/>
    <cellStyle name="Title 2" xfId="172" xr:uid="{00000000-0005-0000-0000-0000B0000000}"/>
    <cellStyle name="Total 2" xfId="173" xr:uid="{00000000-0005-0000-0000-0000B1000000}"/>
    <cellStyle name="Total 2 2" xfId="174" xr:uid="{00000000-0005-0000-0000-0000B2000000}"/>
    <cellStyle name="Total 2 3" xfId="175" xr:uid="{00000000-0005-0000-0000-0000B3000000}"/>
    <cellStyle name="Total 2 4" xfId="176" xr:uid="{00000000-0005-0000-0000-0000B4000000}"/>
    <cellStyle name="Unprotect cells" xfId="177" xr:uid="{00000000-0005-0000-0000-0000B5000000}"/>
    <cellStyle name="Unsaved Change - IBM Cognos" xfId="245" xr:uid="{D19745B9-DE06-4F1D-A3D5-0E902C3F5406}"/>
    <cellStyle name="Warning Text 2" xfId="178" xr:uid="{00000000-0005-0000-0000-0000B6000000}"/>
    <cellStyle name="Year" xfId="179" xr:uid="{00000000-0005-0000-0000-0000B7000000}"/>
    <cellStyle name="Year1" xfId="180" xr:uid="{00000000-0005-0000-0000-0000B8000000}"/>
    <cellStyle name="Year2" xfId="181" xr:uid="{00000000-0005-0000-0000-0000B9000000}"/>
    <cellStyle name="Zero (-)" xfId="182" xr:uid="{00000000-0005-0000-0000-0000BA000000}"/>
    <cellStyle name="Zero (+)" xfId="183" xr:uid="{00000000-0005-0000-0000-0000BB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4EFB-7099-42D5-9E44-165067499154}"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U68"/>
  <sheetViews>
    <sheetView tabSelected="1" topLeftCell="G36" zoomScaleNormal="100" zoomScaleSheetLayoutView="85" workbookViewId="0">
      <selection activeCell="P35" sqref="P35"/>
    </sheetView>
  </sheetViews>
  <sheetFormatPr defaultRowHeight="14.25"/>
  <cols>
    <col min="1" max="1" width="3.7109375" style="3" customWidth="1"/>
    <col min="2" max="2" width="81.5703125" style="3" bestFit="1" customWidth="1"/>
    <col min="3" max="3" width="10.7109375" style="3" bestFit="1" customWidth="1"/>
    <col min="4" max="7" width="11.7109375" style="3" customWidth="1"/>
    <col min="8" max="15" width="12.28515625" style="3" customWidth="1"/>
    <col min="16" max="16" width="11" style="3" customWidth="1"/>
    <col min="17" max="17" width="10.5703125" style="3" customWidth="1"/>
    <col min="18" max="18" width="12.7109375" style="3" customWidth="1"/>
    <col min="19" max="19" width="10.42578125" style="3" customWidth="1"/>
    <col min="20" max="256" width="9.140625" style="3"/>
    <col min="257" max="257" width="3.7109375" style="3" customWidth="1"/>
    <col min="258" max="258" width="40" style="3" customWidth="1"/>
    <col min="259" max="263" width="11.7109375" style="3" customWidth="1"/>
    <col min="264" max="266" width="12.28515625" style="3" customWidth="1"/>
    <col min="267" max="268" width="18.28515625" style="3" customWidth="1"/>
    <col min="269" max="512" width="9.140625" style="3"/>
    <col min="513" max="513" width="3.7109375" style="3" customWidth="1"/>
    <col min="514" max="514" width="40" style="3" customWidth="1"/>
    <col min="515" max="519" width="11.7109375" style="3" customWidth="1"/>
    <col min="520" max="522" width="12.28515625" style="3" customWidth="1"/>
    <col min="523" max="524" width="18.28515625" style="3" customWidth="1"/>
    <col min="525" max="768" width="9.140625" style="3"/>
    <col min="769" max="769" width="3.7109375" style="3" customWidth="1"/>
    <col min="770" max="770" width="40" style="3" customWidth="1"/>
    <col min="771" max="775" width="11.7109375" style="3" customWidth="1"/>
    <col min="776" max="778" width="12.28515625" style="3" customWidth="1"/>
    <col min="779" max="780" width="18.28515625" style="3" customWidth="1"/>
    <col min="781" max="1024" width="9.140625" style="3"/>
    <col min="1025" max="1025" width="3.7109375" style="3" customWidth="1"/>
    <col min="1026" max="1026" width="40" style="3" customWidth="1"/>
    <col min="1027" max="1031" width="11.7109375" style="3" customWidth="1"/>
    <col min="1032" max="1034" width="12.28515625" style="3" customWidth="1"/>
    <col min="1035" max="1036" width="18.28515625" style="3" customWidth="1"/>
    <col min="1037" max="1280" width="9.140625" style="3"/>
    <col min="1281" max="1281" width="3.7109375" style="3" customWidth="1"/>
    <col min="1282" max="1282" width="40" style="3" customWidth="1"/>
    <col min="1283" max="1287" width="11.7109375" style="3" customWidth="1"/>
    <col min="1288" max="1290" width="12.28515625" style="3" customWidth="1"/>
    <col min="1291" max="1292" width="18.28515625" style="3" customWidth="1"/>
    <col min="1293" max="1536" width="9.140625" style="3"/>
    <col min="1537" max="1537" width="3.7109375" style="3" customWidth="1"/>
    <col min="1538" max="1538" width="40" style="3" customWidth="1"/>
    <col min="1539" max="1543" width="11.7109375" style="3" customWidth="1"/>
    <col min="1544" max="1546" width="12.28515625" style="3" customWidth="1"/>
    <col min="1547" max="1548" width="18.28515625" style="3" customWidth="1"/>
    <col min="1549" max="1792" width="9.140625" style="3"/>
    <col min="1793" max="1793" width="3.7109375" style="3" customWidth="1"/>
    <col min="1794" max="1794" width="40" style="3" customWidth="1"/>
    <col min="1795" max="1799" width="11.7109375" style="3" customWidth="1"/>
    <col min="1800" max="1802" width="12.28515625" style="3" customWidth="1"/>
    <col min="1803" max="1804" width="18.28515625" style="3" customWidth="1"/>
    <col min="1805" max="2048" width="9.140625" style="3"/>
    <col min="2049" max="2049" width="3.7109375" style="3" customWidth="1"/>
    <col min="2050" max="2050" width="40" style="3" customWidth="1"/>
    <col min="2051" max="2055" width="11.7109375" style="3" customWidth="1"/>
    <col min="2056" max="2058" width="12.28515625" style="3" customWidth="1"/>
    <col min="2059" max="2060" width="18.28515625" style="3" customWidth="1"/>
    <col min="2061" max="2304" width="9.140625" style="3"/>
    <col min="2305" max="2305" width="3.7109375" style="3" customWidth="1"/>
    <col min="2306" max="2306" width="40" style="3" customWidth="1"/>
    <col min="2307" max="2311" width="11.7109375" style="3" customWidth="1"/>
    <col min="2312" max="2314" width="12.28515625" style="3" customWidth="1"/>
    <col min="2315" max="2316" width="18.28515625" style="3" customWidth="1"/>
    <col min="2317" max="2560" width="9.140625" style="3"/>
    <col min="2561" max="2561" width="3.7109375" style="3" customWidth="1"/>
    <col min="2562" max="2562" width="40" style="3" customWidth="1"/>
    <col min="2563" max="2567" width="11.7109375" style="3" customWidth="1"/>
    <col min="2568" max="2570" width="12.28515625" style="3" customWidth="1"/>
    <col min="2571" max="2572" width="18.28515625" style="3" customWidth="1"/>
    <col min="2573" max="2816" width="9.140625" style="3"/>
    <col min="2817" max="2817" width="3.7109375" style="3" customWidth="1"/>
    <col min="2818" max="2818" width="40" style="3" customWidth="1"/>
    <col min="2819" max="2823" width="11.7109375" style="3" customWidth="1"/>
    <col min="2824" max="2826" width="12.28515625" style="3" customWidth="1"/>
    <col min="2827" max="2828" width="18.28515625" style="3" customWidth="1"/>
    <col min="2829" max="3072" width="9.140625" style="3"/>
    <col min="3073" max="3073" width="3.7109375" style="3" customWidth="1"/>
    <col min="3074" max="3074" width="40" style="3" customWidth="1"/>
    <col min="3075" max="3079" width="11.7109375" style="3" customWidth="1"/>
    <col min="3080" max="3082" width="12.28515625" style="3" customWidth="1"/>
    <col min="3083" max="3084" width="18.28515625" style="3" customWidth="1"/>
    <col min="3085" max="3328" width="9.140625" style="3"/>
    <col min="3329" max="3329" width="3.7109375" style="3" customWidth="1"/>
    <col min="3330" max="3330" width="40" style="3" customWidth="1"/>
    <col min="3331" max="3335" width="11.7109375" style="3" customWidth="1"/>
    <col min="3336" max="3338" width="12.28515625" style="3" customWidth="1"/>
    <col min="3339" max="3340" width="18.28515625" style="3" customWidth="1"/>
    <col min="3341" max="3584" width="9.140625" style="3"/>
    <col min="3585" max="3585" width="3.7109375" style="3" customWidth="1"/>
    <col min="3586" max="3586" width="40" style="3" customWidth="1"/>
    <col min="3587" max="3591" width="11.7109375" style="3" customWidth="1"/>
    <col min="3592" max="3594" width="12.28515625" style="3" customWidth="1"/>
    <col min="3595" max="3596" width="18.28515625" style="3" customWidth="1"/>
    <col min="3597" max="3840" width="9.140625" style="3"/>
    <col min="3841" max="3841" width="3.7109375" style="3" customWidth="1"/>
    <col min="3842" max="3842" width="40" style="3" customWidth="1"/>
    <col min="3843" max="3847" width="11.7109375" style="3" customWidth="1"/>
    <col min="3848" max="3850" width="12.28515625" style="3" customWidth="1"/>
    <col min="3851" max="3852" width="18.28515625" style="3" customWidth="1"/>
    <col min="3853" max="4096" width="9.140625" style="3"/>
    <col min="4097" max="4097" width="3.7109375" style="3" customWidth="1"/>
    <col min="4098" max="4098" width="40" style="3" customWidth="1"/>
    <col min="4099" max="4103" width="11.7109375" style="3" customWidth="1"/>
    <col min="4104" max="4106" width="12.28515625" style="3" customWidth="1"/>
    <col min="4107" max="4108" width="18.28515625" style="3" customWidth="1"/>
    <col min="4109" max="4352" width="9.140625" style="3"/>
    <col min="4353" max="4353" width="3.7109375" style="3" customWidth="1"/>
    <col min="4354" max="4354" width="40" style="3" customWidth="1"/>
    <col min="4355" max="4359" width="11.7109375" style="3" customWidth="1"/>
    <col min="4360" max="4362" width="12.28515625" style="3" customWidth="1"/>
    <col min="4363" max="4364" width="18.28515625" style="3" customWidth="1"/>
    <col min="4365" max="4608" width="9.140625" style="3"/>
    <col min="4609" max="4609" width="3.7109375" style="3" customWidth="1"/>
    <col min="4610" max="4610" width="40" style="3" customWidth="1"/>
    <col min="4611" max="4615" width="11.7109375" style="3" customWidth="1"/>
    <col min="4616" max="4618" width="12.28515625" style="3" customWidth="1"/>
    <col min="4619" max="4620" width="18.28515625" style="3" customWidth="1"/>
    <col min="4621" max="4864" width="9.140625" style="3"/>
    <col min="4865" max="4865" width="3.7109375" style="3" customWidth="1"/>
    <col min="4866" max="4866" width="40" style="3" customWidth="1"/>
    <col min="4867" max="4871" width="11.7109375" style="3" customWidth="1"/>
    <col min="4872" max="4874" width="12.28515625" style="3" customWidth="1"/>
    <col min="4875" max="4876" width="18.28515625" style="3" customWidth="1"/>
    <col min="4877" max="5120" width="9.140625" style="3"/>
    <col min="5121" max="5121" width="3.7109375" style="3" customWidth="1"/>
    <col min="5122" max="5122" width="40" style="3" customWidth="1"/>
    <col min="5123" max="5127" width="11.7109375" style="3" customWidth="1"/>
    <col min="5128" max="5130" width="12.28515625" style="3" customWidth="1"/>
    <col min="5131" max="5132" width="18.28515625" style="3" customWidth="1"/>
    <col min="5133" max="5376" width="9.140625" style="3"/>
    <col min="5377" max="5377" width="3.7109375" style="3" customWidth="1"/>
    <col min="5378" max="5378" width="40" style="3" customWidth="1"/>
    <col min="5379" max="5383" width="11.7109375" style="3" customWidth="1"/>
    <col min="5384" max="5386" width="12.28515625" style="3" customWidth="1"/>
    <col min="5387" max="5388" width="18.28515625" style="3" customWidth="1"/>
    <col min="5389" max="5632" width="9.140625" style="3"/>
    <col min="5633" max="5633" width="3.7109375" style="3" customWidth="1"/>
    <col min="5634" max="5634" width="40" style="3" customWidth="1"/>
    <col min="5635" max="5639" width="11.7109375" style="3" customWidth="1"/>
    <col min="5640" max="5642" width="12.28515625" style="3" customWidth="1"/>
    <col min="5643" max="5644" width="18.28515625" style="3" customWidth="1"/>
    <col min="5645" max="5888" width="9.140625" style="3"/>
    <col min="5889" max="5889" width="3.7109375" style="3" customWidth="1"/>
    <col min="5890" max="5890" width="40" style="3" customWidth="1"/>
    <col min="5891" max="5895" width="11.7109375" style="3" customWidth="1"/>
    <col min="5896" max="5898" width="12.28515625" style="3" customWidth="1"/>
    <col min="5899" max="5900" width="18.28515625" style="3" customWidth="1"/>
    <col min="5901" max="6144" width="9.140625" style="3"/>
    <col min="6145" max="6145" width="3.7109375" style="3" customWidth="1"/>
    <col min="6146" max="6146" width="40" style="3" customWidth="1"/>
    <col min="6147" max="6151" width="11.7109375" style="3" customWidth="1"/>
    <col min="6152" max="6154" width="12.28515625" style="3" customWidth="1"/>
    <col min="6155" max="6156" width="18.28515625" style="3" customWidth="1"/>
    <col min="6157" max="6400" width="9.140625" style="3"/>
    <col min="6401" max="6401" width="3.7109375" style="3" customWidth="1"/>
    <col min="6402" max="6402" width="40" style="3" customWidth="1"/>
    <col min="6403" max="6407" width="11.7109375" style="3" customWidth="1"/>
    <col min="6408" max="6410" width="12.28515625" style="3" customWidth="1"/>
    <col min="6411" max="6412" width="18.28515625" style="3" customWidth="1"/>
    <col min="6413" max="6656" width="9.140625" style="3"/>
    <col min="6657" max="6657" width="3.7109375" style="3" customWidth="1"/>
    <col min="6658" max="6658" width="40" style="3" customWidth="1"/>
    <col min="6659" max="6663" width="11.7109375" style="3" customWidth="1"/>
    <col min="6664" max="6666" width="12.28515625" style="3" customWidth="1"/>
    <col min="6667" max="6668" width="18.28515625" style="3" customWidth="1"/>
    <col min="6669" max="6912" width="9.140625" style="3"/>
    <col min="6913" max="6913" width="3.7109375" style="3" customWidth="1"/>
    <col min="6914" max="6914" width="40" style="3" customWidth="1"/>
    <col min="6915" max="6919" width="11.7109375" style="3" customWidth="1"/>
    <col min="6920" max="6922" width="12.28515625" style="3" customWidth="1"/>
    <col min="6923" max="6924" width="18.28515625" style="3" customWidth="1"/>
    <col min="6925" max="7168" width="9.140625" style="3"/>
    <col min="7169" max="7169" width="3.7109375" style="3" customWidth="1"/>
    <col min="7170" max="7170" width="40" style="3" customWidth="1"/>
    <col min="7171" max="7175" width="11.7109375" style="3" customWidth="1"/>
    <col min="7176" max="7178" width="12.28515625" style="3" customWidth="1"/>
    <col min="7179" max="7180" width="18.28515625" style="3" customWidth="1"/>
    <col min="7181" max="7424" width="9.140625" style="3"/>
    <col min="7425" max="7425" width="3.7109375" style="3" customWidth="1"/>
    <col min="7426" max="7426" width="40" style="3" customWidth="1"/>
    <col min="7427" max="7431" width="11.7109375" style="3" customWidth="1"/>
    <col min="7432" max="7434" width="12.28515625" style="3" customWidth="1"/>
    <col min="7435" max="7436" width="18.28515625" style="3" customWidth="1"/>
    <col min="7437" max="7680" width="9.140625" style="3"/>
    <col min="7681" max="7681" width="3.7109375" style="3" customWidth="1"/>
    <col min="7682" max="7682" width="40" style="3" customWidth="1"/>
    <col min="7683" max="7687" width="11.7109375" style="3" customWidth="1"/>
    <col min="7688" max="7690" width="12.28515625" style="3" customWidth="1"/>
    <col min="7691" max="7692" width="18.28515625" style="3" customWidth="1"/>
    <col min="7693" max="7936" width="9.140625" style="3"/>
    <col min="7937" max="7937" width="3.7109375" style="3" customWidth="1"/>
    <col min="7938" max="7938" width="40" style="3" customWidth="1"/>
    <col min="7939" max="7943" width="11.7109375" style="3" customWidth="1"/>
    <col min="7944" max="7946" width="12.28515625" style="3" customWidth="1"/>
    <col min="7947" max="7948" width="18.28515625" style="3" customWidth="1"/>
    <col min="7949" max="8192" width="9.140625" style="3"/>
    <col min="8193" max="8193" width="3.7109375" style="3" customWidth="1"/>
    <col min="8194" max="8194" width="40" style="3" customWidth="1"/>
    <col min="8195" max="8199" width="11.7109375" style="3" customWidth="1"/>
    <col min="8200" max="8202" width="12.28515625" style="3" customWidth="1"/>
    <col min="8203" max="8204" width="18.28515625" style="3" customWidth="1"/>
    <col min="8205" max="8448" width="9.140625" style="3"/>
    <col min="8449" max="8449" width="3.7109375" style="3" customWidth="1"/>
    <col min="8450" max="8450" width="40" style="3" customWidth="1"/>
    <col min="8451" max="8455" width="11.7109375" style="3" customWidth="1"/>
    <col min="8456" max="8458" width="12.28515625" style="3" customWidth="1"/>
    <col min="8459" max="8460" width="18.28515625" style="3" customWidth="1"/>
    <col min="8461" max="8704" width="9.140625" style="3"/>
    <col min="8705" max="8705" width="3.7109375" style="3" customWidth="1"/>
    <col min="8706" max="8706" width="40" style="3" customWidth="1"/>
    <col min="8707" max="8711" width="11.7109375" style="3" customWidth="1"/>
    <col min="8712" max="8714" width="12.28515625" style="3" customWidth="1"/>
    <col min="8715" max="8716" width="18.28515625" style="3" customWidth="1"/>
    <col min="8717" max="8960" width="9.140625" style="3"/>
    <col min="8961" max="8961" width="3.7109375" style="3" customWidth="1"/>
    <col min="8962" max="8962" width="40" style="3" customWidth="1"/>
    <col min="8963" max="8967" width="11.7109375" style="3" customWidth="1"/>
    <col min="8968" max="8970" width="12.28515625" style="3" customWidth="1"/>
    <col min="8971" max="8972" width="18.28515625" style="3" customWidth="1"/>
    <col min="8973" max="9216" width="9.140625" style="3"/>
    <col min="9217" max="9217" width="3.7109375" style="3" customWidth="1"/>
    <col min="9218" max="9218" width="40" style="3" customWidth="1"/>
    <col min="9219" max="9223" width="11.7109375" style="3" customWidth="1"/>
    <col min="9224" max="9226" width="12.28515625" style="3" customWidth="1"/>
    <col min="9227" max="9228" width="18.28515625" style="3" customWidth="1"/>
    <col min="9229" max="9472" width="9.140625" style="3"/>
    <col min="9473" max="9473" width="3.7109375" style="3" customWidth="1"/>
    <col min="9474" max="9474" width="40" style="3" customWidth="1"/>
    <col min="9475" max="9479" width="11.7109375" style="3" customWidth="1"/>
    <col min="9480" max="9482" width="12.28515625" style="3" customWidth="1"/>
    <col min="9483" max="9484" width="18.28515625" style="3" customWidth="1"/>
    <col min="9485" max="9728" width="9.140625" style="3"/>
    <col min="9729" max="9729" width="3.7109375" style="3" customWidth="1"/>
    <col min="9730" max="9730" width="40" style="3" customWidth="1"/>
    <col min="9731" max="9735" width="11.7109375" style="3" customWidth="1"/>
    <col min="9736" max="9738" width="12.28515625" style="3" customWidth="1"/>
    <col min="9739" max="9740" width="18.28515625" style="3" customWidth="1"/>
    <col min="9741" max="9984" width="9.140625" style="3"/>
    <col min="9985" max="9985" width="3.7109375" style="3" customWidth="1"/>
    <col min="9986" max="9986" width="40" style="3" customWidth="1"/>
    <col min="9987" max="9991" width="11.7109375" style="3" customWidth="1"/>
    <col min="9992" max="9994" width="12.28515625" style="3" customWidth="1"/>
    <col min="9995" max="9996" width="18.28515625" style="3" customWidth="1"/>
    <col min="9997" max="10240" width="9.140625" style="3"/>
    <col min="10241" max="10241" width="3.7109375" style="3" customWidth="1"/>
    <col min="10242" max="10242" width="40" style="3" customWidth="1"/>
    <col min="10243" max="10247" width="11.7109375" style="3" customWidth="1"/>
    <col min="10248" max="10250" width="12.28515625" style="3" customWidth="1"/>
    <col min="10251" max="10252" width="18.28515625" style="3" customWidth="1"/>
    <col min="10253" max="10496" width="9.140625" style="3"/>
    <col min="10497" max="10497" width="3.7109375" style="3" customWidth="1"/>
    <col min="10498" max="10498" width="40" style="3" customWidth="1"/>
    <col min="10499" max="10503" width="11.7109375" style="3" customWidth="1"/>
    <col min="10504" max="10506" width="12.28515625" style="3" customWidth="1"/>
    <col min="10507" max="10508" width="18.28515625" style="3" customWidth="1"/>
    <col min="10509" max="10752" width="9.140625" style="3"/>
    <col min="10753" max="10753" width="3.7109375" style="3" customWidth="1"/>
    <col min="10754" max="10754" width="40" style="3" customWidth="1"/>
    <col min="10755" max="10759" width="11.7109375" style="3" customWidth="1"/>
    <col min="10760" max="10762" width="12.28515625" style="3" customWidth="1"/>
    <col min="10763" max="10764" width="18.28515625" style="3" customWidth="1"/>
    <col min="10765" max="11008" width="9.140625" style="3"/>
    <col min="11009" max="11009" width="3.7109375" style="3" customWidth="1"/>
    <col min="11010" max="11010" width="40" style="3" customWidth="1"/>
    <col min="11011" max="11015" width="11.7109375" style="3" customWidth="1"/>
    <col min="11016" max="11018" width="12.28515625" style="3" customWidth="1"/>
    <col min="11019" max="11020" width="18.28515625" style="3" customWidth="1"/>
    <col min="11021" max="11264" width="9.140625" style="3"/>
    <col min="11265" max="11265" width="3.7109375" style="3" customWidth="1"/>
    <col min="11266" max="11266" width="40" style="3" customWidth="1"/>
    <col min="11267" max="11271" width="11.7109375" style="3" customWidth="1"/>
    <col min="11272" max="11274" width="12.28515625" style="3" customWidth="1"/>
    <col min="11275" max="11276" width="18.28515625" style="3" customWidth="1"/>
    <col min="11277" max="11520" width="9.140625" style="3"/>
    <col min="11521" max="11521" width="3.7109375" style="3" customWidth="1"/>
    <col min="11522" max="11522" width="40" style="3" customWidth="1"/>
    <col min="11523" max="11527" width="11.7109375" style="3" customWidth="1"/>
    <col min="11528" max="11530" width="12.28515625" style="3" customWidth="1"/>
    <col min="11531" max="11532" width="18.28515625" style="3" customWidth="1"/>
    <col min="11533" max="11776" width="9.140625" style="3"/>
    <col min="11777" max="11777" width="3.7109375" style="3" customWidth="1"/>
    <col min="11778" max="11778" width="40" style="3" customWidth="1"/>
    <col min="11779" max="11783" width="11.7109375" style="3" customWidth="1"/>
    <col min="11784" max="11786" width="12.28515625" style="3" customWidth="1"/>
    <col min="11787" max="11788" width="18.28515625" style="3" customWidth="1"/>
    <col min="11789" max="12032" width="9.140625" style="3"/>
    <col min="12033" max="12033" width="3.7109375" style="3" customWidth="1"/>
    <col min="12034" max="12034" width="40" style="3" customWidth="1"/>
    <col min="12035" max="12039" width="11.7109375" style="3" customWidth="1"/>
    <col min="12040" max="12042" width="12.28515625" style="3" customWidth="1"/>
    <col min="12043" max="12044" width="18.28515625" style="3" customWidth="1"/>
    <col min="12045" max="12288" width="9.140625" style="3"/>
    <col min="12289" max="12289" width="3.7109375" style="3" customWidth="1"/>
    <col min="12290" max="12290" width="40" style="3" customWidth="1"/>
    <col min="12291" max="12295" width="11.7109375" style="3" customWidth="1"/>
    <col min="12296" max="12298" width="12.28515625" style="3" customWidth="1"/>
    <col min="12299" max="12300" width="18.28515625" style="3" customWidth="1"/>
    <col min="12301" max="12544" width="9.140625" style="3"/>
    <col min="12545" max="12545" width="3.7109375" style="3" customWidth="1"/>
    <col min="12546" max="12546" width="40" style="3" customWidth="1"/>
    <col min="12547" max="12551" width="11.7109375" style="3" customWidth="1"/>
    <col min="12552" max="12554" width="12.28515625" style="3" customWidth="1"/>
    <col min="12555" max="12556" width="18.28515625" style="3" customWidth="1"/>
    <col min="12557" max="12800" width="9.140625" style="3"/>
    <col min="12801" max="12801" width="3.7109375" style="3" customWidth="1"/>
    <col min="12802" max="12802" width="40" style="3" customWidth="1"/>
    <col min="12803" max="12807" width="11.7109375" style="3" customWidth="1"/>
    <col min="12808" max="12810" width="12.28515625" style="3" customWidth="1"/>
    <col min="12811" max="12812" width="18.28515625" style="3" customWidth="1"/>
    <col min="12813" max="13056" width="9.140625" style="3"/>
    <col min="13057" max="13057" width="3.7109375" style="3" customWidth="1"/>
    <col min="13058" max="13058" width="40" style="3" customWidth="1"/>
    <col min="13059" max="13063" width="11.7109375" style="3" customWidth="1"/>
    <col min="13064" max="13066" width="12.28515625" style="3" customWidth="1"/>
    <col min="13067" max="13068" width="18.28515625" style="3" customWidth="1"/>
    <col min="13069" max="13312" width="9.140625" style="3"/>
    <col min="13313" max="13313" width="3.7109375" style="3" customWidth="1"/>
    <col min="13314" max="13314" width="40" style="3" customWidth="1"/>
    <col min="13315" max="13319" width="11.7109375" style="3" customWidth="1"/>
    <col min="13320" max="13322" width="12.28515625" style="3" customWidth="1"/>
    <col min="13323" max="13324" width="18.28515625" style="3" customWidth="1"/>
    <col min="13325" max="13568" width="9.140625" style="3"/>
    <col min="13569" max="13569" width="3.7109375" style="3" customWidth="1"/>
    <col min="13570" max="13570" width="40" style="3" customWidth="1"/>
    <col min="13571" max="13575" width="11.7109375" style="3" customWidth="1"/>
    <col min="13576" max="13578" width="12.28515625" style="3" customWidth="1"/>
    <col min="13579" max="13580" width="18.28515625" style="3" customWidth="1"/>
    <col min="13581" max="13824" width="9.140625" style="3"/>
    <col min="13825" max="13825" width="3.7109375" style="3" customWidth="1"/>
    <col min="13826" max="13826" width="40" style="3" customWidth="1"/>
    <col min="13827" max="13831" width="11.7109375" style="3" customWidth="1"/>
    <col min="13832" max="13834" width="12.28515625" style="3" customWidth="1"/>
    <col min="13835" max="13836" width="18.28515625" style="3" customWidth="1"/>
    <col min="13837" max="14080" width="9.140625" style="3"/>
    <col min="14081" max="14081" width="3.7109375" style="3" customWidth="1"/>
    <col min="14082" max="14082" width="40" style="3" customWidth="1"/>
    <col min="14083" max="14087" width="11.7109375" style="3" customWidth="1"/>
    <col min="14088" max="14090" width="12.28515625" style="3" customWidth="1"/>
    <col min="14091" max="14092" width="18.28515625" style="3" customWidth="1"/>
    <col min="14093" max="14336" width="9.140625" style="3"/>
    <col min="14337" max="14337" width="3.7109375" style="3" customWidth="1"/>
    <col min="14338" max="14338" width="40" style="3" customWidth="1"/>
    <col min="14339" max="14343" width="11.7109375" style="3" customWidth="1"/>
    <col min="14344" max="14346" width="12.28515625" style="3" customWidth="1"/>
    <col min="14347" max="14348" width="18.28515625" style="3" customWidth="1"/>
    <col min="14349" max="14592" width="9.140625" style="3"/>
    <col min="14593" max="14593" width="3.7109375" style="3" customWidth="1"/>
    <col min="14594" max="14594" width="40" style="3" customWidth="1"/>
    <col min="14595" max="14599" width="11.7109375" style="3" customWidth="1"/>
    <col min="14600" max="14602" width="12.28515625" style="3" customWidth="1"/>
    <col min="14603" max="14604" width="18.28515625" style="3" customWidth="1"/>
    <col min="14605" max="14848" width="9.140625" style="3"/>
    <col min="14849" max="14849" width="3.7109375" style="3" customWidth="1"/>
    <col min="14850" max="14850" width="40" style="3" customWidth="1"/>
    <col min="14851" max="14855" width="11.7109375" style="3" customWidth="1"/>
    <col min="14856" max="14858" width="12.28515625" style="3" customWidth="1"/>
    <col min="14859" max="14860" width="18.28515625" style="3" customWidth="1"/>
    <col min="14861" max="15104" width="9.140625" style="3"/>
    <col min="15105" max="15105" width="3.7109375" style="3" customWidth="1"/>
    <col min="15106" max="15106" width="40" style="3" customWidth="1"/>
    <col min="15107" max="15111" width="11.7109375" style="3" customWidth="1"/>
    <col min="15112" max="15114" width="12.28515625" style="3" customWidth="1"/>
    <col min="15115" max="15116" width="18.28515625" style="3" customWidth="1"/>
    <col min="15117" max="15360" width="9.140625" style="3"/>
    <col min="15361" max="15361" width="3.7109375" style="3" customWidth="1"/>
    <col min="15362" max="15362" width="40" style="3" customWidth="1"/>
    <col min="15363" max="15367" width="11.7109375" style="3" customWidth="1"/>
    <col min="15368" max="15370" width="12.28515625" style="3" customWidth="1"/>
    <col min="15371" max="15372" width="18.28515625" style="3" customWidth="1"/>
    <col min="15373" max="15616" width="9.140625" style="3"/>
    <col min="15617" max="15617" width="3.7109375" style="3" customWidth="1"/>
    <col min="15618" max="15618" width="40" style="3" customWidth="1"/>
    <col min="15619" max="15623" width="11.7109375" style="3" customWidth="1"/>
    <col min="15624" max="15626" width="12.28515625" style="3" customWidth="1"/>
    <col min="15627" max="15628" width="18.28515625" style="3" customWidth="1"/>
    <col min="15629" max="15872" width="9.140625" style="3"/>
    <col min="15873" max="15873" width="3.7109375" style="3" customWidth="1"/>
    <col min="15874" max="15874" width="40" style="3" customWidth="1"/>
    <col min="15875" max="15879" width="11.7109375" style="3" customWidth="1"/>
    <col min="15880" max="15882" width="12.28515625" style="3" customWidth="1"/>
    <col min="15883" max="15884" width="18.28515625" style="3" customWidth="1"/>
    <col min="15885" max="16128" width="9.140625" style="3"/>
    <col min="16129" max="16129" width="3.7109375" style="3" customWidth="1"/>
    <col min="16130" max="16130" width="40" style="3" customWidth="1"/>
    <col min="16131" max="16135" width="11.7109375" style="3" customWidth="1"/>
    <col min="16136" max="16138" width="12.28515625" style="3" customWidth="1"/>
    <col min="16139" max="16140" width="18.28515625" style="3" customWidth="1"/>
    <col min="16141" max="16384" width="9.140625" style="3"/>
  </cols>
  <sheetData>
    <row r="2" spans="2:16" ht="15">
      <c r="B2" s="2" t="s">
        <v>0</v>
      </c>
    </row>
    <row r="3" spans="2:16" ht="15">
      <c r="B3" s="2" t="s">
        <v>1</v>
      </c>
    </row>
    <row r="4" spans="2:16" ht="15">
      <c r="B4" s="2" t="s">
        <v>2</v>
      </c>
    </row>
    <row r="6" spans="2:16" ht="15">
      <c r="B6" s="2" t="s">
        <v>29</v>
      </c>
    </row>
    <row r="7" spans="2:16" ht="15">
      <c r="B7" s="2" t="s">
        <v>3</v>
      </c>
    </row>
    <row r="8" spans="2:16" ht="15">
      <c r="B8" s="2"/>
    </row>
    <row r="9" spans="2:16" ht="15" thickBot="1"/>
    <row r="10" spans="2:16" ht="15">
      <c r="B10" s="4"/>
      <c r="C10" s="41"/>
      <c r="D10" s="41"/>
      <c r="E10" s="42"/>
      <c r="F10" s="43" t="s">
        <v>13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2:16" ht="15.75" thickBot="1">
      <c r="B11" s="5"/>
      <c r="C11" s="6"/>
      <c r="D11" s="6"/>
      <c r="E11" s="7"/>
      <c r="F11" s="8">
        <v>2016</v>
      </c>
      <c r="G11" s="8">
        <v>2017</v>
      </c>
      <c r="H11" s="8">
        <v>2018</v>
      </c>
      <c r="I11" s="8">
        <v>2019</v>
      </c>
      <c r="J11" s="8">
        <v>2020</v>
      </c>
      <c r="K11" s="8">
        <v>2021</v>
      </c>
      <c r="L11" s="8">
        <v>2022</v>
      </c>
      <c r="M11" s="8">
        <v>2023</v>
      </c>
      <c r="N11" s="8">
        <v>2024</v>
      </c>
      <c r="O11" s="8">
        <v>2025</v>
      </c>
      <c r="P11" s="8">
        <v>2026</v>
      </c>
    </row>
    <row r="12" spans="2:16" ht="19.5" customHeight="1">
      <c r="B12" s="3" t="s">
        <v>30</v>
      </c>
      <c r="C12" s="9"/>
      <c r="D12" s="9"/>
      <c r="E12" s="10"/>
      <c r="F12" s="11"/>
      <c r="G12" s="11"/>
      <c r="H12" s="11"/>
      <c r="I12" s="11"/>
      <c r="J12" s="11"/>
    </row>
    <row r="13" spans="2:16" ht="19.5" customHeight="1">
      <c r="B13" s="3" t="s">
        <v>4</v>
      </c>
      <c r="C13" s="9"/>
      <c r="D13" s="9"/>
      <c r="E13" s="10"/>
      <c r="F13" s="11"/>
      <c r="G13" s="11"/>
      <c r="H13" s="11"/>
      <c r="I13" s="11"/>
      <c r="J13" s="11"/>
    </row>
    <row r="14" spans="2:16" ht="19.5" customHeight="1">
      <c r="B14" s="3" t="s">
        <v>5</v>
      </c>
      <c r="C14" s="9"/>
      <c r="D14" s="9"/>
      <c r="E14" s="10"/>
      <c r="F14" s="11"/>
      <c r="G14" s="11"/>
      <c r="H14" s="11"/>
      <c r="I14" s="11"/>
      <c r="J14" s="11"/>
    </row>
    <row r="15" spans="2:16" ht="19.5" customHeight="1">
      <c r="B15" s="3" t="s">
        <v>14</v>
      </c>
      <c r="C15" s="9"/>
      <c r="D15" s="9"/>
      <c r="E15" s="10"/>
      <c r="F15" s="12" t="s">
        <v>32</v>
      </c>
      <c r="G15" s="13"/>
      <c r="H15" s="13"/>
      <c r="I15" s="13"/>
      <c r="J15" s="13"/>
    </row>
    <row r="16" spans="2:16" ht="19.5" customHeight="1">
      <c r="B16" s="3" t="s">
        <v>15</v>
      </c>
      <c r="C16" s="9"/>
      <c r="D16" s="9"/>
      <c r="E16" s="10"/>
      <c r="F16" s="12" t="s">
        <v>33</v>
      </c>
      <c r="G16" s="13"/>
      <c r="H16" s="13"/>
      <c r="I16" s="13"/>
      <c r="J16" s="13"/>
    </row>
    <row r="17" spans="1:19" ht="19.5" customHeight="1">
      <c r="B17" s="3" t="s">
        <v>6</v>
      </c>
      <c r="C17" s="9"/>
      <c r="D17" s="9"/>
      <c r="E17" s="10"/>
      <c r="F17" s="13">
        <v>258719.96591815018</v>
      </c>
      <c r="G17" s="13">
        <v>247823.55833923409</v>
      </c>
      <c r="H17" s="13">
        <v>244767.82583015074</v>
      </c>
      <c r="I17" s="13">
        <v>239876.40407708817</v>
      </c>
      <c r="J17" s="13">
        <v>236928.32233047625</v>
      </c>
      <c r="K17" s="13">
        <v>233654.03781748607</v>
      </c>
      <c r="L17" s="13">
        <v>230079.64675942785</v>
      </c>
      <c r="M17" s="13">
        <v>226229.15767990708</v>
      </c>
      <c r="N17" s="13">
        <v>222124.65842064071</v>
      </c>
      <c r="O17" s="13">
        <v>217786.4697960084</v>
      </c>
      <c r="P17" s="13">
        <v>213233.28695523943</v>
      </c>
    </row>
    <row r="18" spans="1:19" ht="19.5" customHeight="1">
      <c r="C18" s="14"/>
      <c r="D18" s="14"/>
      <c r="E18" s="15"/>
      <c r="F18" s="16">
        <v>416570</v>
      </c>
      <c r="G18" s="16">
        <f>SUM(G12:G17)</f>
        <v>247823.55833923409</v>
      </c>
      <c r="H18" s="16">
        <f>SUM(H12:H17)</f>
        <v>244767.82583015074</v>
      </c>
      <c r="I18" s="16">
        <f>SUM(I12:I17)</f>
        <v>239876.40407708817</v>
      </c>
      <c r="J18" s="16">
        <f>SUM(J12:J17)</f>
        <v>236928.32233047625</v>
      </c>
      <c r="K18" s="16">
        <f t="shared" ref="K18:P18" si="0">SUM(K12:K17)</f>
        <v>233654.03781748607</v>
      </c>
      <c r="L18" s="16">
        <f t="shared" si="0"/>
        <v>230079.64675942785</v>
      </c>
      <c r="M18" s="16">
        <f t="shared" si="0"/>
        <v>226229.15767990708</v>
      </c>
      <c r="N18" s="16">
        <f t="shared" si="0"/>
        <v>222124.65842064071</v>
      </c>
      <c r="O18" s="16">
        <f t="shared" si="0"/>
        <v>217786.4697960084</v>
      </c>
      <c r="P18" s="16">
        <f t="shared" si="0"/>
        <v>213233.28695523943</v>
      </c>
    </row>
    <row r="20" spans="1:19">
      <c r="B20" s="3" t="s">
        <v>8</v>
      </c>
    </row>
    <row r="21" spans="1:19">
      <c r="A21" s="17" t="s">
        <v>9</v>
      </c>
      <c r="B21" s="3" t="s">
        <v>10</v>
      </c>
    </row>
    <row r="22" spans="1:19">
      <c r="A22" s="17" t="s">
        <v>11</v>
      </c>
      <c r="B22" s="3" t="s">
        <v>12</v>
      </c>
      <c r="F22" s="11"/>
    </row>
    <row r="26" spans="1:19" ht="15">
      <c r="B26" s="18" t="s">
        <v>16</v>
      </c>
      <c r="C26" s="18">
        <f>F11</f>
        <v>2016</v>
      </c>
      <c r="D26" s="18">
        <f>G11</f>
        <v>2017</v>
      </c>
      <c r="E26" s="18">
        <f>H11</f>
        <v>2018</v>
      </c>
      <c r="F26" s="18">
        <f>I11</f>
        <v>2019</v>
      </c>
      <c r="G26" s="18">
        <f>J11</f>
        <v>2020</v>
      </c>
      <c r="H26" s="18">
        <f t="shared" ref="H26:L26" si="1">K11</f>
        <v>2021</v>
      </c>
      <c r="I26" s="18">
        <f t="shared" si="1"/>
        <v>2022</v>
      </c>
      <c r="J26" s="18">
        <f t="shared" si="1"/>
        <v>2023</v>
      </c>
      <c r="K26" s="18">
        <f t="shared" si="1"/>
        <v>2024</v>
      </c>
      <c r="L26" s="18">
        <f t="shared" si="1"/>
        <v>2025</v>
      </c>
      <c r="M26" s="18">
        <f>P11</f>
        <v>2026</v>
      </c>
    </row>
    <row r="27" spans="1:19">
      <c r="B27" s="3" t="str">
        <f>B15</f>
        <v>2014 RGC Investment</v>
      </c>
      <c r="C27" s="11">
        <v>152320.28002314904</v>
      </c>
      <c r="D27" s="11"/>
      <c r="E27" s="11"/>
      <c r="F27" s="11"/>
      <c r="G27" s="11"/>
      <c r="K27" s="11"/>
      <c r="Q27" s="19"/>
      <c r="S27" s="20"/>
    </row>
    <row r="28" spans="1:19">
      <c r="B28" s="3" t="str">
        <f>B16</f>
        <v>2015 RGC Investment</v>
      </c>
      <c r="C28" s="11">
        <v>910.89546099651443</v>
      </c>
      <c r="D28" s="11"/>
      <c r="E28" s="11"/>
      <c r="F28" s="11"/>
      <c r="G28" s="11"/>
      <c r="J28" s="11"/>
      <c r="R28" s="19"/>
      <c r="S28" s="20"/>
    </row>
    <row r="29" spans="1:19">
      <c r="B29" s="3" t="str">
        <f>B17</f>
        <v>2010-2020 RGC Investment</v>
      </c>
      <c r="C29" s="11">
        <f>F17</f>
        <v>258719.96591815018</v>
      </c>
      <c r="D29" s="11">
        <f>G17</f>
        <v>247823.55833923409</v>
      </c>
      <c r="E29" s="11">
        <f>H17</f>
        <v>244767.82583015074</v>
      </c>
      <c r="F29" s="11">
        <f>I17</f>
        <v>239876.40407708817</v>
      </c>
      <c r="G29" s="11">
        <f>J17</f>
        <v>236928.32233047625</v>
      </c>
      <c r="H29" s="11">
        <f t="shared" ref="H29:M29" si="2">K17</f>
        <v>233654.03781748607</v>
      </c>
      <c r="I29" s="11">
        <f>L17</f>
        <v>230079.64675942785</v>
      </c>
      <c r="J29" s="11">
        <f t="shared" si="2"/>
        <v>226229.15767990708</v>
      </c>
      <c r="K29" s="11">
        <f t="shared" si="2"/>
        <v>222124.65842064071</v>
      </c>
      <c r="L29" s="11">
        <f t="shared" si="2"/>
        <v>217786.4697960084</v>
      </c>
      <c r="M29" s="11">
        <f t="shared" si="2"/>
        <v>213233.28695523943</v>
      </c>
      <c r="R29" s="19"/>
      <c r="S29" s="11"/>
    </row>
    <row r="30" spans="1:19" ht="15.75" thickBot="1">
      <c r="C30" s="21">
        <f>SUM(C27:C29)</f>
        <v>411951.14140229573</v>
      </c>
      <c r="D30" s="21">
        <f>SUM(D27:D29)</f>
        <v>247823.55833923409</v>
      </c>
      <c r="E30" s="21">
        <f>SUM(E27:E29)</f>
        <v>244767.82583015074</v>
      </c>
      <c r="F30" s="21">
        <f>SUM(F27:F29)</f>
        <v>239876.40407708817</v>
      </c>
      <c r="G30" s="21">
        <f>SUM(G27:G29)</f>
        <v>236928.32233047625</v>
      </c>
      <c r="H30" s="21">
        <f t="shared" ref="H30:M30" si="3">SUM(H27:H29)</f>
        <v>233654.03781748607</v>
      </c>
      <c r="I30" s="21">
        <f>SUM(I27:I29)</f>
        <v>230079.64675942785</v>
      </c>
      <c r="J30" s="21">
        <f t="shared" si="3"/>
        <v>226229.15767990708</v>
      </c>
      <c r="K30" s="21">
        <f t="shared" si="3"/>
        <v>222124.65842064071</v>
      </c>
      <c r="L30" s="21">
        <f t="shared" si="3"/>
        <v>217786.4697960084</v>
      </c>
      <c r="M30" s="21">
        <f t="shared" si="3"/>
        <v>213233.28695523943</v>
      </c>
      <c r="R30" s="19"/>
      <c r="S30" s="11"/>
    </row>
    <row r="31" spans="1:19" ht="15">
      <c r="B31" s="18" t="s">
        <v>17</v>
      </c>
      <c r="C31" s="13"/>
      <c r="D31" s="13"/>
      <c r="E31" s="13"/>
      <c r="F31" s="13"/>
      <c r="G31" s="13"/>
      <c r="R31" s="19"/>
      <c r="S31" s="11"/>
    </row>
    <row r="32" spans="1:19">
      <c r="B32" s="3" t="str">
        <f>B27</f>
        <v>2014 RGC Investment</v>
      </c>
      <c r="C32" s="11">
        <v>150269</v>
      </c>
      <c r="D32" s="11"/>
      <c r="E32" s="11"/>
      <c r="F32" s="11"/>
      <c r="G32" s="11"/>
      <c r="O32" s="22"/>
      <c r="P32" s="23"/>
      <c r="Q32" s="24"/>
      <c r="R32" s="24"/>
      <c r="S32" s="24"/>
    </row>
    <row r="33" spans="1:21">
      <c r="B33" s="3" t="str">
        <f>B28</f>
        <v>2015 RGC Investment</v>
      </c>
      <c r="C33" s="11">
        <v>4208</v>
      </c>
      <c r="D33" s="11"/>
      <c r="E33" s="11"/>
      <c r="F33" s="11"/>
      <c r="G33" s="11"/>
      <c r="O33" s="22"/>
      <c r="P33" s="25"/>
      <c r="Q33" s="25"/>
      <c r="R33" s="25"/>
      <c r="S33" s="25"/>
    </row>
    <row r="34" spans="1:21">
      <c r="B34" s="3" t="str">
        <f>B29</f>
        <v>2010-2020 RGC Investment</v>
      </c>
      <c r="C34" s="11">
        <v>272792.22369428183</v>
      </c>
      <c r="D34" s="11">
        <v>271059.581385269</v>
      </c>
      <c r="E34" s="11">
        <v>266079.19364528783</v>
      </c>
      <c r="F34" s="11">
        <v>260516.63980962665</v>
      </c>
      <c r="G34" s="11">
        <v>256894.31603048395</v>
      </c>
      <c r="H34" s="11">
        <v>252940.28622054483</v>
      </c>
      <c r="I34" s="11">
        <v>248681.08686227308</v>
      </c>
      <c r="J34" s="11">
        <v>244141.13151953527</v>
      </c>
      <c r="K34" s="11">
        <v>239342.8806710887</v>
      </c>
      <c r="L34" s="11">
        <v>234306.99795739003</v>
      </c>
      <c r="M34" s="11">
        <v>229052.49392765955</v>
      </c>
      <c r="O34" s="22"/>
      <c r="P34" s="25"/>
      <c r="Q34" s="25"/>
      <c r="R34" s="25"/>
      <c r="S34" s="25"/>
    </row>
    <row r="35" spans="1:21" ht="15.75" thickBot="1">
      <c r="C35" s="21">
        <f>SUM(C32:C34)</f>
        <v>427269.22369428183</v>
      </c>
      <c r="D35" s="21">
        <f>SUM(D32:D34)</f>
        <v>271059.581385269</v>
      </c>
      <c r="E35" s="21">
        <f>SUM(E32:E34)</f>
        <v>266079.19364528783</v>
      </c>
      <c r="F35" s="21">
        <f>SUM(F32:F34)</f>
        <v>260516.63980962665</v>
      </c>
      <c r="G35" s="21">
        <f>SUM(G32:G34)</f>
        <v>256894.31603048395</v>
      </c>
      <c r="H35" s="21">
        <f t="shared" ref="H35:M35" si="4">SUM(H32:H34)</f>
        <v>252940.28622054483</v>
      </c>
      <c r="I35" s="21">
        <f t="shared" si="4"/>
        <v>248681.08686227308</v>
      </c>
      <c r="J35" s="21">
        <f t="shared" si="4"/>
        <v>244141.13151953527</v>
      </c>
      <c r="K35" s="21">
        <f t="shared" si="4"/>
        <v>239342.8806710887</v>
      </c>
      <c r="L35" s="21">
        <f t="shared" si="4"/>
        <v>234306.99795739003</v>
      </c>
      <c r="M35" s="21">
        <f t="shared" si="4"/>
        <v>229052.49392765955</v>
      </c>
    </row>
    <row r="36" spans="1:21">
      <c r="P36" s="26"/>
    </row>
    <row r="37" spans="1:21" ht="15.75" thickBot="1">
      <c r="B37" s="3" t="s">
        <v>7</v>
      </c>
      <c r="C37" s="27">
        <f t="shared" ref="C37:I37" si="5">C30-C35</f>
        <v>-15318.082291986095</v>
      </c>
      <c r="D37" s="27">
        <f t="shared" si="5"/>
        <v>-23236.023046034912</v>
      </c>
      <c r="E37" s="27">
        <f t="shared" si="5"/>
        <v>-21311.367815137084</v>
      </c>
      <c r="F37" s="27">
        <f t="shared" si="5"/>
        <v>-20640.23573253848</v>
      </c>
      <c r="G37" s="27">
        <f t="shared" si="5"/>
        <v>-19965.993700007704</v>
      </c>
      <c r="H37" s="27">
        <f t="shared" si="5"/>
        <v>-19286.248403058766</v>
      </c>
      <c r="I37" s="27">
        <f t="shared" si="5"/>
        <v>-18601.440102845227</v>
      </c>
      <c r="J37" s="27">
        <f t="shared" ref="J37:M37" si="6">J30-J35</f>
        <v>-17911.97383962819</v>
      </c>
      <c r="K37" s="27">
        <f>K30-K35</f>
        <v>-17218.222250447987</v>
      </c>
      <c r="L37" s="27">
        <f t="shared" si="6"/>
        <v>-16520.528161381633</v>
      </c>
      <c r="M37" s="27">
        <f t="shared" si="6"/>
        <v>-15819.206972420128</v>
      </c>
    </row>
    <row r="38" spans="1:21" ht="15.75" thickTop="1">
      <c r="B38" s="2" t="s">
        <v>18</v>
      </c>
      <c r="C38" s="13">
        <f>C37</f>
        <v>-15318.082291986095</v>
      </c>
      <c r="D38" s="13">
        <f>SUM($C$37:D37)</f>
        <v>-38554.105338021007</v>
      </c>
      <c r="E38" s="13">
        <f>SUM($C$37:E37)</f>
        <v>-59865.473153158091</v>
      </c>
      <c r="F38" s="13">
        <f>SUM($C$37:F37)</f>
        <v>-80505.708885696571</v>
      </c>
      <c r="G38" s="13">
        <f>SUM($C$37:G37)</f>
        <v>-100471.70258570428</v>
      </c>
      <c r="H38" s="13">
        <f>SUM($C$37:H37)</f>
        <v>-119757.95098876304</v>
      </c>
      <c r="I38" s="13">
        <f>SUM($C$37:I37)</f>
        <v>-138359.39109160827</v>
      </c>
      <c r="J38" s="13">
        <f>SUM($C$37:J37)</f>
        <v>-156271.36493123646</v>
      </c>
      <c r="K38" s="13">
        <f>SUM($C$37:K37)</f>
        <v>-173489.58718168444</v>
      </c>
      <c r="L38" s="13">
        <f>SUM($C$37:L37)</f>
        <v>-190010.11534306608</v>
      </c>
      <c r="M38" s="13">
        <f>SUM($C$37:M37)</f>
        <v>-205829.32231548621</v>
      </c>
    </row>
    <row r="39" spans="1:21">
      <c r="I39" s="28"/>
      <c r="J39" s="29"/>
    </row>
    <row r="40" spans="1:21" ht="15">
      <c r="B40" s="40" t="s">
        <v>34</v>
      </c>
      <c r="C40" s="30">
        <v>-261288</v>
      </c>
      <c r="D40" s="30">
        <v>-437040</v>
      </c>
      <c r="E40" s="30">
        <v>-266080</v>
      </c>
      <c r="F40" s="30">
        <v>-260520</v>
      </c>
      <c r="G40" s="30">
        <v>-256896</v>
      </c>
      <c r="H40" s="30">
        <v>-252936</v>
      </c>
      <c r="I40" s="30">
        <v>-248676</v>
      </c>
      <c r="J40" s="30">
        <v>-244140</v>
      </c>
      <c r="K40" s="30">
        <v>-239340</v>
      </c>
      <c r="L40" s="30">
        <v>-234312</v>
      </c>
      <c r="M40" s="30">
        <f>-M34</f>
        <v>-229052.49392765955</v>
      </c>
    </row>
    <row r="41" spans="1:21">
      <c r="D41" s="11"/>
      <c r="I41" s="31"/>
    </row>
    <row r="42" spans="1:21">
      <c r="D42" s="11"/>
      <c r="I42" s="31"/>
    </row>
    <row r="43" spans="1:21">
      <c r="D43" s="11"/>
      <c r="I43" s="31"/>
    </row>
    <row r="44" spans="1:21">
      <c r="B44" s="3" t="s">
        <v>28</v>
      </c>
      <c r="D44" s="11"/>
      <c r="I44" s="31"/>
    </row>
    <row r="45" spans="1:21" ht="14.45" customHeight="1">
      <c r="D45" s="45" t="s">
        <v>19</v>
      </c>
      <c r="E45" s="45"/>
      <c r="F45" s="45"/>
      <c r="G45" s="45"/>
      <c r="H45" s="45"/>
      <c r="I45" s="45"/>
      <c r="J45" s="45"/>
      <c r="K45" s="45"/>
      <c r="L45" s="45" t="s">
        <v>20</v>
      </c>
      <c r="M45" s="45"/>
      <c r="N45" s="1"/>
      <c r="U45" s="2"/>
    </row>
    <row r="46" spans="1:21" ht="45">
      <c r="D46" s="1" t="s">
        <v>21</v>
      </c>
      <c r="E46" s="1">
        <v>2018</v>
      </c>
      <c r="F46" s="1">
        <v>2019</v>
      </c>
      <c r="G46" s="1">
        <v>2020</v>
      </c>
      <c r="H46" s="1">
        <v>2021</v>
      </c>
      <c r="I46" s="1">
        <v>2022</v>
      </c>
      <c r="J46" s="1">
        <v>2023</v>
      </c>
      <c r="K46" s="1">
        <v>2024</v>
      </c>
      <c r="L46" s="1">
        <v>2025</v>
      </c>
      <c r="M46" s="1">
        <v>2026</v>
      </c>
      <c r="N46" s="1" t="s">
        <v>22</v>
      </c>
      <c r="U46" s="2"/>
    </row>
    <row r="47" spans="1:21">
      <c r="A47" s="3" t="s">
        <v>24</v>
      </c>
      <c r="B47" s="3" t="s">
        <v>23</v>
      </c>
      <c r="D47" s="32">
        <f>C30+D30</f>
        <v>659774.69974152977</v>
      </c>
      <c r="E47" s="32">
        <f>+E30</f>
        <v>244767.82583015074</v>
      </c>
      <c r="F47" s="32">
        <f t="shared" ref="F47:M47" si="7">+F30</f>
        <v>239876.40407708817</v>
      </c>
      <c r="G47" s="32">
        <f t="shared" si="7"/>
        <v>236928.32233047625</v>
      </c>
      <c r="H47" s="32">
        <f t="shared" si="7"/>
        <v>233654.03781748607</v>
      </c>
      <c r="I47" s="32">
        <f>+I30</f>
        <v>230079.64675942785</v>
      </c>
      <c r="J47" s="32">
        <f>+J30</f>
        <v>226229.15767990708</v>
      </c>
      <c r="K47" s="32">
        <f t="shared" si="7"/>
        <v>222124.65842064071</v>
      </c>
      <c r="L47" s="32">
        <f t="shared" si="7"/>
        <v>217786.4697960084</v>
      </c>
      <c r="M47" s="32">
        <f t="shared" si="7"/>
        <v>213233.28695523943</v>
      </c>
      <c r="N47" s="32">
        <f>SUM(D47:M47)</f>
        <v>2724454.5094079543</v>
      </c>
    </row>
    <row r="48" spans="1:21">
      <c r="A48" s="3" t="s">
        <v>25</v>
      </c>
      <c r="B48" s="3" t="s">
        <v>26</v>
      </c>
      <c r="D48" s="33">
        <f>+C40+D40</f>
        <v>-698328</v>
      </c>
      <c r="E48" s="33">
        <f>+E40</f>
        <v>-266080</v>
      </c>
      <c r="F48" s="33">
        <f t="shared" ref="F48:M48" si="8">+F40</f>
        <v>-260520</v>
      </c>
      <c r="G48" s="33">
        <f t="shared" si="8"/>
        <v>-256896</v>
      </c>
      <c r="H48" s="33">
        <f t="shared" si="8"/>
        <v>-252936</v>
      </c>
      <c r="I48" s="33">
        <f t="shared" si="8"/>
        <v>-248676</v>
      </c>
      <c r="J48" s="33">
        <f>+J40</f>
        <v>-244140</v>
      </c>
      <c r="K48" s="33">
        <f t="shared" si="8"/>
        <v>-239340</v>
      </c>
      <c r="L48" s="33">
        <f t="shared" si="8"/>
        <v>-234312</v>
      </c>
      <c r="M48" s="33">
        <f t="shared" si="8"/>
        <v>-229052.49392765955</v>
      </c>
      <c r="N48" s="33">
        <f>SUM(D48:M48)</f>
        <v>-2930280.4939276595</v>
      </c>
    </row>
    <row r="49" spans="2:16">
      <c r="B49" s="3" t="s">
        <v>27</v>
      </c>
      <c r="D49" s="34">
        <f>+D47+D48</f>
        <v>-38553.300258470234</v>
      </c>
      <c r="E49" s="34">
        <f t="shared" ref="E49:H49" si="9">+E47+E48</f>
        <v>-21312.174169849255</v>
      </c>
      <c r="F49" s="34">
        <f t="shared" si="9"/>
        <v>-20643.595922911831</v>
      </c>
      <c r="G49" s="34">
        <f t="shared" si="9"/>
        <v>-19967.67766952375</v>
      </c>
      <c r="H49" s="34">
        <f t="shared" si="9"/>
        <v>-19281.962182513933</v>
      </c>
      <c r="I49" s="34">
        <f>+I47+I48</f>
        <v>-18596.353240572149</v>
      </c>
      <c r="J49" s="34">
        <f>+J47+J48</f>
        <v>-17910.842320092925</v>
      </c>
      <c r="K49" s="34">
        <f>+K47+K48</f>
        <v>-17215.341579359287</v>
      </c>
      <c r="L49" s="34">
        <f>+L47+L48</f>
        <v>-16525.530203991599</v>
      </c>
      <c r="M49" s="34">
        <f>+M47+M48</f>
        <v>-15819.206972420128</v>
      </c>
      <c r="N49" s="34">
        <f>SUM(D49:M49)</f>
        <v>-205825.98451970509</v>
      </c>
    </row>
    <row r="50" spans="2:16">
      <c r="B50" s="3" t="s">
        <v>31</v>
      </c>
      <c r="D50" s="34">
        <v>-38555</v>
      </c>
      <c r="E50" s="34">
        <v>-21311.4</v>
      </c>
      <c r="F50" s="34">
        <v>-20640.240000000002</v>
      </c>
      <c r="G50" s="34">
        <v>-19965.96</v>
      </c>
      <c r="H50" s="34">
        <v>-19286.27</v>
      </c>
      <c r="I50" s="34">
        <v>-18601.439999999999</v>
      </c>
      <c r="J50" s="34">
        <v>-17910.96</v>
      </c>
      <c r="K50" s="34">
        <v>-17214.96</v>
      </c>
      <c r="L50" s="34">
        <v>-16520.567481266498</v>
      </c>
      <c r="M50" s="34">
        <v>-15819.206972420126</v>
      </c>
      <c r="N50" s="11">
        <v>-205826.00445368662</v>
      </c>
    </row>
    <row r="51" spans="2:16" ht="15" thickBot="1">
      <c r="B51" s="35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2:16" ht="15" thickTop="1">
      <c r="B52" s="35"/>
    </row>
    <row r="53" spans="2:16">
      <c r="I53" s="11"/>
      <c r="J53" s="11"/>
      <c r="K53" s="11"/>
      <c r="L53" s="11"/>
      <c r="M53" s="11"/>
      <c r="N53" s="11"/>
      <c r="O53" s="11"/>
      <c r="P53" s="11"/>
    </row>
    <row r="54" spans="2:16">
      <c r="I54" s="11"/>
      <c r="J54" s="11"/>
      <c r="K54" s="11"/>
      <c r="L54" s="11"/>
      <c r="M54" s="11"/>
      <c r="N54" s="11"/>
      <c r="O54" s="11"/>
      <c r="P54" s="11"/>
    </row>
    <row r="55" spans="2:16">
      <c r="I55" s="11"/>
      <c r="J55" s="11"/>
      <c r="K55" s="11"/>
      <c r="L55" s="11"/>
      <c r="M55" s="11"/>
      <c r="N55" s="11"/>
      <c r="O55" s="11"/>
      <c r="P55" s="11"/>
    </row>
    <row r="56" spans="2:16">
      <c r="I56" s="11"/>
      <c r="J56" s="11"/>
      <c r="K56" s="11"/>
      <c r="L56" s="11"/>
      <c r="M56" s="11"/>
    </row>
    <row r="57" spans="2:16">
      <c r="B57" s="37"/>
      <c r="I57" s="11"/>
      <c r="J57" s="11"/>
      <c r="K57" s="11"/>
      <c r="L57" s="11"/>
      <c r="M57" s="11"/>
    </row>
    <row r="58" spans="2:16">
      <c r="B58" s="37"/>
    </row>
    <row r="59" spans="2:16">
      <c r="B59" s="37"/>
    </row>
    <row r="62" spans="2:16" ht="15">
      <c r="B62" s="38"/>
    </row>
    <row r="63" spans="2:16">
      <c r="D63" s="11"/>
    </row>
    <row r="64" spans="2:16">
      <c r="D64" s="11"/>
    </row>
    <row r="65" spans="2:5">
      <c r="B65" s="37"/>
      <c r="C65" s="11"/>
      <c r="D65" s="11"/>
    </row>
    <row r="66" spans="2:5">
      <c r="B66" s="37"/>
      <c r="C66" s="11"/>
      <c r="D66" s="11"/>
    </row>
    <row r="67" spans="2:5">
      <c r="D67" s="11"/>
    </row>
    <row r="68" spans="2:5" ht="15">
      <c r="B68" s="2"/>
      <c r="C68" s="2"/>
      <c r="D68" s="13"/>
      <c r="E68" s="39"/>
    </row>
  </sheetData>
  <mergeCells count="4">
    <mergeCell ref="C10:E10"/>
    <mergeCell ref="F10:P10"/>
    <mergeCell ref="D45:K45"/>
    <mergeCell ref="L45:M45"/>
  </mergeCells>
  <pageMargins left="0.7" right="0.7" top="0.75" bottom="0.75" header="0.3" footer="0.3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FE3EE-5A29-4800-9325-2FB22921E8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CD57A2-5C2A-4AB5-A853-E7154214586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a46b197-c0a1-4f21-9a6b-51f5ee863a99"/>
    <ds:schemaRef ds:uri="http://www.w3.org/XML/1998/namespace"/>
    <ds:schemaRef ds:uri="41e39310-30fa-442b-828a-d033d9a68cd1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2F4FA5B-4C7B-49A9-B8FC-BD14766AD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RGCRP Summary</vt:lpstr>
      <vt:lpstr>'RGCRP Summary'!Print_Area</vt:lpstr>
    </vt:vector>
  </TitlesOfParts>
  <Company>PowerStream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Adamo</dc:creator>
  <cp:lastModifiedBy>Flora Lin</cp:lastModifiedBy>
  <cp:lastPrinted>2017-01-25T13:25:18Z</cp:lastPrinted>
  <dcterms:created xsi:type="dcterms:W3CDTF">2015-02-09T20:53:22Z</dcterms:created>
  <dcterms:modified xsi:type="dcterms:W3CDTF">2026-02-24T22:45:06Z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