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ERZ\SAE Construction\"/>
    </mc:Choice>
  </mc:AlternateContent>
  <xr:revisionPtr revIDLastSave="0" documentId="13_ncr:1_{6A40D038-FB43-4AE6-ACB1-FF0EB33083D6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8" l="1"/>
  <c r="I124" i="8"/>
  <c r="I125" i="8"/>
  <c r="I126" i="8"/>
  <c r="I127" i="8"/>
  <c r="I128" i="8"/>
  <c r="I129" i="8"/>
  <c r="I130" i="8"/>
  <c r="I131" i="8"/>
  <c r="I132" i="8"/>
  <c r="I133" i="8"/>
  <c r="E124" i="8"/>
  <c r="E125" i="8"/>
  <c r="E126" i="8"/>
  <c r="E127" i="8"/>
  <c r="E128" i="8"/>
  <c r="E129" i="8"/>
  <c r="E130" i="8"/>
  <c r="E131" i="8"/>
  <c r="E132" i="8"/>
  <c r="E133" i="8"/>
  <c r="L5" i="7" l="1"/>
  <c r="M5" i="7"/>
  <c r="O5" i="7" s="1"/>
  <c r="N5" i="7"/>
  <c r="N7" i="7"/>
  <c r="L8" i="7"/>
  <c r="M8" i="7"/>
  <c r="N8" i="7"/>
  <c r="N10" i="7"/>
  <c r="O10" i="7"/>
  <c r="L11" i="7"/>
  <c r="M11" i="7"/>
  <c r="N11" i="7"/>
  <c r="L17" i="7"/>
  <c r="M17" i="7"/>
  <c r="N17" i="7"/>
  <c r="N19" i="7"/>
  <c r="L20" i="7"/>
  <c r="M20" i="7"/>
  <c r="N20" i="7"/>
  <c r="N22" i="7"/>
  <c r="L23" i="7"/>
  <c r="M23" i="7"/>
  <c r="N23" i="7"/>
  <c r="L26" i="7"/>
  <c r="M26" i="7"/>
  <c r="L29" i="7"/>
  <c r="M29" i="7"/>
  <c r="O29" i="7" s="1"/>
  <c r="N29" i="7"/>
  <c r="N31" i="7"/>
  <c r="L32" i="7"/>
  <c r="M32" i="7"/>
  <c r="N32" i="7"/>
  <c r="N34" i="7"/>
  <c r="O34" i="7"/>
  <c r="L35" i="7"/>
  <c r="M35" i="7"/>
  <c r="N35" i="7"/>
  <c r="L41" i="7"/>
  <c r="M41" i="7"/>
  <c r="N41" i="7"/>
  <c r="N43" i="7"/>
  <c r="L44" i="7"/>
  <c r="M44" i="7"/>
  <c r="N44" i="7"/>
  <c r="N46" i="7"/>
  <c r="L47" i="7"/>
  <c r="M47" i="7"/>
  <c r="N47" i="7"/>
  <c r="L50" i="7"/>
  <c r="M50" i="7"/>
  <c r="L53" i="7"/>
  <c r="M53" i="7"/>
  <c r="O53" i="7" s="1"/>
  <c r="N53" i="7"/>
  <c r="N55" i="7"/>
  <c r="L56" i="7"/>
  <c r="M56" i="7"/>
  <c r="N56" i="7"/>
  <c r="N58" i="7"/>
  <c r="O58" i="7"/>
  <c r="L59" i="7"/>
  <c r="M59" i="7"/>
  <c r="N59" i="7"/>
  <c r="L65" i="7"/>
  <c r="M65" i="7"/>
  <c r="N65" i="7"/>
  <c r="N67" i="7"/>
  <c r="L68" i="7"/>
  <c r="M68" i="7"/>
  <c r="N68" i="7"/>
  <c r="N70" i="7"/>
  <c r="L71" i="7"/>
  <c r="M71" i="7"/>
  <c r="N71" i="7"/>
  <c r="L74" i="7"/>
  <c r="M74" i="7"/>
  <c r="L77" i="7"/>
  <c r="M77" i="7"/>
  <c r="O77" i="7" s="1"/>
  <c r="N77" i="7"/>
  <c r="N79" i="7"/>
  <c r="L80" i="7"/>
  <c r="M80" i="7"/>
  <c r="N80" i="7"/>
  <c r="N82" i="7"/>
  <c r="O82" i="7"/>
  <c r="L83" i="7"/>
  <c r="M83" i="7"/>
  <c r="N83" i="7"/>
  <c r="L89" i="7"/>
  <c r="M89" i="7"/>
  <c r="N89" i="7"/>
  <c r="N91" i="7"/>
  <c r="L92" i="7"/>
  <c r="M92" i="7"/>
  <c r="N92" i="7"/>
  <c r="N94" i="7"/>
  <c r="L95" i="7"/>
  <c r="M95" i="7"/>
  <c r="N95" i="7"/>
  <c r="L98" i="7"/>
  <c r="M98" i="7"/>
  <c r="L101" i="7"/>
  <c r="M101" i="7"/>
  <c r="O101" i="7" s="1"/>
  <c r="N101" i="7"/>
  <c r="N103" i="7"/>
  <c r="L104" i="7"/>
  <c r="M104" i="7"/>
  <c r="N104" i="7"/>
  <c r="N106" i="7"/>
  <c r="O106" i="7"/>
  <c r="L107" i="7"/>
  <c r="M107" i="7"/>
  <c r="N107" i="7"/>
  <c r="L113" i="7"/>
  <c r="M113" i="7"/>
  <c r="N113" i="7"/>
  <c r="N115" i="7"/>
  <c r="L116" i="7"/>
  <c r="M116" i="7"/>
  <c r="N116" i="7"/>
  <c r="N118" i="7"/>
  <c r="L119" i="7"/>
  <c r="M119" i="7"/>
  <c r="N119" i="7"/>
  <c r="L122" i="7"/>
  <c r="M122" i="7"/>
  <c r="L125" i="7"/>
  <c r="M125" i="7"/>
  <c r="O125" i="7" s="1"/>
  <c r="N125" i="7"/>
  <c r="N127" i="7"/>
  <c r="L128" i="7"/>
  <c r="M128" i="7"/>
  <c r="N128" i="7"/>
  <c r="N130" i="7"/>
  <c r="O130" i="7"/>
  <c r="L131" i="7"/>
  <c r="M131" i="7"/>
  <c r="N131" i="7"/>
  <c r="L137" i="7"/>
  <c r="M137" i="7"/>
  <c r="N137" i="7"/>
  <c r="N139" i="7"/>
  <c r="L140" i="7"/>
  <c r="M140" i="7"/>
  <c r="N140" i="7"/>
  <c r="N142" i="7"/>
  <c r="L143" i="7"/>
  <c r="M143" i="7"/>
  <c r="N143" i="7"/>
  <c r="L146" i="7"/>
  <c r="M146" i="7"/>
  <c r="L149" i="7"/>
  <c r="M149" i="7"/>
  <c r="O149" i="7" s="1"/>
  <c r="N149" i="7"/>
  <c r="N151" i="7"/>
  <c r="L152" i="7"/>
  <c r="M152" i="7"/>
  <c r="N152" i="7"/>
  <c r="N154" i="7"/>
  <c r="O154" i="7"/>
  <c r="L155" i="7"/>
  <c r="M155" i="7"/>
  <c r="N155" i="7"/>
  <c r="L161" i="7"/>
  <c r="M161" i="7"/>
  <c r="N161" i="7"/>
  <c r="N163" i="7"/>
  <c r="L164" i="7"/>
  <c r="M164" i="7"/>
  <c r="N164" i="7"/>
  <c r="N166" i="7"/>
  <c r="L167" i="7"/>
  <c r="M167" i="7"/>
  <c r="N167" i="7"/>
  <c r="N169" i="7"/>
  <c r="L170" i="7"/>
  <c r="L173" i="7"/>
  <c r="M173" i="7"/>
  <c r="N173" i="7"/>
  <c r="N175" i="7"/>
  <c r="O175" i="7"/>
  <c r="L176" i="7"/>
  <c r="M176" i="7"/>
  <c r="N176" i="7"/>
  <c r="N178" i="7"/>
  <c r="L179" i="7"/>
  <c r="M179" i="7"/>
  <c r="N179" i="7"/>
  <c r="M182" i="7"/>
  <c r="N182" i="7"/>
  <c r="N184" i="7"/>
  <c r="L185" i="7"/>
  <c r="M185" i="7"/>
  <c r="N185" i="7"/>
  <c r="N187" i="7"/>
  <c r="L188" i="7"/>
  <c r="M188" i="7"/>
  <c r="N188" i="7"/>
  <c r="N190" i="7"/>
  <c r="L191" i="7"/>
  <c r="M191" i="7"/>
  <c r="N191" i="7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13" i="8"/>
  <c r="A303" i="8"/>
  <c r="B300" i="8"/>
  <c r="B312" i="8" s="1"/>
  <c r="A291" i="8"/>
  <c r="A292" i="8"/>
  <c r="A304" i="8" s="1"/>
  <c r="A296" i="8"/>
  <c r="A308" i="8" s="1"/>
  <c r="A297" i="8"/>
  <c r="A309" i="8" s="1"/>
  <c r="D2" i="8"/>
  <c r="A263" i="8"/>
  <c r="A275" i="8" s="1"/>
  <c r="A287" i="8" s="1"/>
  <c r="A299" i="8" s="1"/>
  <c r="A311" i="8" s="1"/>
  <c r="B218" i="8"/>
  <c r="B224" i="8"/>
  <c r="B226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238" i="8"/>
  <c r="B250" i="8" s="1"/>
  <c r="B262" i="8" s="1"/>
  <c r="B274" i="8" s="1"/>
  <c r="B286" i="8" s="1"/>
  <c r="B298" i="8" s="1"/>
  <c r="B310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31" i="8"/>
  <c r="B43" i="8" s="1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95" i="8" s="1"/>
  <c r="A307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229" i="8" s="1"/>
  <c r="A241" i="8" s="1"/>
  <c r="A253" i="8" s="1"/>
  <c r="A265" i="8" s="1"/>
  <c r="A277" i="8" s="1"/>
  <c r="A289" i="8" s="1"/>
  <c r="A301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N3" i="7" s="1"/>
  <c r="H4" i="7"/>
  <c r="N4" i="7" s="1"/>
  <c r="H5" i="7"/>
  <c r="H6" i="7"/>
  <c r="N6" i="7" s="1"/>
  <c r="H7" i="7"/>
  <c r="H8" i="7"/>
  <c r="H9" i="7"/>
  <c r="N9" i="7" s="1"/>
  <c r="H10" i="7"/>
  <c r="H11" i="7"/>
  <c r="H12" i="7"/>
  <c r="N12" i="7" s="1"/>
  <c r="H13" i="7"/>
  <c r="N13" i="7" s="1"/>
  <c r="H14" i="7"/>
  <c r="N14" i="7" s="1"/>
  <c r="H15" i="7"/>
  <c r="N15" i="7" s="1"/>
  <c r="H16" i="7"/>
  <c r="N16" i="7" s="1"/>
  <c r="H17" i="7"/>
  <c r="H18" i="7"/>
  <c r="N18" i="7" s="1"/>
  <c r="H19" i="7"/>
  <c r="H20" i="7"/>
  <c r="H21" i="7"/>
  <c r="N21" i="7" s="1"/>
  <c r="H22" i="7"/>
  <c r="H23" i="7"/>
  <c r="H24" i="7"/>
  <c r="N24" i="7" s="1"/>
  <c r="H25" i="7"/>
  <c r="N25" i="7" s="1"/>
  <c r="H26" i="7"/>
  <c r="N26" i="7" s="1"/>
  <c r="H27" i="7"/>
  <c r="N27" i="7" s="1"/>
  <c r="H28" i="7"/>
  <c r="N28" i="7" s="1"/>
  <c r="H29" i="7"/>
  <c r="H30" i="7"/>
  <c r="N30" i="7" s="1"/>
  <c r="H31" i="7"/>
  <c r="H32" i="7"/>
  <c r="H33" i="7"/>
  <c r="N33" i="7" s="1"/>
  <c r="H34" i="7"/>
  <c r="H35" i="7"/>
  <c r="H36" i="7"/>
  <c r="N36" i="7" s="1"/>
  <c r="H37" i="7"/>
  <c r="N37" i="7" s="1"/>
  <c r="H38" i="7"/>
  <c r="N38" i="7" s="1"/>
  <c r="H39" i="7"/>
  <c r="N39" i="7" s="1"/>
  <c r="H40" i="7"/>
  <c r="N40" i="7" s="1"/>
  <c r="H41" i="7"/>
  <c r="H42" i="7"/>
  <c r="N42" i="7" s="1"/>
  <c r="H43" i="7"/>
  <c r="H44" i="7"/>
  <c r="H45" i="7"/>
  <c r="N45" i="7" s="1"/>
  <c r="H46" i="7"/>
  <c r="H47" i="7"/>
  <c r="H48" i="7"/>
  <c r="N48" i="7" s="1"/>
  <c r="H49" i="7"/>
  <c r="N49" i="7" s="1"/>
  <c r="H50" i="7"/>
  <c r="N50" i="7" s="1"/>
  <c r="H51" i="7"/>
  <c r="N51" i="7" s="1"/>
  <c r="H52" i="7"/>
  <c r="N52" i="7" s="1"/>
  <c r="H53" i="7"/>
  <c r="H54" i="7"/>
  <c r="N54" i="7" s="1"/>
  <c r="H55" i="7"/>
  <c r="H56" i="7"/>
  <c r="H57" i="7"/>
  <c r="N57" i="7" s="1"/>
  <c r="H58" i="7"/>
  <c r="H59" i="7"/>
  <c r="H60" i="7"/>
  <c r="N60" i="7" s="1"/>
  <c r="H61" i="7"/>
  <c r="N61" i="7" s="1"/>
  <c r="H62" i="7"/>
  <c r="N62" i="7" s="1"/>
  <c r="H63" i="7"/>
  <c r="N63" i="7" s="1"/>
  <c r="H64" i="7"/>
  <c r="N64" i="7" s="1"/>
  <c r="H65" i="7"/>
  <c r="H66" i="7"/>
  <c r="N66" i="7" s="1"/>
  <c r="H67" i="7"/>
  <c r="H68" i="7"/>
  <c r="H69" i="7"/>
  <c r="N69" i="7" s="1"/>
  <c r="H70" i="7"/>
  <c r="H71" i="7"/>
  <c r="H72" i="7"/>
  <c r="N72" i="7" s="1"/>
  <c r="H73" i="7"/>
  <c r="N73" i="7" s="1"/>
  <c r="H74" i="7"/>
  <c r="N74" i="7" s="1"/>
  <c r="H75" i="7"/>
  <c r="N75" i="7" s="1"/>
  <c r="H76" i="7"/>
  <c r="N76" i="7" s="1"/>
  <c r="H77" i="7"/>
  <c r="H78" i="7"/>
  <c r="N78" i="7" s="1"/>
  <c r="H79" i="7"/>
  <c r="H80" i="7"/>
  <c r="H81" i="7"/>
  <c r="N81" i="7" s="1"/>
  <c r="H82" i="7"/>
  <c r="H83" i="7"/>
  <c r="H84" i="7"/>
  <c r="N84" i="7" s="1"/>
  <c r="H85" i="7"/>
  <c r="N85" i="7" s="1"/>
  <c r="H86" i="7"/>
  <c r="N86" i="7" s="1"/>
  <c r="H87" i="7"/>
  <c r="N87" i="7" s="1"/>
  <c r="H88" i="7"/>
  <c r="N88" i="7" s="1"/>
  <c r="H89" i="7"/>
  <c r="H90" i="7"/>
  <c r="N90" i="7" s="1"/>
  <c r="H91" i="7"/>
  <c r="H92" i="7"/>
  <c r="H93" i="7"/>
  <c r="N93" i="7" s="1"/>
  <c r="H94" i="7"/>
  <c r="H95" i="7"/>
  <c r="H96" i="7"/>
  <c r="N96" i="7" s="1"/>
  <c r="H97" i="7"/>
  <c r="N97" i="7" s="1"/>
  <c r="H98" i="7"/>
  <c r="N98" i="7" s="1"/>
  <c r="H99" i="7"/>
  <c r="N99" i="7" s="1"/>
  <c r="H100" i="7"/>
  <c r="N100" i="7" s="1"/>
  <c r="H101" i="7"/>
  <c r="H102" i="7"/>
  <c r="N102" i="7" s="1"/>
  <c r="H103" i="7"/>
  <c r="H104" i="7"/>
  <c r="H105" i="7"/>
  <c r="N105" i="7" s="1"/>
  <c r="H106" i="7"/>
  <c r="H107" i="7"/>
  <c r="H108" i="7"/>
  <c r="N108" i="7" s="1"/>
  <c r="H109" i="7"/>
  <c r="N109" i="7" s="1"/>
  <c r="H110" i="7"/>
  <c r="N110" i="7" s="1"/>
  <c r="H111" i="7"/>
  <c r="N111" i="7" s="1"/>
  <c r="H112" i="7"/>
  <c r="N112" i="7" s="1"/>
  <c r="H113" i="7"/>
  <c r="H114" i="7"/>
  <c r="N114" i="7" s="1"/>
  <c r="H115" i="7"/>
  <c r="H116" i="7"/>
  <c r="H117" i="7"/>
  <c r="N117" i="7" s="1"/>
  <c r="H118" i="7"/>
  <c r="H119" i="7"/>
  <c r="H120" i="7"/>
  <c r="N120" i="7" s="1"/>
  <c r="H121" i="7"/>
  <c r="N121" i="7" s="1"/>
  <c r="H122" i="7"/>
  <c r="N122" i="7" s="1"/>
  <c r="H123" i="7"/>
  <c r="N123" i="7" s="1"/>
  <c r="H124" i="7"/>
  <c r="N124" i="7" s="1"/>
  <c r="H125" i="7"/>
  <c r="H126" i="7"/>
  <c r="N126" i="7" s="1"/>
  <c r="H127" i="7"/>
  <c r="H128" i="7"/>
  <c r="H129" i="7"/>
  <c r="N129" i="7" s="1"/>
  <c r="H130" i="7"/>
  <c r="H131" i="7"/>
  <c r="H132" i="7"/>
  <c r="N132" i="7" s="1"/>
  <c r="H133" i="7"/>
  <c r="N133" i="7" s="1"/>
  <c r="H134" i="7"/>
  <c r="N134" i="7" s="1"/>
  <c r="H135" i="7"/>
  <c r="N135" i="7" s="1"/>
  <c r="H136" i="7"/>
  <c r="N136" i="7" s="1"/>
  <c r="H137" i="7"/>
  <c r="H138" i="7"/>
  <c r="N138" i="7" s="1"/>
  <c r="H139" i="7"/>
  <c r="H140" i="7"/>
  <c r="H141" i="7"/>
  <c r="N141" i="7" s="1"/>
  <c r="H142" i="7"/>
  <c r="H143" i="7"/>
  <c r="H144" i="7"/>
  <c r="N144" i="7" s="1"/>
  <c r="H145" i="7"/>
  <c r="N145" i="7" s="1"/>
  <c r="H146" i="7"/>
  <c r="N146" i="7" s="1"/>
  <c r="H147" i="7"/>
  <c r="N147" i="7" s="1"/>
  <c r="H148" i="7"/>
  <c r="N148" i="7" s="1"/>
  <c r="H149" i="7"/>
  <c r="H150" i="7"/>
  <c r="N150" i="7" s="1"/>
  <c r="H151" i="7"/>
  <c r="H152" i="7"/>
  <c r="H153" i="7"/>
  <c r="N153" i="7" s="1"/>
  <c r="H154" i="7"/>
  <c r="H155" i="7"/>
  <c r="H156" i="7"/>
  <c r="N156" i="7" s="1"/>
  <c r="H157" i="7"/>
  <c r="N157" i="7" s="1"/>
  <c r="H158" i="7"/>
  <c r="N158" i="7" s="1"/>
  <c r="H159" i="7"/>
  <c r="N159" i="7" s="1"/>
  <c r="H160" i="7"/>
  <c r="N160" i="7" s="1"/>
  <c r="H161" i="7"/>
  <c r="H162" i="7"/>
  <c r="N162" i="7" s="1"/>
  <c r="H163" i="7"/>
  <c r="H164" i="7"/>
  <c r="H165" i="7"/>
  <c r="N165" i="7" s="1"/>
  <c r="H166" i="7"/>
  <c r="H167" i="7"/>
  <c r="H168" i="7"/>
  <c r="N168" i="7" s="1"/>
  <c r="H169" i="7"/>
  <c r="H170" i="7"/>
  <c r="N170" i="7" s="1"/>
  <c r="H171" i="7"/>
  <c r="N171" i="7" s="1"/>
  <c r="H172" i="7"/>
  <c r="N172" i="7" s="1"/>
  <c r="H173" i="7"/>
  <c r="H174" i="7"/>
  <c r="N174" i="7" s="1"/>
  <c r="H175" i="7"/>
  <c r="H176" i="7"/>
  <c r="H177" i="7"/>
  <c r="N177" i="7" s="1"/>
  <c r="H178" i="7"/>
  <c r="H179" i="7"/>
  <c r="H180" i="7"/>
  <c r="N180" i="7" s="1"/>
  <c r="H181" i="7"/>
  <c r="N181" i="7" s="1"/>
  <c r="H182" i="7"/>
  <c r="H183" i="7"/>
  <c r="N183" i="7" s="1"/>
  <c r="H184" i="7"/>
  <c r="H185" i="7"/>
  <c r="H186" i="7"/>
  <c r="N186" i="7" s="1"/>
  <c r="H187" i="7"/>
  <c r="H188" i="7"/>
  <c r="H189" i="7"/>
  <c r="N189" i="7" s="1"/>
  <c r="H190" i="7"/>
  <c r="H191" i="7"/>
  <c r="H192" i="7"/>
  <c r="N192" i="7" s="1"/>
  <c r="H193" i="7"/>
  <c r="N193" i="7" s="1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M6" i="7" s="1"/>
  <c r="O6" i="7" s="1"/>
  <c r="F7" i="7"/>
  <c r="M7" i="7" s="1"/>
  <c r="O7" i="7" s="1"/>
  <c r="F8" i="7"/>
  <c r="F9" i="7"/>
  <c r="M9" i="7" s="1"/>
  <c r="O9" i="7" s="1"/>
  <c r="F10" i="7"/>
  <c r="M10" i="7" s="1"/>
  <c r="F11" i="7"/>
  <c r="F12" i="7"/>
  <c r="F13" i="7"/>
  <c r="F14" i="7"/>
  <c r="M14" i="7" s="1"/>
  <c r="O14" i="7" s="1"/>
  <c r="F15" i="7"/>
  <c r="F16" i="7"/>
  <c r="F17" i="7"/>
  <c r="F18" i="7"/>
  <c r="M18" i="7" s="1"/>
  <c r="O18" i="7" s="1"/>
  <c r="F19" i="7"/>
  <c r="M19" i="7" s="1"/>
  <c r="O19" i="7" s="1"/>
  <c r="F20" i="7"/>
  <c r="F21" i="7"/>
  <c r="M21" i="7" s="1"/>
  <c r="O21" i="7" s="1"/>
  <c r="F22" i="7"/>
  <c r="M22" i="7" s="1"/>
  <c r="O22" i="7" s="1"/>
  <c r="F23" i="7"/>
  <c r="F24" i="7"/>
  <c r="F25" i="7"/>
  <c r="F26" i="7"/>
  <c r="F27" i="7"/>
  <c r="F28" i="7"/>
  <c r="F29" i="7"/>
  <c r="F30" i="7"/>
  <c r="M30" i="7" s="1"/>
  <c r="O30" i="7" s="1"/>
  <c r="F31" i="7"/>
  <c r="M31" i="7" s="1"/>
  <c r="O31" i="7" s="1"/>
  <c r="F32" i="7"/>
  <c r="F33" i="7"/>
  <c r="M33" i="7" s="1"/>
  <c r="O33" i="7" s="1"/>
  <c r="F34" i="7"/>
  <c r="M34" i="7" s="1"/>
  <c r="F35" i="7"/>
  <c r="F36" i="7"/>
  <c r="F37" i="7"/>
  <c r="F38" i="7"/>
  <c r="M38" i="7" s="1"/>
  <c r="O38" i="7" s="1"/>
  <c r="F39" i="7"/>
  <c r="F40" i="7"/>
  <c r="F41" i="7"/>
  <c r="F42" i="7"/>
  <c r="M42" i="7" s="1"/>
  <c r="O42" i="7" s="1"/>
  <c r="F43" i="7"/>
  <c r="M43" i="7" s="1"/>
  <c r="O43" i="7" s="1"/>
  <c r="F44" i="7"/>
  <c r="F45" i="7"/>
  <c r="M45" i="7" s="1"/>
  <c r="O45" i="7" s="1"/>
  <c r="F46" i="7"/>
  <c r="M46" i="7" s="1"/>
  <c r="O46" i="7" s="1"/>
  <c r="F47" i="7"/>
  <c r="F48" i="7"/>
  <c r="F49" i="7"/>
  <c r="F50" i="7"/>
  <c r="F51" i="7"/>
  <c r="F52" i="7"/>
  <c r="F53" i="7"/>
  <c r="F54" i="7"/>
  <c r="M54" i="7" s="1"/>
  <c r="O54" i="7" s="1"/>
  <c r="F55" i="7"/>
  <c r="M55" i="7" s="1"/>
  <c r="O55" i="7" s="1"/>
  <c r="F56" i="7"/>
  <c r="F57" i="7"/>
  <c r="M57" i="7" s="1"/>
  <c r="O57" i="7" s="1"/>
  <c r="F58" i="7"/>
  <c r="M58" i="7" s="1"/>
  <c r="F59" i="7"/>
  <c r="F60" i="7"/>
  <c r="F61" i="7"/>
  <c r="F62" i="7"/>
  <c r="M62" i="7" s="1"/>
  <c r="O62" i="7" s="1"/>
  <c r="F63" i="7"/>
  <c r="F64" i="7"/>
  <c r="F65" i="7"/>
  <c r="F66" i="7"/>
  <c r="M66" i="7" s="1"/>
  <c r="O66" i="7" s="1"/>
  <c r="F67" i="7"/>
  <c r="M67" i="7" s="1"/>
  <c r="O67" i="7" s="1"/>
  <c r="F68" i="7"/>
  <c r="F69" i="7"/>
  <c r="M69" i="7" s="1"/>
  <c r="O69" i="7" s="1"/>
  <c r="F70" i="7"/>
  <c r="M70" i="7" s="1"/>
  <c r="O70" i="7" s="1"/>
  <c r="F71" i="7"/>
  <c r="F72" i="7"/>
  <c r="F73" i="7"/>
  <c r="F74" i="7"/>
  <c r="F75" i="7"/>
  <c r="F76" i="7"/>
  <c r="F77" i="7"/>
  <c r="F78" i="7"/>
  <c r="M78" i="7" s="1"/>
  <c r="O78" i="7" s="1"/>
  <c r="F79" i="7"/>
  <c r="M79" i="7" s="1"/>
  <c r="O79" i="7" s="1"/>
  <c r="F80" i="7"/>
  <c r="F81" i="7"/>
  <c r="M81" i="7" s="1"/>
  <c r="O81" i="7" s="1"/>
  <c r="F82" i="7"/>
  <c r="M82" i="7" s="1"/>
  <c r="F83" i="7"/>
  <c r="F84" i="7"/>
  <c r="F85" i="7"/>
  <c r="F86" i="7"/>
  <c r="M86" i="7" s="1"/>
  <c r="O86" i="7" s="1"/>
  <c r="F87" i="7"/>
  <c r="F88" i="7"/>
  <c r="F89" i="7"/>
  <c r="F90" i="7"/>
  <c r="M90" i="7" s="1"/>
  <c r="O90" i="7" s="1"/>
  <c r="F91" i="7"/>
  <c r="M91" i="7" s="1"/>
  <c r="O91" i="7" s="1"/>
  <c r="F92" i="7"/>
  <c r="F93" i="7"/>
  <c r="M93" i="7" s="1"/>
  <c r="O93" i="7" s="1"/>
  <c r="F94" i="7"/>
  <c r="M94" i="7" s="1"/>
  <c r="O94" i="7" s="1"/>
  <c r="F95" i="7"/>
  <c r="F96" i="7"/>
  <c r="F97" i="7"/>
  <c r="F98" i="7"/>
  <c r="F99" i="7"/>
  <c r="F100" i="7"/>
  <c r="F101" i="7"/>
  <c r="F102" i="7"/>
  <c r="M102" i="7" s="1"/>
  <c r="O102" i="7" s="1"/>
  <c r="F103" i="7"/>
  <c r="M103" i="7" s="1"/>
  <c r="O103" i="7" s="1"/>
  <c r="F104" i="7"/>
  <c r="F105" i="7"/>
  <c r="M105" i="7" s="1"/>
  <c r="O105" i="7" s="1"/>
  <c r="F106" i="7"/>
  <c r="M106" i="7" s="1"/>
  <c r="F107" i="7"/>
  <c r="F108" i="7"/>
  <c r="F109" i="7"/>
  <c r="F110" i="7"/>
  <c r="M110" i="7" s="1"/>
  <c r="F111" i="7"/>
  <c r="F112" i="7"/>
  <c r="F113" i="7"/>
  <c r="F114" i="7"/>
  <c r="M114" i="7" s="1"/>
  <c r="O114" i="7" s="1"/>
  <c r="F115" i="7"/>
  <c r="M115" i="7" s="1"/>
  <c r="O115" i="7" s="1"/>
  <c r="F116" i="7"/>
  <c r="F117" i="7"/>
  <c r="M117" i="7" s="1"/>
  <c r="O117" i="7" s="1"/>
  <c r="F118" i="7"/>
  <c r="M118" i="7" s="1"/>
  <c r="O118" i="7" s="1"/>
  <c r="F119" i="7"/>
  <c r="F120" i="7"/>
  <c r="F121" i="7"/>
  <c r="F122" i="7"/>
  <c r="F123" i="7"/>
  <c r="F124" i="7"/>
  <c r="F125" i="7"/>
  <c r="F126" i="7"/>
  <c r="M126" i="7" s="1"/>
  <c r="O126" i="7" s="1"/>
  <c r="F127" i="7"/>
  <c r="M127" i="7" s="1"/>
  <c r="O127" i="7" s="1"/>
  <c r="F128" i="7"/>
  <c r="F129" i="7"/>
  <c r="M129" i="7" s="1"/>
  <c r="O129" i="7" s="1"/>
  <c r="F130" i="7"/>
  <c r="M130" i="7" s="1"/>
  <c r="F131" i="7"/>
  <c r="F132" i="7"/>
  <c r="F133" i="7"/>
  <c r="F134" i="7"/>
  <c r="M134" i="7" s="1"/>
  <c r="F135" i="7"/>
  <c r="F136" i="7"/>
  <c r="F137" i="7"/>
  <c r="F138" i="7"/>
  <c r="M138" i="7" s="1"/>
  <c r="O138" i="7" s="1"/>
  <c r="F139" i="7"/>
  <c r="M139" i="7" s="1"/>
  <c r="O139" i="7" s="1"/>
  <c r="F140" i="7"/>
  <c r="F141" i="7"/>
  <c r="M141" i="7" s="1"/>
  <c r="O141" i="7" s="1"/>
  <c r="F142" i="7"/>
  <c r="M142" i="7" s="1"/>
  <c r="O142" i="7" s="1"/>
  <c r="F143" i="7"/>
  <c r="F144" i="7"/>
  <c r="F145" i="7"/>
  <c r="F146" i="7"/>
  <c r="F147" i="7"/>
  <c r="F148" i="7"/>
  <c r="F149" i="7"/>
  <c r="F150" i="7"/>
  <c r="M150" i="7" s="1"/>
  <c r="O150" i="7" s="1"/>
  <c r="F151" i="7"/>
  <c r="M151" i="7" s="1"/>
  <c r="O151" i="7" s="1"/>
  <c r="F152" i="7"/>
  <c r="F153" i="7"/>
  <c r="M153" i="7" s="1"/>
  <c r="O153" i="7" s="1"/>
  <c r="F154" i="7"/>
  <c r="M154" i="7" s="1"/>
  <c r="F155" i="7"/>
  <c r="F156" i="7"/>
  <c r="M156" i="7" s="1"/>
  <c r="O156" i="7" s="1"/>
  <c r="F157" i="7"/>
  <c r="F158" i="7"/>
  <c r="M158" i="7" s="1"/>
  <c r="O158" i="7" s="1"/>
  <c r="F159" i="7"/>
  <c r="F160" i="7"/>
  <c r="F161" i="7"/>
  <c r="F162" i="7"/>
  <c r="M162" i="7" s="1"/>
  <c r="O162" i="7" s="1"/>
  <c r="F163" i="7"/>
  <c r="M163" i="7" s="1"/>
  <c r="O163" i="7" s="1"/>
  <c r="F164" i="7"/>
  <c r="F165" i="7"/>
  <c r="M165" i="7" s="1"/>
  <c r="O165" i="7" s="1"/>
  <c r="F166" i="7"/>
  <c r="M166" i="7" s="1"/>
  <c r="O166" i="7" s="1"/>
  <c r="F167" i="7"/>
  <c r="F168" i="7"/>
  <c r="F169" i="7"/>
  <c r="F170" i="7"/>
  <c r="M170" i="7" s="1"/>
  <c r="F171" i="7"/>
  <c r="F172" i="7"/>
  <c r="F173" i="7"/>
  <c r="F174" i="7"/>
  <c r="M174" i="7" s="1"/>
  <c r="O174" i="7" s="1"/>
  <c r="F175" i="7"/>
  <c r="M175" i="7" s="1"/>
  <c r="F176" i="7"/>
  <c r="F177" i="7"/>
  <c r="M177" i="7" s="1"/>
  <c r="O177" i="7" s="1"/>
  <c r="F178" i="7"/>
  <c r="M178" i="7" s="1"/>
  <c r="O178" i="7" s="1"/>
  <c r="F179" i="7"/>
  <c r="F180" i="7"/>
  <c r="F181" i="7"/>
  <c r="F182" i="7"/>
  <c r="F183" i="7"/>
  <c r="F184" i="7"/>
  <c r="F185" i="7"/>
  <c r="F186" i="7"/>
  <c r="M186" i="7" s="1"/>
  <c r="O186" i="7" s="1"/>
  <c r="F187" i="7"/>
  <c r="M187" i="7" s="1"/>
  <c r="O187" i="7" s="1"/>
  <c r="F188" i="7"/>
  <c r="F189" i="7"/>
  <c r="M189" i="7" s="1"/>
  <c r="O189" i="7" s="1"/>
  <c r="F190" i="7"/>
  <c r="M190" i="7" s="1"/>
  <c r="O190" i="7" s="1"/>
  <c r="F191" i="7"/>
  <c r="F192" i="7"/>
  <c r="F193" i="7"/>
  <c r="F2" i="7"/>
  <c r="M2" i="7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C5" i="7"/>
  <c r="C6" i="7"/>
  <c r="L6" i="7" s="1"/>
  <c r="C7" i="7"/>
  <c r="L7" i="7" s="1"/>
  <c r="C8" i="7"/>
  <c r="C9" i="7"/>
  <c r="L9" i="7" s="1"/>
  <c r="C10" i="7"/>
  <c r="L10" i="7" s="1"/>
  <c r="C11" i="7"/>
  <c r="C12" i="7"/>
  <c r="L12" i="7" s="1"/>
  <c r="C13" i="7"/>
  <c r="L13" i="7" s="1"/>
  <c r="C14" i="7"/>
  <c r="L14" i="7" s="1"/>
  <c r="C15" i="7"/>
  <c r="L15" i="7" s="1"/>
  <c r="C16" i="7"/>
  <c r="L16" i="7" s="1"/>
  <c r="C17" i="7"/>
  <c r="C18" i="7"/>
  <c r="L18" i="7" s="1"/>
  <c r="C19" i="7"/>
  <c r="L19" i="7" s="1"/>
  <c r="C20" i="7"/>
  <c r="C21" i="7"/>
  <c r="L21" i="7" s="1"/>
  <c r="C22" i="7"/>
  <c r="L22" i="7" s="1"/>
  <c r="C23" i="7"/>
  <c r="C24" i="7"/>
  <c r="L24" i="7" s="1"/>
  <c r="C25" i="7"/>
  <c r="L25" i="7" s="1"/>
  <c r="C26" i="7"/>
  <c r="C27" i="7"/>
  <c r="L27" i="7" s="1"/>
  <c r="C28" i="7"/>
  <c r="L28" i="7" s="1"/>
  <c r="C29" i="7"/>
  <c r="C30" i="7"/>
  <c r="L30" i="7" s="1"/>
  <c r="C31" i="7"/>
  <c r="L31" i="7" s="1"/>
  <c r="C32" i="7"/>
  <c r="C33" i="7"/>
  <c r="L33" i="7" s="1"/>
  <c r="C34" i="7"/>
  <c r="L34" i="7" s="1"/>
  <c r="C35" i="7"/>
  <c r="C36" i="7"/>
  <c r="L36" i="7" s="1"/>
  <c r="C37" i="7"/>
  <c r="L37" i="7" s="1"/>
  <c r="C38" i="7"/>
  <c r="L38" i="7" s="1"/>
  <c r="C39" i="7"/>
  <c r="L39" i="7" s="1"/>
  <c r="C40" i="7"/>
  <c r="L40" i="7" s="1"/>
  <c r="C41" i="7"/>
  <c r="C42" i="7"/>
  <c r="L42" i="7" s="1"/>
  <c r="C43" i="7"/>
  <c r="L43" i="7" s="1"/>
  <c r="C44" i="7"/>
  <c r="C45" i="7"/>
  <c r="L45" i="7" s="1"/>
  <c r="C46" i="7"/>
  <c r="L46" i="7" s="1"/>
  <c r="C47" i="7"/>
  <c r="C48" i="7"/>
  <c r="L48" i="7" s="1"/>
  <c r="C49" i="7"/>
  <c r="L49" i="7" s="1"/>
  <c r="C50" i="7"/>
  <c r="C51" i="7"/>
  <c r="L51" i="7" s="1"/>
  <c r="C52" i="7"/>
  <c r="L52" i="7" s="1"/>
  <c r="C53" i="7"/>
  <c r="C54" i="7"/>
  <c r="L54" i="7" s="1"/>
  <c r="C55" i="7"/>
  <c r="L55" i="7" s="1"/>
  <c r="C56" i="7"/>
  <c r="C57" i="7"/>
  <c r="L57" i="7" s="1"/>
  <c r="C58" i="7"/>
  <c r="L58" i="7" s="1"/>
  <c r="C59" i="7"/>
  <c r="C60" i="7"/>
  <c r="L60" i="7" s="1"/>
  <c r="C61" i="7"/>
  <c r="L61" i="7" s="1"/>
  <c r="C62" i="7"/>
  <c r="L62" i="7" s="1"/>
  <c r="C63" i="7"/>
  <c r="L63" i="7" s="1"/>
  <c r="C64" i="7"/>
  <c r="L64" i="7" s="1"/>
  <c r="C65" i="7"/>
  <c r="C66" i="7"/>
  <c r="L66" i="7" s="1"/>
  <c r="C67" i="7"/>
  <c r="L67" i="7" s="1"/>
  <c r="C68" i="7"/>
  <c r="C69" i="7"/>
  <c r="L69" i="7" s="1"/>
  <c r="C70" i="7"/>
  <c r="L70" i="7" s="1"/>
  <c r="C71" i="7"/>
  <c r="C72" i="7"/>
  <c r="L72" i="7" s="1"/>
  <c r="C73" i="7"/>
  <c r="L73" i="7" s="1"/>
  <c r="C74" i="7"/>
  <c r="C75" i="7"/>
  <c r="L75" i="7" s="1"/>
  <c r="C76" i="7"/>
  <c r="L76" i="7" s="1"/>
  <c r="C77" i="7"/>
  <c r="C78" i="7"/>
  <c r="L78" i="7" s="1"/>
  <c r="C79" i="7"/>
  <c r="L79" i="7" s="1"/>
  <c r="C80" i="7"/>
  <c r="C81" i="7"/>
  <c r="L81" i="7" s="1"/>
  <c r="C82" i="7"/>
  <c r="L82" i="7" s="1"/>
  <c r="C83" i="7"/>
  <c r="C84" i="7"/>
  <c r="L84" i="7" s="1"/>
  <c r="C85" i="7"/>
  <c r="L85" i="7" s="1"/>
  <c r="C86" i="7"/>
  <c r="L86" i="7" s="1"/>
  <c r="C87" i="7"/>
  <c r="L87" i="7" s="1"/>
  <c r="C88" i="7"/>
  <c r="L88" i="7" s="1"/>
  <c r="C89" i="7"/>
  <c r="C90" i="7"/>
  <c r="L90" i="7" s="1"/>
  <c r="C91" i="7"/>
  <c r="L91" i="7" s="1"/>
  <c r="C92" i="7"/>
  <c r="C93" i="7"/>
  <c r="L93" i="7" s="1"/>
  <c r="C94" i="7"/>
  <c r="L94" i="7" s="1"/>
  <c r="C95" i="7"/>
  <c r="C96" i="7"/>
  <c r="L96" i="7" s="1"/>
  <c r="C97" i="7"/>
  <c r="L97" i="7" s="1"/>
  <c r="C98" i="7"/>
  <c r="C99" i="7"/>
  <c r="L99" i="7" s="1"/>
  <c r="C100" i="7"/>
  <c r="L100" i="7" s="1"/>
  <c r="C101" i="7"/>
  <c r="C102" i="7"/>
  <c r="L102" i="7" s="1"/>
  <c r="C103" i="7"/>
  <c r="L103" i="7" s="1"/>
  <c r="C104" i="7"/>
  <c r="C105" i="7"/>
  <c r="L105" i="7" s="1"/>
  <c r="C106" i="7"/>
  <c r="L106" i="7" s="1"/>
  <c r="C107" i="7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C114" i="7"/>
  <c r="L114" i="7" s="1"/>
  <c r="C115" i="7"/>
  <c r="L115" i="7" s="1"/>
  <c r="C116" i="7"/>
  <c r="C117" i="7"/>
  <c r="L117" i="7" s="1"/>
  <c r="C118" i="7"/>
  <c r="L118" i="7" s="1"/>
  <c r="C119" i="7"/>
  <c r="C120" i="7"/>
  <c r="L120" i="7" s="1"/>
  <c r="C121" i="7"/>
  <c r="L121" i="7" s="1"/>
  <c r="C122" i="7"/>
  <c r="C123" i="7"/>
  <c r="L123" i="7" s="1"/>
  <c r="C124" i="7"/>
  <c r="L124" i="7" s="1"/>
  <c r="C125" i="7"/>
  <c r="C126" i="7"/>
  <c r="L126" i="7" s="1"/>
  <c r="C127" i="7"/>
  <c r="L127" i="7" s="1"/>
  <c r="C128" i="7"/>
  <c r="C129" i="7"/>
  <c r="L129" i="7" s="1"/>
  <c r="C130" i="7"/>
  <c r="L130" i="7" s="1"/>
  <c r="C131" i="7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C138" i="7"/>
  <c r="L138" i="7" s="1"/>
  <c r="C139" i="7"/>
  <c r="L139" i="7" s="1"/>
  <c r="C140" i="7"/>
  <c r="C141" i="7"/>
  <c r="L141" i="7" s="1"/>
  <c r="C142" i="7"/>
  <c r="L142" i="7" s="1"/>
  <c r="C143" i="7"/>
  <c r="C144" i="7"/>
  <c r="L144" i="7" s="1"/>
  <c r="C145" i="7"/>
  <c r="L145" i="7" s="1"/>
  <c r="C146" i="7"/>
  <c r="C147" i="7"/>
  <c r="L147" i="7" s="1"/>
  <c r="C148" i="7"/>
  <c r="L148" i="7" s="1"/>
  <c r="C149" i="7"/>
  <c r="C150" i="7"/>
  <c r="L150" i="7" s="1"/>
  <c r="C151" i="7"/>
  <c r="L151" i="7" s="1"/>
  <c r="C152" i="7"/>
  <c r="C153" i="7"/>
  <c r="L153" i="7" s="1"/>
  <c r="C154" i="7"/>
  <c r="L154" i="7" s="1"/>
  <c r="C155" i="7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C162" i="7"/>
  <c r="L162" i="7" s="1"/>
  <c r="C163" i="7"/>
  <c r="L163" i="7" s="1"/>
  <c r="C164" i="7"/>
  <c r="C165" i="7"/>
  <c r="L165" i="7" s="1"/>
  <c r="C166" i="7"/>
  <c r="L166" i="7" s="1"/>
  <c r="C167" i="7"/>
  <c r="C168" i="7"/>
  <c r="L168" i="7" s="1"/>
  <c r="C169" i="7"/>
  <c r="L169" i="7" s="1"/>
  <c r="C170" i="7"/>
  <c r="C171" i="7"/>
  <c r="L171" i="7" s="1"/>
  <c r="C172" i="7"/>
  <c r="L172" i="7" s="1"/>
  <c r="C173" i="7"/>
  <c r="C174" i="7"/>
  <c r="L174" i="7" s="1"/>
  <c r="C175" i="7"/>
  <c r="L175" i="7" s="1"/>
  <c r="C176" i="7"/>
  <c r="C177" i="7"/>
  <c r="L177" i="7" s="1"/>
  <c r="C178" i="7"/>
  <c r="L178" i="7" s="1"/>
  <c r="C179" i="7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C186" i="7"/>
  <c r="L186" i="7" s="1"/>
  <c r="C187" i="7"/>
  <c r="L187" i="7" s="1"/>
  <c r="C188" i="7"/>
  <c r="C189" i="7"/>
  <c r="L189" i="7" s="1"/>
  <c r="C190" i="7"/>
  <c r="L190" i="7" s="1"/>
  <c r="C191" i="7"/>
  <c r="C192" i="7"/>
  <c r="L192" i="7" s="1"/>
  <c r="C193" i="7"/>
  <c r="L193" i="7" s="1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24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4" i="2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" i="2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E15" i="11" s="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E22" i="11" s="1"/>
  <c r="A23" i="11"/>
  <c r="E23" i="11" s="1"/>
  <c r="A24" i="11"/>
  <c r="E24" i="11" s="1"/>
  <c r="A25" i="11"/>
  <c r="E25" i="11" s="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E3" i="11"/>
  <c r="E4" i="11"/>
  <c r="E5" i="11"/>
  <c r="E6" i="11"/>
  <c r="E7" i="11"/>
  <c r="E8" i="11"/>
  <c r="E9" i="11"/>
  <c r="E10" i="11"/>
  <c r="E11" i="11"/>
  <c r="E12" i="11"/>
  <c r="E13" i="11"/>
  <c r="E2" i="1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E16" i="11"/>
  <c r="E17" i="11"/>
  <c r="E18" i="11"/>
  <c r="E19" i="11"/>
  <c r="E20" i="11"/>
  <c r="E21" i="11"/>
  <c r="A14" i="11"/>
  <c r="F3" i="8" l="1"/>
  <c r="F4" i="8" s="1"/>
  <c r="F5" i="8" s="1"/>
  <c r="O110" i="7"/>
  <c r="O170" i="7"/>
  <c r="O134" i="7"/>
  <c r="O17" i="7"/>
  <c r="O23" i="7"/>
  <c r="O182" i="7"/>
  <c r="O188" i="7"/>
  <c r="M192" i="7"/>
  <c r="O192" i="7" s="1"/>
  <c r="M180" i="7"/>
  <c r="O180" i="7" s="1"/>
  <c r="M168" i="7"/>
  <c r="O168" i="7" s="1"/>
  <c r="M144" i="7"/>
  <c r="O144" i="7" s="1"/>
  <c r="M132" i="7"/>
  <c r="O132" i="7" s="1"/>
  <c r="M120" i="7"/>
  <c r="O120" i="7" s="1"/>
  <c r="M108" i="7"/>
  <c r="O108" i="7" s="1"/>
  <c r="M96" i="7"/>
  <c r="O96" i="7" s="1"/>
  <c r="M84" i="7"/>
  <c r="O84" i="7" s="1"/>
  <c r="M72" i="7"/>
  <c r="O72" i="7" s="1"/>
  <c r="M60" i="7"/>
  <c r="O60" i="7" s="1"/>
  <c r="M48" i="7"/>
  <c r="O48" i="7" s="1"/>
  <c r="M36" i="7"/>
  <c r="O36" i="7" s="1"/>
  <c r="M24" i="7"/>
  <c r="O24" i="7" s="1"/>
  <c r="M12" i="7"/>
  <c r="O12" i="7" s="1"/>
  <c r="O146" i="7"/>
  <c r="O122" i="7"/>
  <c r="O98" i="7"/>
  <c r="O74" i="7"/>
  <c r="O50" i="7"/>
  <c r="O26" i="7"/>
  <c r="O191" i="7"/>
  <c r="O176" i="7"/>
  <c r="O161" i="7"/>
  <c r="O137" i="7"/>
  <c r="O113" i="7"/>
  <c r="O89" i="7"/>
  <c r="O65" i="7"/>
  <c r="O152" i="7"/>
  <c r="O128" i="7"/>
  <c r="O104" i="7"/>
  <c r="O80" i="7"/>
  <c r="O56" i="7"/>
  <c r="O8" i="7"/>
  <c r="O167" i="7"/>
  <c r="O143" i="7"/>
  <c r="O119" i="7"/>
  <c r="O95" i="7"/>
  <c r="O71" i="7"/>
  <c r="O47" i="7"/>
  <c r="F3" i="11"/>
  <c r="O173" i="7"/>
  <c r="O32" i="7"/>
  <c r="F4" i="11"/>
  <c r="L4" i="7"/>
  <c r="M184" i="7"/>
  <c r="O184" i="7" s="1"/>
  <c r="M172" i="7"/>
  <c r="O172" i="7" s="1"/>
  <c r="M160" i="7"/>
  <c r="O160" i="7" s="1"/>
  <c r="M148" i="7"/>
  <c r="O148" i="7" s="1"/>
  <c r="M136" i="7"/>
  <c r="O136" i="7" s="1"/>
  <c r="M124" i="7"/>
  <c r="O124" i="7" s="1"/>
  <c r="M112" i="7"/>
  <c r="O112" i="7" s="1"/>
  <c r="M100" i="7"/>
  <c r="O100" i="7" s="1"/>
  <c r="M88" i="7"/>
  <c r="O88" i="7" s="1"/>
  <c r="M76" i="7"/>
  <c r="O76" i="7" s="1"/>
  <c r="M64" i="7"/>
  <c r="O64" i="7" s="1"/>
  <c r="M52" i="7"/>
  <c r="O52" i="7" s="1"/>
  <c r="M40" i="7"/>
  <c r="O40" i="7" s="1"/>
  <c r="M28" i="7"/>
  <c r="O28" i="7" s="1"/>
  <c r="M16" i="7"/>
  <c r="O16" i="7" s="1"/>
  <c r="M4" i="7"/>
  <c r="O4" i="7" s="1"/>
  <c r="M183" i="7"/>
  <c r="O183" i="7" s="1"/>
  <c r="M171" i="7"/>
  <c r="O171" i="7" s="1"/>
  <c r="M147" i="7"/>
  <c r="O147" i="7" s="1"/>
  <c r="M135" i="7"/>
  <c r="O135" i="7" s="1"/>
  <c r="M111" i="7"/>
  <c r="O111" i="7" s="1"/>
  <c r="M99" i="7"/>
  <c r="O99" i="7" s="1"/>
  <c r="M87" i="7"/>
  <c r="O87" i="7" s="1"/>
  <c r="M75" i="7"/>
  <c r="O75" i="7" s="1"/>
  <c r="M63" i="7"/>
  <c r="O63" i="7" s="1"/>
  <c r="M51" i="7"/>
  <c r="O51" i="7" s="1"/>
  <c r="M39" i="7"/>
  <c r="O39" i="7" s="1"/>
  <c r="M27" i="7"/>
  <c r="O27" i="7" s="1"/>
  <c r="M15" i="7"/>
  <c r="O15" i="7" s="1"/>
  <c r="M3" i="7"/>
  <c r="O3" i="7" s="1"/>
  <c r="O179" i="7"/>
  <c r="O164" i="7"/>
  <c r="O140" i="7"/>
  <c r="O116" i="7"/>
  <c r="O92" i="7"/>
  <c r="O68" i="7"/>
  <c r="O44" i="7"/>
  <c r="O20" i="7"/>
  <c r="M159" i="7"/>
  <c r="O159" i="7" s="1"/>
  <c r="F2" i="11"/>
  <c r="O155" i="7"/>
  <c r="O131" i="7"/>
  <c r="O107" i="7"/>
  <c r="O83" i="7"/>
  <c r="O59" i="7"/>
  <c r="O35" i="7"/>
  <c r="O11" i="7"/>
  <c r="O41" i="7"/>
  <c r="M123" i="7"/>
  <c r="O123" i="7" s="1"/>
  <c r="M193" i="7"/>
  <c r="O193" i="7" s="1"/>
  <c r="M181" i="7"/>
  <c r="O181" i="7" s="1"/>
  <c r="M169" i="7"/>
  <c r="O169" i="7" s="1"/>
  <c r="M157" i="7"/>
  <c r="O157" i="7" s="1"/>
  <c r="M145" i="7"/>
  <c r="O145" i="7" s="1"/>
  <c r="M133" i="7"/>
  <c r="O133" i="7" s="1"/>
  <c r="M121" i="7"/>
  <c r="O121" i="7" s="1"/>
  <c r="M109" i="7"/>
  <c r="O109" i="7" s="1"/>
  <c r="M97" i="7"/>
  <c r="O97" i="7" s="1"/>
  <c r="M85" i="7"/>
  <c r="O85" i="7" s="1"/>
  <c r="M73" i="7"/>
  <c r="O73" i="7" s="1"/>
  <c r="M61" i="7"/>
  <c r="O61" i="7" s="1"/>
  <c r="M49" i="7"/>
  <c r="O49" i="7" s="1"/>
  <c r="M37" i="7"/>
  <c r="O37" i="7" s="1"/>
  <c r="M25" i="7"/>
  <c r="O25" i="7" s="1"/>
  <c r="M13" i="7"/>
  <c r="O13" i="7" s="1"/>
  <c r="O185" i="7"/>
  <c r="F20" i="11"/>
  <c r="F8" i="11"/>
  <c r="F19" i="11"/>
  <c r="F18" i="11"/>
  <c r="F7" i="11"/>
  <c r="F14" i="11"/>
  <c r="F25" i="11"/>
  <c r="F24" i="11"/>
  <c r="F12" i="11"/>
  <c r="F13" i="11"/>
  <c r="F6" i="11"/>
  <c r="F17" i="11"/>
  <c r="F5" i="11"/>
  <c r="F16" i="11"/>
  <c r="F15" i="11"/>
  <c r="F23" i="11"/>
  <c r="F11" i="11"/>
  <c r="F22" i="11"/>
  <c r="F10" i="11"/>
  <c r="J2" i="8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F21" i="11"/>
  <c r="F9" i="11"/>
  <c r="F6" i="8"/>
  <c r="F7" i="8" s="1"/>
  <c r="F8" i="8" s="1"/>
  <c r="F9" i="8" s="1"/>
  <c r="F10" i="8" s="1"/>
  <c r="F11" i="8" s="1"/>
  <c r="F12" i="8" s="1"/>
  <c r="F13" i="8" s="1"/>
  <c r="L2" i="7"/>
  <c r="N2" i="7"/>
  <c r="O2" i="7" s="1"/>
  <c r="E38" i="11"/>
  <c r="F38" i="11" s="1"/>
  <c r="E14" i="11"/>
  <c r="E26" i="11"/>
  <c r="F26" i="11" s="1"/>
  <c r="E37" i="11"/>
  <c r="F37" i="11" s="1"/>
  <c r="E27" i="11"/>
  <c r="F27" i="11" s="1"/>
  <c r="E50" i="11"/>
  <c r="F50" i="11" s="1"/>
  <c r="E36" i="11"/>
  <c r="F36" i="11" s="1"/>
  <c r="E35" i="11"/>
  <c r="F35" i="11" s="1"/>
  <c r="E33" i="11"/>
  <c r="F33" i="11" s="1"/>
  <c r="E34" i="11"/>
  <c r="F34" i="11" s="1"/>
  <c r="E32" i="11"/>
  <c r="F32" i="11" s="1"/>
  <c r="E30" i="11"/>
  <c r="F30" i="11" s="1"/>
  <c r="E29" i="11"/>
  <c r="F29" i="11" s="1"/>
  <c r="E28" i="11"/>
  <c r="F28" i="11" s="1"/>
  <c r="F14" i="8" l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11" i="8"/>
  <c r="H11" i="8" s="1"/>
  <c r="G23" i="8"/>
  <c r="H23" i="8" s="1"/>
  <c r="G35" i="8"/>
  <c r="H35" i="8" s="1"/>
  <c r="C11" i="11" s="1"/>
  <c r="G47" i="8"/>
  <c r="H47" i="8" s="1"/>
  <c r="C23" i="11" s="1"/>
  <c r="G59" i="8"/>
  <c r="H59" i="8" s="1"/>
  <c r="C35" i="11" s="1"/>
  <c r="G71" i="8"/>
  <c r="H71" i="8" s="1"/>
  <c r="C47" i="11" s="1"/>
  <c r="G83" i="8"/>
  <c r="H83" i="8" s="1"/>
  <c r="C59" i="11" s="1"/>
  <c r="G95" i="8"/>
  <c r="H95" i="8" s="1"/>
  <c r="C71" i="11" s="1"/>
  <c r="G107" i="8"/>
  <c r="H107" i="8" s="1"/>
  <c r="C83" i="11" s="1"/>
  <c r="G119" i="8"/>
  <c r="H119" i="8" s="1"/>
  <c r="C95" i="11" s="1"/>
  <c r="G131" i="8"/>
  <c r="H131" i="8" s="1"/>
  <c r="C107" i="11" s="1"/>
  <c r="G143" i="8"/>
  <c r="H143" i="8" s="1"/>
  <c r="C119" i="11" s="1"/>
  <c r="G155" i="8"/>
  <c r="H155" i="8" s="1"/>
  <c r="C131" i="11" s="1"/>
  <c r="G167" i="8"/>
  <c r="H167" i="8" s="1"/>
  <c r="C143" i="11" s="1"/>
  <c r="G179" i="8"/>
  <c r="H179" i="8" s="1"/>
  <c r="C155" i="11" s="1"/>
  <c r="G191" i="8"/>
  <c r="H191" i="8" s="1"/>
  <c r="C167" i="11" s="1"/>
  <c r="G203" i="8"/>
  <c r="H203" i="8" s="1"/>
  <c r="C179" i="11" s="1"/>
  <c r="G215" i="8"/>
  <c r="H215" i="8" s="1"/>
  <c r="C191" i="11" s="1"/>
  <c r="G227" i="8"/>
  <c r="H227" i="8" s="1"/>
  <c r="C203" i="11" s="1"/>
  <c r="G239" i="8"/>
  <c r="H239" i="8" s="1"/>
  <c r="C215" i="11" s="1"/>
  <c r="G251" i="8"/>
  <c r="H251" i="8" s="1"/>
  <c r="G263" i="8"/>
  <c r="H263" i="8" s="1"/>
  <c r="G275" i="8"/>
  <c r="H275" i="8" s="1"/>
  <c r="G287" i="8"/>
  <c r="H287" i="8" s="1"/>
  <c r="G299" i="8"/>
  <c r="H299" i="8" s="1"/>
  <c r="G311" i="8"/>
  <c r="H311" i="8" s="1"/>
  <c r="G5" i="8"/>
  <c r="H5" i="8" s="1"/>
  <c r="G18" i="8"/>
  <c r="H18" i="8" s="1"/>
  <c r="G31" i="8"/>
  <c r="H31" i="8" s="1"/>
  <c r="C7" i="11" s="1"/>
  <c r="G44" i="8"/>
  <c r="H44" i="8" s="1"/>
  <c r="C20" i="11" s="1"/>
  <c r="G57" i="8"/>
  <c r="H57" i="8" s="1"/>
  <c r="C33" i="11" s="1"/>
  <c r="G70" i="8"/>
  <c r="H70" i="8" s="1"/>
  <c r="C46" i="11" s="1"/>
  <c r="G84" i="8"/>
  <c r="H84" i="8" s="1"/>
  <c r="C60" i="11" s="1"/>
  <c r="G97" i="8"/>
  <c r="H97" i="8" s="1"/>
  <c r="C73" i="11" s="1"/>
  <c r="G110" i="8"/>
  <c r="H110" i="8" s="1"/>
  <c r="C86" i="11" s="1"/>
  <c r="G123" i="8"/>
  <c r="H123" i="8" s="1"/>
  <c r="C99" i="11" s="1"/>
  <c r="G136" i="8"/>
  <c r="H136" i="8" s="1"/>
  <c r="C112" i="11" s="1"/>
  <c r="G149" i="8"/>
  <c r="H149" i="8" s="1"/>
  <c r="C125" i="11" s="1"/>
  <c r="G162" i="8"/>
  <c r="H162" i="8" s="1"/>
  <c r="C138" i="11" s="1"/>
  <c r="G175" i="8"/>
  <c r="H175" i="8" s="1"/>
  <c r="C151" i="11" s="1"/>
  <c r="G188" i="8"/>
  <c r="H188" i="8" s="1"/>
  <c r="C164" i="11" s="1"/>
  <c r="G201" i="8"/>
  <c r="H201" i="8" s="1"/>
  <c r="C177" i="11" s="1"/>
  <c r="G214" i="8"/>
  <c r="H214" i="8" s="1"/>
  <c r="C190" i="11" s="1"/>
  <c r="G228" i="8"/>
  <c r="H228" i="8" s="1"/>
  <c r="C204" i="11" s="1"/>
  <c r="G241" i="8"/>
  <c r="H241" i="8" s="1"/>
  <c r="C217" i="11" s="1"/>
  <c r="G254" i="8"/>
  <c r="H254" i="8" s="1"/>
  <c r="G267" i="8"/>
  <c r="H267" i="8" s="1"/>
  <c r="G280" i="8"/>
  <c r="H280" i="8" s="1"/>
  <c r="G293" i="8"/>
  <c r="H293" i="8" s="1"/>
  <c r="G6" i="8"/>
  <c r="H6" i="8" s="1"/>
  <c r="G19" i="8"/>
  <c r="H19" i="8" s="1"/>
  <c r="G32" i="8"/>
  <c r="H32" i="8" s="1"/>
  <c r="C8" i="11" s="1"/>
  <c r="G45" i="8"/>
  <c r="H45" i="8" s="1"/>
  <c r="C21" i="11" s="1"/>
  <c r="G58" i="8"/>
  <c r="H58" i="8" s="1"/>
  <c r="C34" i="11" s="1"/>
  <c r="G72" i="8"/>
  <c r="H72" i="8" s="1"/>
  <c r="C48" i="11" s="1"/>
  <c r="G85" i="8"/>
  <c r="H85" i="8" s="1"/>
  <c r="C61" i="11" s="1"/>
  <c r="G98" i="8"/>
  <c r="H98" i="8" s="1"/>
  <c r="C74" i="11" s="1"/>
  <c r="G111" i="8"/>
  <c r="H111" i="8" s="1"/>
  <c r="C87" i="11" s="1"/>
  <c r="G124" i="8"/>
  <c r="H124" i="8" s="1"/>
  <c r="C100" i="11" s="1"/>
  <c r="G137" i="8"/>
  <c r="H137" i="8" s="1"/>
  <c r="C113" i="11" s="1"/>
  <c r="G150" i="8"/>
  <c r="H150" i="8" s="1"/>
  <c r="C126" i="11" s="1"/>
  <c r="G7" i="8"/>
  <c r="H7" i="8" s="1"/>
  <c r="G20" i="8"/>
  <c r="H20" i="8" s="1"/>
  <c r="G33" i="8"/>
  <c r="H33" i="8" s="1"/>
  <c r="C9" i="11" s="1"/>
  <c r="G9" i="8"/>
  <c r="H9" i="8" s="1"/>
  <c r="G26" i="8"/>
  <c r="H26" i="8" s="1"/>
  <c r="C2" i="11" s="1"/>
  <c r="G42" i="8"/>
  <c r="H42" i="8" s="1"/>
  <c r="C18" i="11" s="1"/>
  <c r="G60" i="8"/>
  <c r="H60" i="8" s="1"/>
  <c r="C36" i="11" s="1"/>
  <c r="G75" i="8"/>
  <c r="H75" i="8" s="1"/>
  <c r="C51" i="11" s="1"/>
  <c r="G90" i="8"/>
  <c r="H90" i="8" s="1"/>
  <c r="C66" i="11" s="1"/>
  <c r="G105" i="8"/>
  <c r="H105" i="8" s="1"/>
  <c r="C81" i="11" s="1"/>
  <c r="G121" i="8"/>
  <c r="H121" i="8" s="1"/>
  <c r="C97" i="11" s="1"/>
  <c r="G138" i="8"/>
  <c r="H138" i="8" s="1"/>
  <c r="C114" i="11" s="1"/>
  <c r="G153" i="8"/>
  <c r="H153" i="8" s="1"/>
  <c r="C129" i="11" s="1"/>
  <c r="G168" i="8"/>
  <c r="H168" i="8" s="1"/>
  <c r="C144" i="11" s="1"/>
  <c r="G182" i="8"/>
  <c r="H182" i="8" s="1"/>
  <c r="C158" i="11" s="1"/>
  <c r="G196" i="8"/>
  <c r="H196" i="8" s="1"/>
  <c r="C172" i="11" s="1"/>
  <c r="G210" i="8"/>
  <c r="H210" i="8" s="1"/>
  <c r="C186" i="11" s="1"/>
  <c r="G224" i="8"/>
  <c r="H224" i="8" s="1"/>
  <c r="C200" i="11" s="1"/>
  <c r="G238" i="8"/>
  <c r="H238" i="8" s="1"/>
  <c r="C214" i="11" s="1"/>
  <c r="G253" i="8"/>
  <c r="H253" i="8" s="1"/>
  <c r="G268" i="8"/>
  <c r="H268" i="8" s="1"/>
  <c r="G282" i="8"/>
  <c r="H282" i="8" s="1"/>
  <c r="G296" i="8"/>
  <c r="H296" i="8" s="1"/>
  <c r="G309" i="8"/>
  <c r="H309" i="8" s="1"/>
  <c r="G10" i="8"/>
  <c r="H10" i="8" s="1"/>
  <c r="G27" i="8"/>
  <c r="H27" i="8" s="1"/>
  <c r="C3" i="11" s="1"/>
  <c r="G43" i="8"/>
  <c r="H43" i="8" s="1"/>
  <c r="C19" i="11" s="1"/>
  <c r="G61" i="8"/>
  <c r="H61" i="8" s="1"/>
  <c r="C37" i="11" s="1"/>
  <c r="G76" i="8"/>
  <c r="H76" i="8" s="1"/>
  <c r="C52" i="11" s="1"/>
  <c r="G91" i="8"/>
  <c r="H91" i="8" s="1"/>
  <c r="C67" i="11" s="1"/>
  <c r="G106" i="8"/>
  <c r="H106" i="8" s="1"/>
  <c r="C82" i="11" s="1"/>
  <c r="G122" i="8"/>
  <c r="H122" i="8" s="1"/>
  <c r="C98" i="11" s="1"/>
  <c r="G139" i="8"/>
  <c r="H139" i="8" s="1"/>
  <c r="C115" i="11" s="1"/>
  <c r="G154" i="8"/>
  <c r="H154" i="8" s="1"/>
  <c r="C130" i="11" s="1"/>
  <c r="G169" i="8"/>
  <c r="H169" i="8" s="1"/>
  <c r="C145" i="11" s="1"/>
  <c r="G183" i="8"/>
  <c r="H183" i="8" s="1"/>
  <c r="C159" i="11" s="1"/>
  <c r="G197" i="8"/>
  <c r="H197" i="8" s="1"/>
  <c r="C173" i="11" s="1"/>
  <c r="G211" i="8"/>
  <c r="H211" i="8" s="1"/>
  <c r="C187" i="11" s="1"/>
  <c r="G225" i="8"/>
  <c r="H225" i="8" s="1"/>
  <c r="C201" i="11" s="1"/>
  <c r="G240" i="8"/>
  <c r="H240" i="8" s="1"/>
  <c r="C216" i="11" s="1"/>
  <c r="G255" i="8"/>
  <c r="H255" i="8" s="1"/>
  <c r="G269" i="8"/>
  <c r="H269" i="8" s="1"/>
  <c r="G283" i="8"/>
  <c r="H283" i="8" s="1"/>
  <c r="G297" i="8"/>
  <c r="H297" i="8" s="1"/>
  <c r="G310" i="8"/>
  <c r="H310" i="8" s="1"/>
  <c r="G12" i="8"/>
  <c r="H12" i="8" s="1"/>
  <c r="G28" i="8"/>
  <c r="H28" i="8" s="1"/>
  <c r="C4" i="11" s="1"/>
  <c r="G46" i="8"/>
  <c r="H46" i="8" s="1"/>
  <c r="C22" i="11" s="1"/>
  <c r="G62" i="8"/>
  <c r="H62" i="8" s="1"/>
  <c r="C38" i="11" s="1"/>
  <c r="G77" i="8"/>
  <c r="H77" i="8" s="1"/>
  <c r="C53" i="11" s="1"/>
  <c r="G92" i="8"/>
  <c r="H92" i="8" s="1"/>
  <c r="C68" i="11" s="1"/>
  <c r="G108" i="8"/>
  <c r="H108" i="8" s="1"/>
  <c r="C84" i="11" s="1"/>
  <c r="G125" i="8"/>
  <c r="H125" i="8" s="1"/>
  <c r="C101" i="11" s="1"/>
  <c r="G140" i="8"/>
  <c r="H140" i="8" s="1"/>
  <c r="C116" i="11" s="1"/>
  <c r="G156" i="8"/>
  <c r="H156" i="8" s="1"/>
  <c r="C132" i="11" s="1"/>
  <c r="G170" i="8"/>
  <c r="H170" i="8" s="1"/>
  <c r="C146" i="11" s="1"/>
  <c r="G184" i="8"/>
  <c r="H184" i="8" s="1"/>
  <c r="C160" i="11" s="1"/>
  <c r="G198" i="8"/>
  <c r="H198" i="8" s="1"/>
  <c r="C174" i="11" s="1"/>
  <c r="G212" i="8"/>
  <c r="H212" i="8" s="1"/>
  <c r="C188" i="11" s="1"/>
  <c r="G226" i="8"/>
  <c r="H226" i="8" s="1"/>
  <c r="C202" i="11" s="1"/>
  <c r="G242" i="8"/>
  <c r="H242" i="8" s="1"/>
  <c r="G256" i="8"/>
  <c r="H256" i="8" s="1"/>
  <c r="G270" i="8"/>
  <c r="H270" i="8" s="1"/>
  <c r="G284" i="8"/>
  <c r="H284" i="8" s="1"/>
  <c r="G298" i="8"/>
  <c r="H298" i="8" s="1"/>
  <c r="G312" i="8"/>
  <c r="H312" i="8" s="1"/>
  <c r="G16" i="8"/>
  <c r="H16" i="8" s="1"/>
  <c r="G36" i="8"/>
  <c r="H36" i="8" s="1"/>
  <c r="C12" i="11" s="1"/>
  <c r="G51" i="8"/>
  <c r="H51" i="8" s="1"/>
  <c r="C27" i="11" s="1"/>
  <c r="G66" i="8"/>
  <c r="H66" i="8" s="1"/>
  <c r="C42" i="11" s="1"/>
  <c r="G81" i="8"/>
  <c r="H81" i="8" s="1"/>
  <c r="C57" i="11" s="1"/>
  <c r="G99" i="8"/>
  <c r="H99" i="8" s="1"/>
  <c r="C75" i="11" s="1"/>
  <c r="G114" i="8"/>
  <c r="H114" i="8" s="1"/>
  <c r="C90" i="11" s="1"/>
  <c r="G129" i="8"/>
  <c r="H129" i="8" s="1"/>
  <c r="C105" i="11" s="1"/>
  <c r="G145" i="8"/>
  <c r="H145" i="8" s="1"/>
  <c r="C121" i="11" s="1"/>
  <c r="G160" i="8"/>
  <c r="H160" i="8" s="1"/>
  <c r="C136" i="11" s="1"/>
  <c r="G174" i="8"/>
  <c r="H174" i="8" s="1"/>
  <c r="C150" i="11" s="1"/>
  <c r="G189" i="8"/>
  <c r="H189" i="8" s="1"/>
  <c r="C165" i="11" s="1"/>
  <c r="G204" i="8"/>
  <c r="H204" i="8" s="1"/>
  <c r="C180" i="11" s="1"/>
  <c r="G218" i="8"/>
  <c r="H218" i="8" s="1"/>
  <c r="C194" i="11" s="1"/>
  <c r="G232" i="8"/>
  <c r="H232" i="8" s="1"/>
  <c r="C208" i="11" s="1"/>
  <c r="G246" i="8"/>
  <c r="H246" i="8" s="1"/>
  <c r="G260" i="8"/>
  <c r="H260" i="8" s="1"/>
  <c r="G274" i="8"/>
  <c r="H274" i="8" s="1"/>
  <c r="G289" i="8"/>
  <c r="H289" i="8" s="1"/>
  <c r="G303" i="8"/>
  <c r="H303" i="8" s="1"/>
  <c r="G17" i="8"/>
  <c r="H17" i="8" s="1"/>
  <c r="G37" i="8"/>
  <c r="H37" i="8" s="1"/>
  <c r="C13" i="11" s="1"/>
  <c r="G52" i="8"/>
  <c r="H52" i="8" s="1"/>
  <c r="C28" i="11" s="1"/>
  <c r="G67" i="8"/>
  <c r="H67" i="8" s="1"/>
  <c r="C43" i="11" s="1"/>
  <c r="G82" i="8"/>
  <c r="H82" i="8" s="1"/>
  <c r="C58" i="11" s="1"/>
  <c r="G100" i="8"/>
  <c r="H100" i="8" s="1"/>
  <c r="C76" i="11" s="1"/>
  <c r="G115" i="8"/>
  <c r="H115" i="8" s="1"/>
  <c r="C91" i="11" s="1"/>
  <c r="G130" i="8"/>
  <c r="H130" i="8" s="1"/>
  <c r="C106" i="11" s="1"/>
  <c r="G146" i="8"/>
  <c r="H146" i="8" s="1"/>
  <c r="C122" i="11" s="1"/>
  <c r="G161" i="8"/>
  <c r="H161" i="8" s="1"/>
  <c r="C137" i="11" s="1"/>
  <c r="G176" i="8"/>
  <c r="H176" i="8" s="1"/>
  <c r="C152" i="11" s="1"/>
  <c r="G190" i="8"/>
  <c r="H190" i="8" s="1"/>
  <c r="C166" i="11" s="1"/>
  <c r="G205" i="8"/>
  <c r="H205" i="8" s="1"/>
  <c r="C181" i="11" s="1"/>
  <c r="G219" i="8"/>
  <c r="H219" i="8" s="1"/>
  <c r="C195" i="11" s="1"/>
  <c r="G233" i="8"/>
  <c r="H233" i="8" s="1"/>
  <c r="C209" i="11" s="1"/>
  <c r="G247" i="8"/>
  <c r="H247" i="8" s="1"/>
  <c r="G261" i="8"/>
  <c r="H261" i="8" s="1"/>
  <c r="G276" i="8"/>
  <c r="H276" i="8" s="1"/>
  <c r="G290" i="8"/>
  <c r="H290" i="8" s="1"/>
  <c r="G304" i="8"/>
  <c r="H304" i="8" s="1"/>
  <c r="G21" i="8"/>
  <c r="H21" i="8" s="1"/>
  <c r="G38" i="8"/>
  <c r="H38" i="8" s="1"/>
  <c r="C14" i="11" s="1"/>
  <c r="G53" i="8"/>
  <c r="H53" i="8" s="1"/>
  <c r="C29" i="11" s="1"/>
  <c r="G68" i="8"/>
  <c r="H68" i="8" s="1"/>
  <c r="C44" i="11" s="1"/>
  <c r="G86" i="8"/>
  <c r="H86" i="8" s="1"/>
  <c r="C62" i="11" s="1"/>
  <c r="G101" i="8"/>
  <c r="H101" i="8" s="1"/>
  <c r="C77" i="11" s="1"/>
  <c r="G116" i="8"/>
  <c r="H116" i="8" s="1"/>
  <c r="C92" i="11" s="1"/>
  <c r="G132" i="8"/>
  <c r="H132" i="8" s="1"/>
  <c r="C108" i="11" s="1"/>
  <c r="G147" i="8"/>
  <c r="H147" i="8" s="1"/>
  <c r="C123" i="11" s="1"/>
  <c r="G163" i="8"/>
  <c r="H163" i="8" s="1"/>
  <c r="C139" i="11" s="1"/>
  <c r="G177" i="8"/>
  <c r="H177" i="8" s="1"/>
  <c r="C153" i="11" s="1"/>
  <c r="G192" i="8"/>
  <c r="H192" i="8" s="1"/>
  <c r="C168" i="11" s="1"/>
  <c r="G206" i="8"/>
  <c r="H206" i="8" s="1"/>
  <c r="C182" i="11" s="1"/>
  <c r="G220" i="8"/>
  <c r="H220" i="8" s="1"/>
  <c r="C196" i="11" s="1"/>
  <c r="G234" i="8"/>
  <c r="H234" i="8" s="1"/>
  <c r="C210" i="11" s="1"/>
  <c r="G248" i="8"/>
  <c r="H248" i="8" s="1"/>
  <c r="G262" i="8"/>
  <c r="H262" i="8" s="1"/>
  <c r="G277" i="8"/>
  <c r="H277" i="8" s="1"/>
  <c r="G291" i="8"/>
  <c r="H291" i="8" s="1"/>
  <c r="G305" i="8"/>
  <c r="H305" i="8" s="1"/>
  <c r="G3" i="8"/>
  <c r="H3" i="8" s="1"/>
  <c r="G39" i="8"/>
  <c r="H39" i="8" s="1"/>
  <c r="C15" i="11" s="1"/>
  <c r="G69" i="8"/>
  <c r="H69" i="8" s="1"/>
  <c r="C45" i="11" s="1"/>
  <c r="G102" i="8"/>
  <c r="H102" i="8" s="1"/>
  <c r="C78" i="11" s="1"/>
  <c r="G133" i="8"/>
  <c r="H133" i="8" s="1"/>
  <c r="C109" i="11" s="1"/>
  <c r="G164" i="8"/>
  <c r="H164" i="8" s="1"/>
  <c r="C140" i="11" s="1"/>
  <c r="G193" i="8"/>
  <c r="H193" i="8" s="1"/>
  <c r="C169" i="11" s="1"/>
  <c r="G221" i="8"/>
  <c r="H221" i="8" s="1"/>
  <c r="C197" i="11" s="1"/>
  <c r="G249" i="8"/>
  <c r="H249" i="8" s="1"/>
  <c r="G278" i="8"/>
  <c r="H278" i="8" s="1"/>
  <c r="G306" i="8"/>
  <c r="H306" i="8" s="1"/>
  <c r="G4" i="8"/>
  <c r="H4" i="8" s="1"/>
  <c r="G40" i="8"/>
  <c r="H40" i="8" s="1"/>
  <c r="C16" i="11" s="1"/>
  <c r="G73" i="8"/>
  <c r="H73" i="8" s="1"/>
  <c r="C49" i="11" s="1"/>
  <c r="G103" i="8"/>
  <c r="H103" i="8" s="1"/>
  <c r="C79" i="11" s="1"/>
  <c r="G134" i="8"/>
  <c r="H134" i="8" s="1"/>
  <c r="C110" i="11" s="1"/>
  <c r="G165" i="8"/>
  <c r="H165" i="8" s="1"/>
  <c r="C141" i="11" s="1"/>
  <c r="G194" i="8"/>
  <c r="H194" i="8" s="1"/>
  <c r="C170" i="11" s="1"/>
  <c r="G222" i="8"/>
  <c r="H222" i="8" s="1"/>
  <c r="C198" i="11" s="1"/>
  <c r="G250" i="8"/>
  <c r="H250" i="8" s="1"/>
  <c r="G279" i="8"/>
  <c r="H279" i="8" s="1"/>
  <c r="G307" i="8"/>
  <c r="H307" i="8" s="1"/>
  <c r="G8" i="8"/>
  <c r="H8" i="8" s="1"/>
  <c r="G41" i="8"/>
  <c r="H41" i="8" s="1"/>
  <c r="C17" i="11" s="1"/>
  <c r="G74" i="8"/>
  <c r="H74" i="8" s="1"/>
  <c r="C50" i="11" s="1"/>
  <c r="G104" i="8"/>
  <c r="H104" i="8" s="1"/>
  <c r="C80" i="11" s="1"/>
  <c r="G135" i="8"/>
  <c r="H135" i="8" s="1"/>
  <c r="C111" i="11" s="1"/>
  <c r="G166" i="8"/>
  <c r="H166" i="8" s="1"/>
  <c r="C142" i="11" s="1"/>
  <c r="G195" i="8"/>
  <c r="H195" i="8" s="1"/>
  <c r="C171" i="11" s="1"/>
  <c r="G223" i="8"/>
  <c r="H223" i="8" s="1"/>
  <c r="C199" i="11" s="1"/>
  <c r="G252" i="8"/>
  <c r="H252" i="8" s="1"/>
  <c r="G281" i="8"/>
  <c r="H281" i="8" s="1"/>
  <c r="G308" i="8"/>
  <c r="H308" i="8" s="1"/>
  <c r="G22" i="8"/>
  <c r="H22" i="8" s="1"/>
  <c r="G54" i="8"/>
  <c r="H54" i="8" s="1"/>
  <c r="C30" i="11" s="1"/>
  <c r="G87" i="8"/>
  <c r="H87" i="8" s="1"/>
  <c r="C63" i="11" s="1"/>
  <c r="G117" i="8"/>
  <c r="H117" i="8" s="1"/>
  <c r="C93" i="11" s="1"/>
  <c r="G148" i="8"/>
  <c r="H148" i="8" s="1"/>
  <c r="C124" i="11" s="1"/>
  <c r="G178" i="8"/>
  <c r="H178" i="8" s="1"/>
  <c r="C154" i="11" s="1"/>
  <c r="G207" i="8"/>
  <c r="H207" i="8" s="1"/>
  <c r="C183" i="11" s="1"/>
  <c r="G235" i="8"/>
  <c r="H235" i="8" s="1"/>
  <c r="C211" i="11" s="1"/>
  <c r="G264" i="8"/>
  <c r="H264" i="8" s="1"/>
  <c r="G292" i="8"/>
  <c r="H292" i="8" s="1"/>
  <c r="G24" i="8"/>
  <c r="H24" i="8" s="1"/>
  <c r="G55" i="8"/>
  <c r="H55" i="8" s="1"/>
  <c r="C31" i="11" s="1"/>
  <c r="G88" i="8"/>
  <c r="H88" i="8" s="1"/>
  <c r="C64" i="11" s="1"/>
  <c r="G118" i="8"/>
  <c r="H118" i="8" s="1"/>
  <c r="C94" i="11" s="1"/>
  <c r="G151" i="8"/>
  <c r="H151" i="8" s="1"/>
  <c r="C127" i="11" s="1"/>
  <c r="G180" i="8"/>
  <c r="H180" i="8" s="1"/>
  <c r="C156" i="11" s="1"/>
  <c r="G208" i="8"/>
  <c r="H208" i="8" s="1"/>
  <c r="C184" i="11" s="1"/>
  <c r="G236" i="8"/>
  <c r="H236" i="8" s="1"/>
  <c r="C212" i="11" s="1"/>
  <c r="G265" i="8"/>
  <c r="H265" i="8" s="1"/>
  <c r="G294" i="8"/>
  <c r="H294" i="8" s="1"/>
  <c r="G25" i="8"/>
  <c r="H25" i="8" s="1"/>
  <c r="G56" i="8"/>
  <c r="H56" i="8" s="1"/>
  <c r="C32" i="11" s="1"/>
  <c r="G89" i="8"/>
  <c r="H89" i="8" s="1"/>
  <c r="C65" i="11" s="1"/>
  <c r="G120" i="8"/>
  <c r="H120" i="8" s="1"/>
  <c r="C96" i="11" s="1"/>
  <c r="G152" i="8"/>
  <c r="H152" i="8" s="1"/>
  <c r="C128" i="11" s="1"/>
  <c r="G181" i="8"/>
  <c r="H181" i="8" s="1"/>
  <c r="C157" i="11" s="1"/>
  <c r="G209" i="8"/>
  <c r="H209" i="8" s="1"/>
  <c r="C185" i="11" s="1"/>
  <c r="G237" i="8"/>
  <c r="H237" i="8" s="1"/>
  <c r="C213" i="11" s="1"/>
  <c r="G266" i="8"/>
  <c r="H266" i="8" s="1"/>
  <c r="G295" i="8"/>
  <c r="H295" i="8" s="1"/>
  <c r="G63" i="8"/>
  <c r="H63" i="8" s="1"/>
  <c r="C39" i="11" s="1"/>
  <c r="G126" i="8"/>
  <c r="H126" i="8" s="1"/>
  <c r="C102" i="11" s="1"/>
  <c r="G185" i="8"/>
  <c r="H185" i="8" s="1"/>
  <c r="C161" i="11" s="1"/>
  <c r="G243" i="8"/>
  <c r="H243" i="8" s="1"/>
  <c r="G300" i="8"/>
  <c r="H300" i="8" s="1"/>
  <c r="G64" i="8"/>
  <c r="H64" i="8" s="1"/>
  <c r="C40" i="11" s="1"/>
  <c r="G127" i="8"/>
  <c r="H127" i="8" s="1"/>
  <c r="C103" i="11" s="1"/>
  <c r="G186" i="8"/>
  <c r="H186" i="8" s="1"/>
  <c r="C162" i="11" s="1"/>
  <c r="G244" i="8"/>
  <c r="H244" i="8" s="1"/>
  <c r="G301" i="8"/>
  <c r="H301" i="8" s="1"/>
  <c r="G65" i="8"/>
  <c r="H65" i="8" s="1"/>
  <c r="C41" i="11" s="1"/>
  <c r="G128" i="8"/>
  <c r="H128" i="8" s="1"/>
  <c r="C104" i="11" s="1"/>
  <c r="G187" i="8"/>
  <c r="H187" i="8" s="1"/>
  <c r="C163" i="11" s="1"/>
  <c r="G245" i="8"/>
  <c r="H245" i="8" s="1"/>
  <c r="G302" i="8"/>
  <c r="H302" i="8" s="1"/>
  <c r="G29" i="8"/>
  <c r="H29" i="8" s="1"/>
  <c r="C5" i="11" s="1"/>
  <c r="G93" i="8"/>
  <c r="H93" i="8" s="1"/>
  <c r="C69" i="11" s="1"/>
  <c r="G157" i="8"/>
  <c r="H157" i="8" s="1"/>
  <c r="C133" i="11" s="1"/>
  <c r="G213" i="8"/>
  <c r="H213" i="8" s="1"/>
  <c r="C189" i="11" s="1"/>
  <c r="G271" i="8"/>
  <c r="H271" i="8" s="1"/>
  <c r="G30" i="8"/>
  <c r="H30" i="8" s="1"/>
  <c r="C6" i="11" s="1"/>
  <c r="G94" i="8"/>
  <c r="H94" i="8" s="1"/>
  <c r="C70" i="11" s="1"/>
  <c r="G158" i="8"/>
  <c r="H158" i="8" s="1"/>
  <c r="C134" i="11" s="1"/>
  <c r="G216" i="8"/>
  <c r="H216" i="8" s="1"/>
  <c r="C192" i="11" s="1"/>
  <c r="G272" i="8"/>
  <c r="H272" i="8" s="1"/>
  <c r="G48" i="8"/>
  <c r="H48" i="8" s="1"/>
  <c r="C24" i="11" s="1"/>
  <c r="G109" i="8"/>
  <c r="H109" i="8" s="1"/>
  <c r="C85" i="11" s="1"/>
  <c r="G171" i="8"/>
  <c r="H171" i="8" s="1"/>
  <c r="C147" i="11" s="1"/>
  <c r="G229" i="8"/>
  <c r="H229" i="8" s="1"/>
  <c r="C205" i="11" s="1"/>
  <c r="G285" i="8"/>
  <c r="H285" i="8" s="1"/>
  <c r="G34" i="8"/>
  <c r="H34" i="8" s="1"/>
  <c r="C10" i="11" s="1"/>
  <c r="G96" i="8"/>
  <c r="H96" i="8" s="1"/>
  <c r="C72" i="11" s="1"/>
  <c r="G159" i="8"/>
  <c r="H159" i="8" s="1"/>
  <c r="C135" i="11" s="1"/>
  <c r="G217" i="8"/>
  <c r="H217" i="8" s="1"/>
  <c r="C193" i="11" s="1"/>
  <c r="G273" i="8"/>
  <c r="H273" i="8" s="1"/>
  <c r="G78" i="8"/>
  <c r="H78" i="8" s="1"/>
  <c r="C54" i="11" s="1"/>
  <c r="G202" i="8"/>
  <c r="H202" i="8" s="1"/>
  <c r="C178" i="11" s="1"/>
  <c r="G79" i="8"/>
  <c r="H79" i="8" s="1"/>
  <c r="C55" i="11" s="1"/>
  <c r="G230" i="8"/>
  <c r="H230" i="8" s="1"/>
  <c r="C206" i="11" s="1"/>
  <c r="G80" i="8"/>
  <c r="H80" i="8" s="1"/>
  <c r="C56" i="11" s="1"/>
  <c r="G231" i="8"/>
  <c r="H231" i="8" s="1"/>
  <c r="C207" i="11" s="1"/>
  <c r="G142" i="8"/>
  <c r="H142" i="8" s="1"/>
  <c r="C118" i="11" s="1"/>
  <c r="G286" i="8"/>
  <c r="H286" i="8" s="1"/>
  <c r="G13" i="8"/>
  <c r="H13" i="8" s="1"/>
  <c r="G144" i="8"/>
  <c r="H144" i="8" s="1"/>
  <c r="C120" i="11" s="1"/>
  <c r="G288" i="8"/>
  <c r="H288" i="8" s="1"/>
  <c r="G14" i="8"/>
  <c r="H14" i="8" s="1"/>
  <c r="G172" i="8"/>
  <c r="H172" i="8" s="1"/>
  <c r="C148" i="11" s="1"/>
  <c r="G313" i="8"/>
  <c r="H313" i="8" s="1"/>
  <c r="G15" i="8"/>
  <c r="H15" i="8" s="1"/>
  <c r="G173" i="8"/>
  <c r="H173" i="8" s="1"/>
  <c r="C149" i="11" s="1"/>
  <c r="G2" i="8"/>
  <c r="H2" i="8" s="1"/>
  <c r="G199" i="8"/>
  <c r="H199" i="8" s="1"/>
  <c r="C175" i="11" s="1"/>
  <c r="G200" i="8"/>
  <c r="H200" i="8" s="1"/>
  <c r="C176" i="11" s="1"/>
  <c r="G257" i="8"/>
  <c r="H257" i="8" s="1"/>
  <c r="G258" i="8"/>
  <c r="H258" i="8" s="1"/>
  <c r="G259" i="8"/>
  <c r="H259" i="8" s="1"/>
  <c r="G49" i="8"/>
  <c r="H49" i="8" s="1"/>
  <c r="C25" i="11" s="1"/>
  <c r="G50" i="8"/>
  <c r="H50" i="8" s="1"/>
  <c r="C26" i="11" s="1"/>
  <c r="G112" i="8"/>
  <c r="H112" i="8" s="1"/>
  <c r="C88" i="11" s="1"/>
  <c r="G113" i="8"/>
  <c r="H113" i="8" s="1"/>
  <c r="C89" i="11" s="1"/>
  <c r="G141" i="8"/>
  <c r="H141" i="8" s="1"/>
  <c r="C117" i="11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9" i="8"/>
  <c r="L9" i="8" s="1"/>
  <c r="K22" i="8"/>
  <c r="L22" i="8" s="1"/>
  <c r="K35" i="8"/>
  <c r="L35" i="8" s="1"/>
  <c r="D11" i="11" s="1"/>
  <c r="K49" i="8"/>
  <c r="L49" i="8" s="1"/>
  <c r="D25" i="11" s="1"/>
  <c r="K62" i="8"/>
  <c r="L62" i="8" s="1"/>
  <c r="D38" i="11" s="1"/>
  <c r="K74" i="8"/>
  <c r="L74" i="8" s="1"/>
  <c r="D50" i="11" s="1"/>
  <c r="K86" i="8"/>
  <c r="L86" i="8" s="1"/>
  <c r="D62" i="11" s="1"/>
  <c r="K98" i="8"/>
  <c r="L98" i="8" s="1"/>
  <c r="D74" i="11" s="1"/>
  <c r="K110" i="8"/>
  <c r="L110" i="8" s="1"/>
  <c r="D86" i="11" s="1"/>
  <c r="K122" i="8"/>
  <c r="L122" i="8" s="1"/>
  <c r="D98" i="11" s="1"/>
  <c r="K134" i="8"/>
  <c r="L134" i="8" s="1"/>
  <c r="D110" i="11" s="1"/>
  <c r="K146" i="8"/>
  <c r="L146" i="8" s="1"/>
  <c r="D122" i="11" s="1"/>
  <c r="K158" i="8"/>
  <c r="L158" i="8" s="1"/>
  <c r="D134" i="11" s="1"/>
  <c r="K170" i="8"/>
  <c r="L170" i="8" s="1"/>
  <c r="D146" i="11" s="1"/>
  <c r="K182" i="8"/>
  <c r="L182" i="8" s="1"/>
  <c r="D158" i="11" s="1"/>
  <c r="K194" i="8"/>
  <c r="L194" i="8" s="1"/>
  <c r="D170" i="11" s="1"/>
  <c r="K206" i="8"/>
  <c r="L206" i="8" s="1"/>
  <c r="D182" i="11" s="1"/>
  <c r="K218" i="8"/>
  <c r="L218" i="8" s="1"/>
  <c r="D194" i="11" s="1"/>
  <c r="K230" i="8"/>
  <c r="L230" i="8" s="1"/>
  <c r="D206" i="11" s="1"/>
  <c r="K242" i="8"/>
  <c r="L242" i="8" s="1"/>
  <c r="K254" i="8"/>
  <c r="L254" i="8" s="1"/>
  <c r="K266" i="8"/>
  <c r="L266" i="8" s="1"/>
  <c r="K278" i="8"/>
  <c r="L278" i="8" s="1"/>
  <c r="K10" i="8"/>
  <c r="L10" i="8" s="1"/>
  <c r="K23" i="8"/>
  <c r="L23" i="8" s="1"/>
  <c r="K37" i="8"/>
  <c r="L37" i="8" s="1"/>
  <c r="D13" i="11" s="1"/>
  <c r="K50" i="8"/>
  <c r="L50" i="8" s="1"/>
  <c r="D26" i="11" s="1"/>
  <c r="K63" i="8"/>
  <c r="L63" i="8" s="1"/>
  <c r="D39" i="11" s="1"/>
  <c r="K75" i="8"/>
  <c r="L75" i="8" s="1"/>
  <c r="D51" i="11" s="1"/>
  <c r="K87" i="8"/>
  <c r="L87" i="8" s="1"/>
  <c r="D63" i="11" s="1"/>
  <c r="K99" i="8"/>
  <c r="L99" i="8" s="1"/>
  <c r="D75" i="11" s="1"/>
  <c r="K111" i="8"/>
  <c r="L111" i="8" s="1"/>
  <c r="D87" i="11" s="1"/>
  <c r="K123" i="8"/>
  <c r="L123" i="8" s="1"/>
  <c r="D99" i="11" s="1"/>
  <c r="K135" i="8"/>
  <c r="L135" i="8" s="1"/>
  <c r="D111" i="11" s="1"/>
  <c r="K147" i="8"/>
  <c r="L147" i="8" s="1"/>
  <c r="D123" i="11" s="1"/>
  <c r="K159" i="8"/>
  <c r="L159" i="8" s="1"/>
  <c r="D135" i="11" s="1"/>
  <c r="K171" i="8"/>
  <c r="L171" i="8" s="1"/>
  <c r="D147" i="11" s="1"/>
  <c r="K183" i="8"/>
  <c r="L183" i="8" s="1"/>
  <c r="D159" i="11" s="1"/>
  <c r="K195" i="8"/>
  <c r="L195" i="8" s="1"/>
  <c r="D171" i="11" s="1"/>
  <c r="K207" i="8"/>
  <c r="L207" i="8" s="1"/>
  <c r="D183" i="11" s="1"/>
  <c r="K219" i="8"/>
  <c r="L219" i="8" s="1"/>
  <c r="D195" i="11" s="1"/>
  <c r="K231" i="8"/>
  <c r="L231" i="8" s="1"/>
  <c r="D207" i="11" s="1"/>
  <c r="K243" i="8"/>
  <c r="L243" i="8" s="1"/>
  <c r="K255" i="8"/>
  <c r="L255" i="8" s="1"/>
  <c r="K267" i="8"/>
  <c r="L267" i="8" s="1"/>
  <c r="K279" i="8"/>
  <c r="L279" i="8" s="1"/>
  <c r="K291" i="8"/>
  <c r="L291" i="8" s="1"/>
  <c r="K303" i="8"/>
  <c r="L303" i="8" s="1"/>
  <c r="K14" i="8"/>
  <c r="L14" i="8" s="1"/>
  <c r="K29" i="8"/>
  <c r="L29" i="8" s="1"/>
  <c r="D5" i="11" s="1"/>
  <c r="K44" i="8"/>
  <c r="L44" i="8" s="1"/>
  <c r="D20" i="11" s="1"/>
  <c r="K59" i="8"/>
  <c r="L59" i="8" s="1"/>
  <c r="D35" i="11" s="1"/>
  <c r="K76" i="8"/>
  <c r="L76" i="8" s="1"/>
  <c r="D52" i="11" s="1"/>
  <c r="K90" i="8"/>
  <c r="L90" i="8" s="1"/>
  <c r="D66" i="11" s="1"/>
  <c r="K104" i="8"/>
  <c r="L104" i="8" s="1"/>
  <c r="D80" i="11" s="1"/>
  <c r="K118" i="8"/>
  <c r="L118" i="8" s="1"/>
  <c r="D94" i="11" s="1"/>
  <c r="K132" i="8"/>
  <c r="L132" i="8" s="1"/>
  <c r="D108" i="11" s="1"/>
  <c r="K148" i="8"/>
  <c r="L148" i="8" s="1"/>
  <c r="D124" i="11" s="1"/>
  <c r="K162" i="8"/>
  <c r="L162" i="8" s="1"/>
  <c r="D138" i="11" s="1"/>
  <c r="K176" i="8"/>
  <c r="L176" i="8" s="1"/>
  <c r="D152" i="11" s="1"/>
  <c r="K190" i="8"/>
  <c r="L190" i="8" s="1"/>
  <c r="D166" i="11" s="1"/>
  <c r="K204" i="8"/>
  <c r="L204" i="8" s="1"/>
  <c r="D180" i="11" s="1"/>
  <c r="K220" i="8"/>
  <c r="L220" i="8" s="1"/>
  <c r="D196" i="11" s="1"/>
  <c r="K234" i="8"/>
  <c r="L234" i="8" s="1"/>
  <c r="D210" i="11" s="1"/>
  <c r="K248" i="8"/>
  <c r="L248" i="8" s="1"/>
  <c r="K262" i="8"/>
  <c r="L262" i="8" s="1"/>
  <c r="K276" i="8"/>
  <c r="L276" i="8" s="1"/>
  <c r="K290" i="8"/>
  <c r="L290" i="8" s="1"/>
  <c r="K304" i="8"/>
  <c r="L304" i="8" s="1"/>
  <c r="K15" i="8"/>
  <c r="L15" i="8" s="1"/>
  <c r="K30" i="8"/>
  <c r="L30" i="8" s="1"/>
  <c r="D6" i="11" s="1"/>
  <c r="K45" i="8"/>
  <c r="L45" i="8" s="1"/>
  <c r="D21" i="11" s="1"/>
  <c r="K61" i="8"/>
  <c r="L61" i="8" s="1"/>
  <c r="D37" i="11" s="1"/>
  <c r="K77" i="8"/>
  <c r="L77" i="8" s="1"/>
  <c r="D53" i="11" s="1"/>
  <c r="K91" i="8"/>
  <c r="L91" i="8" s="1"/>
  <c r="D67" i="11" s="1"/>
  <c r="K105" i="8"/>
  <c r="L105" i="8" s="1"/>
  <c r="D81" i="11" s="1"/>
  <c r="K119" i="8"/>
  <c r="L119" i="8" s="1"/>
  <c r="D95" i="11" s="1"/>
  <c r="K133" i="8"/>
  <c r="L133" i="8" s="1"/>
  <c r="D109" i="11" s="1"/>
  <c r="K149" i="8"/>
  <c r="L149" i="8" s="1"/>
  <c r="D125" i="11" s="1"/>
  <c r="K163" i="8"/>
  <c r="L163" i="8" s="1"/>
  <c r="D139" i="11" s="1"/>
  <c r="K177" i="8"/>
  <c r="L177" i="8" s="1"/>
  <c r="D153" i="11" s="1"/>
  <c r="K191" i="8"/>
  <c r="L191" i="8" s="1"/>
  <c r="D167" i="11" s="1"/>
  <c r="K205" i="8"/>
  <c r="L205" i="8" s="1"/>
  <c r="D181" i="11" s="1"/>
  <c r="K221" i="8"/>
  <c r="L221" i="8" s="1"/>
  <c r="D197" i="11" s="1"/>
  <c r="K235" i="8"/>
  <c r="L235" i="8" s="1"/>
  <c r="D211" i="11" s="1"/>
  <c r="K249" i="8"/>
  <c r="L249" i="8" s="1"/>
  <c r="K263" i="8"/>
  <c r="L263" i="8" s="1"/>
  <c r="K277" i="8"/>
  <c r="L277" i="8" s="1"/>
  <c r="K292" i="8"/>
  <c r="L292" i="8" s="1"/>
  <c r="K305" i="8"/>
  <c r="L305" i="8" s="1"/>
  <c r="K17" i="8"/>
  <c r="L17" i="8" s="1"/>
  <c r="K34" i="8"/>
  <c r="L34" i="8" s="1"/>
  <c r="D10" i="11" s="1"/>
  <c r="K54" i="8"/>
  <c r="L54" i="8" s="1"/>
  <c r="D30" i="11" s="1"/>
  <c r="K71" i="8"/>
  <c r="L71" i="8" s="1"/>
  <c r="D47" i="11" s="1"/>
  <c r="K89" i="8"/>
  <c r="L89" i="8" s="1"/>
  <c r="D65" i="11" s="1"/>
  <c r="K107" i="8"/>
  <c r="L107" i="8" s="1"/>
  <c r="D83" i="11" s="1"/>
  <c r="K125" i="8"/>
  <c r="L125" i="8" s="1"/>
  <c r="D101" i="11" s="1"/>
  <c r="K141" i="8"/>
  <c r="L141" i="8" s="1"/>
  <c r="D117" i="11" s="1"/>
  <c r="K157" i="8"/>
  <c r="L157" i="8" s="1"/>
  <c r="D133" i="11" s="1"/>
  <c r="K175" i="8"/>
  <c r="L175" i="8" s="1"/>
  <c r="D151" i="11" s="1"/>
  <c r="K193" i="8"/>
  <c r="L193" i="8" s="1"/>
  <c r="D169" i="11" s="1"/>
  <c r="K211" i="8"/>
  <c r="L211" i="8" s="1"/>
  <c r="D187" i="11" s="1"/>
  <c r="K227" i="8"/>
  <c r="L227" i="8" s="1"/>
  <c r="D203" i="11" s="1"/>
  <c r="K245" i="8"/>
  <c r="L245" i="8" s="1"/>
  <c r="K261" i="8"/>
  <c r="L261" i="8" s="1"/>
  <c r="K281" i="8"/>
  <c r="L281" i="8" s="1"/>
  <c r="K296" i="8"/>
  <c r="L296" i="8" s="1"/>
  <c r="K311" i="8"/>
  <c r="L311" i="8" s="1"/>
  <c r="K18" i="8"/>
  <c r="L18" i="8" s="1"/>
  <c r="K38" i="8"/>
  <c r="L38" i="8" s="1"/>
  <c r="D14" i="11" s="1"/>
  <c r="K55" i="8"/>
  <c r="L55" i="8" s="1"/>
  <c r="D31" i="11" s="1"/>
  <c r="K72" i="8"/>
  <c r="L72" i="8" s="1"/>
  <c r="D48" i="11" s="1"/>
  <c r="K92" i="8"/>
  <c r="L92" i="8" s="1"/>
  <c r="D68" i="11" s="1"/>
  <c r="K108" i="8"/>
  <c r="L108" i="8" s="1"/>
  <c r="D84" i="11" s="1"/>
  <c r="K126" i="8"/>
  <c r="L126" i="8" s="1"/>
  <c r="D102" i="11" s="1"/>
  <c r="K142" i="8"/>
  <c r="L142" i="8" s="1"/>
  <c r="D118" i="11" s="1"/>
  <c r="K160" i="8"/>
  <c r="L160" i="8" s="1"/>
  <c r="D136" i="11" s="1"/>
  <c r="K178" i="8"/>
  <c r="L178" i="8" s="1"/>
  <c r="D154" i="11" s="1"/>
  <c r="K196" i="8"/>
  <c r="L196" i="8" s="1"/>
  <c r="D172" i="11" s="1"/>
  <c r="K212" i="8"/>
  <c r="L212" i="8" s="1"/>
  <c r="D188" i="11" s="1"/>
  <c r="K228" i="8"/>
  <c r="L228" i="8" s="1"/>
  <c r="D204" i="11" s="1"/>
  <c r="K246" i="8"/>
  <c r="L246" i="8" s="1"/>
  <c r="K264" i="8"/>
  <c r="L264" i="8" s="1"/>
  <c r="K282" i="8"/>
  <c r="L282" i="8" s="1"/>
  <c r="K297" i="8"/>
  <c r="L297" i="8" s="1"/>
  <c r="K312" i="8"/>
  <c r="L312" i="8" s="1"/>
  <c r="K19" i="8"/>
  <c r="L19" i="8" s="1"/>
  <c r="K39" i="8"/>
  <c r="L39" i="8" s="1"/>
  <c r="D15" i="11" s="1"/>
  <c r="K56" i="8"/>
  <c r="L56" i="8" s="1"/>
  <c r="D32" i="11" s="1"/>
  <c r="K73" i="8"/>
  <c r="L73" i="8" s="1"/>
  <c r="D49" i="11" s="1"/>
  <c r="K93" i="8"/>
  <c r="L93" i="8" s="1"/>
  <c r="D69" i="11" s="1"/>
  <c r="K109" i="8"/>
  <c r="L109" i="8" s="1"/>
  <c r="D85" i="11" s="1"/>
  <c r="K127" i="8"/>
  <c r="L127" i="8" s="1"/>
  <c r="D103" i="11" s="1"/>
  <c r="K143" i="8"/>
  <c r="L143" i="8" s="1"/>
  <c r="D119" i="11" s="1"/>
  <c r="K161" i="8"/>
  <c r="L161" i="8" s="1"/>
  <c r="D137" i="11" s="1"/>
  <c r="K179" i="8"/>
  <c r="L179" i="8" s="1"/>
  <c r="D155" i="11" s="1"/>
  <c r="K197" i="8"/>
  <c r="L197" i="8" s="1"/>
  <c r="D173" i="11" s="1"/>
  <c r="K213" i="8"/>
  <c r="L213" i="8" s="1"/>
  <c r="D189" i="11" s="1"/>
  <c r="K229" i="8"/>
  <c r="L229" i="8" s="1"/>
  <c r="D205" i="11" s="1"/>
  <c r="K247" i="8"/>
  <c r="L247" i="8" s="1"/>
  <c r="K265" i="8"/>
  <c r="L265" i="8" s="1"/>
  <c r="K283" i="8"/>
  <c r="L283" i="8" s="1"/>
  <c r="K298" i="8"/>
  <c r="L298" i="8" s="1"/>
  <c r="K313" i="8"/>
  <c r="L313" i="8" s="1"/>
  <c r="K6" i="8"/>
  <c r="L6" i="8" s="1"/>
  <c r="K26" i="8"/>
  <c r="L26" i="8" s="1"/>
  <c r="D2" i="11" s="1"/>
  <c r="K43" i="8"/>
  <c r="L43" i="8" s="1"/>
  <c r="D19" i="11" s="1"/>
  <c r="K65" i="8"/>
  <c r="L65" i="8" s="1"/>
  <c r="D41" i="11" s="1"/>
  <c r="K81" i="8"/>
  <c r="L81" i="8" s="1"/>
  <c r="D57" i="11" s="1"/>
  <c r="K97" i="8"/>
  <c r="L97" i="8" s="1"/>
  <c r="D73" i="11" s="1"/>
  <c r="K115" i="8"/>
  <c r="L115" i="8" s="1"/>
  <c r="D91" i="11" s="1"/>
  <c r="K131" i="8"/>
  <c r="L131" i="8" s="1"/>
  <c r="D107" i="11" s="1"/>
  <c r="K151" i="8"/>
  <c r="L151" i="8" s="1"/>
  <c r="D127" i="11" s="1"/>
  <c r="K167" i="8"/>
  <c r="L167" i="8" s="1"/>
  <c r="D143" i="11" s="1"/>
  <c r="K185" i="8"/>
  <c r="L185" i="8" s="1"/>
  <c r="D161" i="11" s="1"/>
  <c r="K201" i="8"/>
  <c r="L201" i="8" s="1"/>
  <c r="D177" i="11" s="1"/>
  <c r="K217" i="8"/>
  <c r="L217" i="8" s="1"/>
  <c r="D193" i="11" s="1"/>
  <c r="K237" i="8"/>
  <c r="L237" i="8" s="1"/>
  <c r="D213" i="11" s="1"/>
  <c r="K253" i="8"/>
  <c r="L253" i="8" s="1"/>
  <c r="K271" i="8"/>
  <c r="L271" i="8" s="1"/>
  <c r="K287" i="8"/>
  <c r="L287" i="8" s="1"/>
  <c r="K302" i="8"/>
  <c r="L302" i="8" s="1"/>
  <c r="K20" i="8"/>
  <c r="L20" i="8" s="1"/>
  <c r="K47" i="8"/>
  <c r="L47" i="8" s="1"/>
  <c r="D23" i="11" s="1"/>
  <c r="K78" i="8"/>
  <c r="L78" i="8" s="1"/>
  <c r="D54" i="11" s="1"/>
  <c r="K101" i="8"/>
  <c r="L101" i="8" s="1"/>
  <c r="D77" i="11" s="1"/>
  <c r="K128" i="8"/>
  <c r="L128" i="8" s="1"/>
  <c r="D104" i="11" s="1"/>
  <c r="K153" i="8"/>
  <c r="L153" i="8" s="1"/>
  <c r="D129" i="11" s="1"/>
  <c r="K180" i="8"/>
  <c r="L180" i="8" s="1"/>
  <c r="D156" i="11" s="1"/>
  <c r="K203" i="8"/>
  <c r="L203" i="8" s="1"/>
  <c r="D179" i="11" s="1"/>
  <c r="K232" i="8"/>
  <c r="L232" i="8" s="1"/>
  <c r="D208" i="11" s="1"/>
  <c r="K257" i="8"/>
  <c r="L257" i="8" s="1"/>
  <c r="K284" i="8"/>
  <c r="L284" i="8" s="1"/>
  <c r="K307" i="8"/>
  <c r="L307" i="8" s="1"/>
  <c r="K21" i="8"/>
  <c r="L21" i="8" s="1"/>
  <c r="K51" i="8"/>
  <c r="L51" i="8" s="1"/>
  <c r="D27" i="11" s="1"/>
  <c r="K79" i="8"/>
  <c r="L79" i="8" s="1"/>
  <c r="D55" i="11" s="1"/>
  <c r="K102" i="8"/>
  <c r="L102" i="8" s="1"/>
  <c r="D78" i="11" s="1"/>
  <c r="K129" i="8"/>
  <c r="L129" i="8" s="1"/>
  <c r="D105" i="11" s="1"/>
  <c r="K154" i="8"/>
  <c r="L154" i="8" s="1"/>
  <c r="D130" i="11" s="1"/>
  <c r="K181" i="8"/>
  <c r="L181" i="8" s="1"/>
  <c r="D157" i="11" s="1"/>
  <c r="K208" i="8"/>
  <c r="L208" i="8" s="1"/>
  <c r="D184" i="11" s="1"/>
  <c r="K233" i="8"/>
  <c r="L233" i="8" s="1"/>
  <c r="D209" i="11" s="1"/>
  <c r="K258" i="8"/>
  <c r="L258" i="8" s="1"/>
  <c r="K285" i="8"/>
  <c r="L285" i="8" s="1"/>
  <c r="K308" i="8"/>
  <c r="L308" i="8" s="1"/>
  <c r="K25" i="8"/>
  <c r="L25" i="8" s="1"/>
  <c r="K52" i="8"/>
  <c r="L52" i="8" s="1"/>
  <c r="D28" i="11" s="1"/>
  <c r="K80" i="8"/>
  <c r="L80" i="8" s="1"/>
  <c r="D56" i="11" s="1"/>
  <c r="K103" i="8"/>
  <c r="L103" i="8" s="1"/>
  <c r="D79" i="11" s="1"/>
  <c r="K130" i="8"/>
  <c r="L130" i="8" s="1"/>
  <c r="D106" i="11" s="1"/>
  <c r="K155" i="8"/>
  <c r="L155" i="8" s="1"/>
  <c r="D131" i="11" s="1"/>
  <c r="K184" i="8"/>
  <c r="L184" i="8" s="1"/>
  <c r="D160" i="11" s="1"/>
  <c r="K209" i="8"/>
  <c r="L209" i="8" s="1"/>
  <c r="D185" i="11" s="1"/>
  <c r="K236" i="8"/>
  <c r="L236" i="8" s="1"/>
  <c r="D212" i="11" s="1"/>
  <c r="K259" i="8"/>
  <c r="L259" i="8" s="1"/>
  <c r="K286" i="8"/>
  <c r="L286" i="8" s="1"/>
  <c r="K309" i="8"/>
  <c r="L309" i="8" s="1"/>
  <c r="K5" i="8"/>
  <c r="L5" i="8" s="1"/>
  <c r="K32" i="8"/>
  <c r="L32" i="8" s="1"/>
  <c r="D8" i="11" s="1"/>
  <c r="K64" i="8"/>
  <c r="L64" i="8" s="1"/>
  <c r="D40" i="11" s="1"/>
  <c r="K85" i="8"/>
  <c r="L85" i="8" s="1"/>
  <c r="D61" i="11" s="1"/>
  <c r="K114" i="8"/>
  <c r="L114" i="8" s="1"/>
  <c r="D90" i="11" s="1"/>
  <c r="K139" i="8"/>
  <c r="L139" i="8" s="1"/>
  <c r="D115" i="11" s="1"/>
  <c r="K166" i="8"/>
  <c r="L166" i="8" s="1"/>
  <c r="D142" i="11" s="1"/>
  <c r="K189" i="8"/>
  <c r="L189" i="8" s="1"/>
  <c r="D165" i="11" s="1"/>
  <c r="K216" i="8"/>
  <c r="L216" i="8" s="1"/>
  <c r="D192" i="11" s="1"/>
  <c r="K241" i="8"/>
  <c r="L241" i="8" s="1"/>
  <c r="D217" i="11" s="1"/>
  <c r="K270" i="8"/>
  <c r="L270" i="8" s="1"/>
  <c r="K294" i="8"/>
  <c r="L294" i="8" s="1"/>
  <c r="K7" i="8"/>
  <c r="L7" i="8" s="1"/>
  <c r="K33" i="8"/>
  <c r="L33" i="8" s="1"/>
  <c r="D9" i="11" s="1"/>
  <c r="K66" i="8"/>
  <c r="L66" i="8" s="1"/>
  <c r="D42" i="11" s="1"/>
  <c r="K88" i="8"/>
  <c r="L88" i="8" s="1"/>
  <c r="D64" i="11" s="1"/>
  <c r="K116" i="8"/>
  <c r="L116" i="8" s="1"/>
  <c r="D92" i="11" s="1"/>
  <c r="K140" i="8"/>
  <c r="L140" i="8" s="1"/>
  <c r="D116" i="11" s="1"/>
  <c r="K168" i="8"/>
  <c r="L168" i="8" s="1"/>
  <c r="D144" i="11" s="1"/>
  <c r="K192" i="8"/>
  <c r="L192" i="8" s="1"/>
  <c r="D168" i="11" s="1"/>
  <c r="K222" i="8"/>
  <c r="L222" i="8" s="1"/>
  <c r="D198" i="11" s="1"/>
  <c r="K244" i="8"/>
  <c r="L244" i="8" s="1"/>
  <c r="K272" i="8"/>
  <c r="L272" i="8" s="1"/>
  <c r="K295" i="8"/>
  <c r="L295" i="8" s="1"/>
  <c r="K8" i="8"/>
  <c r="L8" i="8" s="1"/>
  <c r="K40" i="8"/>
  <c r="L40" i="8" s="1"/>
  <c r="D16" i="11" s="1"/>
  <c r="K67" i="8"/>
  <c r="L67" i="8" s="1"/>
  <c r="D43" i="11" s="1"/>
  <c r="K94" i="8"/>
  <c r="L94" i="8" s="1"/>
  <c r="D70" i="11" s="1"/>
  <c r="K117" i="8"/>
  <c r="L117" i="8" s="1"/>
  <c r="D93" i="11" s="1"/>
  <c r="K144" i="8"/>
  <c r="L144" i="8" s="1"/>
  <c r="D120" i="11" s="1"/>
  <c r="K169" i="8"/>
  <c r="L169" i="8" s="1"/>
  <c r="D145" i="11" s="1"/>
  <c r="K198" i="8"/>
  <c r="L198" i="8" s="1"/>
  <c r="D174" i="11" s="1"/>
  <c r="K223" i="8"/>
  <c r="L223" i="8" s="1"/>
  <c r="D199" i="11" s="1"/>
  <c r="K250" i="8"/>
  <c r="L250" i="8" s="1"/>
  <c r="K273" i="8"/>
  <c r="L273" i="8" s="1"/>
  <c r="K299" i="8"/>
  <c r="L299" i="8" s="1"/>
  <c r="K41" i="8"/>
  <c r="L41" i="8" s="1"/>
  <c r="D17" i="11" s="1"/>
  <c r="K95" i="8"/>
  <c r="L95" i="8" s="1"/>
  <c r="D71" i="11" s="1"/>
  <c r="K145" i="8"/>
  <c r="L145" i="8" s="1"/>
  <c r="D121" i="11" s="1"/>
  <c r="K199" i="8"/>
  <c r="L199" i="8" s="1"/>
  <c r="D175" i="11" s="1"/>
  <c r="K251" i="8"/>
  <c r="L251" i="8" s="1"/>
  <c r="K300" i="8"/>
  <c r="L300" i="8" s="1"/>
  <c r="K42" i="8"/>
  <c r="L42" i="8" s="1"/>
  <c r="D18" i="11" s="1"/>
  <c r="K96" i="8"/>
  <c r="L96" i="8" s="1"/>
  <c r="D72" i="11" s="1"/>
  <c r="K150" i="8"/>
  <c r="L150" i="8" s="1"/>
  <c r="D126" i="11" s="1"/>
  <c r="K200" i="8"/>
  <c r="L200" i="8" s="1"/>
  <c r="D176" i="11" s="1"/>
  <c r="K252" i="8"/>
  <c r="L252" i="8" s="1"/>
  <c r="K301" i="8"/>
  <c r="L301" i="8" s="1"/>
  <c r="K46" i="8"/>
  <c r="L46" i="8" s="1"/>
  <c r="D22" i="11" s="1"/>
  <c r="K100" i="8"/>
  <c r="L100" i="8" s="1"/>
  <c r="D76" i="11" s="1"/>
  <c r="K152" i="8"/>
  <c r="L152" i="8" s="1"/>
  <c r="D128" i="11" s="1"/>
  <c r="K202" i="8"/>
  <c r="L202" i="8" s="1"/>
  <c r="D178" i="11" s="1"/>
  <c r="K256" i="8"/>
  <c r="L256" i="8" s="1"/>
  <c r="K306" i="8"/>
  <c r="L306" i="8" s="1"/>
  <c r="K11" i="8"/>
  <c r="L11" i="8" s="1"/>
  <c r="K68" i="8"/>
  <c r="L68" i="8" s="1"/>
  <c r="D44" i="11" s="1"/>
  <c r="K120" i="8"/>
  <c r="L120" i="8" s="1"/>
  <c r="D96" i="11" s="1"/>
  <c r="K172" i="8"/>
  <c r="L172" i="8" s="1"/>
  <c r="D148" i="11" s="1"/>
  <c r="K224" i="8"/>
  <c r="L224" i="8" s="1"/>
  <c r="D200" i="11" s="1"/>
  <c r="K274" i="8"/>
  <c r="L274" i="8" s="1"/>
  <c r="K13" i="8"/>
  <c r="L13" i="8" s="1"/>
  <c r="K69" i="8"/>
  <c r="L69" i="8" s="1"/>
  <c r="D45" i="11" s="1"/>
  <c r="K121" i="8"/>
  <c r="L121" i="8" s="1"/>
  <c r="D97" i="11" s="1"/>
  <c r="K173" i="8"/>
  <c r="L173" i="8" s="1"/>
  <c r="D149" i="11" s="1"/>
  <c r="K225" i="8"/>
  <c r="L225" i="8" s="1"/>
  <c r="D201" i="11" s="1"/>
  <c r="K275" i="8"/>
  <c r="L275" i="8" s="1"/>
  <c r="K16" i="8"/>
  <c r="L16" i="8" s="1"/>
  <c r="K70" i="8"/>
  <c r="L70" i="8" s="1"/>
  <c r="D46" i="11" s="1"/>
  <c r="K124" i="8"/>
  <c r="L124" i="8" s="1"/>
  <c r="D100" i="11" s="1"/>
  <c r="K174" i="8"/>
  <c r="L174" i="8" s="1"/>
  <c r="D150" i="11" s="1"/>
  <c r="K226" i="8"/>
  <c r="L226" i="8" s="1"/>
  <c r="D202" i="11" s="1"/>
  <c r="K280" i="8"/>
  <c r="L280" i="8" s="1"/>
  <c r="K82" i="8"/>
  <c r="L82" i="8" s="1"/>
  <c r="D58" i="11" s="1"/>
  <c r="K186" i="8"/>
  <c r="L186" i="8" s="1"/>
  <c r="D162" i="11" s="1"/>
  <c r="K288" i="8"/>
  <c r="L288" i="8" s="1"/>
  <c r="K83" i="8"/>
  <c r="L83" i="8" s="1"/>
  <c r="D59" i="11" s="1"/>
  <c r="K187" i="8"/>
  <c r="L187" i="8" s="1"/>
  <c r="D163" i="11" s="1"/>
  <c r="K289" i="8"/>
  <c r="L289" i="8" s="1"/>
  <c r="K84" i="8"/>
  <c r="L84" i="8" s="1"/>
  <c r="D60" i="11" s="1"/>
  <c r="K188" i="8"/>
  <c r="L188" i="8" s="1"/>
  <c r="D164" i="11" s="1"/>
  <c r="K293" i="8"/>
  <c r="L293" i="8" s="1"/>
  <c r="K27" i="8"/>
  <c r="L27" i="8" s="1"/>
  <c r="D3" i="11" s="1"/>
  <c r="K136" i="8"/>
  <c r="L136" i="8" s="1"/>
  <c r="D112" i="11" s="1"/>
  <c r="K238" i="8"/>
  <c r="L238" i="8" s="1"/>
  <c r="D214" i="11" s="1"/>
  <c r="K28" i="8"/>
  <c r="L28" i="8" s="1"/>
  <c r="D4" i="11" s="1"/>
  <c r="K137" i="8"/>
  <c r="L137" i="8" s="1"/>
  <c r="D113" i="11" s="1"/>
  <c r="K239" i="8"/>
  <c r="L239" i="8" s="1"/>
  <c r="D215" i="11" s="1"/>
  <c r="K53" i="8"/>
  <c r="L53" i="8" s="1"/>
  <c r="D29" i="11" s="1"/>
  <c r="K156" i="8"/>
  <c r="L156" i="8" s="1"/>
  <c r="D132" i="11" s="1"/>
  <c r="K260" i="8"/>
  <c r="L260" i="8" s="1"/>
  <c r="K31" i="8"/>
  <c r="L31" i="8" s="1"/>
  <c r="D7" i="11" s="1"/>
  <c r="K138" i="8"/>
  <c r="L138" i="8" s="1"/>
  <c r="D114" i="11" s="1"/>
  <c r="K240" i="8"/>
  <c r="L240" i="8" s="1"/>
  <c r="D216" i="11" s="1"/>
  <c r="K58" i="8"/>
  <c r="L58" i="8" s="1"/>
  <c r="D34" i="11" s="1"/>
  <c r="K2" i="8"/>
  <c r="L2" i="8" s="1"/>
  <c r="K106" i="8"/>
  <c r="L106" i="8" s="1"/>
  <c r="D82" i="11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112" i="8"/>
  <c r="L112" i="8" s="1"/>
  <c r="D88" i="11" s="1"/>
  <c r="K210" i="8"/>
  <c r="L210" i="8" s="1"/>
  <c r="D186" i="11" s="1"/>
  <c r="K214" i="8"/>
  <c r="L214" i="8" s="1"/>
  <c r="D190" i="11" s="1"/>
  <c r="K215" i="8"/>
  <c r="L215" i="8" s="1"/>
  <c r="D191" i="11" s="1"/>
  <c r="K3" i="8"/>
  <c r="L3" i="8" s="1"/>
  <c r="K268" i="8"/>
  <c r="L268" i="8" s="1"/>
  <c r="K57" i="8"/>
  <c r="L57" i="8" s="1"/>
  <c r="D33" i="11" s="1"/>
  <c r="K4" i="8"/>
  <c r="L4" i="8" s="1"/>
  <c r="K113" i="8"/>
  <c r="L113" i="8" s="1"/>
  <c r="D89" i="11" s="1"/>
  <c r="K164" i="8"/>
  <c r="L164" i="8" s="1"/>
  <c r="D140" i="11" s="1"/>
  <c r="K165" i="8"/>
  <c r="L165" i="8" s="1"/>
  <c r="D141" i="11" s="1"/>
  <c r="K269" i="8"/>
  <c r="L269" i="8" s="1"/>
  <c r="K310" i="8"/>
  <c r="L310" i="8" s="1"/>
  <c r="E31" i="11"/>
  <c r="I7" i="13"/>
  <c r="I26" i="13"/>
  <c r="I20" i="13"/>
  <c r="I18" i="13"/>
  <c r="I25" i="13"/>
  <c r="I4" i="13"/>
  <c r="I12" i="13"/>
  <c r="I16" i="13"/>
  <c r="I24" i="13"/>
  <c r="I14" i="13"/>
  <c r="I5" i="13"/>
  <c r="I11" i="13"/>
  <c r="I6" i="13"/>
  <c r="I23" i="13"/>
  <c r="I39" i="13"/>
  <c r="I13" i="13"/>
  <c r="I17" i="13"/>
  <c r="I10" i="13"/>
  <c r="I22" i="13"/>
  <c r="I19" i="13"/>
  <c r="I8" i="13"/>
  <c r="I9" i="13"/>
  <c r="I21" i="13"/>
  <c r="I3" i="13"/>
  <c r="I27" i="13"/>
  <c r="I31" i="13"/>
  <c r="I30" i="13"/>
  <c r="I15" i="13"/>
  <c r="I29" i="13"/>
  <c r="I28" i="13"/>
  <c r="I38" i="13"/>
  <c r="I51" i="13"/>
  <c r="I35" i="13"/>
  <c r="I33" i="13"/>
  <c r="I34" i="13"/>
  <c r="I36" i="13"/>
  <c r="I37" i="13"/>
  <c r="E39" i="11"/>
  <c r="F39" i="11" s="1"/>
  <c r="E49" i="11"/>
  <c r="F49" i="11" s="1"/>
  <c r="E47" i="11"/>
  <c r="F47" i="11" s="1"/>
  <c r="E48" i="11"/>
  <c r="F48" i="11" s="1"/>
  <c r="E43" i="11"/>
  <c r="F43" i="11" s="1"/>
  <c r="E40" i="11"/>
  <c r="F40" i="11" s="1"/>
  <c r="E41" i="11"/>
  <c r="F41" i="11" s="1"/>
  <c r="E42" i="11"/>
  <c r="F42" i="11" s="1"/>
  <c r="E62" i="11"/>
  <c r="F62" i="11" s="1"/>
  <c r="F31" i="11" l="1"/>
  <c r="I32" i="13" s="1"/>
  <c r="E45" i="11"/>
  <c r="E46" i="11"/>
  <c r="E44" i="11"/>
  <c r="I40" i="13"/>
  <c r="I41" i="13"/>
  <c r="I44" i="13"/>
  <c r="I49" i="13"/>
  <c r="I50" i="13"/>
  <c r="I63" i="13"/>
  <c r="I43" i="13"/>
  <c r="I42" i="13"/>
  <c r="I48" i="13"/>
  <c r="F46" i="11" l="1"/>
  <c r="I47" i="13" s="1"/>
  <c r="F44" i="11"/>
  <c r="I45" i="13" s="1"/>
  <c r="F45" i="11"/>
  <c r="I46" i="13" s="1"/>
  <c r="E54" i="11"/>
  <c r="E61" i="11"/>
  <c r="E52" i="11"/>
  <c r="E60" i="11"/>
  <c r="E55" i="11"/>
  <c r="E56" i="11"/>
  <c r="E58" i="11"/>
  <c r="E57" i="11"/>
  <c r="E59" i="11"/>
  <c r="E53" i="11"/>
  <c r="E51" i="11"/>
  <c r="E74" i="11"/>
  <c r="F56" i="11" l="1"/>
  <c r="I57" i="13" s="1"/>
  <c r="F61" i="11"/>
  <c r="I62" i="13" s="1"/>
  <c r="F52" i="11"/>
  <c r="I53" i="13" s="1"/>
  <c r="F55" i="11"/>
  <c r="I56" i="13" s="1"/>
  <c r="F74" i="11"/>
  <c r="I75" i="13" s="1"/>
  <c r="F54" i="11"/>
  <c r="I55" i="13" s="1"/>
  <c r="F60" i="11"/>
  <c r="I61" i="13" s="1"/>
  <c r="F53" i="11"/>
  <c r="I54" i="13" s="1"/>
  <c r="F51" i="11"/>
  <c r="I52" i="13" s="1"/>
  <c r="F59" i="11"/>
  <c r="I60" i="13" s="1"/>
  <c r="F57" i="11"/>
  <c r="I58" i="13" s="1"/>
  <c r="F58" i="11"/>
  <c r="I59" i="13" s="1"/>
  <c r="E67" i="11"/>
  <c r="E73" i="11"/>
  <c r="E69" i="11"/>
  <c r="E71" i="11"/>
  <c r="E68" i="11"/>
  <c r="E65" i="11"/>
  <c r="E66" i="11"/>
  <c r="E64" i="11"/>
  <c r="E70" i="11"/>
  <c r="E72" i="11"/>
  <c r="E63" i="11"/>
  <c r="E86" i="11"/>
  <c r="F63" i="11" l="1"/>
  <c r="I64" i="13" s="1"/>
  <c r="F66" i="11"/>
  <c r="I67" i="13" s="1"/>
  <c r="F86" i="11"/>
  <c r="I87" i="13" s="1"/>
  <c r="F70" i="11"/>
  <c r="I71" i="13" s="1"/>
  <c r="F65" i="11"/>
  <c r="I66" i="13" s="1"/>
  <c r="F68" i="11"/>
  <c r="I69" i="13" s="1"/>
  <c r="F64" i="11"/>
  <c r="I65" i="13" s="1"/>
  <c r="F69" i="11"/>
  <c r="I70" i="13" s="1"/>
  <c r="I73" i="13"/>
  <c r="F72" i="11"/>
  <c r="F71" i="11"/>
  <c r="I72" i="13" s="1"/>
  <c r="F73" i="11"/>
  <c r="I74" i="13" s="1"/>
  <c r="F67" i="11"/>
  <c r="I68" i="13" s="1"/>
  <c r="E80" i="11"/>
  <c r="E83" i="11"/>
  <c r="E84" i="11"/>
  <c r="E85" i="11"/>
  <c r="E81" i="11"/>
  <c r="E76" i="11"/>
  <c r="E78" i="11"/>
  <c r="E97" i="11"/>
  <c r="E77" i="11"/>
  <c r="E79" i="11"/>
  <c r="E82" i="11"/>
  <c r="E87" i="11"/>
  <c r="E75" i="11"/>
  <c r="E98" i="11"/>
  <c r="F81" i="11" l="1"/>
  <c r="I82" i="13" s="1"/>
  <c r="F79" i="11"/>
  <c r="I80" i="13" s="1"/>
  <c r="F87" i="11"/>
  <c r="I88" i="13" s="1"/>
  <c r="F77" i="11"/>
  <c r="I78" i="13" s="1"/>
  <c r="F78" i="11"/>
  <c r="I79" i="13" s="1"/>
  <c r="F82" i="11"/>
  <c r="I83" i="13" s="1"/>
  <c r="F97" i="11"/>
  <c r="I98" i="13" s="1"/>
  <c r="F76" i="11"/>
  <c r="I77" i="13" s="1"/>
  <c r="F85" i="11"/>
  <c r="I86" i="13" s="1"/>
  <c r="F84" i="11"/>
  <c r="I85" i="13" s="1"/>
  <c r="F98" i="11"/>
  <c r="I99" i="13" s="1"/>
  <c r="F83" i="11"/>
  <c r="I84" i="13" s="1"/>
  <c r="F75" i="11"/>
  <c r="I76" i="13" s="1"/>
  <c r="F80" i="11"/>
  <c r="I81" i="13" s="1"/>
  <c r="E88" i="11"/>
  <c r="E93" i="11"/>
  <c r="E95" i="11"/>
  <c r="E92" i="11"/>
  <c r="E96" i="11"/>
  <c r="E94" i="11"/>
  <c r="E90" i="11"/>
  <c r="E89" i="11"/>
  <c r="E91" i="11"/>
  <c r="E109" i="11"/>
  <c r="E99" i="11"/>
  <c r="E110" i="11"/>
  <c r="F96" i="11" l="1"/>
  <c r="I97" i="13" s="1"/>
  <c r="F95" i="11"/>
  <c r="I96" i="13" s="1"/>
  <c r="F90" i="11"/>
  <c r="I91" i="13" s="1"/>
  <c r="F92" i="11"/>
  <c r="I93" i="13" s="1"/>
  <c r="F93" i="11"/>
  <c r="I94" i="13" s="1"/>
  <c r="F89" i="11"/>
  <c r="I90" i="13" s="1"/>
  <c r="F88" i="11"/>
  <c r="I89" i="13" s="1"/>
  <c r="F110" i="11"/>
  <c r="I111" i="13" s="1"/>
  <c r="F109" i="11"/>
  <c r="I110" i="13" s="1"/>
  <c r="F94" i="11"/>
  <c r="I95" i="13" s="1"/>
  <c r="F99" i="11"/>
  <c r="I100" i="13" s="1"/>
  <c r="F91" i="11"/>
  <c r="I92" i="13" s="1"/>
  <c r="E108" i="11"/>
  <c r="E102" i="11"/>
  <c r="E104" i="11"/>
  <c r="E105" i="11"/>
  <c r="E107" i="11"/>
  <c r="E100" i="11"/>
  <c r="E121" i="11"/>
  <c r="E106" i="11"/>
  <c r="E101" i="11"/>
  <c r="E103" i="11"/>
  <c r="E111" i="11"/>
  <c r="E122" i="11"/>
  <c r="F106" i="11" l="1"/>
  <c r="I107" i="13" s="1"/>
  <c r="F121" i="11"/>
  <c r="I122" i="13" s="1"/>
  <c r="F122" i="11"/>
  <c r="I123" i="13" s="1"/>
  <c r="F101" i="11"/>
  <c r="I102" i="13" s="1"/>
  <c r="F100" i="11"/>
  <c r="I101" i="13" s="1"/>
  <c r="F107" i="11"/>
  <c r="I108" i="13" s="1"/>
  <c r="F103" i="11"/>
  <c r="I104" i="13" s="1"/>
  <c r="F104" i="11"/>
  <c r="I105" i="13" s="1"/>
  <c r="F102" i="11"/>
  <c r="I103" i="13" s="1"/>
  <c r="F111" i="11"/>
  <c r="I112" i="13" s="1"/>
  <c r="F105" i="11"/>
  <c r="I106" i="13" s="1"/>
  <c r="F108" i="11"/>
  <c r="I109" i="13" s="1"/>
  <c r="E120" i="11"/>
  <c r="E112" i="11"/>
  <c r="E119" i="11"/>
  <c r="E113" i="11"/>
  <c r="E116" i="11"/>
  <c r="E115" i="11"/>
  <c r="E118" i="11"/>
  <c r="E114" i="11"/>
  <c r="E117" i="11"/>
  <c r="E133" i="11"/>
  <c r="E123" i="11"/>
  <c r="E134" i="11"/>
  <c r="F134" i="11" l="1"/>
  <c r="I135" i="13" s="1"/>
  <c r="F117" i="11"/>
  <c r="I118" i="13" s="1"/>
  <c r="F133" i="11"/>
  <c r="I134" i="13" s="1"/>
  <c r="F114" i="11"/>
  <c r="I115" i="13" s="1"/>
  <c r="F118" i="11"/>
  <c r="I119" i="13" s="1"/>
  <c r="F116" i="11"/>
  <c r="I117" i="13" s="1"/>
  <c r="F119" i="11"/>
  <c r="I120" i="13" s="1"/>
  <c r="F115" i="11"/>
  <c r="I116" i="13" s="1"/>
  <c r="F113" i="11"/>
  <c r="I114" i="13" s="1"/>
  <c r="F112" i="11"/>
  <c r="I113" i="13" s="1"/>
  <c r="F123" i="11"/>
  <c r="I124" i="13" s="1"/>
  <c r="F120" i="11"/>
  <c r="I121" i="13" s="1"/>
  <c r="E132" i="11"/>
  <c r="E126" i="11"/>
  <c r="E124" i="11"/>
  <c r="E129" i="11"/>
  <c r="E130" i="11"/>
  <c r="E145" i="11"/>
  <c r="E125" i="11"/>
  <c r="E127" i="11"/>
  <c r="E128" i="11"/>
  <c r="E131" i="11"/>
  <c r="E135" i="11"/>
  <c r="E146" i="11"/>
  <c r="F128" i="11" l="1"/>
  <c r="I129" i="13" s="1"/>
  <c r="F135" i="11"/>
  <c r="I136" i="13" s="1"/>
  <c r="F127" i="11"/>
  <c r="I128" i="13" s="1"/>
  <c r="F131" i="11"/>
  <c r="I132" i="13" s="1"/>
  <c r="F125" i="11"/>
  <c r="I126" i="13" s="1"/>
  <c r="F145" i="11"/>
  <c r="I146" i="13" s="1"/>
  <c r="I125" i="13"/>
  <c r="F124" i="11"/>
  <c r="F146" i="11"/>
  <c r="I147" i="13" s="1"/>
  <c r="F129" i="11"/>
  <c r="I130" i="13" s="1"/>
  <c r="F126" i="11"/>
  <c r="I127" i="13" s="1"/>
  <c r="F130" i="11"/>
  <c r="I131" i="13" s="1"/>
  <c r="F132" i="11"/>
  <c r="I133" i="13" s="1"/>
  <c r="E138" i="11"/>
  <c r="E144" i="11"/>
  <c r="E143" i="11"/>
  <c r="E139" i="11"/>
  <c r="E136" i="11"/>
  <c r="E137" i="11"/>
  <c r="E157" i="11"/>
  <c r="E141" i="11"/>
  <c r="E142" i="11"/>
  <c r="E140" i="11"/>
  <c r="E147" i="11"/>
  <c r="E158" i="11"/>
  <c r="F147" i="11" l="1"/>
  <c r="I148" i="13" s="1"/>
  <c r="F142" i="11"/>
  <c r="I143" i="13" s="1"/>
  <c r="F136" i="11"/>
  <c r="I137" i="13" s="1"/>
  <c r="I141" i="13"/>
  <c r="F140" i="11"/>
  <c r="F141" i="11"/>
  <c r="I142" i="13" s="1"/>
  <c r="F139" i="11"/>
  <c r="I140" i="13" s="1"/>
  <c r="F157" i="11"/>
  <c r="I158" i="13" s="1"/>
  <c r="F158" i="11"/>
  <c r="I159" i="13" s="1"/>
  <c r="F137" i="11"/>
  <c r="I138" i="13" s="1"/>
  <c r="F143" i="11"/>
  <c r="I144" i="13" s="1"/>
  <c r="F144" i="11"/>
  <c r="I145" i="13" s="1"/>
  <c r="F138" i="11"/>
  <c r="I139" i="13" s="1"/>
  <c r="E156" i="11"/>
  <c r="E150" i="11"/>
  <c r="E148" i="11"/>
  <c r="E152" i="11"/>
  <c r="E149" i="11"/>
  <c r="E151" i="11"/>
  <c r="E154" i="11"/>
  <c r="E169" i="11"/>
  <c r="E155" i="11"/>
  <c r="E153" i="11"/>
  <c r="E159" i="11"/>
  <c r="E170" i="11"/>
  <c r="F149" i="11" l="1"/>
  <c r="I150" i="13" s="1"/>
  <c r="F153" i="11"/>
  <c r="I154" i="13" s="1"/>
  <c r="F155" i="11"/>
  <c r="I156" i="13" s="1"/>
  <c r="F152" i="11"/>
  <c r="I153" i="13" s="1"/>
  <c r="F159" i="11"/>
  <c r="I160" i="13" s="1"/>
  <c r="F169" i="11"/>
  <c r="I170" i="13" s="1"/>
  <c r="F151" i="11"/>
  <c r="I152" i="13" s="1"/>
  <c r="F170" i="11"/>
  <c r="I171" i="13" s="1"/>
  <c r="F154" i="11"/>
  <c r="I155" i="13" s="1"/>
  <c r="F148" i="11"/>
  <c r="I149" i="13" s="1"/>
  <c r="F150" i="11"/>
  <c r="I151" i="13" s="1"/>
  <c r="F156" i="11"/>
  <c r="I157" i="13" s="1"/>
  <c r="E164" i="11"/>
  <c r="E167" i="11"/>
  <c r="E168" i="11"/>
  <c r="E163" i="11"/>
  <c r="E181" i="11"/>
  <c r="E162" i="11"/>
  <c r="E165" i="11"/>
  <c r="E160" i="11"/>
  <c r="E166" i="11"/>
  <c r="E161" i="11"/>
  <c r="E171" i="11"/>
  <c r="E182" i="11"/>
  <c r="F171" i="11" l="1"/>
  <c r="I172" i="13" s="1"/>
  <c r="F166" i="11"/>
  <c r="I167" i="13" s="1"/>
  <c r="F163" i="11"/>
  <c r="I164" i="13" s="1"/>
  <c r="F161" i="11"/>
  <c r="I162" i="13" s="1"/>
  <c r="F160" i="11"/>
  <c r="I161" i="13" s="1"/>
  <c r="F182" i="11"/>
  <c r="I183" i="13" s="1"/>
  <c r="F165" i="11"/>
  <c r="I166" i="13" s="1"/>
  <c r="F162" i="11"/>
  <c r="I163" i="13" s="1"/>
  <c r="F168" i="11"/>
  <c r="I169" i="13" s="1"/>
  <c r="F167" i="11"/>
  <c r="I168" i="13" s="1"/>
  <c r="F181" i="11"/>
  <c r="I182" i="13" s="1"/>
  <c r="F164" i="11"/>
  <c r="I165" i="13" s="1"/>
  <c r="E179" i="11"/>
  <c r="E180" i="11"/>
  <c r="E175" i="11"/>
  <c r="E173" i="11"/>
  <c r="E176" i="11"/>
  <c r="E172" i="11"/>
  <c r="E174" i="11"/>
  <c r="E193" i="11"/>
  <c r="E177" i="11"/>
  <c r="E178" i="11"/>
  <c r="E183" i="11"/>
  <c r="E194" i="11"/>
  <c r="F194" i="11" s="1"/>
  <c r="F183" i="11" l="1"/>
  <c r="I184" i="13" s="1"/>
  <c r="F177" i="11"/>
  <c r="I178" i="13" s="1"/>
  <c r="F193" i="11"/>
  <c r="I194" i="13" s="1"/>
  <c r="F174" i="11"/>
  <c r="I175" i="13" s="1"/>
  <c r="F172" i="11"/>
  <c r="I173" i="13" s="1"/>
  <c r="F173" i="11"/>
  <c r="I174" i="13" s="1"/>
  <c r="F176" i="11"/>
  <c r="I177" i="13" s="1"/>
  <c r="F180" i="11"/>
  <c r="I181" i="13" s="1"/>
  <c r="F178" i="11"/>
  <c r="I179" i="13" s="1"/>
  <c r="F175" i="11"/>
  <c r="I176" i="13" s="1"/>
  <c r="F179" i="11"/>
  <c r="I180" i="13" s="1"/>
  <c r="E192" i="11"/>
  <c r="E185" i="11"/>
  <c r="E187" i="11"/>
  <c r="E186" i="11"/>
  <c r="E189" i="11"/>
  <c r="E184" i="11"/>
  <c r="E188" i="11"/>
  <c r="E205" i="11"/>
  <c r="F205" i="11" s="1"/>
  <c r="E191" i="11"/>
  <c r="E190" i="11"/>
  <c r="E195" i="11"/>
  <c r="F195" i="11" s="1"/>
  <c r="E206" i="11"/>
  <c r="F206" i="11" s="1"/>
  <c r="F190" i="11" l="1"/>
  <c r="I191" i="13" s="1"/>
  <c r="F191" i="11"/>
  <c r="I192" i="13" s="1"/>
  <c r="F192" i="11"/>
  <c r="I193" i="13" s="1"/>
  <c r="F189" i="11"/>
  <c r="I190" i="13" s="1"/>
  <c r="F188" i="11"/>
  <c r="I189" i="13" s="1"/>
  <c r="F186" i="11"/>
  <c r="I187" i="13" s="1"/>
  <c r="F185" i="11"/>
  <c r="I186" i="13" s="1"/>
  <c r="F184" i="11"/>
  <c r="I185" i="13" s="1"/>
  <c r="F187" i="11"/>
  <c r="I188" i="13" s="1"/>
  <c r="E217" i="11"/>
  <c r="F217" i="11" s="1"/>
  <c r="E203" i="11"/>
  <c r="F203" i="11" s="1"/>
  <c r="E204" i="11"/>
  <c r="F204" i="11" s="1"/>
  <c r="E201" i="11"/>
  <c r="F201" i="11" s="1"/>
  <c r="E202" i="11"/>
  <c r="F202" i="11" s="1"/>
  <c r="E199" i="11"/>
  <c r="F199" i="11" s="1"/>
  <c r="E200" i="11"/>
  <c r="F200" i="11" s="1"/>
  <c r="E196" i="11"/>
  <c r="F196" i="11" s="1"/>
  <c r="E197" i="11"/>
  <c r="F197" i="11" s="1"/>
  <c r="E198" i="11"/>
  <c r="F198" i="11" s="1"/>
  <c r="E207" i="11"/>
  <c r="F207" i="11" s="1"/>
  <c r="E211" i="11" l="1"/>
  <c r="F211" i="11" s="1"/>
  <c r="E210" i="11"/>
  <c r="F210" i="11" s="1"/>
  <c r="E214" i="11"/>
  <c r="F214" i="11" s="1"/>
  <c r="E215" i="11"/>
  <c r="F215" i="11" s="1"/>
  <c r="E209" i="11"/>
  <c r="F209" i="11" s="1"/>
  <c r="E213" i="11"/>
  <c r="F213" i="11" s="1"/>
  <c r="E208" i="11"/>
  <c r="F208" i="11" s="1"/>
  <c r="E216" i="11"/>
  <c r="F216" i="11" s="1"/>
  <c r="E212" i="11"/>
  <c r="F212" i="11" s="1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<sst xmlns="http://schemas.openxmlformats.org/spreadsheetml/2006/main" count="108" uniqueCount="77">
  <si>
    <t>Year</t>
  </si>
  <si>
    <t>Month</t>
  </si>
  <si>
    <t>XHeat</t>
  </si>
  <si>
    <t>XCool</t>
  </si>
  <si>
    <t>XOther</t>
  </si>
  <si>
    <t>EFurn</t>
  </si>
  <si>
    <t>HPHeat</t>
  </si>
  <si>
    <t>GHPHeat</t>
  </si>
  <si>
    <t>SecHt</t>
  </si>
  <si>
    <t>CAC</t>
  </si>
  <si>
    <t>HPCool</t>
  </si>
  <si>
    <t>GHPCool</t>
  </si>
  <si>
    <t>RAC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</si>
  <si>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</si>
  <si>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</si>
  <si>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</si>
  <si>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</si>
  <si>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</si>
  <si>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</si>
  <si>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</si>
  <si>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</si>
  <si>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</si>
  <si>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FurnFan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</si>
  <si>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</si>
  <si>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</si>
  <si>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</si>
  <si>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</si>
  <si>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</si>
  <si>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</si>
  <si>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</si>
  <si>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</si>
  <si>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</si>
  <si>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</si>
  <si>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</si>
  <si>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</si>
  <si>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</si>
  <si>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</si>
  <si>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</si>
  <si>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</si>
  <si>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</si>
  <si>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</si>
  <si>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</si>
  <si>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</si>
  <si>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OtherIdx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</si>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</sst>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45</v>
      </c>
    </row>
    <row r="3" spans="1:1" x14ac:dyDescent="0.35">
      <c r="A3" t="s">
        <v>49</v>
      </c>
    </row>
    <row r="4" spans="1:1" x14ac:dyDescent="0.35">
      <c r="A4" t="s">
        <v>46</v>
      </c>
    </row>
    <row r="5" spans="1:1" x14ac:dyDescent="0.35">
      <c r="A5" s="8" t="s">
        <v>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H185" sqref="H185"/>
    </sheetView>
  </sheetViews>
  <sheetFormatPr defaultRowHeight="14.5" x14ac:dyDescent="0.35"/>
  <cols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44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40</v>
      </c>
      <c r="H2" t="s">
        <v>41</v>
      </c>
      <c r="I2" t="s">
        <v>42</v>
      </c>
    </row>
    <row r="3" spans="1:9" x14ac:dyDescent="0.35">
      <c r="A3">
        <v>2017</v>
      </c>
      <c r="B3">
        <v>1</v>
      </c>
      <c r="C3">
        <v>268.63</v>
      </c>
      <c r="D3">
        <v>0</v>
      </c>
      <c r="E3">
        <v>522.55999999999995</v>
      </c>
      <c r="G3" s="2">
        <f>'8. Model Variables'!C2-C3</f>
        <v>2.3088909882744701E-3</v>
      </c>
      <c r="H3" s="2">
        <f>'8. Model Variables'!D2-D3</f>
        <v>0</v>
      </c>
      <c r="I3" s="2">
        <f>E3-'8. Model Variables'!F2</f>
        <v>-1.095337500714777E-3</v>
      </c>
    </row>
    <row r="4" spans="1:9" x14ac:dyDescent="0.35">
      <c r="A4">
        <v>2017</v>
      </c>
      <c r="B4">
        <v>2</v>
      </c>
      <c r="C4">
        <v>222</v>
      </c>
      <c r="D4">
        <v>0</v>
      </c>
      <c r="E4">
        <v>468.58</v>
      </c>
      <c r="G4" s="2">
        <f>'8. Model Variables'!C3-C4</f>
        <v>3.0720986099481706E-3</v>
      </c>
      <c r="H4" s="2">
        <f>'8. Model Variables'!D3-D4</f>
        <v>0</v>
      </c>
      <c r="I4" s="2">
        <f>E4-'8. Model Variables'!F3</f>
        <v>1.7982178908368951E-3</v>
      </c>
    </row>
    <row r="5" spans="1:9" x14ac:dyDescent="0.35">
      <c r="A5">
        <v>2017</v>
      </c>
      <c r="B5">
        <v>3</v>
      </c>
      <c r="C5">
        <v>250.49</v>
      </c>
      <c r="D5">
        <v>0</v>
      </c>
      <c r="E5">
        <v>514.75</v>
      </c>
      <c r="G5" s="2">
        <f>'8. Model Variables'!C4-C5</f>
        <v>-4.3008489825240304E-3</v>
      </c>
      <c r="H5" s="2">
        <f>'8. Model Variables'!D4-D5</f>
        <v>0</v>
      </c>
      <c r="I5" s="2">
        <f>E5-'8. Model Variables'!F4</f>
        <v>4.5821076928405091E-3</v>
      </c>
    </row>
    <row r="6" spans="1:9" x14ac:dyDescent="0.35">
      <c r="A6">
        <v>2017</v>
      </c>
      <c r="B6">
        <v>4</v>
      </c>
      <c r="C6">
        <v>90.32</v>
      </c>
      <c r="D6">
        <v>0</v>
      </c>
      <c r="E6">
        <v>491.7</v>
      </c>
      <c r="G6" s="2">
        <f>'8. Model Variables'!C5-C6</f>
        <v>-3.4014602596386112E-3</v>
      </c>
      <c r="H6" s="2">
        <f>'8. Model Variables'!D5-D6</f>
        <v>0</v>
      </c>
      <c r="I6" s="2">
        <f>E6-'8. Model Variables'!F5</f>
        <v>-1.6361934931978794E-3</v>
      </c>
    </row>
    <row r="7" spans="1:9" x14ac:dyDescent="0.35">
      <c r="A7">
        <v>2017</v>
      </c>
      <c r="B7">
        <v>5</v>
      </c>
      <c r="C7">
        <v>54.2</v>
      </c>
      <c r="D7">
        <v>25.38</v>
      </c>
      <c r="E7">
        <v>503.11</v>
      </c>
      <c r="G7" s="2">
        <f>'8. Model Variables'!C6-C7</f>
        <v>-4.8323064591571097E-3</v>
      </c>
      <c r="H7" s="2">
        <f>'8. Model Variables'!D6-D7</f>
        <v>5.9621473140936132E-4</v>
      </c>
      <c r="I7" s="2">
        <f>E7-'8. Model Variables'!F6</f>
        <v>-3.9953593567929602E-3</v>
      </c>
    </row>
    <row r="8" spans="1:9" x14ac:dyDescent="0.35">
      <c r="A8">
        <v>2017</v>
      </c>
      <c r="B8">
        <v>6</v>
      </c>
      <c r="C8">
        <v>2.0299999999999998</v>
      </c>
      <c r="D8">
        <v>193.06</v>
      </c>
      <c r="E8">
        <v>482.4</v>
      </c>
      <c r="G8" s="2">
        <f>'8. Model Variables'!C7-C8</f>
        <v>1.3421816896617145E-3</v>
      </c>
      <c r="H8" s="2">
        <f>'8. Model Variables'!D7-D8</f>
        <v>3.6363749793792977E-3</v>
      </c>
      <c r="I8" s="2">
        <f>E8-'8. Model Variables'!F7</f>
        <v>4.2980620440289385E-3</v>
      </c>
    </row>
    <row r="9" spans="1:9" x14ac:dyDescent="0.35">
      <c r="A9">
        <v>2017</v>
      </c>
      <c r="B9">
        <v>7</v>
      </c>
      <c r="C9">
        <v>0</v>
      </c>
      <c r="D9">
        <v>330.98</v>
      </c>
      <c r="E9">
        <v>493.25</v>
      </c>
      <c r="G9" s="2">
        <f>'8. Model Variables'!C8-C9</f>
        <v>0</v>
      </c>
      <c r="H9" s="2">
        <f>'8. Model Variables'!D8-D9</f>
        <v>-4.8334933968590121E-3</v>
      </c>
      <c r="I9" s="2">
        <f>E9-'8. Model Variables'!F8</f>
        <v>-4.7047088523868297E-3</v>
      </c>
    </row>
    <row r="10" spans="1:9" x14ac:dyDescent="0.35">
      <c r="A10">
        <v>2017</v>
      </c>
      <c r="B10">
        <v>8</v>
      </c>
      <c r="C10">
        <v>0.26</v>
      </c>
      <c r="D10">
        <v>213.22</v>
      </c>
      <c r="E10">
        <v>492.92</v>
      </c>
      <c r="G10" s="2">
        <f>'8. Model Variables'!C9-C10</f>
        <v>1.0138309543916146E-3</v>
      </c>
      <c r="H10" s="2">
        <f>'8. Model Variables'!D9-D10</f>
        <v>-1.1103506684548847E-3</v>
      </c>
      <c r="I10" s="2">
        <f>E10-'8. Model Variables'!F9</f>
        <v>-2.8362143243612081E-3</v>
      </c>
    </row>
    <row r="11" spans="1:9" x14ac:dyDescent="0.35">
      <c r="A11">
        <v>2017</v>
      </c>
      <c r="B11">
        <v>9</v>
      </c>
      <c r="C11">
        <v>8.33</v>
      </c>
      <c r="D11">
        <v>203.22</v>
      </c>
      <c r="E11">
        <v>480.96</v>
      </c>
      <c r="G11" s="2">
        <f>'8. Model Variables'!C10-C11</f>
        <v>-3.6587925549085298E-3</v>
      </c>
      <c r="H11" s="2">
        <f>'8. Model Variables'!D10-D11</f>
        <v>-4.6775594172174806E-3</v>
      </c>
      <c r="I11" s="2">
        <f>E11-'8. Model Variables'!F10</f>
        <v>-4.8432376877372008E-3</v>
      </c>
    </row>
    <row r="12" spans="1:9" x14ac:dyDescent="0.35">
      <c r="A12">
        <v>2017</v>
      </c>
      <c r="B12">
        <v>10</v>
      </c>
      <c r="C12">
        <v>44.71</v>
      </c>
      <c r="D12">
        <v>22.79</v>
      </c>
      <c r="E12">
        <v>506.38</v>
      </c>
      <c r="G12" s="2">
        <f>'8. Model Variables'!C11-C12</f>
        <v>3.9738790622010356E-3</v>
      </c>
      <c r="H12" s="2">
        <f>'8. Model Variables'!D11-D12</f>
        <v>8.0545218196448332E-5</v>
      </c>
      <c r="I12" s="2">
        <f>E12-'8. Model Variables'!F11</f>
        <v>-1.3381165009604956E-3</v>
      </c>
    </row>
    <row r="13" spans="1:9" x14ac:dyDescent="0.35">
      <c r="A13">
        <v>2017</v>
      </c>
      <c r="B13">
        <v>11</v>
      </c>
      <c r="C13">
        <v>177.86</v>
      </c>
      <c r="D13">
        <v>0</v>
      </c>
      <c r="E13">
        <v>497.35</v>
      </c>
      <c r="G13" s="2">
        <f>'8. Model Variables'!C12-C13</f>
        <v>1.0881348644886657E-3</v>
      </c>
      <c r="H13" s="2">
        <f>'8. Model Variables'!D12-D13</f>
        <v>0</v>
      </c>
      <c r="I13" s="2">
        <f>E13-'8. Model Variables'!F12</f>
        <v>1.1878742708404388E-3</v>
      </c>
    </row>
    <row r="14" spans="1:9" x14ac:dyDescent="0.35">
      <c r="A14">
        <v>2017</v>
      </c>
      <c r="B14">
        <v>12</v>
      </c>
      <c r="C14">
        <v>327.13</v>
      </c>
      <c r="D14">
        <v>0</v>
      </c>
      <c r="E14">
        <v>522.30999999999995</v>
      </c>
      <c r="G14" s="2">
        <f>'8. Model Variables'!C13-C14</f>
        <v>4.5536257384242163E-3</v>
      </c>
      <c r="H14" s="2">
        <f>'8. Model Variables'!D13-D14</f>
        <v>0</v>
      </c>
      <c r="I14" s="2">
        <f>E14-'8. Model Variables'!F13</f>
        <v>-5.3159373260314169E-4</v>
      </c>
    </row>
    <row r="15" spans="1:9" x14ac:dyDescent="0.35">
      <c r="A15">
        <f>A3+1</f>
        <v>2018</v>
      </c>
      <c r="B15">
        <v>1</v>
      </c>
      <c r="C15">
        <v>334.08</v>
      </c>
      <c r="D15">
        <v>0</v>
      </c>
      <c r="E15">
        <v>520.16999999999996</v>
      </c>
      <c r="G15" s="2">
        <f>'8. Model Variables'!C14-C15</f>
        <v>1.3862055818094632E-3</v>
      </c>
      <c r="H15" s="2">
        <f>'8. Model Variables'!D14-D15</f>
        <v>0</v>
      </c>
      <c r="I15" s="2">
        <f>E15-'8. Model Variables'!F14</f>
        <v>-1.1894803988070635E-3</v>
      </c>
    </row>
    <row r="16" spans="1:9" x14ac:dyDescent="0.35">
      <c r="A16">
        <f t="shared" ref="A16:A79" si="0">A4+1</f>
        <v>2018</v>
      </c>
      <c r="B16">
        <v>2</v>
      </c>
      <c r="C16">
        <v>246.13</v>
      </c>
      <c r="D16">
        <v>0</v>
      </c>
      <c r="E16">
        <v>466.68</v>
      </c>
      <c r="G16" s="2">
        <f>'8. Model Variables'!C15-C16</f>
        <v>8.4133140069297951E-4</v>
      </c>
      <c r="H16" s="2">
        <f>'8. Model Variables'!D15-D16</f>
        <v>0</v>
      </c>
      <c r="I16" s="2">
        <f>E16-'8. Model Variables'!F15</f>
        <v>1.4137828072762204E-3</v>
      </c>
    </row>
    <row r="17" spans="1:9" x14ac:dyDescent="0.35">
      <c r="A17">
        <f t="shared" si="0"/>
        <v>2018</v>
      </c>
      <c r="B17">
        <v>3</v>
      </c>
      <c r="C17">
        <v>240.9</v>
      </c>
      <c r="D17">
        <v>0</v>
      </c>
      <c r="E17">
        <v>512.92999999999995</v>
      </c>
      <c r="G17" s="2">
        <f>'8. Model Variables'!C16-C17</f>
        <v>3.4686791462661404E-3</v>
      </c>
      <c r="H17" s="2">
        <f>'8. Model Variables'!D16-D17</f>
        <v>0</v>
      </c>
      <c r="I17" s="2">
        <f>E17-'8. Model Variables'!F16</f>
        <v>-4.6809763789497083E-3</v>
      </c>
    </row>
    <row r="18" spans="1:9" x14ac:dyDescent="0.35">
      <c r="A18">
        <f t="shared" si="0"/>
        <v>2018</v>
      </c>
      <c r="B18">
        <v>4</v>
      </c>
      <c r="C18">
        <v>181.47</v>
      </c>
      <c r="D18">
        <v>0</v>
      </c>
      <c r="E18">
        <v>489.6</v>
      </c>
      <c r="G18" s="2">
        <f>'8. Model Variables'!C17-C18</f>
        <v>-4.6676693786480428E-3</v>
      </c>
      <c r="H18" s="2">
        <f>'8. Model Variables'!D17-D18</f>
        <v>0</v>
      </c>
      <c r="I18" s="2">
        <f>E18-'8. Model Variables'!F17</f>
        <v>1.2275664534513453E-3</v>
      </c>
    </row>
    <row r="19" spans="1:9" x14ac:dyDescent="0.35">
      <c r="A19">
        <f t="shared" si="0"/>
        <v>2018</v>
      </c>
      <c r="B19">
        <v>5</v>
      </c>
      <c r="C19">
        <v>13.73</v>
      </c>
      <c r="D19">
        <v>123.56</v>
      </c>
      <c r="E19">
        <v>501.48</v>
      </c>
      <c r="G19" s="2">
        <f>'8. Model Variables'!C18-C19</f>
        <v>1.9471739184044878E-3</v>
      </c>
      <c r="H19" s="2">
        <f>'8. Model Variables'!D18-D19</f>
        <v>-4.2969649928323861E-3</v>
      </c>
      <c r="I19" s="2">
        <f>E19-'8. Model Variables'!F18</f>
        <v>9.6678021702700789E-4</v>
      </c>
    </row>
    <row r="20" spans="1:9" x14ac:dyDescent="0.35">
      <c r="A20">
        <f t="shared" si="0"/>
        <v>2018</v>
      </c>
      <c r="B20">
        <v>6</v>
      </c>
      <c r="C20">
        <v>1.93</v>
      </c>
      <c r="D20">
        <v>171.8</v>
      </c>
      <c r="E20">
        <v>481.42</v>
      </c>
      <c r="G20" s="2">
        <f>'8. Model Variables'!C19-C20</f>
        <v>1.8708951900419102E-3</v>
      </c>
      <c r="H20" s="2">
        <f>'8. Model Variables'!D19-D20</f>
        <v>3.9903151895828159E-3</v>
      </c>
      <c r="I20" s="2">
        <f>E20-'8. Model Variables'!F19</f>
        <v>-2.3715160864981044E-3</v>
      </c>
    </row>
    <row r="21" spans="1:9" x14ac:dyDescent="0.35">
      <c r="A21">
        <f t="shared" si="0"/>
        <v>2018</v>
      </c>
      <c r="B21">
        <v>7</v>
      </c>
      <c r="C21">
        <v>0</v>
      </c>
      <c r="D21">
        <v>476.98</v>
      </c>
      <c r="E21">
        <v>490.72</v>
      </c>
      <c r="G21" s="2">
        <f>'8. Model Variables'!C20-C21</f>
        <v>0</v>
      </c>
      <c r="H21" s="2">
        <f>'8. Model Variables'!D20-D21</f>
        <v>1.122827800372761E-3</v>
      </c>
      <c r="I21" s="2">
        <f>E21-'8. Model Variables'!F20</f>
        <v>-5.3756296142637439E-4</v>
      </c>
    </row>
    <row r="22" spans="1:9" x14ac:dyDescent="0.35">
      <c r="A22">
        <f t="shared" si="0"/>
        <v>2018</v>
      </c>
      <c r="B22">
        <v>8</v>
      </c>
      <c r="C22">
        <v>0</v>
      </c>
      <c r="D22">
        <v>462.11</v>
      </c>
      <c r="E22">
        <v>490.2</v>
      </c>
      <c r="G22" s="2">
        <f>'8. Model Variables'!C21-C22</f>
        <v>0</v>
      </c>
      <c r="H22" s="2">
        <f>'8. Model Variables'!D21-D22</f>
        <v>1.2077276531385905E-3</v>
      </c>
      <c r="I22" s="2">
        <f>E22-'8. Model Variables'!F21</f>
        <v>1.6842597830191153E-4</v>
      </c>
    </row>
    <row r="23" spans="1:9" x14ac:dyDescent="0.35">
      <c r="A23">
        <f t="shared" si="0"/>
        <v>2018</v>
      </c>
      <c r="B23">
        <v>9</v>
      </c>
      <c r="C23">
        <v>7.8</v>
      </c>
      <c r="D23">
        <v>217.47</v>
      </c>
      <c r="E23">
        <v>477.93</v>
      </c>
      <c r="G23" s="2">
        <f>'8. Model Variables'!C22-C23</f>
        <v>-4.5584894403214449E-3</v>
      </c>
      <c r="H23" s="2">
        <f>'8. Model Variables'!D22-D23</f>
        <v>2.5083396535592328E-3</v>
      </c>
      <c r="I23" s="2">
        <f>E23-'8. Model Variables'!F22</f>
        <v>-1.2800223269096023E-3</v>
      </c>
    </row>
    <row r="24" spans="1:9" x14ac:dyDescent="0.35">
      <c r="A24">
        <f t="shared" si="0"/>
        <v>2018</v>
      </c>
      <c r="B24">
        <v>10</v>
      </c>
      <c r="C24">
        <v>106.15</v>
      </c>
      <c r="D24">
        <v>23.35</v>
      </c>
      <c r="E24">
        <v>502.03</v>
      </c>
      <c r="G24" s="2">
        <f>'8. Model Variables'!C23-C24</f>
        <v>-2.702392066382231E-3</v>
      </c>
      <c r="H24" s="2">
        <f>'8. Model Variables'!D23-D24</f>
        <v>-2.0654234688066708E-3</v>
      </c>
      <c r="I24" s="2">
        <f>E24-'8. Model Variables'!F23</f>
        <v>-6.6124612800422256E-4</v>
      </c>
    </row>
    <row r="25" spans="1:9" x14ac:dyDescent="0.35">
      <c r="A25">
        <f t="shared" si="0"/>
        <v>2018</v>
      </c>
      <c r="B25">
        <v>11</v>
      </c>
      <c r="C25">
        <v>211.17</v>
      </c>
      <c r="D25">
        <v>0</v>
      </c>
      <c r="E25">
        <v>492.52</v>
      </c>
      <c r="G25" s="2">
        <f>'8. Model Variables'!C24-C25</f>
        <v>1.4815846809312916E-3</v>
      </c>
      <c r="H25" s="2">
        <f>'8. Model Variables'!D24-D25</f>
        <v>0</v>
      </c>
      <c r="I25" s="2">
        <f>E25-'8. Model Variables'!F24</f>
        <v>-4.3802872510809721E-3</v>
      </c>
    </row>
    <row r="26" spans="1:9" x14ac:dyDescent="0.35">
      <c r="A26">
        <f t="shared" si="0"/>
        <v>2018</v>
      </c>
      <c r="B26">
        <v>12</v>
      </c>
      <c r="C26">
        <v>245.86</v>
      </c>
      <c r="D26">
        <v>0</v>
      </c>
      <c r="E26">
        <v>516.91</v>
      </c>
      <c r="G26" s="2">
        <f>'8. Model Variables'!C25-C26</f>
        <v>-2.5904568210819434E-3</v>
      </c>
      <c r="H26" s="2">
        <f>'8. Model Variables'!D25-D26</f>
        <v>0</v>
      </c>
      <c r="I26" s="2">
        <f>E26-'8. Model Variables'!F25</f>
        <v>1.6182914928322134E-3</v>
      </c>
    </row>
    <row r="27" spans="1:9" x14ac:dyDescent="0.35">
      <c r="A27">
        <f t="shared" si="0"/>
        <v>2019</v>
      </c>
      <c r="B27">
        <v>1</v>
      </c>
      <c r="C27">
        <v>349.6</v>
      </c>
      <c r="D27">
        <v>0</v>
      </c>
      <c r="E27">
        <v>516.97</v>
      </c>
      <c r="G27" s="2">
        <f>'8. Model Variables'!C26-C27</f>
        <v>2.8337831307112538E-3</v>
      </c>
      <c r="H27" s="2">
        <f>'8. Model Variables'!D26-D27</f>
        <v>0</v>
      </c>
      <c r="I27" s="2">
        <f>E27-'8. Model Variables'!F26</f>
        <v>-1.7283133006458229E-3</v>
      </c>
    </row>
    <row r="28" spans="1:9" x14ac:dyDescent="0.35">
      <c r="A28">
        <f t="shared" si="0"/>
        <v>2019</v>
      </c>
      <c r="B28">
        <v>2</v>
      </c>
      <c r="C28">
        <v>279.99</v>
      </c>
      <c r="D28">
        <v>0</v>
      </c>
      <c r="E28">
        <v>463.97</v>
      </c>
      <c r="G28" s="2">
        <f>'8. Model Variables'!C27-C28</f>
        <v>4.8776081288224304E-3</v>
      </c>
      <c r="H28" s="2">
        <f>'8. Model Variables'!D27-D28</f>
        <v>0</v>
      </c>
      <c r="I28" s="2">
        <f>E28-'8. Model Variables'!F27</f>
        <v>-4.7300489423491854E-3</v>
      </c>
    </row>
    <row r="29" spans="1:9" x14ac:dyDescent="0.35">
      <c r="A29">
        <f t="shared" si="0"/>
        <v>2019</v>
      </c>
      <c r="B29">
        <v>3</v>
      </c>
      <c r="C29">
        <v>260.82</v>
      </c>
      <c r="D29">
        <v>0</v>
      </c>
      <c r="E29">
        <v>510.15</v>
      </c>
      <c r="G29" s="2">
        <f>'8. Model Variables'!C28-C29</f>
        <v>1.4286018409279677E-3</v>
      </c>
      <c r="H29" s="2">
        <f>'8. Model Variables'!D28-D29</f>
        <v>0</v>
      </c>
      <c r="I29" s="2">
        <f>E29-'8. Model Variables'!F28</f>
        <v>-3.4043598104176453E-3</v>
      </c>
    </row>
    <row r="30" spans="1:9" x14ac:dyDescent="0.35">
      <c r="A30">
        <f t="shared" si="0"/>
        <v>2019</v>
      </c>
      <c r="B30">
        <v>4</v>
      </c>
      <c r="C30">
        <v>134.22</v>
      </c>
      <c r="D30">
        <v>0</v>
      </c>
      <c r="E30">
        <v>488.43</v>
      </c>
      <c r="G30" s="2">
        <f>'8. Model Variables'!C29-C30</f>
        <v>-2.252793459234681E-3</v>
      </c>
      <c r="H30" s="2">
        <f>'8. Model Variables'!D29-D30</f>
        <v>0</v>
      </c>
      <c r="I30" s="2">
        <f>E30-'8. Model Variables'!F29</f>
        <v>-3.275420435727483E-3</v>
      </c>
    </row>
    <row r="31" spans="1:9" x14ac:dyDescent="0.35">
      <c r="A31">
        <f t="shared" si="0"/>
        <v>2019</v>
      </c>
      <c r="B31">
        <v>5</v>
      </c>
      <c r="C31">
        <v>56.36</v>
      </c>
      <c r="D31">
        <v>0</v>
      </c>
      <c r="E31">
        <v>500.63</v>
      </c>
      <c r="G31" s="2">
        <f>'8. Model Variables'!C30-C31</f>
        <v>1.0190164686676439E-3</v>
      </c>
      <c r="H31" s="2">
        <f>'8. Model Variables'!D30-D31</f>
        <v>0</v>
      </c>
      <c r="I31" s="2">
        <f>E31-'8. Model Variables'!F30</f>
        <v>1.7543624597919916E-3</v>
      </c>
    </row>
    <row r="32" spans="1:9" x14ac:dyDescent="0.35">
      <c r="A32">
        <f t="shared" si="0"/>
        <v>2019</v>
      </c>
      <c r="B32">
        <v>6</v>
      </c>
      <c r="C32">
        <v>4.28</v>
      </c>
      <c r="D32">
        <v>117.51</v>
      </c>
      <c r="E32">
        <v>480.99</v>
      </c>
      <c r="G32" s="2">
        <f>'8. Model Variables'!C31-C32</f>
        <v>-1.7277858362136911E-3</v>
      </c>
      <c r="H32" s="2">
        <f>'8. Model Variables'!D31-D32</f>
        <v>2.969892591977441E-3</v>
      </c>
      <c r="I32" s="2">
        <f>E32-'8. Model Variables'!F31</f>
        <v>-2.5555129662393483E-3</v>
      </c>
    </row>
    <row r="33" spans="1:9" x14ac:dyDescent="0.35">
      <c r="A33">
        <f t="shared" si="0"/>
        <v>2019</v>
      </c>
      <c r="B33">
        <v>7</v>
      </c>
      <c r="C33">
        <v>0</v>
      </c>
      <c r="D33">
        <v>477.33</v>
      </c>
      <c r="E33">
        <v>491.8</v>
      </c>
      <c r="G33" s="2">
        <f>'8. Model Variables'!C32-C33</f>
        <v>0</v>
      </c>
      <c r="H33" s="2">
        <f>'8. Model Variables'!D32-D33</f>
        <v>4.3094131957559512E-3</v>
      </c>
      <c r="I33" s="2">
        <f>E33-'8. Model Variables'!F32</f>
        <v>-2.913758500426411E-3</v>
      </c>
    </row>
    <row r="34" spans="1:9" x14ac:dyDescent="0.35">
      <c r="A34">
        <f t="shared" si="0"/>
        <v>2019</v>
      </c>
      <c r="B34">
        <v>8</v>
      </c>
      <c r="C34">
        <v>0</v>
      </c>
      <c r="D34">
        <v>295.14</v>
      </c>
      <c r="E34">
        <v>491.16</v>
      </c>
      <c r="G34" s="2">
        <f>'8. Model Variables'!C33-C34</f>
        <v>0</v>
      </c>
      <c r="H34" s="2">
        <f>'8. Model Variables'!D33-D34</f>
        <v>-3.1331924430446634E-3</v>
      </c>
      <c r="I34" s="2">
        <f>E34-'8. Model Variables'!F33</f>
        <v>-4.7242874653079525E-3</v>
      </c>
    </row>
    <row r="35" spans="1:9" x14ac:dyDescent="0.35">
      <c r="A35">
        <f t="shared" si="0"/>
        <v>2019</v>
      </c>
      <c r="B35">
        <v>9</v>
      </c>
      <c r="C35">
        <v>3.24</v>
      </c>
      <c r="D35">
        <v>72.42</v>
      </c>
      <c r="E35">
        <v>478.62</v>
      </c>
      <c r="G35" s="2">
        <f>'8. Model Variables'!C34-C35</f>
        <v>-5.7914482487797514E-4</v>
      </c>
      <c r="H35" s="2">
        <f>'8. Model Variables'!D34-D35</f>
        <v>-8.2722930443424048E-4</v>
      </c>
      <c r="I35" s="2">
        <f>E35-'8. Model Variables'!F34</f>
        <v>-2.085632571493079E-3</v>
      </c>
    </row>
    <row r="36" spans="1:9" x14ac:dyDescent="0.35">
      <c r="A36">
        <f t="shared" si="0"/>
        <v>2019</v>
      </c>
      <c r="B36">
        <v>10</v>
      </c>
      <c r="C36">
        <v>77.989999999999995</v>
      </c>
      <c r="D36">
        <v>14.71</v>
      </c>
      <c r="E36">
        <v>503.39</v>
      </c>
      <c r="G36" s="2">
        <f>'8. Model Variables'!C35-C36</f>
        <v>4.5170483223557767E-3</v>
      </c>
      <c r="H36" s="2">
        <f>'8. Model Variables'!D35-D36</f>
        <v>2.9790079929004065E-3</v>
      </c>
      <c r="I36" s="2">
        <f>E36-'8. Model Variables'!F35</f>
        <v>-4.5444289553415729E-3</v>
      </c>
    </row>
    <row r="37" spans="1:9" x14ac:dyDescent="0.35">
      <c r="A37">
        <f t="shared" si="0"/>
        <v>2019</v>
      </c>
      <c r="B37">
        <v>11</v>
      </c>
      <c r="C37">
        <v>222.13</v>
      </c>
      <c r="D37">
        <v>0</v>
      </c>
      <c r="E37">
        <v>493.48</v>
      </c>
      <c r="G37" s="2">
        <f>'8. Model Variables'!C36-C37</f>
        <v>-3.5662431392324834E-4</v>
      </c>
      <c r="H37" s="2">
        <f>'8. Model Variables'!D36-D37</f>
        <v>0</v>
      </c>
      <c r="I37" s="2">
        <f>E37-'8. Model Variables'!F36</f>
        <v>-4.0848850009638227E-3</v>
      </c>
    </row>
    <row r="38" spans="1:9" x14ac:dyDescent="0.35">
      <c r="A38">
        <f t="shared" si="0"/>
        <v>2019</v>
      </c>
      <c r="B38">
        <v>12</v>
      </c>
      <c r="C38">
        <v>256.67</v>
      </c>
      <c r="D38">
        <v>0</v>
      </c>
      <c r="E38">
        <v>517.66</v>
      </c>
      <c r="G38" s="2">
        <f>'8. Model Variables'!C37-C38</f>
        <v>-1.4262434664260581E-3</v>
      </c>
      <c r="H38" s="2">
        <f>'8. Model Variables'!D37-D38</f>
        <v>0</v>
      </c>
      <c r="I38" s="2">
        <f>E38-'8. Model Variables'!F37</f>
        <v>-4.8620559555274667E-3</v>
      </c>
    </row>
    <row r="39" spans="1:9" x14ac:dyDescent="0.35">
      <c r="A39">
        <f t="shared" si="0"/>
        <v>2020</v>
      </c>
      <c r="B39">
        <v>1</v>
      </c>
      <c r="C39">
        <v>268.89999999999998</v>
      </c>
      <c r="D39">
        <v>0</v>
      </c>
      <c r="E39">
        <v>521.69000000000005</v>
      </c>
      <c r="G39" s="2">
        <f>'8. Model Variables'!C38-C39</f>
        <v>2.5325262330397891E-3</v>
      </c>
      <c r="H39" s="2">
        <f>'8. Model Variables'!D38-D39</f>
        <v>0</v>
      </c>
      <c r="I39" s="2">
        <f>E39-'8. Model Variables'!F38</f>
        <v>1.8300327983524767E-3</v>
      </c>
    </row>
    <row r="40" spans="1:9" x14ac:dyDescent="0.35">
      <c r="A40">
        <f t="shared" si="0"/>
        <v>2020</v>
      </c>
      <c r="B40">
        <v>2</v>
      </c>
      <c r="C40">
        <v>275.60000000000002</v>
      </c>
      <c r="D40">
        <v>0</v>
      </c>
      <c r="E40">
        <v>485.02</v>
      </c>
      <c r="G40" s="2">
        <f>'8. Model Variables'!C39-C40</f>
        <v>2.107103095625007E-3</v>
      </c>
      <c r="H40" s="2">
        <f>'8. Model Variables'!D39-D40</f>
        <v>0</v>
      </c>
      <c r="I40" s="2">
        <f>E40-'8. Model Variables'!F39</f>
        <v>-4.0324889278053888E-3</v>
      </c>
    </row>
    <row r="41" spans="1:9" x14ac:dyDescent="0.35">
      <c r="A41">
        <f t="shared" si="0"/>
        <v>2020</v>
      </c>
      <c r="B41">
        <v>3</v>
      </c>
      <c r="C41">
        <v>192.42</v>
      </c>
      <c r="D41">
        <v>0</v>
      </c>
      <c r="E41">
        <v>515.02</v>
      </c>
      <c r="G41" s="2">
        <f>'8. Model Variables'!C40-C41</f>
        <v>2.2909840870113385E-3</v>
      </c>
      <c r="H41" s="2">
        <f>'8. Model Variables'!D40-D41</f>
        <v>0</v>
      </c>
      <c r="I41" s="2">
        <f>E41-'8. Model Variables'!F40</f>
        <v>4.5891279602301438E-3</v>
      </c>
    </row>
    <row r="42" spans="1:9" x14ac:dyDescent="0.35">
      <c r="A42">
        <f t="shared" si="0"/>
        <v>2020</v>
      </c>
      <c r="B42">
        <v>4</v>
      </c>
      <c r="C42">
        <v>144.93</v>
      </c>
      <c r="D42">
        <v>0</v>
      </c>
      <c r="E42">
        <v>497.54</v>
      </c>
      <c r="G42" s="2">
        <f>'8. Model Variables'!C41-C42</f>
        <v>-6.1422633552865591E-4</v>
      </c>
      <c r="H42" s="2">
        <f>'8. Model Variables'!D41-D42</f>
        <v>0</v>
      </c>
      <c r="I42" s="2">
        <f>E42-'8. Model Variables'!F41</f>
        <v>2.0497711341818103E-3</v>
      </c>
    </row>
    <row r="43" spans="1:9" x14ac:dyDescent="0.35">
      <c r="A43">
        <f t="shared" si="0"/>
        <v>2020</v>
      </c>
      <c r="B43">
        <v>5</v>
      </c>
      <c r="C43">
        <v>73.459999999999994</v>
      </c>
      <c r="D43">
        <v>70.28</v>
      </c>
      <c r="E43">
        <v>510.14</v>
      </c>
      <c r="G43" s="2">
        <f>'8. Model Variables'!C42-C43</f>
        <v>-9.5253341271472891E-5</v>
      </c>
      <c r="H43" s="2">
        <f>'8. Model Variables'!D42-D43</f>
        <v>-4.132590826628757E-4</v>
      </c>
      <c r="I43" s="2">
        <f>E43-'8. Model Variables'!F42</f>
        <v>-1.2100546520059652E-3</v>
      </c>
    </row>
    <row r="44" spans="1:9" x14ac:dyDescent="0.35">
      <c r="A44">
        <f t="shared" si="0"/>
        <v>2020</v>
      </c>
      <c r="B44">
        <v>6</v>
      </c>
      <c r="C44">
        <v>2.79</v>
      </c>
      <c r="D44">
        <v>284.19</v>
      </c>
      <c r="E44">
        <v>490.33</v>
      </c>
      <c r="G44" s="2">
        <f>'8. Model Variables'!C43-C44</f>
        <v>-3.4067924858507403E-3</v>
      </c>
      <c r="H44" s="2">
        <f>'8. Model Variables'!D43-D44</f>
        <v>3.0788835844646201E-3</v>
      </c>
      <c r="I44" s="2">
        <f>E44-'8. Model Variables'!F43</f>
        <v>3.0146380375981607E-3</v>
      </c>
    </row>
    <row r="45" spans="1:9" x14ac:dyDescent="0.35">
      <c r="A45">
        <f t="shared" si="0"/>
        <v>2020</v>
      </c>
      <c r="B45">
        <v>7</v>
      </c>
      <c r="C45">
        <v>0</v>
      </c>
      <c r="D45">
        <v>629.16999999999996</v>
      </c>
      <c r="E45">
        <v>500.63</v>
      </c>
      <c r="G45" s="2">
        <f>'8. Model Variables'!C44-C45</f>
        <v>0</v>
      </c>
      <c r="H45" s="2">
        <f>'8. Model Variables'!D44-D45</f>
        <v>5.2626422880166501E-3</v>
      </c>
      <c r="I45" s="2">
        <f>E45-'8. Model Variables'!F44</f>
        <v>-2.6154888649330132E-3</v>
      </c>
    </row>
    <row r="46" spans="1:9" x14ac:dyDescent="0.35">
      <c r="A46">
        <f t="shared" si="0"/>
        <v>2020</v>
      </c>
      <c r="B46">
        <v>8</v>
      </c>
      <c r="C46">
        <v>0</v>
      </c>
      <c r="D46">
        <v>368.6</v>
      </c>
      <c r="E46">
        <v>499.92</v>
      </c>
      <c r="G46" s="2">
        <f>'8. Model Variables'!C45-C46</f>
        <v>0</v>
      </c>
      <c r="H46" s="2">
        <f>'8. Model Variables'!D45-D46</f>
        <v>4.7722971803523251E-3</v>
      </c>
      <c r="I46" s="2">
        <f>E46-'8. Model Variables'!F45</f>
        <v>-4.7884242811733202E-3</v>
      </c>
    </row>
    <row r="47" spans="1:9" x14ac:dyDescent="0.35">
      <c r="A47">
        <f t="shared" si="0"/>
        <v>2020</v>
      </c>
      <c r="B47">
        <v>9</v>
      </c>
      <c r="C47">
        <v>13.16</v>
      </c>
      <c r="D47">
        <v>96.32</v>
      </c>
      <c r="E47">
        <v>487.04</v>
      </c>
      <c r="G47" s="2">
        <f>'8. Model Variables'!C46-C47</f>
        <v>8.2813523249036791E-4</v>
      </c>
      <c r="H47" s="2">
        <f>'8. Model Variables'!D46-D47</f>
        <v>3.2486781352929484E-3</v>
      </c>
      <c r="I47" s="2">
        <f>E47-'8. Model Variables'!F46</f>
        <v>1.137469579248318E-3</v>
      </c>
    </row>
    <row r="48" spans="1:9" x14ac:dyDescent="0.35">
      <c r="A48">
        <f t="shared" si="0"/>
        <v>2020</v>
      </c>
      <c r="B48">
        <v>10</v>
      </c>
      <c r="C48">
        <v>95.28</v>
      </c>
      <c r="D48">
        <v>0</v>
      </c>
      <c r="E48">
        <v>509.63</v>
      </c>
      <c r="G48" s="2">
        <f>'8. Model Variables'!C47-C48</f>
        <v>4.5183044394150329E-3</v>
      </c>
      <c r="H48" s="2">
        <f>'8. Model Variables'!D47-D48</f>
        <v>0</v>
      </c>
      <c r="I48" s="2">
        <f>E48-'8. Model Variables'!F47</f>
        <v>-1.662049327535442E-3</v>
      </c>
    </row>
    <row r="49" spans="1:9" x14ac:dyDescent="0.35">
      <c r="A49">
        <f t="shared" si="0"/>
        <v>2020</v>
      </c>
      <c r="B49">
        <v>11</v>
      </c>
      <c r="C49">
        <v>131.02000000000001</v>
      </c>
      <c r="D49">
        <v>0</v>
      </c>
      <c r="E49">
        <v>499.39</v>
      </c>
      <c r="G49" s="2">
        <f>'8. Model Variables'!C48-C49</f>
        <v>2.8406957539175437E-3</v>
      </c>
      <c r="H49" s="2">
        <f>'8. Model Variables'!D48-D49</f>
        <v>0</v>
      </c>
      <c r="I49" s="2">
        <f>E49-'8. Model Variables'!F48</f>
        <v>-1.9040328246546778E-3</v>
      </c>
    </row>
    <row r="50" spans="1:9" x14ac:dyDescent="0.35">
      <c r="A50">
        <f t="shared" si="0"/>
        <v>2020</v>
      </c>
      <c r="B50">
        <v>12</v>
      </c>
      <c r="C50">
        <v>251.47</v>
      </c>
      <c r="D50">
        <v>0</v>
      </c>
      <c r="E50">
        <v>523.71</v>
      </c>
      <c r="G50" s="2">
        <f>'8. Model Variables'!C49-C50</f>
        <v>-2.6499394524535091E-3</v>
      </c>
      <c r="H50" s="2">
        <f>'8. Model Variables'!D49-D50</f>
        <v>0</v>
      </c>
      <c r="I50" s="2">
        <f>E50-'8. Model Variables'!F49</f>
        <v>-1.3489850231280798E-3</v>
      </c>
    </row>
    <row r="51" spans="1:9" x14ac:dyDescent="0.35">
      <c r="A51">
        <f t="shared" si="0"/>
        <v>2021</v>
      </c>
      <c r="B51">
        <v>1</v>
      </c>
      <c r="C51">
        <v>291.25</v>
      </c>
      <c r="D51">
        <v>0</v>
      </c>
      <c r="E51">
        <v>526.66999999999996</v>
      </c>
      <c r="G51" s="2">
        <f>'8. Model Variables'!C50-C51</f>
        <v>-1.691439527746752E-3</v>
      </c>
      <c r="H51" s="2">
        <f>'8. Model Variables'!D50-D51</f>
        <v>0</v>
      </c>
      <c r="I51" s="2">
        <f>E51-'8. Model Variables'!F50</f>
        <v>-3.2768185390068538E-3</v>
      </c>
    </row>
    <row r="52" spans="1:9" x14ac:dyDescent="0.35">
      <c r="A52">
        <f t="shared" si="0"/>
        <v>2021</v>
      </c>
      <c r="B52">
        <v>2</v>
      </c>
      <c r="C52">
        <v>302.73</v>
      </c>
      <c r="D52">
        <v>0</v>
      </c>
      <c r="E52">
        <v>472.91</v>
      </c>
      <c r="G52" s="2">
        <f>'8. Model Variables'!C51-C52</f>
        <v>-3.5338344777642305E-3</v>
      </c>
      <c r="H52" s="2">
        <f>'8. Model Variables'!D51-D52</f>
        <v>0</v>
      </c>
      <c r="I52" s="2">
        <f>E52-'8. Model Variables'!F51</f>
        <v>4.653396468995652E-3</v>
      </c>
    </row>
    <row r="53" spans="1:9" x14ac:dyDescent="0.35">
      <c r="A53">
        <f t="shared" si="0"/>
        <v>2021</v>
      </c>
      <c r="B53">
        <v>3</v>
      </c>
      <c r="C53">
        <v>195.1</v>
      </c>
      <c r="D53">
        <v>0</v>
      </c>
      <c r="E53">
        <v>520.23</v>
      </c>
      <c r="G53" s="2">
        <f>'8. Model Variables'!C52-C53</f>
        <v>2.1708387253625006E-3</v>
      </c>
      <c r="H53" s="2">
        <f>'8. Model Variables'!D52-D53</f>
        <v>0</v>
      </c>
      <c r="I53" s="2">
        <f>E53-'8. Model Variables'!F52</f>
        <v>-2.8511206803614186E-3</v>
      </c>
    </row>
    <row r="54" spans="1:9" x14ac:dyDescent="0.35">
      <c r="A54">
        <f t="shared" si="0"/>
        <v>2021</v>
      </c>
      <c r="B54">
        <v>4</v>
      </c>
      <c r="C54">
        <v>113.31</v>
      </c>
      <c r="D54">
        <v>0</v>
      </c>
      <c r="E54">
        <v>496.63</v>
      </c>
      <c r="G54" s="2">
        <f>'8. Model Variables'!C53-C54</f>
        <v>8.2313379550669197E-4</v>
      </c>
      <c r="H54" s="2">
        <f>'8. Model Variables'!D53-D54</f>
        <v>0</v>
      </c>
      <c r="I54" s="2">
        <f>E54-'8. Model Variables'!F53</f>
        <v>-2.1449534428938932E-3</v>
      </c>
    </row>
    <row r="55" spans="1:9" x14ac:dyDescent="0.35">
      <c r="A55">
        <f t="shared" si="0"/>
        <v>2021</v>
      </c>
      <c r="B55">
        <v>5</v>
      </c>
      <c r="C55">
        <v>52.71</v>
      </c>
      <c r="D55">
        <v>81.39</v>
      </c>
      <c r="E55">
        <v>509.48</v>
      </c>
      <c r="G55" s="2">
        <f>'8. Model Variables'!C54-C55</f>
        <v>4.3955428698652099E-3</v>
      </c>
      <c r="H55" s="2">
        <f>'8. Model Variables'!D54-D55</f>
        <v>-3.0876402715307449E-3</v>
      </c>
      <c r="I55" s="2">
        <f>E55-'8. Model Variables'!F54</f>
        <v>1.1075553789510195E-3</v>
      </c>
    </row>
    <row r="56" spans="1:9" x14ac:dyDescent="0.35">
      <c r="A56">
        <f t="shared" si="0"/>
        <v>2021</v>
      </c>
      <c r="B56">
        <v>6</v>
      </c>
      <c r="C56">
        <v>0.13</v>
      </c>
      <c r="D56">
        <v>356.69</v>
      </c>
      <c r="E56">
        <v>489.99</v>
      </c>
      <c r="G56" s="2">
        <f>'8. Model Variables'!C55-C56</f>
        <v>2.2488598667081416E-3</v>
      </c>
      <c r="H56" s="2">
        <f>'8. Model Variables'!D55-D56</f>
        <v>2.0996559941863779E-3</v>
      </c>
      <c r="I56" s="2">
        <f>E56-'8. Model Variables'!F55</f>
        <v>3.3202549191173603E-3</v>
      </c>
    </row>
    <row r="57" spans="1:9" x14ac:dyDescent="0.35">
      <c r="A57">
        <f t="shared" si="0"/>
        <v>2021</v>
      </c>
      <c r="B57">
        <v>7</v>
      </c>
      <c r="C57">
        <v>0</v>
      </c>
      <c r="D57">
        <v>311.31</v>
      </c>
      <c r="E57">
        <v>500.06</v>
      </c>
      <c r="G57" s="2">
        <f>'8. Model Variables'!C56-C57</f>
        <v>0</v>
      </c>
      <c r="H57" s="2">
        <f>'8. Model Variables'!D56-D57</f>
        <v>-1.0237301142410615E-3</v>
      </c>
      <c r="I57" s="2">
        <f>E57-'8. Model Variables'!F56</f>
        <v>3.9324105164268985E-3</v>
      </c>
    </row>
    <row r="58" spans="1:9" x14ac:dyDescent="0.35">
      <c r="A58">
        <f t="shared" si="0"/>
        <v>2021</v>
      </c>
      <c r="B58">
        <v>8</v>
      </c>
      <c r="C58">
        <v>0</v>
      </c>
      <c r="D58">
        <v>521.20000000000005</v>
      </c>
      <c r="E58">
        <v>499.26</v>
      </c>
      <c r="G58" s="2">
        <f>'8. Model Variables'!C57-C58</f>
        <v>0</v>
      </c>
      <c r="H58" s="2">
        <f>'8. Model Variables'!D57-D58</f>
        <v>-3.3122421666575974E-3</v>
      </c>
      <c r="I58" s="2">
        <f>E58-'8. Model Variables'!F57</f>
        <v>1.7977420612851347E-3</v>
      </c>
    </row>
    <row r="59" spans="1:9" x14ac:dyDescent="0.35">
      <c r="A59">
        <f t="shared" si="0"/>
        <v>2021</v>
      </c>
      <c r="B59">
        <v>9</v>
      </c>
      <c r="C59">
        <v>4.07</v>
      </c>
      <c r="D59">
        <v>72.069999999999993</v>
      </c>
      <c r="E59">
        <v>486.2</v>
      </c>
      <c r="G59" s="2">
        <f>'8. Model Variables'!C58-C59</f>
        <v>-4.2721792276712023E-4</v>
      </c>
      <c r="H59" s="2">
        <f>'8. Model Variables'!D58-D59</f>
        <v>-3.6599016907388204E-3</v>
      </c>
      <c r="I59" s="2">
        <f>E59-'8. Model Variables'!F58</f>
        <v>-3.4655045453177991E-3</v>
      </c>
    </row>
    <row r="60" spans="1:9" x14ac:dyDescent="0.35">
      <c r="A60">
        <f t="shared" si="0"/>
        <v>2021</v>
      </c>
      <c r="B60">
        <v>10</v>
      </c>
      <c r="C60">
        <v>44.97</v>
      </c>
      <c r="D60">
        <v>16.12</v>
      </c>
      <c r="E60">
        <v>508.17</v>
      </c>
      <c r="G60" s="2">
        <f>'8. Model Variables'!C59-C60</f>
        <v>-1.7276744904819452E-3</v>
      </c>
      <c r="H60" s="2">
        <f>'8. Model Variables'!D59-D60</f>
        <v>3.2345810545777454E-3</v>
      </c>
      <c r="I60" s="2">
        <f>E60-'8. Model Variables'!F59</f>
        <v>-3.9254208127772472E-3</v>
      </c>
    </row>
    <row r="61" spans="1:9" x14ac:dyDescent="0.35">
      <c r="A61">
        <f t="shared" si="0"/>
        <v>2021</v>
      </c>
      <c r="B61">
        <v>11</v>
      </c>
      <c r="C61">
        <v>171.03</v>
      </c>
      <c r="D61">
        <v>0</v>
      </c>
      <c r="E61">
        <v>497.67</v>
      </c>
      <c r="G61" s="2">
        <f>'8. Model Variables'!C60-C61</f>
        <v>2.4958577624261125E-3</v>
      </c>
      <c r="H61" s="2">
        <f>'8. Model Variables'!D60-D61</f>
        <v>0</v>
      </c>
      <c r="I61" s="2">
        <f>E61-'8. Model Variables'!F60</f>
        <v>4.1092689792776582E-4</v>
      </c>
    </row>
    <row r="62" spans="1:9" x14ac:dyDescent="0.35">
      <c r="A62">
        <f t="shared" si="0"/>
        <v>2021</v>
      </c>
      <c r="B62">
        <v>12</v>
      </c>
      <c r="C62">
        <v>222.6</v>
      </c>
      <c r="D62">
        <v>0</v>
      </c>
      <c r="E62">
        <v>521.71</v>
      </c>
      <c r="G62" s="2">
        <f>'8. Model Variables'!C61-C62</f>
        <v>-1.7740224924978065E-3</v>
      </c>
      <c r="H62" s="2">
        <f>'8. Model Variables'!D61-D62</f>
        <v>0</v>
      </c>
      <c r="I62" s="2">
        <f>E62-'8. Model Variables'!F61</f>
        <v>3.3619921226772931E-3</v>
      </c>
    </row>
    <row r="63" spans="1:9" x14ac:dyDescent="0.35">
      <c r="A63">
        <f t="shared" si="0"/>
        <v>2022</v>
      </c>
      <c r="B63">
        <v>1</v>
      </c>
      <c r="C63">
        <v>379.88</v>
      </c>
      <c r="D63">
        <v>0</v>
      </c>
      <c r="E63">
        <v>523.54999999999995</v>
      </c>
      <c r="G63" s="2">
        <f>'8. Model Variables'!C62-C63</f>
        <v>-1.865912039079376E-3</v>
      </c>
      <c r="H63" s="2">
        <f>'8. Model Variables'!D62-D63</f>
        <v>0</v>
      </c>
      <c r="I63" s="2">
        <f>E63-'8. Model Variables'!F62</f>
        <v>-2.6435612960540311E-3</v>
      </c>
    </row>
    <row r="64" spans="1:9" x14ac:dyDescent="0.35">
      <c r="A64">
        <f t="shared" si="0"/>
        <v>2022</v>
      </c>
      <c r="B64">
        <v>2</v>
      </c>
      <c r="C64">
        <v>282.93</v>
      </c>
      <c r="D64">
        <v>0</v>
      </c>
      <c r="E64">
        <v>470.21</v>
      </c>
      <c r="G64" s="2">
        <f>'8. Model Variables'!C63-C64</f>
        <v>-7.5065029164989028E-4</v>
      </c>
      <c r="H64" s="2">
        <f>'8. Model Variables'!D63-D64</f>
        <v>0</v>
      </c>
      <c r="I64" s="2">
        <f>E64-'8. Model Variables'!F63</f>
        <v>-5.526196666096439E-3</v>
      </c>
    </row>
    <row r="65" spans="1:9" x14ac:dyDescent="0.35">
      <c r="A65">
        <f t="shared" si="0"/>
        <v>2022</v>
      </c>
      <c r="B65">
        <v>3</v>
      </c>
      <c r="C65">
        <v>226.04</v>
      </c>
      <c r="D65">
        <v>0</v>
      </c>
      <c r="E65">
        <v>517.4</v>
      </c>
      <c r="G65" s="2">
        <f>'8. Model Variables'!C64-C65</f>
        <v>-7.1276008284826275E-4</v>
      </c>
      <c r="H65" s="2">
        <f>'8. Model Variables'!D64-D65</f>
        <v>0</v>
      </c>
      <c r="I65" s="2">
        <f>E65-'8. Model Variables'!F64</f>
        <v>-4.2935340337635353E-3</v>
      </c>
    </row>
    <row r="66" spans="1:9" x14ac:dyDescent="0.35">
      <c r="A66">
        <f t="shared" si="0"/>
        <v>2022</v>
      </c>
      <c r="B66">
        <v>4</v>
      </c>
      <c r="C66">
        <v>130.5</v>
      </c>
      <c r="D66">
        <v>0</v>
      </c>
      <c r="E66">
        <v>491.41</v>
      </c>
      <c r="G66" s="2">
        <f>'8. Model Variables'!C65-C66</f>
        <v>-3.414802411839446E-3</v>
      </c>
      <c r="H66" s="2">
        <f>'8. Model Variables'!D65-D66</f>
        <v>0</v>
      </c>
      <c r="I66" s="2">
        <f>E66-'8. Model Variables'!F65</f>
        <v>-5.3386823667551653E-3</v>
      </c>
    </row>
    <row r="67" spans="1:9" x14ac:dyDescent="0.35">
      <c r="A67">
        <f t="shared" si="0"/>
        <v>2022</v>
      </c>
      <c r="B67">
        <v>5</v>
      </c>
      <c r="C67">
        <v>29.03</v>
      </c>
      <c r="D67">
        <v>98.88</v>
      </c>
      <c r="E67">
        <v>504.34</v>
      </c>
      <c r="G67" s="2">
        <f>'8. Model Variables'!C66-C67</f>
        <v>3.9292425255936791E-3</v>
      </c>
      <c r="H67" s="2">
        <f>'8. Model Variables'!D66-D67</f>
        <v>-1.0849398835262036E-3</v>
      </c>
      <c r="I67" s="2">
        <f>E67-'8. Model Variables'!F66</f>
        <v>-4.6658816201556874E-3</v>
      </c>
    </row>
    <row r="68" spans="1:9" x14ac:dyDescent="0.35">
      <c r="A68">
        <f t="shared" si="0"/>
        <v>2022</v>
      </c>
      <c r="B68">
        <v>6</v>
      </c>
      <c r="C68">
        <v>0.44</v>
      </c>
      <c r="D68">
        <v>183.1</v>
      </c>
      <c r="E68">
        <v>485.29</v>
      </c>
      <c r="G68" s="2">
        <f>'8. Model Variables'!C67-C68</f>
        <v>2.2731157015548065E-3</v>
      </c>
      <c r="H68" s="2">
        <f>'8. Model Variables'!D67-D68</f>
        <v>-1.5439148424718496E-3</v>
      </c>
      <c r="I68" s="2">
        <f>E68-'8. Model Variables'!F67</f>
        <v>3.8947454315803043E-3</v>
      </c>
    </row>
    <row r="69" spans="1:9" x14ac:dyDescent="0.35">
      <c r="A69">
        <f t="shared" si="0"/>
        <v>2022</v>
      </c>
      <c r="B69">
        <v>7</v>
      </c>
      <c r="C69">
        <v>0</v>
      </c>
      <c r="D69">
        <v>412.53</v>
      </c>
      <c r="E69">
        <v>494.52</v>
      </c>
      <c r="G69" s="2">
        <f>'8. Model Variables'!C68-C69</f>
        <v>0</v>
      </c>
      <c r="H69" s="2">
        <f>'8. Model Variables'!D68-D69</f>
        <v>-1.7689202484234556E-3</v>
      </c>
      <c r="I69" s="2">
        <f>E69-'8. Model Variables'!F68</f>
        <v>-1.1273876909854152E-3</v>
      </c>
    </row>
    <row r="70" spans="1:9" x14ac:dyDescent="0.35">
      <c r="A70">
        <f t="shared" si="0"/>
        <v>2022</v>
      </c>
      <c r="B70">
        <v>8</v>
      </c>
      <c r="C70">
        <v>0</v>
      </c>
      <c r="D70">
        <v>400.2</v>
      </c>
      <c r="E70">
        <v>493.67</v>
      </c>
      <c r="G70" s="2">
        <f>'8. Model Variables'!C69-C70</f>
        <v>0</v>
      </c>
      <c r="H70" s="2">
        <f>'8. Model Variables'!D69-D70</f>
        <v>1.1192406763029794E-3</v>
      </c>
      <c r="I70" s="2">
        <f>E70-'8. Model Variables'!F69</f>
        <v>1.560583651610159E-3</v>
      </c>
    </row>
    <row r="71" spans="1:9" x14ac:dyDescent="0.35">
      <c r="A71">
        <f t="shared" si="0"/>
        <v>2022</v>
      </c>
      <c r="B71">
        <v>9</v>
      </c>
      <c r="C71">
        <v>11.34</v>
      </c>
      <c r="D71">
        <v>143.19999999999999</v>
      </c>
      <c r="E71">
        <v>480.6</v>
      </c>
      <c r="G71" s="2">
        <f>'8. Model Variables'!C70-C71</f>
        <v>-1.1062154912888644E-3</v>
      </c>
      <c r="H71" s="2">
        <f>'8. Model Variables'!D70-D71</f>
        <v>-4.8287530674144818E-3</v>
      </c>
      <c r="I71" s="2">
        <f>E71-'8. Model Variables'!F70</f>
        <v>-4.2217086940468107E-3</v>
      </c>
    </row>
    <row r="72" spans="1:9" x14ac:dyDescent="0.35">
      <c r="A72">
        <f t="shared" si="0"/>
        <v>2022</v>
      </c>
      <c r="B72">
        <v>10</v>
      </c>
      <c r="C72">
        <v>78.099999999999994</v>
      </c>
      <c r="D72">
        <v>0.43</v>
      </c>
      <c r="E72">
        <v>502.73</v>
      </c>
      <c r="G72" s="2">
        <f>'8. Model Variables'!C71-C72</f>
        <v>-3.8178129392463234E-4</v>
      </c>
      <c r="H72" s="2">
        <f>'8. Model Variables'!D71-D72</f>
        <v>8.7618022063806755E-6</v>
      </c>
      <c r="I72" s="2">
        <f>E72-'8. Model Variables'!F71</f>
        <v>-4.4439352376457464E-3</v>
      </c>
    </row>
    <row r="73" spans="1:9" x14ac:dyDescent="0.35">
      <c r="A73">
        <f t="shared" si="0"/>
        <v>2022</v>
      </c>
      <c r="B73">
        <v>11</v>
      </c>
      <c r="C73">
        <v>152.26</v>
      </c>
      <c r="D73">
        <v>2.58</v>
      </c>
      <c r="E73">
        <v>492.09</v>
      </c>
      <c r="G73" s="2">
        <f>'8. Model Variables'!C72-C73</f>
        <v>-4.6645490474475082E-3</v>
      </c>
      <c r="H73" s="2">
        <f>'8. Model Variables'!D72-D73</f>
        <v>5.2570813238173031E-5</v>
      </c>
      <c r="I73" s="2">
        <f>E73-'8. Model Variables'!F72</f>
        <v>-3.7806046086075185E-3</v>
      </c>
    </row>
    <row r="74" spans="1:9" x14ac:dyDescent="0.35">
      <c r="A74">
        <f t="shared" si="0"/>
        <v>2022</v>
      </c>
      <c r="B74">
        <v>12</v>
      </c>
      <c r="C74">
        <v>250.2</v>
      </c>
      <c r="D74">
        <v>0</v>
      </c>
      <c r="E74">
        <v>515.67999999999995</v>
      </c>
      <c r="G74" s="2">
        <f>'8. Model Variables'!C73-C74</f>
        <v>4.1921870374324044E-3</v>
      </c>
      <c r="H74" s="2">
        <f>'8. Model Variables'!D73-D74</f>
        <v>0</v>
      </c>
      <c r="I74" s="2">
        <f>E74-'8. Model Variables'!F73</f>
        <v>3.398609682562892E-3</v>
      </c>
    </row>
    <row r="75" spans="1:9" x14ac:dyDescent="0.35">
      <c r="A75">
        <f t="shared" si="0"/>
        <v>2023</v>
      </c>
      <c r="B75">
        <v>1</v>
      </c>
      <c r="C75">
        <v>254.02</v>
      </c>
      <c r="D75">
        <v>0</v>
      </c>
      <c r="E75">
        <v>517.92999999999995</v>
      </c>
      <c r="G75" s="2">
        <f>'8. Model Variables'!C74-C75</f>
        <v>-2.3304032025350807E-3</v>
      </c>
      <c r="H75" s="2">
        <f>'8. Model Variables'!D74-D75</f>
        <v>0</v>
      </c>
      <c r="I75" s="2">
        <f>E75-'8. Model Variables'!F74</f>
        <v>-4.3599186373057819E-3</v>
      </c>
    </row>
    <row r="76" spans="1:9" x14ac:dyDescent="0.35">
      <c r="A76">
        <f t="shared" si="0"/>
        <v>2023</v>
      </c>
      <c r="B76">
        <v>2</v>
      </c>
      <c r="C76">
        <v>237.11</v>
      </c>
      <c r="D76">
        <v>0</v>
      </c>
      <c r="E76">
        <v>465.28</v>
      </c>
      <c r="G76" s="2">
        <f>'8. Model Variables'!C75-C76</f>
        <v>-2.7454439487542004E-3</v>
      </c>
      <c r="H76" s="2">
        <f>'8. Model Variables'!D75-D76</f>
        <v>0</v>
      </c>
      <c r="I76" s="2">
        <f>E76-'8. Model Variables'!F75</f>
        <v>-2.6439319418614105E-4</v>
      </c>
    </row>
    <row r="77" spans="1:9" x14ac:dyDescent="0.35">
      <c r="A77">
        <f t="shared" si="0"/>
        <v>2023</v>
      </c>
      <c r="B77">
        <v>3</v>
      </c>
      <c r="C77">
        <v>226.13</v>
      </c>
      <c r="D77">
        <v>0</v>
      </c>
      <c r="E77">
        <v>512.1</v>
      </c>
      <c r="G77" s="2">
        <f>'8. Model Variables'!C76-C77</f>
        <v>4.8478502235127507E-3</v>
      </c>
      <c r="H77" s="2">
        <f>'8. Model Variables'!D76-D77</f>
        <v>0</v>
      </c>
      <c r="I77" s="2">
        <f>E77-'8. Model Variables'!F76</f>
        <v>-2.4661240261139028E-3</v>
      </c>
    </row>
    <row r="78" spans="1:9" x14ac:dyDescent="0.35">
      <c r="A78">
        <f t="shared" si="0"/>
        <v>2023</v>
      </c>
      <c r="B78">
        <v>4</v>
      </c>
      <c r="C78">
        <v>103.77</v>
      </c>
      <c r="D78">
        <v>20.059999999999999</v>
      </c>
      <c r="E78">
        <v>489.85</v>
      </c>
      <c r="G78" s="2">
        <f>'8. Model Variables'!C77-C78</f>
        <v>-2.474324760868285E-3</v>
      </c>
      <c r="H78" s="2">
        <f>'8. Model Variables'!D77-D78</f>
        <v>1.553491645207572E-3</v>
      </c>
      <c r="I78" s="2">
        <f>E78-'8. Model Variables'!F77</f>
        <v>2.9885416759611871E-3</v>
      </c>
    </row>
    <row r="79" spans="1:9" x14ac:dyDescent="0.35">
      <c r="A79">
        <f t="shared" si="0"/>
        <v>2023</v>
      </c>
      <c r="B79">
        <v>5</v>
      </c>
      <c r="C79">
        <v>43.41</v>
      </c>
      <c r="D79">
        <v>42.11</v>
      </c>
      <c r="E79">
        <v>502.95</v>
      </c>
      <c r="G79" s="2">
        <f>'8. Model Variables'!C78-C79</f>
        <v>5.7561805306960423E-4</v>
      </c>
      <c r="H79" s="2">
        <f>'8. Model Variables'!D78-D79</f>
        <v>5.0342803332128483E-3</v>
      </c>
      <c r="I79" s="2">
        <f>E79-'8. Model Variables'!F78</f>
        <v>-1.8742722421052349E-3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>
        <v>166.33</v>
      </c>
      <c r="E80">
        <v>484.18</v>
      </c>
      <c r="G80" s="2">
        <f>'8. Model Variables'!C79-C80</f>
        <v>0</v>
      </c>
      <c r="H80" s="2">
        <f>'8. Model Variables'!D79-D80</f>
        <v>-4.0706969273003324E-3</v>
      </c>
      <c r="I80" s="2">
        <f>E80-'8. Model Variables'!F79</f>
        <v>-2.0123142155625828E-3</v>
      </c>
    </row>
    <row r="81" spans="1:9" x14ac:dyDescent="0.35">
      <c r="A81">
        <f t="shared" si="1"/>
        <v>2023</v>
      </c>
      <c r="B81">
        <v>7</v>
      </c>
      <c r="C81">
        <v>0</v>
      </c>
      <c r="D81">
        <v>362.54</v>
      </c>
      <c r="E81">
        <v>494.64</v>
      </c>
      <c r="G81" s="2">
        <f>'8. Model Variables'!C80-C81</f>
        <v>0</v>
      </c>
      <c r="H81" s="2">
        <f>'8. Model Variables'!D80-D81</f>
        <v>-3.7884835803652095E-3</v>
      </c>
      <c r="I81" s="2">
        <f>E81-'8. Model Variables'!F80</f>
        <v>-1.7579296073790829E-3</v>
      </c>
    </row>
    <row r="82" spans="1:9" x14ac:dyDescent="0.35">
      <c r="A82">
        <f t="shared" si="1"/>
        <v>2023</v>
      </c>
      <c r="B82">
        <v>8</v>
      </c>
      <c r="C82">
        <v>0</v>
      </c>
      <c r="D82">
        <v>200.26</v>
      </c>
      <c r="E82">
        <v>493.72</v>
      </c>
      <c r="G82" s="2">
        <f>'8. Model Variables'!C81-C82</f>
        <v>0</v>
      </c>
      <c r="H82" s="2">
        <f>'8. Model Variables'!D81-D82</f>
        <v>-4.6112926171417712E-3</v>
      </c>
      <c r="I82" s="2">
        <f>E82-'8. Model Variables'!F81</f>
        <v>-2.862775924086236E-3</v>
      </c>
    </row>
    <row r="83" spans="1:9" x14ac:dyDescent="0.35">
      <c r="A83">
        <f t="shared" si="1"/>
        <v>2023</v>
      </c>
      <c r="B83">
        <v>9</v>
      </c>
      <c r="C83">
        <v>2.58</v>
      </c>
      <c r="D83">
        <v>132.97999999999999</v>
      </c>
      <c r="E83">
        <v>480.51</v>
      </c>
      <c r="G83" s="2">
        <f>'8. Model Variables'!C82-C83</f>
        <v>-1.6163550214236544E-3</v>
      </c>
      <c r="H83" s="2">
        <f>'8. Model Variables'!D82-D83</f>
        <v>2.0940634964290439E-3</v>
      </c>
      <c r="I83" s="2">
        <f>E83-'8. Model Variables'!F82</f>
        <v>4.800535670312911E-3</v>
      </c>
    </row>
    <row r="84" spans="1:9" x14ac:dyDescent="0.35">
      <c r="A84">
        <f t="shared" si="1"/>
        <v>2023</v>
      </c>
      <c r="B84">
        <v>10</v>
      </c>
      <c r="C84">
        <v>62.66</v>
      </c>
      <c r="D84">
        <v>61.42</v>
      </c>
      <c r="E84">
        <v>502.23</v>
      </c>
      <c r="G84" s="2">
        <f>'8. Model Variables'!C83-C84</f>
        <v>1.8063597972144407E-3</v>
      </c>
      <c r="H84" s="2">
        <f>'8. Model Variables'!D83-D84</f>
        <v>3.6637095340594783E-3</v>
      </c>
      <c r="I84" s="2">
        <f>E84-'8. Model Variables'!F83</f>
        <v>3.291566243149191E-3</v>
      </c>
    </row>
    <row r="85" spans="1:9" x14ac:dyDescent="0.35">
      <c r="A85">
        <f t="shared" si="1"/>
        <v>2023</v>
      </c>
      <c r="B85">
        <v>11</v>
      </c>
      <c r="C85">
        <v>171.41</v>
      </c>
      <c r="D85">
        <v>0</v>
      </c>
      <c r="E85">
        <v>491.35</v>
      </c>
      <c r="G85" s="2">
        <f>'8. Model Variables'!C84-C85</f>
        <v>1.3584091531981812E-3</v>
      </c>
      <c r="H85" s="2">
        <f>'8. Model Variables'!D84-D85</f>
        <v>0</v>
      </c>
      <c r="I85" s="2">
        <f>E85-'8. Model Variables'!F84</f>
        <v>3.0326954293968811E-4</v>
      </c>
    </row>
    <row r="86" spans="1:9" x14ac:dyDescent="0.35">
      <c r="A86">
        <f t="shared" si="1"/>
        <v>2023</v>
      </c>
      <c r="B86">
        <v>12</v>
      </c>
      <c r="C86">
        <v>196.62</v>
      </c>
      <c r="D86">
        <v>0</v>
      </c>
      <c r="E86">
        <v>514.72</v>
      </c>
      <c r="G86" s="2">
        <f>'8. Model Variables'!C85-C86</f>
        <v>4.2736015342370592E-4</v>
      </c>
      <c r="H86" s="2">
        <f>'8. Model Variables'!D85-D86</f>
        <v>0</v>
      </c>
      <c r="I86" s="2">
        <f>E86-'8. Model Variables'!F85</f>
        <v>4.3367061299477427E-3</v>
      </c>
    </row>
    <row r="87" spans="1:9" x14ac:dyDescent="0.35">
      <c r="A87">
        <f t="shared" si="1"/>
        <v>2024</v>
      </c>
      <c r="B87">
        <v>1</v>
      </c>
      <c r="C87">
        <v>272.87</v>
      </c>
      <c r="D87">
        <v>0</v>
      </c>
      <c r="E87">
        <v>518.61</v>
      </c>
      <c r="G87" s="2">
        <f>'8. Model Variables'!C86-C87</f>
        <v>-9.5605756229133476E-4</v>
      </c>
      <c r="H87" s="2">
        <f>'8. Model Variables'!D86-D87</f>
        <v>0</v>
      </c>
      <c r="I87" s="2">
        <f>E87-'8. Model Variables'!F86</f>
        <v>-1.4629267914187949E-3</v>
      </c>
    </row>
    <row r="88" spans="1:9" x14ac:dyDescent="0.35">
      <c r="A88">
        <f t="shared" si="1"/>
        <v>2024</v>
      </c>
      <c r="B88">
        <v>2</v>
      </c>
      <c r="C88">
        <v>221.53</v>
      </c>
      <c r="D88">
        <v>0</v>
      </c>
      <c r="E88">
        <v>482.59</v>
      </c>
      <c r="G88" s="2">
        <f>'8. Model Variables'!C87-C88</f>
        <v>-2.4389081860363149E-3</v>
      </c>
      <c r="H88" s="2">
        <f>'8. Model Variables'!D87-D88</f>
        <v>0</v>
      </c>
      <c r="I88" s="2">
        <f>E88-'8. Model Variables'!F87</f>
        <v>-1.5483479273825651E-5</v>
      </c>
    </row>
    <row r="89" spans="1:9" x14ac:dyDescent="0.35">
      <c r="A89">
        <f t="shared" si="1"/>
        <v>2024</v>
      </c>
      <c r="B89">
        <v>3</v>
      </c>
      <c r="C89">
        <v>180.69</v>
      </c>
      <c r="D89">
        <v>0</v>
      </c>
      <c r="E89">
        <v>512.91</v>
      </c>
      <c r="G89" s="2">
        <f>'8. Model Variables'!C88-C89</f>
        <v>-4.0094765768969864E-3</v>
      </c>
      <c r="H89" s="2">
        <f>'8. Model Variables'!D88-D89</f>
        <v>0</v>
      </c>
      <c r="I89" s="2">
        <f>E89-'8. Model Variables'!F88</f>
        <v>-7.8435220495975955E-4</v>
      </c>
    </row>
    <row r="90" spans="1:9" x14ac:dyDescent="0.35">
      <c r="A90">
        <f t="shared" si="1"/>
        <v>2024</v>
      </c>
      <c r="B90">
        <v>4</v>
      </c>
      <c r="C90">
        <v>101.21</v>
      </c>
      <c r="D90">
        <v>0</v>
      </c>
      <c r="E90">
        <v>491.14</v>
      </c>
      <c r="G90" s="2">
        <f>'8. Model Variables'!C89-C90</f>
        <v>-2.3301373890802779E-3</v>
      </c>
      <c r="H90" s="2">
        <f>'8. Model Variables'!D89-D90</f>
        <v>0</v>
      </c>
      <c r="I90" s="2">
        <f>E90-'8. Model Variables'!F89</f>
        <v>9.2362816860713792E-4</v>
      </c>
    </row>
    <row r="91" spans="1:9" x14ac:dyDescent="0.35">
      <c r="A91">
        <f t="shared" si="1"/>
        <v>2024</v>
      </c>
      <c r="B91">
        <v>5</v>
      </c>
      <c r="C91">
        <v>8.49</v>
      </c>
      <c r="D91">
        <v>58.64</v>
      </c>
      <c r="E91">
        <v>504.39</v>
      </c>
      <c r="G91" s="2">
        <f>'8. Model Variables'!C90-C91</f>
        <v>1.8716131862710483E-3</v>
      </c>
      <c r="H91" s="2">
        <f>'8. Model Variables'!D90-D91</f>
        <v>1.3497751399782487E-3</v>
      </c>
      <c r="I91" s="2">
        <f>E91-'8. Model Variables'!F90</f>
        <v>5.4833490946748498E-3</v>
      </c>
    </row>
    <row r="92" spans="1:9" x14ac:dyDescent="0.35">
      <c r="A92">
        <f t="shared" si="1"/>
        <v>2024</v>
      </c>
      <c r="B92">
        <v>6</v>
      </c>
      <c r="C92">
        <v>0.93</v>
      </c>
      <c r="D92">
        <v>232.86</v>
      </c>
      <c r="E92">
        <v>485.67</v>
      </c>
      <c r="G92" s="2">
        <f>'8. Model Variables'!C91-C92</f>
        <v>-3.6140058342249981E-3</v>
      </c>
      <c r="H92" s="2">
        <f>'8. Model Variables'!D91-D92</f>
        <v>1.5342160522209269E-3</v>
      </c>
      <c r="I92" s="2">
        <f>E92-'8. Model Variables'!F91</f>
        <v>3.1693259940652752E-3</v>
      </c>
    </row>
    <row r="93" spans="1:9" x14ac:dyDescent="0.35">
      <c r="A93">
        <f t="shared" si="1"/>
        <v>2024</v>
      </c>
      <c r="B93">
        <v>7</v>
      </c>
      <c r="C93">
        <v>0</v>
      </c>
      <c r="D93">
        <v>397.97</v>
      </c>
      <c r="E93">
        <v>497.83</v>
      </c>
      <c r="G93" s="2">
        <f>'8. Model Variables'!C92-C93</f>
        <v>0</v>
      </c>
      <c r="H93" s="2">
        <f>'8. Model Variables'!D92-D93</f>
        <v>4.1436702355781563E-3</v>
      </c>
      <c r="I93" s="2">
        <f>E93-'8. Model Variables'!F92</f>
        <v>5.3229484049097664E-3</v>
      </c>
    </row>
    <row r="94" spans="1:9" x14ac:dyDescent="0.35">
      <c r="A94">
        <f t="shared" si="1"/>
        <v>2024</v>
      </c>
      <c r="B94">
        <v>8</v>
      </c>
      <c r="C94">
        <v>0.08</v>
      </c>
      <c r="D94">
        <v>284.77</v>
      </c>
      <c r="E94">
        <v>496.88</v>
      </c>
      <c r="G94" s="2">
        <f>'8. Model Variables'!C93-C94</f>
        <v>-2.5841524812079131E-3</v>
      </c>
      <c r="H94" s="2">
        <f>'8. Model Variables'!D93-D94</f>
        <v>5.7736459646662297E-3</v>
      </c>
      <c r="I94" s="2">
        <f>E94-'8. Model Variables'!F93</f>
        <v>1.450376258048891E-3</v>
      </c>
    </row>
    <row r="95" spans="1:9" x14ac:dyDescent="0.35">
      <c r="A95">
        <f t="shared" si="1"/>
        <v>2024</v>
      </c>
      <c r="B95">
        <v>9</v>
      </c>
      <c r="C95">
        <v>2.58</v>
      </c>
      <c r="D95">
        <v>123.02</v>
      </c>
      <c r="E95">
        <v>483.51</v>
      </c>
      <c r="G95" s="2">
        <f>'8. Model Variables'!C94-C95</f>
        <v>5.2825062640327047E-4</v>
      </c>
      <c r="H95" s="2">
        <f>'8. Model Variables'!D94-D95</f>
        <v>3.1342150567468252E-3</v>
      </c>
      <c r="I95" s="2">
        <f>E95-'8. Model Variables'!F94</f>
        <v>4.2224321840080847E-3</v>
      </c>
    </row>
    <row r="96" spans="1:9" x14ac:dyDescent="0.35">
      <c r="A96">
        <f t="shared" si="1"/>
        <v>2024</v>
      </c>
      <c r="B96">
        <v>10</v>
      </c>
      <c r="C96">
        <v>61.51</v>
      </c>
      <c r="D96">
        <v>8.42</v>
      </c>
      <c r="E96">
        <v>506.54</v>
      </c>
      <c r="G96" s="2">
        <f>'8. Model Variables'!C95-C96</f>
        <v>-3.2019141040109389E-3</v>
      </c>
      <c r="H96" s="2">
        <f>'8. Model Variables'!D95-D96</f>
        <v>3.0276107974813726E-4</v>
      </c>
      <c r="I96" s="2">
        <f>E96-'8. Model Variables'!F95</f>
        <v>4.6409118797328119E-3</v>
      </c>
    </row>
    <row r="97" spans="1:9" x14ac:dyDescent="0.35">
      <c r="A97">
        <f t="shared" si="1"/>
        <v>2024</v>
      </c>
      <c r="B97">
        <v>11</v>
      </c>
      <c r="C97">
        <v>138.87</v>
      </c>
      <c r="D97">
        <v>4.8499999999999996</v>
      </c>
      <c r="E97">
        <v>495.43</v>
      </c>
      <c r="G97" s="2">
        <f>'8. Model Variables'!C96-C97</f>
        <v>-1.2031441650606212E-3</v>
      </c>
      <c r="H97" s="2">
        <f>'8. Model Variables'!D96-D97</f>
        <v>2.3778623171430979E-3</v>
      </c>
      <c r="I97" s="2">
        <f>E97-'8. Model Variables'!F96</f>
        <v>-7.3535775720756646E-4</v>
      </c>
    </row>
    <row r="98" spans="1:9" x14ac:dyDescent="0.35">
      <c r="A98">
        <f t="shared" si="1"/>
        <v>2024</v>
      </c>
      <c r="B98">
        <v>12</v>
      </c>
      <c r="C98">
        <v>250.37</v>
      </c>
      <c r="D98">
        <v>0</v>
      </c>
      <c r="E98">
        <v>518.87</v>
      </c>
      <c r="G98" s="2">
        <f>'8. Model Variables'!C97-C98</f>
        <v>2.5001982645278531E-3</v>
      </c>
      <c r="H98" s="2">
        <f>'8. Model Variables'!D97-D98</f>
        <v>0</v>
      </c>
      <c r="I98" s="2">
        <f>E98-'8. Model Variables'!F97</f>
        <v>-6.0313467201922322E-5</v>
      </c>
    </row>
    <row r="99" spans="1:9" x14ac:dyDescent="0.35">
      <c r="A99">
        <f t="shared" si="1"/>
        <v>2025</v>
      </c>
      <c r="B99">
        <v>1</v>
      </c>
      <c r="C99">
        <v>328.7</v>
      </c>
      <c r="D99">
        <v>0</v>
      </c>
      <c r="E99">
        <v>522.98</v>
      </c>
      <c r="G99" s="2">
        <f>'8. Model Variables'!C98-C99</f>
        <v>-1.2581052179143626E-3</v>
      </c>
      <c r="H99" s="2">
        <f>'8. Model Variables'!D98-D99</f>
        <v>0</v>
      </c>
      <c r="I99" s="2">
        <f>E99-'8. Model Variables'!F98</f>
        <v>-7.0375764755681303E-4</v>
      </c>
    </row>
    <row r="100" spans="1:9" x14ac:dyDescent="0.35">
      <c r="A100">
        <f t="shared" si="1"/>
        <v>2025</v>
      </c>
      <c r="B100">
        <v>2</v>
      </c>
      <c r="C100">
        <v>290.39999999999998</v>
      </c>
      <c r="D100">
        <v>0</v>
      </c>
      <c r="E100">
        <v>469.9</v>
      </c>
      <c r="G100" s="2">
        <f>'8. Model Variables'!C99-C100</f>
        <v>4.2473047640214645E-3</v>
      </c>
      <c r="H100" s="2">
        <f>'8. Model Variables'!D99-D100</f>
        <v>0</v>
      </c>
      <c r="I100" s="2">
        <f>E100-'8. Model Variables'!F99</f>
        <v>-2.2805549470490405E-3</v>
      </c>
    </row>
    <row r="101" spans="1:9" x14ac:dyDescent="0.35">
      <c r="A101">
        <f t="shared" si="1"/>
        <v>2025</v>
      </c>
      <c r="B101">
        <v>3</v>
      </c>
      <c r="C101">
        <v>204.72</v>
      </c>
      <c r="D101">
        <v>0</v>
      </c>
      <c r="E101">
        <v>517.29999999999995</v>
      </c>
      <c r="G101" s="2">
        <f>'8. Model Variables'!C100-C101</f>
        <v>2.2641583055644787E-3</v>
      </c>
      <c r="H101" s="2">
        <f>'8. Model Variables'!D100-D101</f>
        <v>0</v>
      </c>
      <c r="I101" s="2">
        <f>E101-'8. Model Variables'!F100</f>
        <v>2.6746468814735636E-3</v>
      </c>
    </row>
    <row r="102" spans="1:9" x14ac:dyDescent="0.35">
      <c r="A102">
        <f t="shared" si="1"/>
        <v>2025</v>
      </c>
      <c r="B102">
        <v>4</v>
      </c>
      <c r="C102">
        <v>119.77</v>
      </c>
      <c r="D102">
        <v>0</v>
      </c>
      <c r="E102">
        <v>494.25</v>
      </c>
      <c r="G102" s="2">
        <f>'8. Model Variables'!C101-C102</f>
        <v>-3.4120902517571494E-3</v>
      </c>
      <c r="H102" s="2">
        <f>'8. Model Variables'!D101-D102</f>
        <v>0</v>
      </c>
      <c r="I102" s="2">
        <f>E102-'8. Model Variables'!F101</f>
        <v>-2.5250541892773981E-3</v>
      </c>
    </row>
    <row r="103" spans="1:9" x14ac:dyDescent="0.35">
      <c r="A103">
        <f t="shared" si="1"/>
        <v>2025</v>
      </c>
      <c r="B103">
        <v>5</v>
      </c>
      <c r="C103">
        <v>41.78</v>
      </c>
      <c r="D103">
        <v>14.01</v>
      </c>
      <c r="E103">
        <v>507.62</v>
      </c>
      <c r="G103" s="2">
        <f>'8. Model Variables'!C102-C103</f>
        <v>-3.5496418217206838E-4</v>
      </c>
      <c r="H103" s="2">
        <f>'8. Model Variables'!D102-D103</f>
        <v>3.5681323726421965E-3</v>
      </c>
      <c r="I103" s="2">
        <f>E103-'8. Model Variables'!F102</f>
        <v>-3.2133450382048068E-3</v>
      </c>
    </row>
    <row r="104" spans="1:9" x14ac:dyDescent="0.35">
      <c r="A104">
        <f t="shared" si="1"/>
        <v>2025</v>
      </c>
      <c r="B104">
        <v>6</v>
      </c>
      <c r="C104">
        <v>2.36</v>
      </c>
      <c r="D104">
        <v>280.56</v>
      </c>
      <c r="E104">
        <v>488.82</v>
      </c>
      <c r="G104" s="2">
        <f>'8. Model Variables'!C103-C104</f>
        <v>-1.4716512038321916E-3</v>
      </c>
      <c r="H104" s="2">
        <f>'8. Model Variables'!D103-D104</f>
        <v>-2.6461661722123608E-3</v>
      </c>
      <c r="I104" s="2">
        <f>E104-'8. Model Variables'!F103</f>
        <v>8.1759706347384054E-4</v>
      </c>
    </row>
    <row r="105" spans="1:9" x14ac:dyDescent="0.35">
      <c r="A105">
        <f t="shared" si="1"/>
        <v>2025</v>
      </c>
      <c r="B105">
        <v>7</v>
      </c>
      <c r="C105">
        <v>0</v>
      </c>
      <c r="D105">
        <v>522.69000000000005</v>
      </c>
      <c r="E105">
        <v>499.59</v>
      </c>
      <c r="G105" s="2">
        <f>'8. Model Variables'!C104-C105</f>
        <v>0</v>
      </c>
      <c r="H105" s="2">
        <f>'8. Model Variables'!D104-D105</f>
        <v>-5.9817765373963994E-3</v>
      </c>
      <c r="I105" s="2">
        <f>E105-'8. Model Variables'!F104</f>
        <v>-4.2449818403724748E-3</v>
      </c>
    </row>
    <row r="106" spans="1:9" x14ac:dyDescent="0.35">
      <c r="A106">
        <f t="shared" si="1"/>
        <v>2025</v>
      </c>
      <c r="B106">
        <v>8</v>
      </c>
      <c r="C106">
        <v>0.78</v>
      </c>
      <c r="D106">
        <v>344.26</v>
      </c>
      <c r="E106">
        <v>498.64</v>
      </c>
      <c r="G106" s="2">
        <f>'8. Model Variables'!C105-C106</f>
        <v>-2.6236150807279479E-3</v>
      </c>
      <c r="H106" s="2">
        <f>'8. Model Variables'!D105-D106</f>
        <v>2.3402303331749863E-3</v>
      </c>
      <c r="I106" s="2">
        <f>E106-'8. Model Variables'!F105</f>
        <v>-2.2000799115176051E-3</v>
      </c>
    </row>
    <row r="107" spans="1:9" x14ac:dyDescent="0.35">
      <c r="A107">
        <f t="shared" si="1"/>
        <v>2025</v>
      </c>
      <c r="B107">
        <v>9</v>
      </c>
      <c r="C107">
        <v>1.43</v>
      </c>
      <c r="D107">
        <v>99.08</v>
      </c>
      <c r="E107">
        <v>485.2</v>
      </c>
      <c r="G107" s="2">
        <f>'8. Model Variables'!C106-C107</f>
        <v>-4.8099609813345712E-3</v>
      </c>
      <c r="H107" s="2">
        <f>'8. Model Variables'!D106-D107</f>
        <v>-4.5009220843610365E-3</v>
      </c>
      <c r="I107" s="2">
        <f>E107-'8. Model Variables'!F106</f>
        <v>-8.3128522646802594E-5</v>
      </c>
    </row>
    <row r="108" spans="1:9" x14ac:dyDescent="0.35">
      <c r="A108">
        <f t="shared" si="1"/>
        <v>2025</v>
      </c>
      <c r="B108">
        <v>10</v>
      </c>
      <c r="C108">
        <v>66.510000000000005</v>
      </c>
      <c r="D108">
        <v>28.05</v>
      </c>
      <c r="E108">
        <v>507.61</v>
      </c>
      <c r="G108" s="2">
        <f>'8. Model Variables'!C107-C108</f>
        <v>8.2558070870675238E-4</v>
      </c>
      <c r="H108" s="2">
        <f>'8. Model Variables'!D107-D108</f>
        <v>1.322062969350668E-3</v>
      </c>
      <c r="I108" s="2">
        <f>E108-'8. Model Variables'!F107</f>
        <v>-1.3161317687035989E-3</v>
      </c>
    </row>
    <row r="109" spans="1:9" x14ac:dyDescent="0.35">
      <c r="A109">
        <f t="shared" si="1"/>
        <v>2025</v>
      </c>
      <c r="B109">
        <v>11</v>
      </c>
      <c r="C109">
        <v>178.55</v>
      </c>
      <c r="D109">
        <v>0</v>
      </c>
      <c r="E109">
        <v>496.42</v>
      </c>
      <c r="G109" s="2">
        <f>'8. Model Variables'!C108-C109</f>
        <v>-3.1932636434817141E-3</v>
      </c>
      <c r="H109" s="2">
        <f>'8. Model Variables'!D108-D109</f>
        <v>0</v>
      </c>
      <c r="I109" s="2">
        <f>E109-'8. Model Variables'!F108</f>
        <v>-2.8522947237092922E-3</v>
      </c>
    </row>
    <row r="110" spans="1:9" x14ac:dyDescent="0.35">
      <c r="A110">
        <f t="shared" si="1"/>
        <v>2025</v>
      </c>
      <c r="B110">
        <v>12</v>
      </c>
      <c r="C110">
        <v>296.55</v>
      </c>
      <c r="D110">
        <v>0</v>
      </c>
      <c r="E110">
        <v>519.84</v>
      </c>
      <c r="G110" s="2">
        <f>'8. Model Variables'!C109-C110</f>
        <v>-9.5240301794774496E-4</v>
      </c>
      <c r="H110" s="2">
        <f>'8. Model Variables'!D109-D110</f>
        <v>0</v>
      </c>
      <c r="I110" s="2">
        <f>E110-'8. Model Variables'!F109</f>
        <v>-2.3968536017946462E-3</v>
      </c>
    </row>
    <row r="111" spans="1:9" x14ac:dyDescent="0.35">
      <c r="A111">
        <f t="shared" si="1"/>
        <v>2026</v>
      </c>
      <c r="B111">
        <v>1</v>
      </c>
      <c r="C111">
        <v>303.83999999999997</v>
      </c>
      <c r="D111">
        <v>0</v>
      </c>
      <c r="E111">
        <v>523.16</v>
      </c>
      <c r="G111" s="2">
        <f>'8. Model Variables'!C110-C111</f>
        <v>-1.2478800319968286E-3</v>
      </c>
      <c r="H111" s="2">
        <f>'8. Model Variables'!D110-D111</f>
        <v>0</v>
      </c>
      <c r="I111" s="2">
        <f>E111-'8. Model Variables'!F110</f>
        <v>-8.5803373394810478E-5</v>
      </c>
    </row>
    <row r="112" spans="1:9" x14ac:dyDescent="0.35">
      <c r="A112">
        <f t="shared" si="1"/>
        <v>2026</v>
      </c>
      <c r="B112">
        <v>2</v>
      </c>
      <c r="C112">
        <v>258.01</v>
      </c>
      <c r="D112">
        <v>0</v>
      </c>
      <c r="E112">
        <v>470.08</v>
      </c>
      <c r="G112" s="2">
        <f>'8. Model Variables'!C111-C112</f>
        <v>4.2662009770424447E-3</v>
      </c>
      <c r="H112" s="2">
        <f>'8. Model Variables'!D111-D112</f>
        <v>0</v>
      </c>
      <c r="I112" s="2">
        <f>E112-'8. Model Variables'!F111</f>
        <v>-1.806079016091644E-3</v>
      </c>
    </row>
    <row r="113" spans="1:9" x14ac:dyDescent="0.35">
      <c r="A113">
        <f t="shared" si="1"/>
        <v>2026</v>
      </c>
      <c r="B113">
        <v>3</v>
      </c>
      <c r="C113">
        <v>217.03</v>
      </c>
      <c r="D113">
        <v>0</v>
      </c>
      <c r="E113">
        <v>517.52</v>
      </c>
      <c r="G113" s="2">
        <f>'8. Model Variables'!C112-C113</f>
        <v>3.2511356726558915E-3</v>
      </c>
      <c r="H113" s="2">
        <f>'8. Model Variables'!D112-D113</f>
        <v>0</v>
      </c>
      <c r="I113" s="2">
        <f>E113-'8. Model Variables'!F112</f>
        <v>1.0195568688686762E-3</v>
      </c>
    </row>
    <row r="114" spans="1:9" x14ac:dyDescent="0.35">
      <c r="A114">
        <f t="shared" si="1"/>
        <v>2026</v>
      </c>
      <c r="B114">
        <v>4</v>
      </c>
      <c r="C114">
        <v>127.39</v>
      </c>
      <c r="D114">
        <v>2.0099999999999998</v>
      </c>
      <c r="E114">
        <v>495.36</v>
      </c>
      <c r="G114" s="2">
        <f>'8. Model Variables'!C113-C114</f>
        <v>-4.6125547109028275E-3</v>
      </c>
      <c r="H114" s="2">
        <f>'8. Model Variables'!D113-D114</f>
        <v>1.2709666218966298E-3</v>
      </c>
      <c r="I114" s="2">
        <f>E114-'8. Model Variables'!F113</f>
        <v>4.6969805230787642E-3</v>
      </c>
    </row>
    <row r="115" spans="1:9" x14ac:dyDescent="0.35">
      <c r="A115">
        <f t="shared" si="1"/>
        <v>2026</v>
      </c>
      <c r="B115">
        <v>5</v>
      </c>
      <c r="C115">
        <v>41.43</v>
      </c>
      <c r="D115">
        <v>61.42</v>
      </c>
      <c r="E115">
        <v>508.78</v>
      </c>
      <c r="G115" s="2">
        <f>'8. Model Variables'!C114-C115</f>
        <v>-2.6643244303130587E-3</v>
      </c>
      <c r="H115" s="2">
        <f>'8. Model Variables'!D114-D115</f>
        <v>2.2183139991867051E-3</v>
      </c>
      <c r="I115" s="2">
        <f>E115-'8. Model Variables'!F114</f>
        <v>3.0311074178825947E-3</v>
      </c>
    </row>
    <row r="116" spans="1:9" x14ac:dyDescent="0.35">
      <c r="A116">
        <f t="shared" si="1"/>
        <v>2026</v>
      </c>
      <c r="B116">
        <v>6</v>
      </c>
      <c r="C116">
        <v>1.74</v>
      </c>
      <c r="D116">
        <v>220.41</v>
      </c>
      <c r="E116">
        <v>489.94</v>
      </c>
      <c r="G116" s="2">
        <f>'8. Model Variables'!C115-C116</f>
        <v>-1.8991209459646718E-3</v>
      </c>
      <c r="H116" s="2">
        <f>'8. Model Variables'!D115-D116</f>
        <v>2.4750088052485353E-3</v>
      </c>
      <c r="I116" s="2">
        <f>E116-'8. Model Variables'!F115</f>
        <v>-7.2075296480988982E-4</v>
      </c>
    </row>
    <row r="117" spans="1:9" x14ac:dyDescent="0.35">
      <c r="A117">
        <f t="shared" si="1"/>
        <v>2026</v>
      </c>
      <c r="B117">
        <v>7</v>
      </c>
      <c r="C117">
        <v>0</v>
      </c>
      <c r="D117">
        <v>439.53</v>
      </c>
      <c r="E117">
        <v>501.2</v>
      </c>
      <c r="G117" s="2">
        <f>'8. Model Variables'!C116-C117</f>
        <v>0</v>
      </c>
      <c r="H117" s="2">
        <f>'8. Model Variables'!D116-D117</f>
        <v>5.741903042917329E-4</v>
      </c>
      <c r="I117" s="2">
        <f>E117-'8. Model Variables'!F116</f>
        <v>4.909213421512959E-3</v>
      </c>
    </row>
    <row r="118" spans="1:9" x14ac:dyDescent="0.35">
      <c r="A118">
        <f t="shared" si="1"/>
        <v>2026</v>
      </c>
      <c r="B118">
        <v>8</v>
      </c>
      <c r="C118">
        <v>0.11</v>
      </c>
      <c r="D118">
        <v>361.74</v>
      </c>
      <c r="E118">
        <v>500.25</v>
      </c>
      <c r="G118" s="2">
        <f>'8. Model Variables'!C117-C118</f>
        <v>1.7863639561345457E-3</v>
      </c>
      <c r="H118" s="2">
        <f>'8. Model Variables'!D117-D118</f>
        <v>1.3415691066711588E-3</v>
      </c>
      <c r="I118" s="2">
        <f>E118-'8. Model Variables'!F117</f>
        <v>4.70281553134555E-3</v>
      </c>
    </row>
    <row r="119" spans="1:9" x14ac:dyDescent="0.35">
      <c r="A119">
        <f t="shared" si="1"/>
        <v>2026</v>
      </c>
      <c r="B119">
        <v>9</v>
      </c>
      <c r="C119">
        <v>5.6</v>
      </c>
      <c r="D119">
        <v>135.13999999999999</v>
      </c>
      <c r="E119">
        <v>486.75</v>
      </c>
      <c r="G119" s="2">
        <f>'8. Model Variables'!C118-C119</f>
        <v>2.3166122202304962E-3</v>
      </c>
      <c r="H119" s="2">
        <f>'8. Model Variables'!D118-D119</f>
        <v>-8.3404449560475769E-4</v>
      </c>
      <c r="I119" s="2">
        <f>E119-'8. Model Variables'!F118</f>
        <v>-2.7466768356134708E-3</v>
      </c>
    </row>
    <row r="120" spans="1:9" x14ac:dyDescent="0.35">
      <c r="A120">
        <f t="shared" si="1"/>
        <v>2026</v>
      </c>
      <c r="B120">
        <v>10</v>
      </c>
      <c r="C120">
        <v>70.11</v>
      </c>
      <c r="D120">
        <v>18.62</v>
      </c>
      <c r="E120">
        <v>509.37</v>
      </c>
      <c r="G120" s="2">
        <f>'8. Model Variables'!C119-C120</f>
        <v>-3.3252159467309639E-3</v>
      </c>
      <c r="H120" s="2">
        <f>'8. Model Variables'!D119-D120</f>
        <v>4.566302196963079E-3</v>
      </c>
      <c r="I120" s="2">
        <f>E120-'8. Model Variables'!F119</f>
        <v>3.1165700261226448E-4</v>
      </c>
    </row>
    <row r="121" spans="1:9" x14ac:dyDescent="0.35">
      <c r="A121">
        <f t="shared" si="1"/>
        <v>2026</v>
      </c>
      <c r="B121">
        <v>11</v>
      </c>
      <c r="C121">
        <v>167.94</v>
      </c>
      <c r="D121">
        <v>0.74</v>
      </c>
      <c r="E121">
        <v>498.1</v>
      </c>
      <c r="G121" s="2">
        <f>'8. Model Variables'!C120-C121</f>
        <v>-5.5267667912062279E-4</v>
      </c>
      <c r="H121" s="2">
        <f>'8. Model Variables'!D120-D121</f>
        <v>3.2674195811527307E-3</v>
      </c>
      <c r="I121" s="2">
        <f>E121-'8. Model Variables'!F120</f>
        <v>-3.3115942250105945E-3</v>
      </c>
    </row>
    <row r="122" spans="1:9" x14ac:dyDescent="0.35">
      <c r="A122">
        <f t="shared" si="1"/>
        <v>2026</v>
      </c>
      <c r="B122">
        <v>12</v>
      </c>
      <c r="C122">
        <v>255.9</v>
      </c>
      <c r="D122">
        <v>0</v>
      </c>
      <c r="E122">
        <v>521.54999999999995</v>
      </c>
      <c r="G122" s="2">
        <f>'8. Model Variables'!C121-C122</f>
        <v>-5.0397508653645673E-3</v>
      </c>
      <c r="H122" s="2">
        <f>'8. Model Variables'!D121-D122</f>
        <v>0</v>
      </c>
      <c r="I122" s="2">
        <f>E122-'8. Model Variables'!F121</f>
        <v>2.3191403809050826E-3</v>
      </c>
    </row>
    <row r="123" spans="1:9" x14ac:dyDescent="0.35">
      <c r="A123">
        <f t="shared" si="1"/>
        <v>2027</v>
      </c>
      <c r="B123">
        <v>1</v>
      </c>
      <c r="C123">
        <v>304.69</v>
      </c>
      <c r="D123">
        <v>0</v>
      </c>
      <c r="E123">
        <v>526.05999999999995</v>
      </c>
      <c r="G123" s="2">
        <f>'8. Model Variables'!C122-C123</f>
        <v>-4.7473537671294253E-3</v>
      </c>
      <c r="H123" s="2">
        <f>'8. Model Variables'!D122-D123</f>
        <v>0</v>
      </c>
      <c r="I123" s="2">
        <f>E123-'8. Model Variables'!F122</f>
        <v>-3.6389416322890611E-3</v>
      </c>
    </row>
    <row r="124" spans="1:9" x14ac:dyDescent="0.35">
      <c r="A124">
        <f t="shared" si="1"/>
        <v>2027</v>
      </c>
      <c r="B124">
        <v>2</v>
      </c>
      <c r="C124">
        <v>258.73</v>
      </c>
      <c r="D124">
        <v>0</v>
      </c>
      <c r="E124">
        <v>472.7</v>
      </c>
      <c r="G124" s="2">
        <f>'8. Model Variables'!C123-C124</f>
        <v>3.0988403261744679E-3</v>
      </c>
      <c r="H124" s="2">
        <f>'8. Model Variables'!D123-D124</f>
        <v>0</v>
      </c>
      <c r="I124" s="2">
        <f>E124-'8. Model Variables'!F123</f>
        <v>-3.6495205740720849E-3</v>
      </c>
    </row>
    <row r="125" spans="1:9" x14ac:dyDescent="0.35">
      <c r="A125">
        <f t="shared" si="1"/>
        <v>2027</v>
      </c>
      <c r="B125">
        <v>3</v>
      </c>
      <c r="C125">
        <v>217.64</v>
      </c>
      <c r="D125">
        <v>0</v>
      </c>
      <c r="E125">
        <v>520.41999999999996</v>
      </c>
      <c r="G125" s="2">
        <f>'8. Model Variables'!C124-C125</f>
        <v>-2.0901102300854291E-3</v>
      </c>
      <c r="H125" s="2">
        <f>'8. Model Variables'!D124-D125</f>
        <v>0</v>
      </c>
      <c r="I125" s="2">
        <f>E125-'8. Model Variables'!F124</f>
        <v>-3.4300005478371531E-3</v>
      </c>
    </row>
    <row r="126" spans="1:9" x14ac:dyDescent="0.35">
      <c r="A126">
        <f t="shared" si="1"/>
        <v>2027</v>
      </c>
      <c r="B126">
        <v>4</v>
      </c>
      <c r="C126">
        <v>127.74</v>
      </c>
      <c r="D126">
        <v>2.0099999999999998</v>
      </c>
      <c r="E126">
        <v>498.16</v>
      </c>
      <c r="G126" s="2">
        <f>'8. Model Variables'!C125-C126</f>
        <v>-3.6410242800002379E-3</v>
      </c>
      <c r="H126" s="2">
        <f>'8. Model Variables'!D125-D126</f>
        <v>4.2187846053520772E-4</v>
      </c>
      <c r="I126" s="2">
        <f>E126-'8. Model Variables'!F125</f>
        <v>2.0905519951384122E-3</v>
      </c>
    </row>
    <row r="127" spans="1:9" x14ac:dyDescent="0.35">
      <c r="A127">
        <f t="shared" si="1"/>
        <v>2027</v>
      </c>
      <c r="B127">
        <v>5</v>
      </c>
      <c r="C127">
        <v>41.54</v>
      </c>
      <c r="D127">
        <v>61.4</v>
      </c>
      <c r="E127">
        <v>511.66</v>
      </c>
      <c r="G127" s="2">
        <f>'8. Model Variables'!C126-C127</f>
        <v>1.4760467325416471E-3</v>
      </c>
      <c r="H127" s="2">
        <f>'8. Model Variables'!D126-D127</f>
        <v>-3.7119953825239804E-3</v>
      </c>
      <c r="I127" s="2">
        <f>E127-'8. Model Variables'!F126</f>
        <v>-2.1196531453711032E-3</v>
      </c>
    </row>
    <row r="128" spans="1:9" x14ac:dyDescent="0.35">
      <c r="A128">
        <f t="shared" si="1"/>
        <v>2027</v>
      </c>
      <c r="B128">
        <v>6</v>
      </c>
      <c r="C128">
        <v>1.74</v>
      </c>
      <c r="D128">
        <v>220.32</v>
      </c>
      <c r="E128">
        <v>492.71</v>
      </c>
      <c r="G128" s="2">
        <f>'8. Model Variables'!C127-C128</f>
        <v>2.8896851941973001E-3</v>
      </c>
      <c r="H128" s="2">
        <f>'8. Model Variables'!D127-D128</f>
        <v>-5.7541863696997098E-4</v>
      </c>
      <c r="I128" s="2">
        <f>E128-'8. Model Variables'!F127</f>
        <v>-9.1798491314420971E-4</v>
      </c>
    </row>
    <row r="129" spans="1:9" x14ac:dyDescent="0.35">
      <c r="A129">
        <f t="shared" si="1"/>
        <v>2027</v>
      </c>
      <c r="B129">
        <v>7</v>
      </c>
      <c r="C129">
        <v>0</v>
      </c>
      <c r="D129">
        <v>439.28</v>
      </c>
      <c r="E129">
        <v>503.99</v>
      </c>
      <c r="G129" s="2">
        <f>'8. Model Variables'!C128-C129</f>
        <v>0</v>
      </c>
      <c r="H129" s="2">
        <f>'8. Model Variables'!D128-D129</f>
        <v>-2.6348861639462484E-3</v>
      </c>
      <c r="I129" s="2">
        <f>E129-'8. Model Variables'!F128</f>
        <v>1.6147999709232863E-3</v>
      </c>
    </row>
    <row r="130" spans="1:9" x14ac:dyDescent="0.35">
      <c r="A130">
        <f t="shared" si="1"/>
        <v>2027</v>
      </c>
      <c r="B130">
        <v>8</v>
      </c>
      <c r="C130">
        <v>0.11</v>
      </c>
      <c r="D130">
        <v>361.53</v>
      </c>
      <c r="E130">
        <v>503.05</v>
      </c>
      <c r="G130" s="2">
        <f>'8. Model Variables'!C129-C130</f>
        <v>2.0770957512385585E-3</v>
      </c>
      <c r="H130" s="2">
        <f>'8. Model Variables'!D129-D130</f>
        <v>2.9460753738135281E-3</v>
      </c>
      <c r="I130" s="2">
        <f>E130-'8. Model Variables'!F129</f>
        <v>3.3369556919637944E-3</v>
      </c>
    </row>
    <row r="131" spans="1:9" x14ac:dyDescent="0.35">
      <c r="A131">
        <f t="shared" si="1"/>
        <v>2027</v>
      </c>
      <c r="B131">
        <v>9</v>
      </c>
      <c r="C131">
        <v>5.62</v>
      </c>
      <c r="D131">
        <v>135.06</v>
      </c>
      <c r="E131">
        <v>489.48</v>
      </c>
      <c r="G131" s="2">
        <f>'8. Model Variables'!C130-C131</f>
        <v>-3.1129920018821977E-3</v>
      </c>
      <c r="H131" s="2">
        <f>'8. Model Variables'!D130-D131</f>
        <v>1.3136616808537838E-3</v>
      </c>
      <c r="I131" s="2">
        <f>E131-'8. Model Variables'!F130</f>
        <v>-2.3904766839564218E-3</v>
      </c>
    </row>
    <row r="132" spans="1:9" x14ac:dyDescent="0.35">
      <c r="A132">
        <f t="shared" si="1"/>
        <v>2027</v>
      </c>
      <c r="B132">
        <v>10</v>
      </c>
      <c r="C132">
        <v>70.290000000000006</v>
      </c>
      <c r="D132">
        <v>18.61</v>
      </c>
      <c r="E132">
        <v>512.19000000000005</v>
      </c>
      <c r="G132" s="2">
        <f>'8. Model Variables'!C131-C132</f>
        <v>-9.4759271911470933E-4</v>
      </c>
      <c r="H132" s="2">
        <f>'8. Model Variables'!D131-D132</f>
        <v>3.8489423956953317E-3</v>
      </c>
      <c r="I132" s="2">
        <f>E132-'8. Model Variables'!F131</f>
        <v>-1.8980068329028654E-3</v>
      </c>
    </row>
    <row r="133" spans="1:9" x14ac:dyDescent="0.35">
      <c r="A133">
        <f t="shared" si="1"/>
        <v>2027</v>
      </c>
      <c r="B133">
        <v>11</v>
      </c>
      <c r="C133">
        <v>168.38</v>
      </c>
      <c r="D133">
        <v>0.74</v>
      </c>
      <c r="E133">
        <v>500.84</v>
      </c>
      <c r="G133" s="2">
        <f>'8. Model Variables'!C132-C133</f>
        <v>-3.6699213162023625E-3</v>
      </c>
      <c r="H133" s="2">
        <f>'8. Model Variables'!D132-D133</f>
        <v>2.8397122061214475E-3</v>
      </c>
      <c r="I133" s="2">
        <f>E133-'8. Model Variables'!F132</f>
        <v>3.2970977177910754E-3</v>
      </c>
    </row>
    <row r="134" spans="1:9" x14ac:dyDescent="0.35">
      <c r="A134">
        <f t="shared" si="1"/>
        <v>2027</v>
      </c>
      <c r="B134">
        <v>12</v>
      </c>
      <c r="C134">
        <v>256.56</v>
      </c>
      <c r="D134">
        <v>0</v>
      </c>
      <c r="E134">
        <v>524.36</v>
      </c>
      <c r="G134" s="2">
        <f>'8. Model Variables'!C133-C134</f>
        <v>6.5313486800278042E-4</v>
      </c>
      <c r="H134" s="2">
        <f>'8. Model Variables'!D133-D134</f>
        <v>0</v>
      </c>
      <c r="I134" s="2">
        <f>E134-'8. Model Variables'!F133</f>
        <v>2.0639639405999333E-3</v>
      </c>
    </row>
    <row r="135" spans="1:9" x14ac:dyDescent="0.35">
      <c r="A135">
        <f t="shared" si="1"/>
        <v>2028</v>
      </c>
      <c r="B135">
        <v>1</v>
      </c>
      <c r="C135">
        <v>305.23</v>
      </c>
      <c r="D135">
        <v>0</v>
      </c>
      <c r="E135">
        <v>528.27</v>
      </c>
      <c r="G135" s="2">
        <f>'8. Model Variables'!C134-C135</f>
        <v>4.7418605191182905E-3</v>
      </c>
      <c r="H135" s="2">
        <f>'8. Model Variables'!D134-D135</f>
        <v>0</v>
      </c>
      <c r="I135" s="2">
        <f>E135-'8. Model Variables'!F134</f>
        <v>-3.3026331998371461E-3</v>
      </c>
    </row>
    <row r="136" spans="1:9" x14ac:dyDescent="0.35">
      <c r="A136">
        <f t="shared" si="1"/>
        <v>2028</v>
      </c>
      <c r="B136">
        <v>2</v>
      </c>
      <c r="C136">
        <v>269.16000000000003</v>
      </c>
      <c r="D136">
        <v>0</v>
      </c>
      <c r="E136">
        <v>491.65</v>
      </c>
      <c r="G136" s="2">
        <f>'8. Model Variables'!C135-C136</f>
        <v>-7.4218061553210646E-4</v>
      </c>
      <c r="H136" s="2">
        <f>'8. Model Variables'!D135-D136</f>
        <v>0</v>
      </c>
      <c r="I136" s="2">
        <f>E136-'8. Model Variables'!F135</f>
        <v>2.9909663392686525E-3</v>
      </c>
    </row>
    <row r="137" spans="1:9" x14ac:dyDescent="0.35">
      <c r="A137">
        <f t="shared" si="1"/>
        <v>2028</v>
      </c>
      <c r="B137">
        <v>3</v>
      </c>
      <c r="C137">
        <v>218.03</v>
      </c>
      <c r="D137">
        <v>0</v>
      </c>
      <c r="E137">
        <v>522.62</v>
      </c>
      <c r="G137" s="2">
        <f>'8. Model Variables'!C136-C137</f>
        <v>4.1226087441259551E-4</v>
      </c>
      <c r="H137" s="2">
        <f>'8. Model Variables'!D136-D137</f>
        <v>0</v>
      </c>
      <c r="I137" s="2">
        <f>E137-'8. Model Variables'!F136</f>
        <v>-2.5647246960716075E-3</v>
      </c>
    </row>
    <row r="138" spans="1:9" x14ac:dyDescent="0.35">
      <c r="A138">
        <f t="shared" si="1"/>
        <v>2028</v>
      </c>
      <c r="B138">
        <v>4</v>
      </c>
      <c r="C138">
        <v>127.94</v>
      </c>
      <c r="D138">
        <v>2.0099999999999998</v>
      </c>
      <c r="E138">
        <v>500.17</v>
      </c>
      <c r="G138" s="2">
        <f>'8. Model Variables'!C137-C138</f>
        <v>-1.7962315998829581E-3</v>
      </c>
      <c r="H138" s="2">
        <f>'8. Model Variables'!D137-D138</f>
        <v>4.6978822036214396E-4</v>
      </c>
      <c r="I138" s="2">
        <f>E138-'8. Model Variables'!F137</f>
        <v>-4.3184657057508957E-3</v>
      </c>
    </row>
    <row r="139" spans="1:9" x14ac:dyDescent="0.35">
      <c r="A139">
        <f t="shared" si="1"/>
        <v>2028</v>
      </c>
      <c r="B139">
        <v>5</v>
      </c>
      <c r="C139">
        <v>41.61</v>
      </c>
      <c r="D139">
        <v>61.4</v>
      </c>
      <c r="E139">
        <v>513.73</v>
      </c>
      <c r="G139" s="2">
        <f>'8. Model Variables'!C138-C139</f>
        <v>-2.8814792881206586E-3</v>
      </c>
      <c r="H139" s="2">
        <f>'8. Model Variables'!D138-D139</f>
        <v>-2.2488788873857857E-3</v>
      </c>
      <c r="I139" s="2">
        <f>E139-'8. Model Variables'!F138</f>
        <v>4.1288716975032003E-3</v>
      </c>
    </row>
    <row r="140" spans="1:9" x14ac:dyDescent="0.35">
      <c r="A140">
        <f t="shared" si="1"/>
        <v>2028</v>
      </c>
      <c r="B140">
        <v>6</v>
      </c>
      <c r="C140">
        <v>1.75</v>
      </c>
      <c r="D140">
        <v>220.32</v>
      </c>
      <c r="E140">
        <v>494.68</v>
      </c>
      <c r="G140" s="2">
        <f>'8. Model Variables'!C139-C140</f>
        <v>-4.3562578560567555E-3</v>
      </c>
      <c r="H140" s="2">
        <f>'8. Model Variables'!D139-D140</f>
        <v>4.6749473832505828E-3</v>
      </c>
      <c r="I140" s="2">
        <f>E140-'8. Model Variables'!F139</f>
        <v>3.7077514712109405E-3</v>
      </c>
    </row>
    <row r="141" spans="1:9" x14ac:dyDescent="0.35">
      <c r="A141">
        <f t="shared" si="1"/>
        <v>2028</v>
      </c>
      <c r="B141">
        <v>7</v>
      </c>
      <c r="C141">
        <v>0</v>
      </c>
      <c r="D141">
        <v>439.13</v>
      </c>
      <c r="E141">
        <v>505.85</v>
      </c>
      <c r="G141" s="2">
        <f>'8. Model Variables'!C140-C141</f>
        <v>0</v>
      </c>
      <c r="H141" s="2">
        <f>'8. Model Variables'!D140-D141</f>
        <v>4.5859869921969221E-3</v>
      </c>
      <c r="I141" s="2">
        <f>E141-'8. Model Variables'!F140</f>
        <v>4.3120328970189803E-3</v>
      </c>
    </row>
    <row r="142" spans="1:9" x14ac:dyDescent="0.35">
      <c r="A142">
        <f t="shared" si="1"/>
        <v>2028</v>
      </c>
      <c r="B142">
        <v>8</v>
      </c>
      <c r="C142">
        <v>0.11</v>
      </c>
      <c r="D142">
        <v>361.41</v>
      </c>
      <c r="E142">
        <v>504.92</v>
      </c>
      <c r="G142" s="2">
        <f>'8. Model Variables'!C141-C142</f>
        <v>2.2150359413612292E-3</v>
      </c>
      <c r="H142" s="2">
        <f>'8. Model Variables'!D141-D142</f>
        <v>5.436359496343357E-3</v>
      </c>
      <c r="I142" s="2">
        <f>E142-'8. Model Variables'!F141</f>
        <v>5.0259963680332476E-3</v>
      </c>
    </row>
    <row r="143" spans="1:9" x14ac:dyDescent="0.35">
      <c r="A143">
        <f t="shared" si="1"/>
        <v>2028</v>
      </c>
      <c r="B143">
        <v>9</v>
      </c>
      <c r="C143">
        <v>5.62</v>
      </c>
      <c r="D143">
        <v>135.02000000000001</v>
      </c>
      <c r="E143">
        <v>491.32</v>
      </c>
      <c r="G143" s="2">
        <f>'8. Model Variables'!C142-C143</f>
        <v>3.8000570612428675E-3</v>
      </c>
      <c r="H143" s="2">
        <f>'8. Model Variables'!D142-D143</f>
        <v>-2.5855645631338575E-3</v>
      </c>
      <c r="I143" s="2">
        <f>E143-'8. Model Variables'!F142</f>
        <v>5.0282220620374574E-3</v>
      </c>
    </row>
    <row r="144" spans="1:9" x14ac:dyDescent="0.35">
      <c r="A144">
        <f t="shared" ref="A144:A194" si="2">A132+1</f>
        <v>2028</v>
      </c>
      <c r="B144">
        <v>10</v>
      </c>
      <c r="C144">
        <v>70.349999999999994</v>
      </c>
      <c r="D144">
        <v>18.600000000000001</v>
      </c>
      <c r="E144">
        <v>513.88</v>
      </c>
      <c r="G144" s="2">
        <f>'8. Model Variables'!C143-C144</f>
        <v>-3.3764065817933897E-3</v>
      </c>
      <c r="H144" s="2">
        <f>'8. Model Variables'!D143-D144</f>
        <v>1.4746688039934952E-4</v>
      </c>
      <c r="I144" s="2">
        <f>E144-'8. Model Variables'!F143</f>
        <v>-3.3343018920959366E-3</v>
      </c>
    </row>
    <row r="145" spans="1:9" x14ac:dyDescent="0.35">
      <c r="A145">
        <f t="shared" si="2"/>
        <v>2028</v>
      </c>
      <c r="B145">
        <v>11</v>
      </c>
      <c r="C145">
        <v>168.51</v>
      </c>
      <c r="D145">
        <v>0.74</v>
      </c>
      <c r="E145">
        <v>502.48</v>
      </c>
      <c r="G145" s="2">
        <f>'8. Model Variables'!C144-C145</f>
        <v>4.2409582316906835E-3</v>
      </c>
      <c r="H145" s="2">
        <f>'8. Model Variables'!D144-D145</f>
        <v>2.2929150251581598E-3</v>
      </c>
      <c r="I145" s="2">
        <f>E145-'8. Model Variables'!F144</f>
        <v>-2.7418127743885634E-3</v>
      </c>
    </row>
    <row r="146" spans="1:9" x14ac:dyDescent="0.35">
      <c r="A146">
        <f t="shared" si="2"/>
        <v>2028</v>
      </c>
      <c r="B146">
        <v>12</v>
      </c>
      <c r="C146">
        <v>256.77</v>
      </c>
      <c r="D146">
        <v>0</v>
      </c>
      <c r="E146">
        <v>526.04999999999995</v>
      </c>
      <c r="G146" s="2">
        <f>'8. Model Variables'!C145-C146</f>
        <v>7.9256072837097236E-4</v>
      </c>
      <c r="H146" s="2">
        <f>'8. Model Variables'!D145-D146</f>
        <v>0</v>
      </c>
      <c r="I146" s="2">
        <f>E146-'8. Model Variables'!F145</f>
        <v>2.2539989112146941E-3</v>
      </c>
    </row>
    <row r="147" spans="1:9" x14ac:dyDescent="0.35">
      <c r="A147">
        <f t="shared" si="2"/>
        <v>2029</v>
      </c>
      <c r="B147">
        <v>1</v>
      </c>
      <c r="C147">
        <v>305.11</v>
      </c>
      <c r="D147">
        <v>0</v>
      </c>
      <c r="E147">
        <v>529.32000000000005</v>
      </c>
      <c r="G147" s="2">
        <f>'8. Model Variables'!C146-C147</f>
        <v>4.7506181838343764E-3</v>
      </c>
      <c r="H147" s="2">
        <f>'8. Model Variables'!D146-D147</f>
        <v>0</v>
      </c>
      <c r="I147" s="2">
        <f>E147-'8. Model Variables'!F146</f>
        <v>2.6756984733538047E-3</v>
      </c>
    </row>
    <row r="148" spans="1:9" x14ac:dyDescent="0.35">
      <c r="A148">
        <f t="shared" si="2"/>
        <v>2029</v>
      </c>
      <c r="B148">
        <v>2</v>
      </c>
      <c r="C148">
        <v>259.10000000000002</v>
      </c>
      <c r="D148">
        <v>0</v>
      </c>
      <c r="E148">
        <v>475.63</v>
      </c>
      <c r="G148" s="2">
        <f>'8. Model Variables'!C147-C148</f>
        <v>-2.1794008640654283E-3</v>
      </c>
      <c r="H148" s="2">
        <f>'8. Model Variables'!D147-D148</f>
        <v>0</v>
      </c>
      <c r="I148" s="2">
        <f>E148-'8. Model Variables'!F147</f>
        <v>-3.3584629597953608E-3</v>
      </c>
    </row>
    <row r="149" spans="1:9" x14ac:dyDescent="0.35">
      <c r="A149">
        <f t="shared" si="2"/>
        <v>2029</v>
      </c>
      <c r="B149">
        <v>3</v>
      </c>
      <c r="C149">
        <v>217.94</v>
      </c>
      <c r="D149">
        <v>0</v>
      </c>
      <c r="E149">
        <v>523.66</v>
      </c>
      <c r="G149" s="2">
        <f>'8. Model Variables'!C148-C149</f>
        <v>4.7020305297564846E-3</v>
      </c>
      <c r="H149" s="2">
        <f>'8. Model Variables'!D148-D149</f>
        <v>0</v>
      </c>
      <c r="I149" s="2">
        <f>E149-'8. Model Variables'!F148</f>
        <v>-1.6994046910667748E-3</v>
      </c>
    </row>
    <row r="150" spans="1:9" x14ac:dyDescent="0.35">
      <c r="A150">
        <f t="shared" si="2"/>
        <v>2029</v>
      </c>
      <c r="B150">
        <v>4</v>
      </c>
      <c r="C150">
        <v>127.9</v>
      </c>
      <c r="D150">
        <v>2.0099999999999998</v>
      </c>
      <c r="E150">
        <v>501.23</v>
      </c>
      <c r="G150" s="2">
        <f>'8. Model Variables'!C149-C150</f>
        <v>-1.7914488439458864E-3</v>
      </c>
      <c r="H150" s="2">
        <f>'8. Model Variables'!D149-D150</f>
        <v>8.3561927699093985E-5</v>
      </c>
      <c r="I150" s="2">
        <f>E150-'8. Model Variables'!F149</f>
        <v>5.0180424198629225E-3</v>
      </c>
    </row>
    <row r="151" spans="1:9" x14ac:dyDescent="0.35">
      <c r="A151">
        <f t="shared" si="2"/>
        <v>2029</v>
      </c>
      <c r="B151">
        <v>5</v>
      </c>
      <c r="C151">
        <v>41.59</v>
      </c>
      <c r="D151">
        <v>61.39</v>
      </c>
      <c r="E151">
        <v>514.79999999999995</v>
      </c>
      <c r="G151" s="2">
        <f>'8. Model Variables'!C150-C151</f>
        <v>4.1115713009887145E-3</v>
      </c>
      <c r="H151" s="2">
        <f>'8. Model Variables'!D150-D151</f>
        <v>-4.0438463782095369E-3</v>
      </c>
      <c r="I151" s="2">
        <f>E151-'8. Model Variables'!F150</f>
        <v>5.2154218994928669E-3</v>
      </c>
    </row>
    <row r="152" spans="1:9" x14ac:dyDescent="0.35">
      <c r="A152">
        <f t="shared" si="2"/>
        <v>2029</v>
      </c>
      <c r="B152">
        <v>6</v>
      </c>
      <c r="C152">
        <v>1.75</v>
      </c>
      <c r="D152">
        <v>220.28</v>
      </c>
      <c r="E152">
        <v>495.68</v>
      </c>
      <c r="G152" s="2">
        <f>'8. Model Variables'!C151-C152</f>
        <v>-4.901969759470326E-3</v>
      </c>
      <c r="H152" s="2">
        <f>'8. Model Variables'!D151-D152</f>
        <v>2.3489284170636893E-3</v>
      </c>
      <c r="I152" s="2">
        <f>E152-'8. Model Variables'!F151</f>
        <v>-2.1496773649687384E-3</v>
      </c>
    </row>
    <row r="153" spans="1:9" x14ac:dyDescent="0.35">
      <c r="A153">
        <f t="shared" si="2"/>
        <v>2029</v>
      </c>
      <c r="B153">
        <v>7</v>
      </c>
      <c r="C153">
        <v>0</v>
      </c>
      <c r="D153">
        <v>439.13</v>
      </c>
      <c r="E153">
        <v>506.99</v>
      </c>
      <c r="G153" s="2">
        <f>'8. Model Variables'!C152-C153</f>
        <v>0</v>
      </c>
      <c r="H153" s="2">
        <f>'8. Model Variables'!D152-D153</f>
        <v>3.3253795037921918E-3</v>
      </c>
      <c r="I153" s="2">
        <f>E153-'8. Model Variables'!F152</f>
        <v>4.6124481448259758E-3</v>
      </c>
    </row>
    <row r="154" spans="1:9" x14ac:dyDescent="0.35">
      <c r="A154">
        <f t="shared" si="2"/>
        <v>2029</v>
      </c>
      <c r="B154">
        <v>8</v>
      </c>
      <c r="C154">
        <v>0.11</v>
      </c>
      <c r="D154">
        <v>361.41</v>
      </c>
      <c r="E154">
        <v>506.07</v>
      </c>
      <c r="G154" s="2">
        <f>'8. Model Variables'!C153-C154</f>
        <v>2.2011886567588207E-3</v>
      </c>
      <c r="H154" s="2">
        <f>'8. Model Variables'!D153-D154</f>
        <v>4.3988575093862892E-3</v>
      </c>
      <c r="I154" s="2">
        <f>E154-'8. Model Variables'!F153</f>
        <v>5.3263396937381913E-3</v>
      </c>
    </row>
    <row r="155" spans="1:9" x14ac:dyDescent="0.35">
      <c r="A155">
        <f t="shared" si="2"/>
        <v>2029</v>
      </c>
      <c r="B155">
        <v>9</v>
      </c>
      <c r="C155">
        <v>5.62</v>
      </c>
      <c r="D155">
        <v>135.02000000000001</v>
      </c>
      <c r="E155">
        <v>492.45</v>
      </c>
      <c r="G155" s="2">
        <f>'8. Model Variables'!C154-C155</f>
        <v>3.1060826817492782E-3</v>
      </c>
      <c r="H155" s="2">
        <f>'8. Model Variables'!D154-D155</f>
        <v>-2.9731540838326964E-3</v>
      </c>
      <c r="I155" s="2">
        <f>E155-'8. Model Variables'!F154</f>
        <v>-1.2583483465959944E-3</v>
      </c>
    </row>
    <row r="156" spans="1:9" x14ac:dyDescent="0.35">
      <c r="A156">
        <f t="shared" si="2"/>
        <v>2029</v>
      </c>
      <c r="B156">
        <v>10</v>
      </c>
      <c r="C156">
        <v>70.349999999999994</v>
      </c>
      <c r="D156">
        <v>18.600000000000001</v>
      </c>
      <c r="E156">
        <v>515.16999999999996</v>
      </c>
      <c r="G156" s="2">
        <f>'8. Model Variables'!C155-C156</f>
        <v>2.1150678909691578E-3</v>
      </c>
      <c r="H156" s="2">
        <f>'8. Model Variables'!D155-D156</f>
        <v>3.8417584961472073E-3</v>
      </c>
      <c r="I156" s="2">
        <f>E156-'8. Model Variables'!F155</f>
        <v>1.8567389265626844E-3</v>
      </c>
    </row>
    <row r="157" spans="1:9" x14ac:dyDescent="0.35">
      <c r="A157">
        <f t="shared" si="2"/>
        <v>2029</v>
      </c>
      <c r="B157">
        <v>11</v>
      </c>
      <c r="C157">
        <v>168.53</v>
      </c>
      <c r="D157">
        <v>0.74</v>
      </c>
      <c r="E157">
        <v>503.74</v>
      </c>
      <c r="G157" s="2">
        <f>'8. Model Variables'!C156-C157</f>
        <v>-2.6043002150402117E-3</v>
      </c>
      <c r="H157" s="2">
        <f>'8. Model Variables'!D156-D157</f>
        <v>2.4403464633921956E-3</v>
      </c>
      <c r="I157" s="2">
        <f>E157-'8. Model Variables'!F156</f>
        <v>2.5797731129273416E-3</v>
      </c>
    </row>
    <row r="158" spans="1:9" x14ac:dyDescent="0.35">
      <c r="A158">
        <f t="shared" si="2"/>
        <v>2029</v>
      </c>
      <c r="B158">
        <v>12</v>
      </c>
      <c r="C158">
        <v>256.79000000000002</v>
      </c>
      <c r="D158">
        <v>0</v>
      </c>
      <c r="E158">
        <v>527.34</v>
      </c>
      <c r="G158" s="2">
        <f>'8. Model Variables'!C157-C158</f>
        <v>8.3688099090295509E-4</v>
      </c>
      <c r="H158" s="2">
        <f>'8. Model Variables'!D157-D158</f>
        <v>0</v>
      </c>
      <c r="I158" s="2">
        <f>E158-'8. Model Variables'!F157</f>
        <v>2.353009935177397E-3</v>
      </c>
    </row>
    <row r="159" spans="1:9" x14ac:dyDescent="0.35">
      <c r="A159">
        <f t="shared" si="2"/>
        <v>2030</v>
      </c>
      <c r="B159">
        <v>1</v>
      </c>
      <c r="C159">
        <v>304.93</v>
      </c>
      <c r="D159">
        <v>0</v>
      </c>
      <c r="E159">
        <v>530.16</v>
      </c>
      <c r="G159" s="2">
        <f>'8. Model Variables'!C158-C159</f>
        <v>3.5356303213234241E-3</v>
      </c>
      <c r="H159" s="2">
        <f>'8. Model Variables'!D158-D159</f>
        <v>0</v>
      </c>
      <c r="I159" s="2">
        <f>E159-'8. Model Variables'!F158</f>
        <v>3.8639086798184508E-3</v>
      </c>
    </row>
    <row r="160" spans="1:9" x14ac:dyDescent="0.35">
      <c r="A160">
        <f t="shared" si="2"/>
        <v>2030</v>
      </c>
      <c r="B160">
        <v>2</v>
      </c>
      <c r="C160">
        <v>258.94</v>
      </c>
      <c r="D160">
        <v>0</v>
      </c>
      <c r="E160">
        <v>476.4</v>
      </c>
      <c r="G160" s="2">
        <f>'8. Model Variables'!C159-C160</f>
        <v>3.9361726375091166E-3</v>
      </c>
      <c r="H160" s="2">
        <f>'8. Model Variables'!D159-D160</f>
        <v>0</v>
      </c>
      <c r="I160" s="2">
        <f>E160-'8. Model Variables'!F159</f>
        <v>-1.3424122470837574E-3</v>
      </c>
    </row>
    <row r="161" spans="1:9" x14ac:dyDescent="0.35">
      <c r="A161">
        <f t="shared" si="2"/>
        <v>2030</v>
      </c>
      <c r="B161">
        <v>3</v>
      </c>
      <c r="C161">
        <v>217.82</v>
      </c>
      <c r="D161">
        <v>0</v>
      </c>
      <c r="E161">
        <v>524.53</v>
      </c>
      <c r="G161" s="2">
        <f>'8. Model Variables'!C160-C161</f>
        <v>-4.7405691909432335E-3</v>
      </c>
      <c r="H161" s="2">
        <f>'8. Model Variables'!D160-D161</f>
        <v>0</v>
      </c>
      <c r="I161" s="2">
        <f>E161-'8. Model Variables'!F160</f>
        <v>4.2988978166249581E-3</v>
      </c>
    </row>
    <row r="162" spans="1:9" x14ac:dyDescent="0.35">
      <c r="A162">
        <f t="shared" si="2"/>
        <v>2030</v>
      </c>
      <c r="B162">
        <v>4</v>
      </c>
      <c r="C162">
        <v>127.82</v>
      </c>
      <c r="D162">
        <v>2.0099999999999998</v>
      </c>
      <c r="E162">
        <v>502.07</v>
      </c>
      <c r="G162" s="2">
        <f>'8. Model Variables'!C161-C162</f>
        <v>-1.8336359485857656E-3</v>
      </c>
      <c r="H162" s="2">
        <f>'8. Model Variables'!D161-D162</f>
        <v>1.9269411951228221E-3</v>
      </c>
      <c r="I162" s="2">
        <f>E162-'8. Model Variables'!F161</f>
        <v>2.930814137073412E-3</v>
      </c>
    </row>
    <row r="163" spans="1:9" x14ac:dyDescent="0.35">
      <c r="A163">
        <f t="shared" si="2"/>
        <v>2030</v>
      </c>
      <c r="B163">
        <v>5</v>
      </c>
      <c r="C163">
        <v>41.57</v>
      </c>
      <c r="D163">
        <v>61.44</v>
      </c>
      <c r="E163">
        <v>515.67999999999995</v>
      </c>
      <c r="G163" s="2">
        <f>'8. Model Variables'!C162-C163</f>
        <v>-1.9191581248279022E-3</v>
      </c>
      <c r="H163" s="2">
        <f>'8. Model Variables'!D162-D163</f>
        <v>2.251126143256954E-3</v>
      </c>
      <c r="I163" s="2">
        <f>E163-'8. Model Variables'!F162</f>
        <v>1.4934811406419612E-3</v>
      </c>
    </row>
    <row r="164" spans="1:9" x14ac:dyDescent="0.35">
      <c r="A164">
        <f t="shared" si="2"/>
        <v>2030</v>
      </c>
      <c r="B164">
        <v>6</v>
      </c>
      <c r="C164">
        <v>1.74</v>
      </c>
      <c r="D164">
        <v>220.48</v>
      </c>
      <c r="E164">
        <v>496.55</v>
      </c>
      <c r="G164" s="2">
        <f>'8. Model Variables'!C163-C164</f>
        <v>4.0059002987986592E-3</v>
      </c>
      <c r="H164" s="2">
        <f>'8. Model Variables'!D163-D164</f>
        <v>4.3623783477926281E-3</v>
      </c>
      <c r="I164" s="2">
        <f>E164-'8. Model Variables'!F163</f>
        <v>5.3510104999645591E-3</v>
      </c>
    </row>
    <row r="165" spans="1:9" x14ac:dyDescent="0.35">
      <c r="A165">
        <f t="shared" si="2"/>
        <v>2030</v>
      </c>
      <c r="B165">
        <v>7</v>
      </c>
      <c r="C165">
        <v>0</v>
      </c>
      <c r="D165">
        <v>439.5</v>
      </c>
      <c r="E165">
        <v>507.85</v>
      </c>
      <c r="G165" s="2">
        <f>'8. Model Variables'!C164-C165</f>
        <v>0</v>
      </c>
      <c r="H165" s="2">
        <f>'8. Model Variables'!D164-D165</f>
        <v>2.594982302241533E-3</v>
      </c>
      <c r="I165" s="2">
        <f>E165-'8. Model Variables'!F164</f>
        <v>-1.9796092018395939E-3</v>
      </c>
    </row>
    <row r="166" spans="1:9" x14ac:dyDescent="0.35">
      <c r="A166">
        <f t="shared" si="2"/>
        <v>2030</v>
      </c>
      <c r="B166">
        <v>8</v>
      </c>
      <c r="C166">
        <v>0.11</v>
      </c>
      <c r="D166">
        <v>361.72</v>
      </c>
      <c r="E166">
        <v>506.93</v>
      </c>
      <c r="G166" s="2">
        <f>'8. Model Variables'!C165-C166</f>
        <v>2.1224379613774963E-3</v>
      </c>
      <c r="H166" s="2">
        <f>'8. Model Variables'!D165-D166</f>
        <v>-1.6858079019925754E-3</v>
      </c>
      <c r="I166" s="2">
        <f>E166-'8. Model Variables'!F165</f>
        <v>6.9760173204258535E-4</v>
      </c>
    </row>
    <row r="167" spans="1:9" x14ac:dyDescent="0.35">
      <c r="A167">
        <f t="shared" si="2"/>
        <v>2030</v>
      </c>
      <c r="B167">
        <v>9</v>
      </c>
      <c r="C167">
        <v>5.62</v>
      </c>
      <c r="D167">
        <v>135.13</v>
      </c>
      <c r="E167">
        <v>493.29</v>
      </c>
      <c r="G167" s="2">
        <f>'8. Model Variables'!C166-C167</f>
        <v>-8.4060914491868033E-4</v>
      </c>
      <c r="H167" s="2">
        <f>'8. Model Variables'!D166-D167</f>
        <v>5.6339846847208719E-4</v>
      </c>
      <c r="I167" s="2">
        <f>E167-'8. Model Variables'!F166</f>
        <v>1.56333709816181E-3</v>
      </c>
    </row>
    <row r="168" spans="1:9" x14ac:dyDescent="0.35">
      <c r="A168">
        <f t="shared" si="2"/>
        <v>2030</v>
      </c>
      <c r="B168">
        <v>10</v>
      </c>
      <c r="C168">
        <v>70.3</v>
      </c>
      <c r="D168">
        <v>18.62</v>
      </c>
      <c r="E168">
        <v>515.98</v>
      </c>
      <c r="G168" s="2">
        <f>'8. Model Variables'!C167-C168</f>
        <v>-1.109653509544728E-3</v>
      </c>
      <c r="H168" s="2">
        <f>'8. Model Variables'!D167-D168</f>
        <v>-1.5329451319949783E-3</v>
      </c>
      <c r="I168" s="2">
        <f>E168-'8. Model Variables'!F167</f>
        <v>4.2127669382807653E-4</v>
      </c>
    </row>
    <row r="169" spans="1:9" x14ac:dyDescent="0.35">
      <c r="A169">
        <f t="shared" si="2"/>
        <v>2030</v>
      </c>
      <c r="B169">
        <v>11</v>
      </c>
      <c r="C169">
        <v>168.4</v>
      </c>
      <c r="D169">
        <v>0.74</v>
      </c>
      <c r="E169">
        <v>504.5</v>
      </c>
      <c r="G169" s="2">
        <f>'8. Model Variables'!C168-C169</f>
        <v>-1.0329119515972707E-4</v>
      </c>
      <c r="H169" s="2">
        <f>'8. Model Variables'!D168-D169</f>
        <v>3.0240113991837347E-3</v>
      </c>
      <c r="I169" s="2">
        <f>E169-'8. Model Variables'!F168</f>
        <v>-4.6255822928742418E-4</v>
      </c>
    </row>
    <row r="170" spans="1:9" x14ac:dyDescent="0.35">
      <c r="A170">
        <f t="shared" si="2"/>
        <v>2030</v>
      </c>
      <c r="B170">
        <v>12</v>
      </c>
      <c r="C170">
        <v>256.60000000000002</v>
      </c>
      <c r="D170">
        <v>0</v>
      </c>
      <c r="E170">
        <v>528.1</v>
      </c>
      <c r="G170" s="2">
        <f>'8. Model Variables'!C169-C170</f>
        <v>-3.4376015602788357E-3</v>
      </c>
      <c r="H170" s="2">
        <f>'8. Model Variables'!D169-D170</f>
        <v>0</v>
      </c>
      <c r="I170" s="2">
        <f>E170-'8. Model Variables'!F169</f>
        <v>6.5213986215439945E-4</v>
      </c>
    </row>
    <row r="171" spans="1:9" x14ac:dyDescent="0.35">
      <c r="A171">
        <f t="shared" si="2"/>
        <v>2031</v>
      </c>
      <c r="B171">
        <v>1</v>
      </c>
      <c r="C171">
        <v>304.58</v>
      </c>
      <c r="D171">
        <v>0</v>
      </c>
      <c r="E171">
        <v>531.04</v>
      </c>
      <c r="G171" s="2">
        <f>'8. Model Variables'!C170-C171</f>
        <v>-3.7478792218621493E-3</v>
      </c>
      <c r="H171" s="2">
        <f>'8. Model Variables'!D170-D171</f>
        <v>0</v>
      </c>
      <c r="I171" s="2">
        <f>E171-'8. Model Variables'!F170</f>
        <v>-1.7990556220865983E-3</v>
      </c>
    </row>
    <row r="172" spans="1:9" x14ac:dyDescent="0.35">
      <c r="A172">
        <f t="shared" si="2"/>
        <v>2031</v>
      </c>
      <c r="B172">
        <v>2</v>
      </c>
      <c r="C172">
        <v>258.64</v>
      </c>
      <c r="D172">
        <v>0</v>
      </c>
      <c r="E172">
        <v>477.21</v>
      </c>
      <c r="G172" s="2">
        <f>'8. Model Variables'!C171-C172</f>
        <v>5.3760383320877736E-4</v>
      </c>
      <c r="H172" s="2">
        <f>'8. Model Variables'!D171-D172</f>
        <v>0</v>
      </c>
      <c r="I172" s="2">
        <f>E172-'8. Model Variables'!F171</f>
        <v>-1.1455329401428571E-3</v>
      </c>
    </row>
    <row r="173" spans="1:9" x14ac:dyDescent="0.35">
      <c r="A173">
        <f t="shared" si="2"/>
        <v>2031</v>
      </c>
      <c r="B173">
        <v>3</v>
      </c>
      <c r="C173">
        <v>217.56</v>
      </c>
      <c r="D173">
        <v>0</v>
      </c>
      <c r="E173">
        <v>525.44000000000005</v>
      </c>
      <c r="G173" s="2">
        <f>'8. Model Variables'!C172-C173</f>
        <v>5.0373003631420943E-5</v>
      </c>
      <c r="H173" s="2">
        <f>'8. Model Variables'!D172-D173</f>
        <v>0</v>
      </c>
      <c r="I173" s="2">
        <f>E173-'8. Model Variables'!F172</f>
        <v>4.8054214327066802E-3</v>
      </c>
    </row>
    <row r="174" spans="1:9" x14ac:dyDescent="0.35">
      <c r="A174">
        <f t="shared" si="2"/>
        <v>2031</v>
      </c>
      <c r="B174">
        <v>4</v>
      </c>
      <c r="C174">
        <v>127.67</v>
      </c>
      <c r="D174">
        <v>2.02</v>
      </c>
      <c r="E174">
        <v>502.97</v>
      </c>
      <c r="G174" s="2">
        <f>'8. Model Variables'!C173-C174</f>
        <v>-1.5951994562897198E-3</v>
      </c>
      <c r="H174" s="2">
        <f>'8. Model Variables'!D173-D174</f>
        <v>-4.6180221893261653E-3</v>
      </c>
      <c r="I174" s="2">
        <f>E174-'8. Model Variables'!F173</f>
        <v>2.4490968166901439E-3</v>
      </c>
    </row>
    <row r="175" spans="1:9" x14ac:dyDescent="0.35">
      <c r="A175">
        <f t="shared" si="2"/>
        <v>2031</v>
      </c>
      <c r="B175">
        <v>5</v>
      </c>
      <c r="C175">
        <v>41.52</v>
      </c>
      <c r="D175">
        <v>61.55</v>
      </c>
      <c r="E175">
        <v>516.62</v>
      </c>
      <c r="G175" s="2">
        <f>'8. Model Variables'!C174-C175</f>
        <v>-6.2350865636773278E-4</v>
      </c>
      <c r="H175" s="2">
        <f>'8. Model Variables'!D174-D175</f>
        <v>-2.2354861506244106E-3</v>
      </c>
      <c r="I175" s="2">
        <f>E175-'8. Model Variables'!F174</f>
        <v>-2.1785766035691267E-3</v>
      </c>
    </row>
    <row r="176" spans="1:9" x14ac:dyDescent="0.35">
      <c r="A176">
        <f t="shared" si="2"/>
        <v>2031</v>
      </c>
      <c r="B176">
        <v>6</v>
      </c>
      <c r="C176">
        <v>1.74</v>
      </c>
      <c r="D176">
        <v>220.86</v>
      </c>
      <c r="E176">
        <v>497.47</v>
      </c>
      <c r="G176" s="2">
        <f>'8. Model Variables'!C175-C176</f>
        <v>1.9624892733933752E-3</v>
      </c>
      <c r="H176" s="2">
        <f>'8. Model Variables'!D175-D176</f>
        <v>2.9951853229022163E-3</v>
      </c>
      <c r="I176" s="2">
        <f>E176-'8. Model Variables'!F175</f>
        <v>4.719654910331883E-3</v>
      </c>
    </row>
    <row r="177" spans="1:9" x14ac:dyDescent="0.35">
      <c r="A177">
        <f t="shared" si="2"/>
        <v>2031</v>
      </c>
      <c r="B177">
        <v>7</v>
      </c>
      <c r="C177">
        <v>0</v>
      </c>
      <c r="D177">
        <v>440.26</v>
      </c>
      <c r="E177">
        <v>508.82</v>
      </c>
      <c r="G177" s="2">
        <f>'8. Model Variables'!C176-C177</f>
        <v>0</v>
      </c>
      <c r="H177" s="2">
        <f>'8. Model Variables'!D176-D177</f>
        <v>-2.6571552371592588E-3</v>
      </c>
      <c r="I177" s="2">
        <f>E177-'8. Model Variables'!F176</f>
        <v>4.7074012663301801E-3</v>
      </c>
    </row>
    <row r="178" spans="1:9" x14ac:dyDescent="0.35">
      <c r="A178">
        <f t="shared" si="2"/>
        <v>2031</v>
      </c>
      <c r="B178">
        <v>8</v>
      </c>
      <c r="C178">
        <v>0.11</v>
      </c>
      <c r="D178">
        <v>362.34</v>
      </c>
      <c r="E178">
        <v>507.89</v>
      </c>
      <c r="G178" s="2">
        <f>'8. Model Variables'!C177-C178</f>
        <v>1.9910667166550822E-3</v>
      </c>
      <c r="H178" s="2">
        <f>'8. Model Variables'!D177-D178</f>
        <v>-5.1513094530264425E-4</v>
      </c>
      <c r="I178" s="2">
        <f>E178-'8. Model Variables'!F177</f>
        <v>-8.1186149486711656E-5</v>
      </c>
    </row>
    <row r="179" spans="1:9" x14ac:dyDescent="0.35">
      <c r="A179">
        <f t="shared" si="2"/>
        <v>2031</v>
      </c>
      <c r="B179">
        <v>9</v>
      </c>
      <c r="C179">
        <v>5.61</v>
      </c>
      <c r="D179">
        <v>135.36000000000001</v>
      </c>
      <c r="E179">
        <v>494.22</v>
      </c>
      <c r="G179" s="2">
        <f>'8. Model Variables'!C178-C179</f>
        <v>2.5755528928286253E-3</v>
      </c>
      <c r="H179" s="2">
        <f>'8. Model Variables'!D178-D179</f>
        <v>2.6200576155872568E-3</v>
      </c>
      <c r="I179" s="2">
        <f>E179-'8. Model Variables'!F178</f>
        <v>9.2015714335502707E-4</v>
      </c>
    </row>
    <row r="180" spans="1:9" x14ac:dyDescent="0.35">
      <c r="A180">
        <f t="shared" si="2"/>
        <v>2031</v>
      </c>
      <c r="B180">
        <v>10</v>
      </c>
      <c r="C180">
        <v>70.22</v>
      </c>
      <c r="D180">
        <v>18.649999999999999</v>
      </c>
      <c r="E180">
        <v>516.91999999999996</v>
      </c>
      <c r="G180" s="2">
        <f>'8. Model Variables'!C179-C180</f>
        <v>-3.4772232426547589E-3</v>
      </c>
      <c r="H180" s="2">
        <f>'8. Model Variables'!D179-D180</f>
        <v>4.4012709188123722E-4</v>
      </c>
      <c r="I180" s="2">
        <f>E180-'8. Model Variables'!F179</f>
        <v>1.909065670020027E-3</v>
      </c>
    </row>
    <row r="181" spans="1:9" x14ac:dyDescent="0.35">
      <c r="A181">
        <f t="shared" si="2"/>
        <v>2031</v>
      </c>
      <c r="B181">
        <v>11</v>
      </c>
      <c r="C181">
        <v>168.2</v>
      </c>
      <c r="D181">
        <v>0.74</v>
      </c>
      <c r="E181">
        <v>505.39</v>
      </c>
      <c r="G181" s="2">
        <f>'8. Model Variables'!C180-C181</f>
        <v>2.5864786313150034E-3</v>
      </c>
      <c r="H181" s="2">
        <f>'8. Model Variables'!D180-D181</f>
        <v>4.2999897227764539E-3</v>
      </c>
      <c r="I181" s="2">
        <f>E181-'8. Model Variables'!F180</f>
        <v>1.6150591513905965E-3</v>
      </c>
    </row>
    <row r="182" spans="1:9" x14ac:dyDescent="0.35">
      <c r="A182">
        <f t="shared" si="2"/>
        <v>2031</v>
      </c>
      <c r="B182">
        <v>12</v>
      </c>
      <c r="C182">
        <v>256.3</v>
      </c>
      <c r="D182">
        <v>0</v>
      </c>
      <c r="E182">
        <v>528.99</v>
      </c>
      <c r="G182" s="2">
        <f>'8. Model Variables'!C181-C182</f>
        <v>-4.0858072781020383E-3</v>
      </c>
      <c r="H182" s="2">
        <f>'8. Model Variables'!D181-D182</f>
        <v>0</v>
      </c>
      <c r="I182" s="2">
        <f>E182-'8. Model Variables'!F181</f>
        <v>-3.2797044740391357E-3</v>
      </c>
    </row>
    <row r="183" spans="1:9" x14ac:dyDescent="0.35">
      <c r="A183">
        <f t="shared" si="2"/>
        <v>2032</v>
      </c>
      <c r="B183">
        <v>1</v>
      </c>
      <c r="C183">
        <v>304.14999999999998</v>
      </c>
      <c r="D183">
        <v>0</v>
      </c>
      <c r="E183">
        <v>531.99</v>
      </c>
      <c r="G183" s="2">
        <f>'8. Model Variables'!C182-C183</f>
        <v>3.1316565994643497E-3</v>
      </c>
      <c r="H183" s="2">
        <f>'8. Model Variables'!D182-D183</f>
        <v>0</v>
      </c>
      <c r="I183" s="2">
        <f>E183-'8. Model Variables'!F182</f>
        <v>5.9937592541245976E-3</v>
      </c>
    </row>
    <row r="184" spans="1:9" x14ac:dyDescent="0.35">
      <c r="A184">
        <f t="shared" si="2"/>
        <v>2032</v>
      </c>
      <c r="B184">
        <v>2</v>
      </c>
      <c r="C184">
        <v>268.20999999999998</v>
      </c>
      <c r="D184">
        <v>0</v>
      </c>
      <c r="E184">
        <v>495.15</v>
      </c>
      <c r="G184" s="2">
        <f>'8. Model Variables'!C183-C184</f>
        <v>-4.5176190285474149E-3</v>
      </c>
      <c r="H184" s="2">
        <f>'8. Model Variables'!D183-D184</f>
        <v>0</v>
      </c>
      <c r="I184" s="2">
        <f>E184-'8. Model Variables'!F183</f>
        <v>5.4369443597011013E-3</v>
      </c>
    </row>
    <row r="185" spans="1:9" x14ac:dyDescent="0.35">
      <c r="A185">
        <f t="shared" si="2"/>
        <v>2032</v>
      </c>
      <c r="B185">
        <v>3</v>
      </c>
      <c r="C185">
        <v>217.26</v>
      </c>
      <c r="D185">
        <v>0</v>
      </c>
      <c r="E185">
        <v>526.4</v>
      </c>
      <c r="G185" s="2">
        <f>'8. Model Variables'!C184-C185</f>
        <v>-2.1862881267225021E-3</v>
      </c>
      <c r="H185" s="2">
        <f>'8. Model Variables'!D184-D185</f>
        <v>0</v>
      </c>
      <c r="I185" s="2">
        <f>E185-'8. Model Variables'!F184</f>
        <v>2.1591524568975728E-3</v>
      </c>
    </row>
    <row r="186" spans="1:9" x14ac:dyDescent="0.35">
      <c r="A186">
        <f t="shared" si="2"/>
        <v>2032</v>
      </c>
      <c r="B186">
        <v>4</v>
      </c>
      <c r="C186">
        <v>127.49</v>
      </c>
      <c r="D186">
        <v>2.02</v>
      </c>
      <c r="E186">
        <v>503.92</v>
      </c>
      <c r="G186" s="2">
        <f>'8. Model Variables'!C185-C186</f>
        <v>1.046538617416104E-3</v>
      </c>
      <c r="H186" s="2">
        <f>'8. Model Variables'!D185-D186</f>
        <v>5.9338443426026899E-4</v>
      </c>
      <c r="I186" s="2">
        <f>E186-'8. Model Variables'!F185</f>
        <v>3.5366697742915676E-3</v>
      </c>
    </row>
    <row r="187" spans="1:9" x14ac:dyDescent="0.35">
      <c r="A187">
        <f t="shared" si="2"/>
        <v>2032</v>
      </c>
      <c r="B187">
        <v>5</v>
      </c>
      <c r="C187">
        <v>41.46</v>
      </c>
      <c r="D187">
        <v>61.71</v>
      </c>
      <c r="E187">
        <v>517.62</v>
      </c>
      <c r="G187" s="2">
        <f>'8. Model Variables'!C186-C187</f>
        <v>1.697346199833305E-3</v>
      </c>
      <c r="H187" s="2">
        <f>'8. Model Variables'!D186-D187</f>
        <v>-3.0843023125939339E-3</v>
      </c>
      <c r="I187" s="2">
        <f>E187-'8. Model Variables'!F186</f>
        <v>6.1151777688337461E-3</v>
      </c>
    </row>
    <row r="188" spans="1:9" x14ac:dyDescent="0.35">
      <c r="A188">
        <f t="shared" si="2"/>
        <v>2032</v>
      </c>
      <c r="B188">
        <v>6</v>
      </c>
      <c r="C188">
        <v>1.74</v>
      </c>
      <c r="D188">
        <v>221.44</v>
      </c>
      <c r="E188">
        <v>498.43</v>
      </c>
      <c r="G188" s="2">
        <f>'8. Model Variables'!C187-C188</f>
        <v>-4.5746294517634567E-4</v>
      </c>
      <c r="H188" s="2">
        <f>'8. Model Variables'!D187-D188</f>
        <v>-5.8937852610654318E-3</v>
      </c>
      <c r="I188" s="2">
        <f>E188-'8. Model Variables'!F187</f>
        <v>-7.7878033738443264E-4</v>
      </c>
    </row>
    <row r="189" spans="1:9" x14ac:dyDescent="0.35">
      <c r="A189">
        <f t="shared" si="2"/>
        <v>2032</v>
      </c>
      <c r="B189">
        <v>7</v>
      </c>
      <c r="C189">
        <v>0</v>
      </c>
      <c r="D189">
        <v>441.4</v>
      </c>
      <c r="E189">
        <v>509.82</v>
      </c>
      <c r="G189" s="2">
        <f>'8. Model Variables'!C188-C189</f>
        <v>0</v>
      </c>
      <c r="H189" s="2">
        <f>'8. Model Variables'!D188-D189</f>
        <v>-4.2327484277393523E-3</v>
      </c>
      <c r="I189" s="2">
        <f>E189-'8. Model Variables'!F188</f>
        <v>-2.4118467578659875E-3</v>
      </c>
    </row>
    <row r="190" spans="1:9" x14ac:dyDescent="0.35">
      <c r="A190">
        <f t="shared" si="2"/>
        <v>2032</v>
      </c>
      <c r="B190">
        <v>8</v>
      </c>
      <c r="C190">
        <v>0.11</v>
      </c>
      <c r="D190">
        <v>363.28</v>
      </c>
      <c r="E190">
        <v>508.9</v>
      </c>
      <c r="G190" s="2">
        <f>'8. Model Variables'!C189-C190</f>
        <v>1.8354875741478094E-3</v>
      </c>
      <c r="H190" s="2">
        <f>'8. Model Variables'!D189-D190</f>
        <v>-3.5719548013162239E-3</v>
      </c>
      <c r="I190" s="2">
        <f>E190-'8. Model Variables'!F189</f>
        <v>5.2663223927993386E-3</v>
      </c>
    </row>
    <row r="191" spans="1:9" x14ac:dyDescent="0.35">
      <c r="A191">
        <f t="shared" si="2"/>
        <v>2032</v>
      </c>
      <c r="B191">
        <v>9</v>
      </c>
      <c r="C191">
        <v>5.6</v>
      </c>
      <c r="D191">
        <v>135.71</v>
      </c>
      <c r="E191">
        <v>495.19</v>
      </c>
      <c r="G191" s="2">
        <f>'8. Model Variables'!C190-C191</f>
        <v>4.7785051694999581E-3</v>
      </c>
      <c r="H191" s="2">
        <f>'8. Model Variables'!D190-D191</f>
        <v>2.6428634762396541E-3</v>
      </c>
      <c r="I191" s="2">
        <f>E191-'8. Model Variables'!F190</f>
        <v>-3.3475018821604863E-3</v>
      </c>
    </row>
    <row r="192" spans="1:9" x14ac:dyDescent="0.35">
      <c r="A192">
        <f t="shared" si="2"/>
        <v>2032</v>
      </c>
      <c r="B192">
        <v>10</v>
      </c>
      <c r="C192">
        <v>70.12</v>
      </c>
      <c r="D192">
        <v>18.7</v>
      </c>
      <c r="E192">
        <v>517.91</v>
      </c>
      <c r="G192" s="2">
        <f>'8. Model Variables'!C191-C192</f>
        <v>-1.0227393603656765E-3</v>
      </c>
      <c r="H192" s="2">
        <f>'8. Model Variables'!D191-D192</f>
        <v>-1.3332695737418021E-3</v>
      </c>
      <c r="I192" s="2">
        <f>E192-'8. Model Variables'!F191</f>
        <v>4.6865020627819831E-3</v>
      </c>
    </row>
    <row r="193" spans="1:9" x14ac:dyDescent="0.35">
      <c r="A193">
        <f t="shared" si="2"/>
        <v>2032</v>
      </c>
      <c r="B193">
        <v>11</v>
      </c>
      <c r="C193">
        <v>167.97</v>
      </c>
      <c r="D193">
        <v>0.75</v>
      </c>
      <c r="E193">
        <v>506.33</v>
      </c>
      <c r="G193" s="2">
        <f>'8. Model Variables'!C192-C193</f>
        <v>-1.0822856644949752E-3</v>
      </c>
      <c r="H193" s="2">
        <f>'8. Model Variables'!D192-D193</f>
        <v>-3.7753875808400617E-3</v>
      </c>
      <c r="I193" s="2">
        <f>E193-'8. Model Variables'!F192</f>
        <v>3.5344311856420063E-3</v>
      </c>
    </row>
    <row r="194" spans="1:9" x14ac:dyDescent="0.35">
      <c r="A194">
        <f t="shared" si="2"/>
        <v>2032</v>
      </c>
      <c r="B194">
        <v>12</v>
      </c>
      <c r="C194">
        <v>255.94</v>
      </c>
      <c r="D194">
        <v>0</v>
      </c>
      <c r="E194">
        <v>529.94000000000005</v>
      </c>
      <c r="G194" s="2">
        <f>'8. Model Variables'!C193-C194</f>
        <v>-1.3472910057998888E-4</v>
      </c>
      <c r="H194" s="2">
        <f>'8. Model Variables'!D193-D194</f>
        <v>0</v>
      </c>
      <c r="I194" s="2">
        <f>E194-'8. Model Variables'!F193</f>
        <v>-2.5762253312677785E-3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50</v>
      </c>
      <c r="D1" s="5" t="s">
        <v>30</v>
      </c>
      <c r="E1" s="5" t="s">
        <v>51</v>
      </c>
      <c r="F1" s="5" t="s">
        <v>52</v>
      </c>
      <c r="G1" s="5" t="s">
        <v>53</v>
      </c>
      <c r="H1" s="5" t="s">
        <v>29</v>
      </c>
      <c r="I1" s="5" t="s">
        <v>54</v>
      </c>
      <c r="J1" s="5" t="s">
        <v>55</v>
      </c>
      <c r="K1" s="5" t="s">
        <v>56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1">
        <v>322.87270566670003</v>
      </c>
      <c r="H2" s="6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1">
        <v>321.67707899999999</v>
      </c>
      <c r="H3" s="6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1">
        <v>320.50808666670002</v>
      </c>
      <c r="H4" s="6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1">
        <v>319.33909433330001</v>
      </c>
      <c r="H5" s="6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1">
        <v>318.17010199999999</v>
      </c>
      <c r="H6" s="6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1">
        <v>319.76309866669999</v>
      </c>
      <c r="H7" s="6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1">
        <v>321.3560953333</v>
      </c>
      <c r="H8" s="6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1">
        <v>322.94909200000001</v>
      </c>
      <c r="H9" s="6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1">
        <v>322.03539566670003</v>
      </c>
      <c r="H10" s="6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1">
        <v>321.1216993333</v>
      </c>
      <c r="H11" s="6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1">
        <v>320.20800300000002</v>
      </c>
      <c r="H12" s="6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1">
        <v>325.08699866670003</v>
      </c>
      <c r="H13" s="6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1">
        <v>329.96599433329999</v>
      </c>
      <c r="H14" s="6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1">
        <v>334.84499</v>
      </c>
      <c r="H15" s="6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1">
        <v>333.25082433329999</v>
      </c>
      <c r="H16" s="6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1">
        <v>331.65665866670003</v>
      </c>
      <c r="H17" s="6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1">
        <v>330.06249300000002</v>
      </c>
      <c r="H18" s="6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1">
        <v>336.05358200000001</v>
      </c>
      <c r="H19" s="6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1">
        <v>342.04467099999999</v>
      </c>
      <c r="H20" s="6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1">
        <v>348.03575999999998</v>
      </c>
      <c r="H21" s="6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1">
        <v>342.80401566670002</v>
      </c>
      <c r="H22" s="6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1">
        <v>337.57227133330002</v>
      </c>
      <c r="H23" s="6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1">
        <v>332.34052700000001</v>
      </c>
      <c r="H24" s="6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1">
        <v>331.56292366669999</v>
      </c>
      <c r="H25" s="6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1">
        <v>330.78532033329998</v>
      </c>
      <c r="H26" s="6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1">
        <v>330.00771700000001</v>
      </c>
      <c r="H27" s="6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1">
        <v>332.68738966670003</v>
      </c>
      <c r="H28" s="6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1">
        <v>335.3670623333</v>
      </c>
      <c r="H29" s="6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1">
        <v>338.04673500000001</v>
      </c>
      <c r="H30" s="6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1">
        <v>337.26306499999998</v>
      </c>
      <c r="H31" s="6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1">
        <v>336.47939500000001</v>
      </c>
      <c r="H32" s="6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1">
        <v>335.69572499999998</v>
      </c>
      <c r="H33" s="6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1">
        <v>338.25011233330002</v>
      </c>
      <c r="H34" s="6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1">
        <v>340.8044996667</v>
      </c>
      <c r="H35" s="6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1">
        <v>343.35888699999998</v>
      </c>
      <c r="H36" s="6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1">
        <v>341.71159666670002</v>
      </c>
      <c r="H37" s="6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1">
        <v>340.06430633330001</v>
      </c>
      <c r="H38" s="6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1">
        <v>338.41701599999999</v>
      </c>
      <c r="H39" s="6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1">
        <v>331.01514400000002</v>
      </c>
      <c r="H40" s="6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1">
        <v>323.61327199999999</v>
      </c>
      <c r="H41" s="6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1">
        <v>316.21140000000003</v>
      </c>
      <c r="H42" s="6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1">
        <v>313.98490533329999</v>
      </c>
      <c r="H43" s="6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1">
        <v>311.7584106667</v>
      </c>
      <c r="H44" s="6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1">
        <v>309.53191600000002</v>
      </c>
      <c r="H45" s="6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1">
        <v>311.89822366670001</v>
      </c>
      <c r="H46" s="6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1">
        <v>314.2645313333</v>
      </c>
      <c r="H47" s="6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1">
        <v>316.63083899999998</v>
      </c>
      <c r="H48" s="6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1">
        <v>318.50364833330002</v>
      </c>
      <c r="H49" s="6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1">
        <v>320.37645766669999</v>
      </c>
      <c r="H50" s="6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1">
        <v>322.24926699999997</v>
      </c>
      <c r="H51" s="6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1">
        <v>326.8082753333</v>
      </c>
      <c r="H52" s="6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1">
        <v>331.36728366670002</v>
      </c>
      <c r="H53" s="6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1">
        <v>335.92629199999999</v>
      </c>
      <c r="H54" s="6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1">
        <v>333.59545933330003</v>
      </c>
      <c r="H55" s="6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1">
        <v>331.2646266667</v>
      </c>
      <c r="H56" s="6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1">
        <v>328.93379399999998</v>
      </c>
      <c r="H57" s="6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1">
        <v>317.66574700000001</v>
      </c>
      <c r="H58" s="6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1">
        <v>306.39769999999999</v>
      </c>
      <c r="H59" s="6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1">
        <v>295.12965300000002</v>
      </c>
      <c r="H60" s="6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1">
        <v>300.7193463333</v>
      </c>
      <c r="H61" s="6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1">
        <v>306.30903966670002</v>
      </c>
      <c r="H62" s="6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1">
        <v>311.89873299999999</v>
      </c>
      <c r="H63" s="6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1">
        <v>297.59339766670001</v>
      </c>
      <c r="H64" s="6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1">
        <v>283.28806233329999</v>
      </c>
      <c r="H65" s="6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1">
        <v>268.98272700000001</v>
      </c>
      <c r="H66" s="6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1">
        <v>276.56175300000001</v>
      </c>
      <c r="H67" s="6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1">
        <v>284.14077900000001</v>
      </c>
      <c r="H68" s="6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1">
        <v>291.71980500000001</v>
      </c>
      <c r="H69" s="6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1">
        <v>304.94044533329998</v>
      </c>
      <c r="H70" s="6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1">
        <v>318.16108566669999</v>
      </c>
      <c r="H71" s="6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1">
        <v>331.38172600000001</v>
      </c>
      <c r="H72" s="6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1">
        <v>337.3886356667</v>
      </c>
      <c r="H73" s="6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1">
        <v>343.39554533329999</v>
      </c>
      <c r="H74" s="6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1">
        <v>349.40245499999997</v>
      </c>
      <c r="H75" s="6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1">
        <v>342.53127766670002</v>
      </c>
      <c r="H76" s="6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1">
        <v>335.66010033330002</v>
      </c>
      <c r="H77" s="6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1">
        <v>328.78892300000001</v>
      </c>
      <c r="H78" s="6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1">
        <v>326.6509233333</v>
      </c>
      <c r="H79" s="6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1">
        <v>324.51292366669998</v>
      </c>
      <c r="H80" s="6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1">
        <v>322.37492400000002</v>
      </c>
      <c r="H81" s="6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1">
        <v>326.76374900000002</v>
      </c>
      <c r="H82" s="6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1">
        <v>331.15257400000002</v>
      </c>
      <c r="H83" s="6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1">
        <v>335.54139900000001</v>
      </c>
      <c r="H84" s="6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1">
        <v>325.72346499999998</v>
      </c>
      <c r="H85" s="6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1">
        <v>315.905531</v>
      </c>
      <c r="H86" s="6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1">
        <v>306.08759700000002</v>
      </c>
      <c r="H87" s="6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1">
        <v>316.92262199999999</v>
      </c>
      <c r="H88" s="6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1">
        <v>327.75764700000002</v>
      </c>
      <c r="H89" s="6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1">
        <v>338.59267199999999</v>
      </c>
      <c r="H90" s="6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1">
        <v>342.2491116667</v>
      </c>
      <c r="H91" s="6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1">
        <v>345.90555133330002</v>
      </c>
      <c r="H92" s="6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1">
        <v>349.56199099999998</v>
      </c>
      <c r="H93" s="6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1">
        <v>341.68212766670001</v>
      </c>
      <c r="H94" s="6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1">
        <v>333.8022643333</v>
      </c>
      <c r="H95" s="6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1">
        <v>325.92240099999998</v>
      </c>
      <c r="H96" s="6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1">
        <v>325.10772633329998</v>
      </c>
      <c r="H97" s="6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1">
        <v>324.29305166670002</v>
      </c>
      <c r="H98" s="6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1">
        <v>323.47837700000002</v>
      </c>
      <c r="H99" s="6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1">
        <v>327.98512133330001</v>
      </c>
      <c r="H100" s="6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1">
        <v>332.49186566669999</v>
      </c>
      <c r="H101" s="6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1">
        <v>336.99860999999999</v>
      </c>
      <c r="H102" s="6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1">
        <v>337.69375633329997</v>
      </c>
      <c r="H103" s="6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1">
        <v>338.38890266670001</v>
      </c>
      <c r="H104" s="6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1">
        <v>339.08404899999999</v>
      </c>
      <c r="H105" s="6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1">
        <v>339.74830133329999</v>
      </c>
      <c r="H106" s="6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1">
        <v>340.41255366669998</v>
      </c>
      <c r="H107" s="6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1">
        <v>341.07680599999998</v>
      </c>
      <c r="H108" s="6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1">
        <v>340.70656966669998</v>
      </c>
      <c r="H109" s="6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1">
        <v>340.33633333329999</v>
      </c>
      <c r="H110" s="6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1">
        <v>339.96609699999999</v>
      </c>
      <c r="H111" s="6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1">
        <v>341.03022499999997</v>
      </c>
      <c r="H112" s="6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1">
        <v>342.09435300000001</v>
      </c>
      <c r="H113" s="6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1">
        <v>343.15848099999999</v>
      </c>
      <c r="H114" s="6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1">
        <v>345.46887299999997</v>
      </c>
      <c r="H115" s="6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1">
        <v>347.77926500000001</v>
      </c>
      <c r="H116" s="6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1">
        <v>350.08965699999999</v>
      </c>
      <c r="H117" s="6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1">
        <v>350.7164206667</v>
      </c>
      <c r="H118" s="6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1">
        <v>351.34318433329997</v>
      </c>
      <c r="H119" s="6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1">
        <v>351.96994799999999</v>
      </c>
      <c r="H120" s="6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1">
        <v>355.91833200000002</v>
      </c>
      <c r="H121" s="6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1">
        <v>359.866716</v>
      </c>
      <c r="H122" s="6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1">
        <v>363.81509999999997</v>
      </c>
      <c r="H123" s="6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1">
        <v>356.89893333330002</v>
      </c>
      <c r="H124" s="6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1">
        <v>349.9827666667</v>
      </c>
      <c r="H125" s="6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1">
        <v>343.06659999999999</v>
      </c>
      <c r="H126" s="6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1">
        <v>341.4768666667</v>
      </c>
      <c r="H127" s="6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1">
        <v>339.88713333330003</v>
      </c>
      <c r="H128" s="6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1">
        <v>338.29739999999998</v>
      </c>
      <c r="H129" s="6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1">
        <v>337.28250000000003</v>
      </c>
      <c r="H130" s="6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1">
        <v>336.26760000000002</v>
      </c>
      <c r="H131" s="6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1">
        <v>335.2527</v>
      </c>
      <c r="H132" s="6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1">
        <v>335.8321666667</v>
      </c>
      <c r="H133" s="6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1">
        <v>336.41163333330002</v>
      </c>
      <c r="H134" s="6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1">
        <v>336.99110000000002</v>
      </c>
      <c r="H135" s="6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1">
        <v>337.5949</v>
      </c>
      <c r="H136" s="6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1">
        <v>338.19869999999997</v>
      </c>
      <c r="H137" s="6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1">
        <v>338.80250000000001</v>
      </c>
      <c r="H138" s="6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1">
        <v>338.41096666670001</v>
      </c>
      <c r="H139" s="6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1">
        <v>338.01943333330001</v>
      </c>
      <c r="H140" s="6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1">
        <v>337.62790000000001</v>
      </c>
      <c r="H141" s="6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1">
        <v>337.22980000000001</v>
      </c>
      <c r="H142" s="6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1">
        <v>336.83170000000001</v>
      </c>
      <c r="H143" s="6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1">
        <v>336.43360000000001</v>
      </c>
      <c r="H144" s="6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1">
        <v>336.15493333329999</v>
      </c>
      <c r="H145" s="6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1">
        <v>335.87626666670002</v>
      </c>
      <c r="H146" s="6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1">
        <v>335.5976</v>
      </c>
      <c r="H147" s="6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1">
        <v>335.36466666669997</v>
      </c>
      <c r="H148" s="6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1">
        <v>335.13173333330002</v>
      </c>
      <c r="H149" s="6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1">
        <v>334.89879999999999</v>
      </c>
      <c r="H150" s="6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1">
        <v>334.74903333330002</v>
      </c>
      <c r="H151" s="6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1">
        <v>334.59926666669998</v>
      </c>
      <c r="H152" s="6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1">
        <v>334.4495</v>
      </c>
      <c r="H153" s="6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1">
        <v>334.29366666670001</v>
      </c>
      <c r="H154" s="6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1">
        <v>334.13783333330002</v>
      </c>
      <c r="H155" s="6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1">
        <v>333.98200000000003</v>
      </c>
      <c r="H156" s="6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1">
        <v>334.14190000000002</v>
      </c>
      <c r="H157" s="6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1">
        <v>334.30180000000001</v>
      </c>
      <c r="H158" s="6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1">
        <v>334.46170000000001</v>
      </c>
      <c r="H159" s="6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1">
        <v>334.42536666669997</v>
      </c>
      <c r="H160" s="6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1">
        <v>334.38903333330001</v>
      </c>
      <c r="H161" s="6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1">
        <v>334.35270000000003</v>
      </c>
      <c r="H162" s="6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1">
        <v>334.29906666670001</v>
      </c>
      <c r="H163" s="6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1">
        <v>334.24543333330001</v>
      </c>
      <c r="H164" s="6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1">
        <v>334.1918</v>
      </c>
      <c r="H165" s="6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1">
        <v>334.12143333329999</v>
      </c>
      <c r="H166" s="6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1">
        <v>334.05106666670002</v>
      </c>
      <c r="H167" s="6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1">
        <v>333.98070000000001</v>
      </c>
      <c r="H168" s="6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1">
        <v>333.84566666670003</v>
      </c>
      <c r="H169" s="6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1">
        <v>333.7106333333</v>
      </c>
      <c r="H170" s="6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1">
        <v>333.57560000000001</v>
      </c>
      <c r="H171" s="6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1">
        <v>333.49286666670002</v>
      </c>
      <c r="H172" s="6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1">
        <v>333.4101333333</v>
      </c>
      <c r="H173" s="6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1">
        <v>333.32740000000001</v>
      </c>
      <c r="H174" s="6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1">
        <v>333.24793333330001</v>
      </c>
      <c r="H175" s="6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1">
        <v>333.1684666667</v>
      </c>
      <c r="H176" s="6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1">
        <v>333.089</v>
      </c>
      <c r="H177" s="6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1">
        <v>333.01283333330002</v>
      </c>
      <c r="H178" s="6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1">
        <v>332.93666666669998</v>
      </c>
      <c r="H179" s="6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1">
        <v>332.8605</v>
      </c>
      <c r="H180" s="6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1">
        <v>332.78746666670003</v>
      </c>
      <c r="H181" s="6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1">
        <v>332.71443333330001</v>
      </c>
      <c r="H182" s="6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1">
        <v>332.64139999999998</v>
      </c>
      <c r="H183" s="6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1">
        <v>332.57150000000001</v>
      </c>
      <c r="H184" s="6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1">
        <v>332.5016</v>
      </c>
      <c r="H185" s="6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1">
        <v>332.43169999999998</v>
      </c>
      <c r="H186" s="6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1">
        <v>332.36476666670001</v>
      </c>
      <c r="H187" s="6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1">
        <v>332.29783333329999</v>
      </c>
      <c r="H188" s="6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1">
        <v>332.23090000000002</v>
      </c>
      <c r="H189" s="6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1">
        <v>332.16693333329999</v>
      </c>
      <c r="H190" s="6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1">
        <v>332.10296666670001</v>
      </c>
      <c r="H191" s="6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1">
        <v>332.03899999999999</v>
      </c>
      <c r="H192" s="6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1">
        <v>331.96614691299999</v>
      </c>
      <c r="H193" s="6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1">
        <v>331.89329382599999</v>
      </c>
      <c r="H194" s="6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1">
        <v>331.82044073899999</v>
      </c>
      <c r="H195" s="6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1">
        <v>331.7507132522</v>
      </c>
      <c r="H196" s="6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1">
        <v>331.6809857655</v>
      </c>
      <c r="H197" s="6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1">
        <v>331.61125827879999</v>
      </c>
      <c r="H198" s="6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1">
        <v>331.54449013700003</v>
      </c>
      <c r="H199" s="6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1">
        <v>331.4777219952</v>
      </c>
      <c r="H200" s="6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1">
        <v>331.41095385329999</v>
      </c>
      <c r="H201" s="6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1">
        <v>331.34714505649998</v>
      </c>
      <c r="H202" s="6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1">
        <v>331.28333625959999</v>
      </c>
      <c r="H203" s="6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1">
        <v>331.2195274627</v>
      </c>
      <c r="H204" s="6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1">
        <v>331.1468541772</v>
      </c>
      <c r="H205" s="6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1">
        <v>331.0741808917</v>
      </c>
      <c r="H206" s="6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1">
        <v>331.00150760610001</v>
      </c>
      <c r="H207" s="6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1">
        <v>330.93195220690001</v>
      </c>
      <c r="H208" s="6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1">
        <v>330.86239680770001</v>
      </c>
      <c r="H209" s="6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1">
        <v>330.79284140840002</v>
      </c>
      <c r="H210" s="6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1">
        <v>330.72623805040001</v>
      </c>
      <c r="H211" s="6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1">
        <v>330.65963469249999</v>
      </c>
      <c r="H212" s="6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1">
        <v>330.59303133449998</v>
      </c>
      <c r="H213" s="6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1">
        <v>330.52938001780001</v>
      </c>
      <c r="H214" s="6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1">
        <v>330.46572870109998</v>
      </c>
      <c r="H215" s="6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1">
        <v>330.40207738430001</v>
      </c>
      <c r="H216" s="6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1">
        <v>330.40207738430001</v>
      </c>
      <c r="H217" s="6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31</v>
      </c>
      <c r="D1" t="s">
        <v>32</v>
      </c>
      <c r="E1" t="s">
        <v>57</v>
      </c>
      <c r="F1" t="s">
        <v>33</v>
      </c>
      <c r="G1" t="s">
        <v>34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1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1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C2" sqref="C2:F193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35</v>
      </c>
      <c r="D1" t="s">
        <v>58</v>
      </c>
      <c r="E1" t="s">
        <v>36</v>
      </c>
      <c r="F1" t="s">
        <v>37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Z39"/>
  <sheetViews>
    <sheetView workbookViewId="0">
      <selection activeCell="B2" sqref="B2"/>
    </sheetView>
  </sheetViews>
  <sheetFormatPr defaultRowHeight="14.5" x14ac:dyDescent="0.35"/>
  <sheetData>
    <row r="1" spans="1:26" x14ac:dyDescent="0.3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s="4" t="s">
        <v>47</v>
      </c>
    </row>
    <row r="2" spans="1:26" x14ac:dyDescent="0.35">
      <c r="A2">
        <v>2017</v>
      </c>
      <c r="B2">
        <v>673.17</v>
      </c>
      <c r="C2">
        <v>310.51</v>
      </c>
      <c r="D2">
        <v>30.18</v>
      </c>
      <c r="E2">
        <v>279.94</v>
      </c>
      <c r="F2">
        <v>791.28</v>
      </c>
      <c r="G2">
        <v>146.52000000000001</v>
      </c>
      <c r="H2">
        <v>11.92</v>
      </c>
      <c r="I2">
        <v>46.5</v>
      </c>
      <c r="J2">
        <v>511.44</v>
      </c>
      <c r="K2">
        <v>517.71</v>
      </c>
      <c r="L2">
        <v>314.07</v>
      </c>
      <c r="M2">
        <v>80.28</v>
      </c>
      <c r="N2">
        <v>126.54</v>
      </c>
      <c r="O2">
        <v>34.11</v>
      </c>
      <c r="P2">
        <v>30.4</v>
      </c>
      <c r="Q2">
        <v>496.37</v>
      </c>
      <c r="R2">
        <v>402.36</v>
      </c>
      <c r="S2">
        <v>288.58999999999997</v>
      </c>
      <c r="T2" s="1">
        <v>677.14</v>
      </c>
      <c r="U2" s="1">
        <v>2786.7</v>
      </c>
      <c r="V2" s="1">
        <v>1582.38</v>
      </c>
      <c r="W2" s="1">
        <v>996.22</v>
      </c>
      <c r="X2" s="1">
        <v>5977.12</v>
      </c>
      <c r="Y2" s="1">
        <v>8555.7199999999993</v>
      </c>
    </row>
    <row r="3" spans="1:26" x14ac:dyDescent="0.35">
      <c r="A3">
        <f>A2+1</f>
        <v>2018</v>
      </c>
      <c r="B3">
        <v>672.79</v>
      </c>
      <c r="C3">
        <v>314.06</v>
      </c>
      <c r="D3">
        <v>29.58</v>
      </c>
      <c r="E3">
        <v>277.49</v>
      </c>
      <c r="F3">
        <v>793.45</v>
      </c>
      <c r="G3">
        <v>148.32</v>
      </c>
      <c r="H3">
        <v>11.64</v>
      </c>
      <c r="I3">
        <v>42.74</v>
      </c>
      <c r="J3">
        <v>508.33</v>
      </c>
      <c r="K3">
        <v>517.65</v>
      </c>
      <c r="L3">
        <v>309.89999999999998</v>
      </c>
      <c r="M3">
        <v>79.209999999999994</v>
      </c>
      <c r="N3">
        <v>125.35</v>
      </c>
      <c r="O3">
        <v>33.72</v>
      </c>
      <c r="P3">
        <v>30.43</v>
      </c>
      <c r="Q3">
        <v>495.28</v>
      </c>
      <c r="R3">
        <v>390.33</v>
      </c>
      <c r="S3">
        <v>285.74</v>
      </c>
      <c r="T3" s="1">
        <v>597.35</v>
      </c>
      <c r="U3" s="1">
        <v>2841.36</v>
      </c>
      <c r="V3" s="1">
        <v>1579.66</v>
      </c>
      <c r="W3" s="1">
        <v>996.14</v>
      </c>
      <c r="X3" s="1">
        <v>5928.91</v>
      </c>
      <c r="Y3" s="1">
        <v>8504.7099999999991</v>
      </c>
    </row>
    <row r="4" spans="1:26" x14ac:dyDescent="0.35">
      <c r="A4">
        <f t="shared" ref="A4:A35" si="0">A3+1</f>
        <v>2019</v>
      </c>
      <c r="B4">
        <v>671.62</v>
      </c>
      <c r="C4">
        <v>317.8</v>
      </c>
      <c r="D4">
        <v>28.99</v>
      </c>
      <c r="E4">
        <v>275.08999999999997</v>
      </c>
      <c r="F4">
        <v>796.42</v>
      </c>
      <c r="G4">
        <v>150.24</v>
      </c>
      <c r="H4">
        <v>11.37</v>
      </c>
      <c r="I4">
        <v>39.020000000000003</v>
      </c>
      <c r="J4">
        <v>504.58</v>
      </c>
      <c r="K4">
        <v>517.58000000000004</v>
      </c>
      <c r="L4">
        <v>305.64</v>
      </c>
      <c r="M4">
        <v>78.12</v>
      </c>
      <c r="N4">
        <v>124.15</v>
      </c>
      <c r="O4">
        <v>33.340000000000003</v>
      </c>
      <c r="P4">
        <v>30.45</v>
      </c>
      <c r="Q4">
        <v>494.17</v>
      </c>
      <c r="R4">
        <v>378.71</v>
      </c>
      <c r="S4">
        <v>282.97000000000003</v>
      </c>
      <c r="T4">
        <v>545.80999999999995</v>
      </c>
      <c r="U4" s="1">
        <v>2896.03</v>
      </c>
      <c r="V4" s="1">
        <v>1576.48</v>
      </c>
      <c r="W4" s="1">
        <v>997.05</v>
      </c>
      <c r="X4" s="1">
        <v>5908.57</v>
      </c>
      <c r="Y4" s="1">
        <v>8482.1</v>
      </c>
    </row>
    <row r="5" spans="1:26" x14ac:dyDescent="0.35">
      <c r="A5">
        <f t="shared" si="0"/>
        <v>2020</v>
      </c>
      <c r="B5">
        <v>673.69</v>
      </c>
      <c r="C5">
        <v>321.69</v>
      </c>
      <c r="D5">
        <v>28.41</v>
      </c>
      <c r="E5">
        <v>272.73</v>
      </c>
      <c r="F5">
        <v>801.4</v>
      </c>
      <c r="G5">
        <v>152.22</v>
      </c>
      <c r="H5">
        <v>11.11</v>
      </c>
      <c r="I5">
        <v>35.56</v>
      </c>
      <c r="J5">
        <v>502.57</v>
      </c>
      <c r="K5">
        <v>518.95000000000005</v>
      </c>
      <c r="L5">
        <v>301.26</v>
      </c>
      <c r="M5">
        <v>77</v>
      </c>
      <c r="N5">
        <v>122.93</v>
      </c>
      <c r="O5">
        <v>32.97</v>
      </c>
      <c r="P5">
        <v>30.33</v>
      </c>
      <c r="Q5">
        <v>493.04</v>
      </c>
      <c r="R5">
        <v>368.83</v>
      </c>
      <c r="S5">
        <v>280.26</v>
      </c>
      <c r="T5">
        <v>519.37</v>
      </c>
      <c r="U5" s="1">
        <v>2950.69</v>
      </c>
      <c r="V5" s="1">
        <v>1576.78</v>
      </c>
      <c r="W5" s="1">
        <v>1000.29</v>
      </c>
      <c r="X5" s="1">
        <v>5917.94</v>
      </c>
      <c r="Y5" s="1">
        <v>8495.01</v>
      </c>
    </row>
    <row r="6" spans="1:26" x14ac:dyDescent="0.35">
      <c r="A6">
        <f t="shared" si="0"/>
        <v>2021</v>
      </c>
      <c r="B6">
        <v>672.61</v>
      </c>
      <c r="C6">
        <v>324.08999999999997</v>
      </c>
      <c r="D6">
        <v>27.86</v>
      </c>
      <c r="E6">
        <v>269.72000000000003</v>
      </c>
      <c r="F6">
        <v>806.35</v>
      </c>
      <c r="G6">
        <v>153.62</v>
      </c>
      <c r="H6">
        <v>10.89</v>
      </c>
      <c r="I6">
        <v>32.67</v>
      </c>
      <c r="J6">
        <v>499.74</v>
      </c>
      <c r="K6">
        <v>517.45000000000005</v>
      </c>
      <c r="L6">
        <v>296.76</v>
      </c>
      <c r="M6">
        <v>75.849999999999994</v>
      </c>
      <c r="N6">
        <v>121.71</v>
      </c>
      <c r="O6">
        <v>32.6</v>
      </c>
      <c r="P6">
        <v>30.27</v>
      </c>
      <c r="Q6">
        <v>491.86</v>
      </c>
      <c r="R6">
        <v>356.16</v>
      </c>
      <c r="S6">
        <v>277.01</v>
      </c>
      <c r="T6">
        <v>479.66</v>
      </c>
      <c r="U6" s="1">
        <v>3005.35</v>
      </c>
      <c r="V6" s="1">
        <v>1571.29</v>
      </c>
      <c r="W6" s="1">
        <v>1003.53</v>
      </c>
      <c r="X6" s="1">
        <v>5907.41</v>
      </c>
      <c r="Y6" s="1">
        <v>8482.23</v>
      </c>
    </row>
    <row r="7" spans="1:26" x14ac:dyDescent="0.35">
      <c r="A7">
        <f t="shared" si="0"/>
        <v>2022</v>
      </c>
      <c r="B7">
        <v>669.98</v>
      </c>
      <c r="C7">
        <v>323.5</v>
      </c>
      <c r="D7">
        <v>28.86</v>
      </c>
      <c r="E7">
        <v>266.13</v>
      </c>
      <c r="F7">
        <v>797.57</v>
      </c>
      <c r="G7">
        <v>153.24</v>
      </c>
      <c r="H7">
        <v>11.26</v>
      </c>
      <c r="I7">
        <v>29.91</v>
      </c>
      <c r="J7">
        <v>495.77</v>
      </c>
      <c r="K7">
        <v>517.38</v>
      </c>
      <c r="L7">
        <v>292.27999999999997</v>
      </c>
      <c r="M7">
        <v>74.709999999999994</v>
      </c>
      <c r="N7">
        <v>120.54</v>
      </c>
      <c r="O7">
        <v>32.25</v>
      </c>
      <c r="P7">
        <v>30.23</v>
      </c>
      <c r="Q7">
        <v>490.68</v>
      </c>
      <c r="R7">
        <v>345.21</v>
      </c>
      <c r="S7">
        <v>273.14</v>
      </c>
      <c r="T7">
        <v>447.98</v>
      </c>
      <c r="U7" s="1">
        <v>3060.02</v>
      </c>
      <c r="V7" s="1">
        <v>1561.63</v>
      </c>
      <c r="W7" s="1">
        <v>991.98</v>
      </c>
      <c r="X7" s="1">
        <v>5907.04</v>
      </c>
      <c r="Y7" s="1">
        <v>8460.65</v>
      </c>
    </row>
    <row r="8" spans="1:26" x14ac:dyDescent="0.35">
      <c r="A8">
        <f t="shared" si="0"/>
        <v>2023</v>
      </c>
      <c r="B8">
        <v>668.38</v>
      </c>
      <c r="C8">
        <v>322.85000000000002</v>
      </c>
      <c r="D8">
        <v>29.73</v>
      </c>
      <c r="E8">
        <v>263.13</v>
      </c>
      <c r="F8">
        <v>793.29</v>
      </c>
      <c r="G8">
        <v>153.26</v>
      </c>
      <c r="H8">
        <v>11.6</v>
      </c>
      <c r="I8">
        <v>27.42</v>
      </c>
      <c r="J8">
        <v>492.47</v>
      </c>
      <c r="K8">
        <v>517.32000000000005</v>
      </c>
      <c r="L8">
        <v>287.81</v>
      </c>
      <c r="M8">
        <v>73.56</v>
      </c>
      <c r="N8">
        <v>119.34</v>
      </c>
      <c r="O8">
        <v>31.93</v>
      </c>
      <c r="P8">
        <v>30.19</v>
      </c>
      <c r="Q8">
        <v>489.52</v>
      </c>
      <c r="R8">
        <v>337.01</v>
      </c>
      <c r="S8">
        <v>269.70999999999998</v>
      </c>
      <c r="T8">
        <v>416.19</v>
      </c>
      <c r="U8" s="1">
        <v>3114.68</v>
      </c>
      <c r="V8" s="1">
        <v>1553.81</v>
      </c>
      <c r="W8" s="1">
        <v>985.56</v>
      </c>
      <c r="X8" s="1">
        <v>5910.02</v>
      </c>
      <c r="Y8" s="1">
        <v>8449.3799999999992</v>
      </c>
    </row>
    <row r="9" spans="1:26" x14ac:dyDescent="0.35">
      <c r="A9">
        <f t="shared" si="0"/>
        <v>2024</v>
      </c>
      <c r="B9">
        <v>668.46</v>
      </c>
      <c r="C9">
        <v>324.38</v>
      </c>
      <c r="D9">
        <v>30.53</v>
      </c>
      <c r="E9">
        <v>260.83999999999997</v>
      </c>
      <c r="F9">
        <v>793.08</v>
      </c>
      <c r="G9">
        <v>154.07</v>
      </c>
      <c r="H9">
        <v>11.9</v>
      </c>
      <c r="I9">
        <v>25.14</v>
      </c>
      <c r="J9">
        <v>489.26</v>
      </c>
      <c r="K9">
        <v>517.28</v>
      </c>
      <c r="L9">
        <v>283.64999999999998</v>
      </c>
      <c r="M9">
        <v>72.5</v>
      </c>
      <c r="N9">
        <v>118.09</v>
      </c>
      <c r="O9">
        <v>31.61</v>
      </c>
      <c r="P9">
        <v>30.14</v>
      </c>
      <c r="Q9">
        <v>488.33</v>
      </c>
      <c r="R9">
        <v>328.41</v>
      </c>
      <c r="S9">
        <v>266.99</v>
      </c>
      <c r="T9">
        <v>401.3</v>
      </c>
      <c r="U9" s="1">
        <v>3169.34</v>
      </c>
      <c r="V9" s="1">
        <v>1551.2</v>
      </c>
      <c r="W9" s="1">
        <v>984.2</v>
      </c>
      <c r="X9" s="1">
        <v>5929.92</v>
      </c>
      <c r="Y9" s="1">
        <v>8465.32</v>
      </c>
    </row>
    <row r="10" spans="1:26" x14ac:dyDescent="0.35">
      <c r="A10">
        <f t="shared" si="0"/>
        <v>2025</v>
      </c>
      <c r="B10">
        <v>669.35</v>
      </c>
      <c r="C10">
        <v>326.3</v>
      </c>
      <c r="D10">
        <v>31.46</v>
      </c>
      <c r="E10">
        <v>258.89</v>
      </c>
      <c r="F10">
        <v>793.96</v>
      </c>
      <c r="G10">
        <v>154.99</v>
      </c>
      <c r="H10">
        <v>12.25</v>
      </c>
      <c r="I10">
        <v>24.87</v>
      </c>
      <c r="J10">
        <v>486.01</v>
      </c>
      <c r="K10">
        <v>517.25</v>
      </c>
      <c r="L10">
        <v>279.7</v>
      </c>
      <c r="M10">
        <v>71.489999999999995</v>
      </c>
      <c r="N10">
        <v>116.81</v>
      </c>
      <c r="O10">
        <v>31.29</v>
      </c>
      <c r="P10">
        <v>30.1</v>
      </c>
      <c r="Q10">
        <v>487.08</v>
      </c>
      <c r="R10">
        <v>320.64</v>
      </c>
      <c r="S10">
        <v>268.27</v>
      </c>
      <c r="T10">
        <v>394.64</v>
      </c>
      <c r="U10" s="1">
        <v>3201.74</v>
      </c>
      <c r="V10" s="1">
        <v>1554.28</v>
      </c>
      <c r="W10" s="1">
        <v>986.06</v>
      </c>
      <c r="X10" s="1">
        <v>5936.74</v>
      </c>
      <c r="Y10" s="1">
        <v>8477.08</v>
      </c>
    </row>
    <row r="11" spans="1:26" x14ac:dyDescent="0.35">
      <c r="A11">
        <f t="shared" si="0"/>
        <v>2026</v>
      </c>
      <c r="B11">
        <v>670.23</v>
      </c>
      <c r="C11">
        <v>328.35</v>
      </c>
      <c r="D11">
        <v>32.340000000000003</v>
      </c>
      <c r="E11">
        <v>256.95999999999998</v>
      </c>
      <c r="F11">
        <v>789.79</v>
      </c>
      <c r="G11">
        <v>156</v>
      </c>
      <c r="H11">
        <v>12.6</v>
      </c>
      <c r="I11">
        <v>24.61</v>
      </c>
      <c r="J11">
        <v>482.84</v>
      </c>
      <c r="K11">
        <v>517.20000000000005</v>
      </c>
      <c r="L11">
        <v>275.95</v>
      </c>
      <c r="M11">
        <v>70.53</v>
      </c>
      <c r="N11">
        <v>115.51</v>
      </c>
      <c r="O11">
        <v>30.99</v>
      </c>
      <c r="P11">
        <v>30.04</v>
      </c>
      <c r="Q11">
        <v>485.83</v>
      </c>
      <c r="R11">
        <v>312.95</v>
      </c>
      <c r="S11">
        <v>269.14999999999998</v>
      </c>
      <c r="T11">
        <v>391.06</v>
      </c>
      <c r="U11" s="1">
        <v>3233.27</v>
      </c>
      <c r="V11" s="1">
        <v>1557.04</v>
      </c>
      <c r="W11" s="1">
        <v>983</v>
      </c>
      <c r="X11" s="1">
        <v>5946.18</v>
      </c>
      <c r="Y11" s="1">
        <v>8486.2199999999993</v>
      </c>
    </row>
    <row r="12" spans="1:26" x14ac:dyDescent="0.35">
      <c r="A12">
        <f t="shared" si="0"/>
        <v>2027</v>
      </c>
      <c r="B12">
        <v>670.89</v>
      </c>
      <c r="C12">
        <v>330.4</v>
      </c>
      <c r="D12">
        <v>33.21</v>
      </c>
      <c r="E12">
        <v>254.98</v>
      </c>
      <c r="F12">
        <v>786.34</v>
      </c>
      <c r="G12">
        <v>157.1</v>
      </c>
      <c r="H12">
        <v>12.95</v>
      </c>
      <c r="I12">
        <v>24.38</v>
      </c>
      <c r="J12">
        <v>480.01</v>
      </c>
      <c r="K12">
        <v>517.14</v>
      </c>
      <c r="L12">
        <v>272.38</v>
      </c>
      <c r="M12">
        <v>69.62</v>
      </c>
      <c r="N12">
        <v>114.2</v>
      </c>
      <c r="O12">
        <v>30.68</v>
      </c>
      <c r="P12">
        <v>30</v>
      </c>
      <c r="Q12">
        <v>484.57</v>
      </c>
      <c r="R12">
        <v>305.81</v>
      </c>
      <c r="S12">
        <v>268.95</v>
      </c>
      <c r="T12">
        <v>390.38</v>
      </c>
      <c r="U12" s="1">
        <v>3273.84</v>
      </c>
      <c r="V12" s="1">
        <v>1558.43</v>
      </c>
      <c r="W12" s="1">
        <v>980.76</v>
      </c>
      <c r="X12" s="1">
        <v>5968.64</v>
      </c>
      <c r="Y12" s="1">
        <v>8507.83</v>
      </c>
    </row>
    <row r="13" spans="1:26" x14ac:dyDescent="0.35">
      <c r="A13">
        <f t="shared" si="0"/>
        <v>2028</v>
      </c>
      <c r="B13">
        <v>671.29</v>
      </c>
      <c r="C13">
        <v>332.47</v>
      </c>
      <c r="D13">
        <v>34.06</v>
      </c>
      <c r="E13">
        <v>252.91</v>
      </c>
      <c r="F13">
        <v>783.52</v>
      </c>
      <c r="G13">
        <v>158.29</v>
      </c>
      <c r="H13">
        <v>13.31</v>
      </c>
      <c r="I13">
        <v>24.16</v>
      </c>
      <c r="J13">
        <v>477.46</v>
      </c>
      <c r="K13">
        <v>517.08000000000004</v>
      </c>
      <c r="L13">
        <v>269.01</v>
      </c>
      <c r="M13">
        <v>68.760000000000005</v>
      </c>
      <c r="N13">
        <v>112.98</v>
      </c>
      <c r="O13">
        <v>30.44</v>
      </c>
      <c r="P13">
        <v>29.96</v>
      </c>
      <c r="Q13">
        <v>483.51</v>
      </c>
      <c r="R13">
        <v>298.5</v>
      </c>
      <c r="S13">
        <v>267.77</v>
      </c>
      <c r="T13">
        <v>391.09</v>
      </c>
      <c r="U13" s="1">
        <v>3304.69</v>
      </c>
      <c r="V13" s="1">
        <v>1558.5</v>
      </c>
      <c r="W13" s="1">
        <v>979.28</v>
      </c>
      <c r="X13" s="1">
        <v>5983.48</v>
      </c>
      <c r="Y13" s="1">
        <v>8521.26</v>
      </c>
    </row>
    <row r="14" spans="1:26" x14ac:dyDescent="0.35">
      <c r="A14">
        <f t="shared" si="0"/>
        <v>2029</v>
      </c>
      <c r="B14">
        <v>671.32</v>
      </c>
      <c r="C14">
        <v>334.48</v>
      </c>
      <c r="D14">
        <v>34.880000000000003</v>
      </c>
      <c r="E14">
        <v>250.75</v>
      </c>
      <c r="F14">
        <v>781.18</v>
      </c>
      <c r="G14">
        <v>159.58000000000001</v>
      </c>
      <c r="H14">
        <v>13.66</v>
      </c>
      <c r="I14">
        <v>23.96</v>
      </c>
      <c r="J14">
        <v>475.17</v>
      </c>
      <c r="K14">
        <v>517.01</v>
      </c>
      <c r="L14">
        <v>265.82</v>
      </c>
      <c r="M14">
        <v>67.94</v>
      </c>
      <c r="N14">
        <v>111.8</v>
      </c>
      <c r="O14">
        <v>30.25</v>
      </c>
      <c r="P14">
        <v>29.92</v>
      </c>
      <c r="Q14">
        <v>482.56</v>
      </c>
      <c r="R14">
        <v>291.07</v>
      </c>
      <c r="S14">
        <v>265.45</v>
      </c>
      <c r="T14">
        <v>391.71</v>
      </c>
      <c r="U14" s="1">
        <v>3328.31</v>
      </c>
      <c r="V14" s="1">
        <v>1556.88</v>
      </c>
      <c r="W14" s="1">
        <v>978.38</v>
      </c>
      <c r="X14" s="1">
        <v>5991.57</v>
      </c>
      <c r="Y14" s="1">
        <v>8526.83</v>
      </c>
    </row>
    <row r="15" spans="1:26" x14ac:dyDescent="0.35">
      <c r="A15">
        <f t="shared" si="0"/>
        <v>2030</v>
      </c>
      <c r="B15">
        <v>671.13</v>
      </c>
      <c r="C15">
        <v>336.57</v>
      </c>
      <c r="D15">
        <v>35.67</v>
      </c>
      <c r="E15">
        <v>248.56</v>
      </c>
      <c r="F15">
        <v>779.5</v>
      </c>
      <c r="G15">
        <v>161</v>
      </c>
      <c r="H15">
        <v>14.01</v>
      </c>
      <c r="I15">
        <v>23.7</v>
      </c>
      <c r="J15">
        <v>473.11</v>
      </c>
      <c r="K15">
        <v>516.91</v>
      </c>
      <c r="L15">
        <v>262.85000000000002</v>
      </c>
      <c r="M15">
        <v>67.19</v>
      </c>
      <c r="N15">
        <v>110.69</v>
      </c>
      <c r="O15">
        <v>30.09</v>
      </c>
      <c r="P15">
        <v>29.92</v>
      </c>
      <c r="Q15">
        <v>481.74</v>
      </c>
      <c r="R15">
        <v>283.64</v>
      </c>
      <c r="S15">
        <v>262.29000000000002</v>
      </c>
      <c r="T15">
        <v>388.05</v>
      </c>
      <c r="U15" s="1">
        <v>3350.89</v>
      </c>
      <c r="V15" s="1">
        <v>1554.21</v>
      </c>
      <c r="W15" s="1">
        <v>978.21</v>
      </c>
      <c r="X15" s="1">
        <v>5995.09</v>
      </c>
      <c r="Y15" s="1">
        <v>8527.51</v>
      </c>
    </row>
    <row r="16" spans="1:26" x14ac:dyDescent="0.35">
      <c r="A16">
        <f t="shared" si="0"/>
        <v>2031</v>
      </c>
      <c r="B16">
        <v>670.83</v>
      </c>
      <c r="C16">
        <v>338.77</v>
      </c>
      <c r="D16">
        <v>36.42</v>
      </c>
      <c r="E16">
        <v>246.36</v>
      </c>
      <c r="F16">
        <v>778.5</v>
      </c>
      <c r="G16">
        <v>162.56</v>
      </c>
      <c r="H16">
        <v>14.36</v>
      </c>
      <c r="I16">
        <v>23.52</v>
      </c>
      <c r="J16">
        <v>471.31</v>
      </c>
      <c r="K16">
        <v>516.79999999999995</v>
      </c>
      <c r="L16">
        <v>260.14999999999998</v>
      </c>
      <c r="M16">
        <v>66.489999999999995</v>
      </c>
      <c r="N16">
        <v>109.62</v>
      </c>
      <c r="O16">
        <v>29.97</v>
      </c>
      <c r="P16">
        <v>29.91</v>
      </c>
      <c r="Q16">
        <v>481.06</v>
      </c>
      <c r="R16">
        <v>276.48</v>
      </c>
      <c r="S16">
        <v>258.5</v>
      </c>
      <c r="T16">
        <v>384.56</v>
      </c>
      <c r="U16" s="1">
        <v>3373.72</v>
      </c>
      <c r="V16" s="1">
        <v>1550.9</v>
      </c>
      <c r="W16" s="1">
        <v>978.95</v>
      </c>
      <c r="X16" s="1">
        <v>6000.07</v>
      </c>
      <c r="Y16" s="1">
        <v>8529.93</v>
      </c>
    </row>
    <row r="17" spans="1:26" x14ac:dyDescent="0.35">
      <c r="A17">
        <f t="shared" si="0"/>
        <v>2032</v>
      </c>
      <c r="B17">
        <v>670.55</v>
      </c>
      <c r="C17">
        <v>341.2</v>
      </c>
      <c r="D17">
        <v>37.159999999999997</v>
      </c>
      <c r="E17">
        <v>244.21</v>
      </c>
      <c r="F17">
        <v>778.16</v>
      </c>
      <c r="G17">
        <v>164.3</v>
      </c>
      <c r="H17">
        <v>14.71</v>
      </c>
      <c r="I17">
        <v>23.38</v>
      </c>
      <c r="J17">
        <v>469.72</v>
      </c>
      <c r="K17">
        <v>516.66999999999996</v>
      </c>
      <c r="L17">
        <v>257.69</v>
      </c>
      <c r="M17">
        <v>65.86</v>
      </c>
      <c r="N17">
        <v>108.6</v>
      </c>
      <c r="O17">
        <v>29.89</v>
      </c>
      <c r="P17">
        <v>29.89</v>
      </c>
      <c r="Q17">
        <v>480.5</v>
      </c>
      <c r="R17">
        <v>269.54000000000002</v>
      </c>
      <c r="S17">
        <v>254.13</v>
      </c>
      <c r="T17">
        <v>381.43</v>
      </c>
      <c r="U17" s="1">
        <v>3395.83</v>
      </c>
      <c r="V17" s="1">
        <v>1547.26</v>
      </c>
      <c r="W17" s="1">
        <v>980.54</v>
      </c>
      <c r="X17" s="1">
        <v>6005.64</v>
      </c>
      <c r="Y17" s="1">
        <v>8533.44</v>
      </c>
    </row>
    <row r="18" spans="1:26" x14ac:dyDescent="0.35">
      <c r="A18">
        <f t="shared" si="0"/>
        <v>2033</v>
      </c>
      <c r="B18">
        <v>671.15</v>
      </c>
      <c r="C18">
        <v>344.32</v>
      </c>
      <c r="D18">
        <v>37.950000000000003</v>
      </c>
      <c r="E18">
        <v>242.42</v>
      </c>
      <c r="F18">
        <v>783.61</v>
      </c>
      <c r="G18">
        <v>166.29</v>
      </c>
      <c r="H18">
        <v>15.07</v>
      </c>
      <c r="I18">
        <v>23.24</v>
      </c>
      <c r="J18">
        <v>468.39</v>
      </c>
      <c r="K18">
        <v>516.54</v>
      </c>
      <c r="L18">
        <v>255.48</v>
      </c>
      <c r="M18">
        <v>65.3</v>
      </c>
      <c r="N18">
        <v>107.63</v>
      </c>
      <c r="O18">
        <v>29.86</v>
      </c>
      <c r="P18">
        <v>29.89</v>
      </c>
      <c r="Q18">
        <v>480.08</v>
      </c>
      <c r="R18">
        <v>263.01</v>
      </c>
      <c r="S18">
        <v>249.6</v>
      </c>
      <c r="T18">
        <v>378.85</v>
      </c>
      <c r="U18" s="1">
        <v>3420.68</v>
      </c>
      <c r="V18" s="1">
        <v>1545.44</v>
      </c>
      <c r="W18" s="1">
        <v>988.2</v>
      </c>
      <c r="X18" s="1">
        <v>6015.72</v>
      </c>
      <c r="Y18" s="1">
        <v>8549.36</v>
      </c>
    </row>
    <row r="19" spans="1:26" x14ac:dyDescent="0.35">
      <c r="A19">
        <f t="shared" si="0"/>
        <v>2034</v>
      </c>
      <c r="B19">
        <v>671.77</v>
      </c>
      <c r="C19">
        <v>347.74</v>
      </c>
      <c r="D19">
        <v>38.72</v>
      </c>
      <c r="E19">
        <v>240.67</v>
      </c>
      <c r="F19">
        <v>787.16</v>
      </c>
      <c r="G19">
        <v>168.49</v>
      </c>
      <c r="H19">
        <v>15.43</v>
      </c>
      <c r="I19">
        <v>23.1</v>
      </c>
      <c r="J19">
        <v>467.33</v>
      </c>
      <c r="K19">
        <v>516.44000000000005</v>
      </c>
      <c r="L19">
        <v>253.53</v>
      </c>
      <c r="M19">
        <v>64.8</v>
      </c>
      <c r="N19">
        <v>106.73</v>
      </c>
      <c r="O19">
        <v>29.86</v>
      </c>
      <c r="P19">
        <v>29.89</v>
      </c>
      <c r="Q19">
        <v>479.8</v>
      </c>
      <c r="R19">
        <v>256.76</v>
      </c>
      <c r="S19">
        <v>244.42</v>
      </c>
      <c r="T19">
        <v>376.74</v>
      </c>
      <c r="U19" s="1">
        <v>3441.78</v>
      </c>
      <c r="V19" s="1">
        <v>1543.32</v>
      </c>
      <c r="W19" s="1">
        <v>994.18</v>
      </c>
      <c r="X19" s="1">
        <v>6023.65</v>
      </c>
      <c r="Y19" s="1">
        <v>8561.15</v>
      </c>
    </row>
    <row r="20" spans="1:26" x14ac:dyDescent="0.35">
      <c r="A20">
        <f t="shared" si="0"/>
        <v>2035</v>
      </c>
      <c r="B20">
        <v>672.53</v>
      </c>
      <c r="C20">
        <v>351.55</v>
      </c>
      <c r="D20">
        <v>39.67</v>
      </c>
      <c r="E20">
        <v>239</v>
      </c>
      <c r="F20">
        <v>791.36</v>
      </c>
      <c r="G20">
        <v>170.95</v>
      </c>
      <c r="H20">
        <v>15.9</v>
      </c>
      <c r="I20">
        <v>22.97</v>
      </c>
      <c r="J20">
        <v>466.49</v>
      </c>
      <c r="K20">
        <v>516.37</v>
      </c>
      <c r="L20">
        <v>251.83</v>
      </c>
      <c r="M20">
        <v>64.37</v>
      </c>
      <c r="N20">
        <v>105.87</v>
      </c>
      <c r="O20">
        <v>29.86</v>
      </c>
      <c r="P20">
        <v>29.9</v>
      </c>
      <c r="Q20">
        <v>479.65</v>
      </c>
      <c r="R20">
        <v>251.26</v>
      </c>
      <c r="S20">
        <v>238.88</v>
      </c>
      <c r="T20">
        <v>375.47</v>
      </c>
      <c r="U20" s="1">
        <v>3467.8</v>
      </c>
      <c r="V20" s="1">
        <v>1541.63</v>
      </c>
      <c r="W20" s="1">
        <v>1001.18</v>
      </c>
      <c r="X20" s="1">
        <v>6038.88</v>
      </c>
      <c r="Y20" s="1">
        <v>8581.68</v>
      </c>
    </row>
    <row r="21" spans="1:26" x14ac:dyDescent="0.35">
      <c r="A21">
        <f t="shared" si="0"/>
        <v>2036</v>
      </c>
      <c r="B21">
        <v>673.42</v>
      </c>
      <c r="C21">
        <v>355.83</v>
      </c>
      <c r="D21">
        <v>40.630000000000003</v>
      </c>
      <c r="E21">
        <v>237.4</v>
      </c>
      <c r="F21">
        <v>796.28</v>
      </c>
      <c r="G21">
        <v>173.72</v>
      </c>
      <c r="H21">
        <v>16.38</v>
      </c>
      <c r="I21">
        <v>22.85</v>
      </c>
      <c r="J21">
        <v>465.92</v>
      </c>
      <c r="K21">
        <v>516.33000000000004</v>
      </c>
      <c r="L21">
        <v>250.37</v>
      </c>
      <c r="M21">
        <v>63.99</v>
      </c>
      <c r="N21">
        <v>105.09</v>
      </c>
      <c r="O21">
        <v>29.86</v>
      </c>
      <c r="P21">
        <v>29.91</v>
      </c>
      <c r="Q21">
        <v>479.65</v>
      </c>
      <c r="R21">
        <v>246.3</v>
      </c>
      <c r="S21">
        <v>233.25</v>
      </c>
      <c r="T21">
        <v>374.39</v>
      </c>
      <c r="U21" s="1">
        <v>3496.63</v>
      </c>
      <c r="V21" s="1">
        <v>1540.54</v>
      </c>
      <c r="W21" s="1">
        <v>1009.23</v>
      </c>
      <c r="X21" s="1">
        <v>6058.44</v>
      </c>
      <c r="Y21" s="1">
        <v>8608.2000000000007</v>
      </c>
    </row>
    <row r="22" spans="1:26" x14ac:dyDescent="0.35">
      <c r="A22">
        <f t="shared" si="0"/>
        <v>2037</v>
      </c>
      <c r="B22">
        <v>674.37</v>
      </c>
      <c r="C22">
        <v>360.63</v>
      </c>
      <c r="D22">
        <v>41.57</v>
      </c>
      <c r="E22">
        <v>235.84</v>
      </c>
      <c r="F22">
        <v>802.02</v>
      </c>
      <c r="G22">
        <v>176.83</v>
      </c>
      <c r="H22">
        <v>16.850000000000001</v>
      </c>
      <c r="I22">
        <v>22.73</v>
      </c>
      <c r="J22">
        <v>465.57</v>
      </c>
      <c r="K22">
        <v>516.32000000000005</v>
      </c>
      <c r="L22">
        <v>249.15</v>
      </c>
      <c r="M22">
        <v>63.68</v>
      </c>
      <c r="N22">
        <v>104.37</v>
      </c>
      <c r="O22">
        <v>29.86</v>
      </c>
      <c r="P22">
        <v>29.92</v>
      </c>
      <c r="Q22">
        <v>479.65</v>
      </c>
      <c r="R22">
        <v>241.73</v>
      </c>
      <c r="S22">
        <v>227.53</v>
      </c>
      <c r="T22">
        <v>373.21</v>
      </c>
      <c r="U22" s="1">
        <v>3528.05</v>
      </c>
      <c r="V22" s="1">
        <v>1539.93</v>
      </c>
      <c r="W22" s="1">
        <v>1018.43</v>
      </c>
      <c r="X22" s="1">
        <v>6081.49</v>
      </c>
      <c r="Y22" s="1">
        <v>8639.86</v>
      </c>
    </row>
    <row r="23" spans="1:26" x14ac:dyDescent="0.35">
      <c r="A23">
        <f t="shared" si="0"/>
        <v>2038</v>
      </c>
      <c r="B23">
        <v>675.27</v>
      </c>
      <c r="C23">
        <v>365.49</v>
      </c>
      <c r="D23">
        <v>42.48</v>
      </c>
      <c r="E23">
        <v>234.29</v>
      </c>
      <c r="F23">
        <v>807.96</v>
      </c>
      <c r="G23">
        <v>180.02</v>
      </c>
      <c r="H23">
        <v>17.32</v>
      </c>
      <c r="I23">
        <v>22.62</v>
      </c>
      <c r="J23">
        <v>465.47</v>
      </c>
      <c r="K23">
        <v>516.29999999999995</v>
      </c>
      <c r="L23">
        <v>248.17</v>
      </c>
      <c r="M23">
        <v>63.43</v>
      </c>
      <c r="N23">
        <v>103.71</v>
      </c>
      <c r="O23">
        <v>29.86</v>
      </c>
      <c r="P23">
        <v>29.93</v>
      </c>
      <c r="Q23">
        <v>479.65</v>
      </c>
      <c r="R23">
        <v>237.42</v>
      </c>
      <c r="S23">
        <v>221.45</v>
      </c>
      <c r="T23">
        <v>371.81</v>
      </c>
      <c r="U23" s="1">
        <v>3558.42</v>
      </c>
      <c r="V23" s="1">
        <v>1538.98</v>
      </c>
      <c r="W23" s="1">
        <v>1027.9100000000001</v>
      </c>
      <c r="X23" s="1">
        <v>6104.16</v>
      </c>
      <c r="Y23" s="1">
        <v>8671.0499999999993</v>
      </c>
    </row>
    <row r="24" spans="1:26" x14ac:dyDescent="0.35">
      <c r="A24">
        <f t="shared" si="0"/>
        <v>2039</v>
      </c>
      <c r="B24">
        <v>676.29</v>
      </c>
      <c r="C24">
        <v>370.54</v>
      </c>
      <c r="D24">
        <v>43.38</v>
      </c>
      <c r="E24">
        <v>232.79</v>
      </c>
      <c r="F24">
        <v>814.14</v>
      </c>
      <c r="G24">
        <v>183.29</v>
      </c>
      <c r="H24">
        <v>17.79</v>
      </c>
      <c r="I24">
        <v>22.51</v>
      </c>
      <c r="J24">
        <v>465.38</v>
      </c>
      <c r="K24">
        <v>516.27</v>
      </c>
      <c r="L24">
        <v>247.41</v>
      </c>
      <c r="M24">
        <v>63.24</v>
      </c>
      <c r="N24">
        <v>103.11</v>
      </c>
      <c r="O24">
        <v>29.87</v>
      </c>
      <c r="P24">
        <v>29.94</v>
      </c>
      <c r="Q24">
        <v>479.65</v>
      </c>
      <c r="R24">
        <v>233.43</v>
      </c>
      <c r="S24">
        <v>215.59</v>
      </c>
      <c r="T24">
        <v>370.27</v>
      </c>
      <c r="U24" s="1">
        <v>3588.23</v>
      </c>
      <c r="V24" s="1">
        <v>1538.6</v>
      </c>
      <c r="W24" s="1">
        <v>1037.73</v>
      </c>
      <c r="X24" s="1">
        <v>6126.8</v>
      </c>
      <c r="Y24" s="1">
        <v>8703.1299999999992</v>
      </c>
    </row>
    <row r="25" spans="1:26" x14ac:dyDescent="0.35">
      <c r="A25">
        <f t="shared" si="0"/>
        <v>2040</v>
      </c>
      <c r="B25">
        <v>677.37</v>
      </c>
      <c r="C25">
        <v>375.78</v>
      </c>
      <c r="D25">
        <v>44.28</v>
      </c>
      <c r="E25">
        <v>231.33</v>
      </c>
      <c r="F25">
        <v>820.61</v>
      </c>
      <c r="G25">
        <v>186.68</v>
      </c>
      <c r="H25">
        <v>18.260000000000002</v>
      </c>
      <c r="I25">
        <v>22.37</v>
      </c>
      <c r="J25">
        <v>465.3</v>
      </c>
      <c r="K25">
        <v>516.24</v>
      </c>
      <c r="L25">
        <v>246.91</v>
      </c>
      <c r="M25">
        <v>63.11</v>
      </c>
      <c r="N25">
        <v>102.58</v>
      </c>
      <c r="O25">
        <v>29.87</v>
      </c>
      <c r="P25">
        <v>29.94</v>
      </c>
      <c r="Q25">
        <v>479.66</v>
      </c>
      <c r="R25">
        <v>229.77</v>
      </c>
      <c r="S25">
        <v>209.94</v>
      </c>
      <c r="T25">
        <v>362.16</v>
      </c>
      <c r="U25" s="1">
        <v>3618.84</v>
      </c>
      <c r="V25" s="1">
        <v>1538.71</v>
      </c>
      <c r="W25" s="1">
        <v>1047.9100000000001</v>
      </c>
      <c r="X25" s="1">
        <v>6144.37</v>
      </c>
      <c r="Y25" s="1">
        <v>8730.99</v>
      </c>
    </row>
    <row r="26" spans="1:26" x14ac:dyDescent="0.35">
      <c r="A26">
        <f t="shared" si="0"/>
        <v>2041</v>
      </c>
      <c r="B26">
        <v>678.49</v>
      </c>
      <c r="C26">
        <v>381.19</v>
      </c>
      <c r="D26">
        <v>45.16</v>
      </c>
      <c r="E26">
        <v>229.91</v>
      </c>
      <c r="F26">
        <v>827.34</v>
      </c>
      <c r="G26">
        <v>190.16</v>
      </c>
      <c r="H26">
        <v>18.72</v>
      </c>
      <c r="I26">
        <v>22.26</v>
      </c>
      <c r="J26">
        <v>465.26</v>
      </c>
      <c r="K26">
        <v>516.20000000000005</v>
      </c>
      <c r="L26">
        <v>246.66</v>
      </c>
      <c r="M26">
        <v>63.05</v>
      </c>
      <c r="N26">
        <v>102.12</v>
      </c>
      <c r="O26">
        <v>29.87</v>
      </c>
      <c r="P26">
        <v>29.95</v>
      </c>
      <c r="Q26">
        <v>479.65</v>
      </c>
      <c r="R26">
        <v>226.51</v>
      </c>
      <c r="S26">
        <v>204.6</v>
      </c>
      <c r="T26">
        <v>354.92</v>
      </c>
      <c r="U26" s="1">
        <v>3648.91</v>
      </c>
      <c r="V26" s="1">
        <v>1539.36</v>
      </c>
      <c r="W26" s="1">
        <v>1058.49</v>
      </c>
      <c r="X26" s="1">
        <v>6163.08</v>
      </c>
      <c r="Y26" s="1">
        <v>8760.92</v>
      </c>
    </row>
    <row r="27" spans="1:26" x14ac:dyDescent="0.35">
      <c r="A27">
        <f t="shared" si="0"/>
        <v>2042</v>
      </c>
      <c r="B27">
        <v>679.7</v>
      </c>
      <c r="C27">
        <v>386.81</v>
      </c>
      <c r="D27">
        <v>46.01</v>
      </c>
      <c r="E27">
        <v>228.53</v>
      </c>
      <c r="F27">
        <v>834.38</v>
      </c>
      <c r="G27">
        <v>193.75</v>
      </c>
      <c r="H27">
        <v>19.170000000000002</v>
      </c>
      <c r="I27">
        <v>22.16</v>
      </c>
      <c r="J27">
        <v>465.21</v>
      </c>
      <c r="K27">
        <v>516.16</v>
      </c>
      <c r="L27">
        <v>246.66</v>
      </c>
      <c r="M27">
        <v>63.05</v>
      </c>
      <c r="N27">
        <v>101.73</v>
      </c>
      <c r="O27">
        <v>29.87</v>
      </c>
      <c r="P27">
        <v>29.95</v>
      </c>
      <c r="Q27">
        <v>479.65</v>
      </c>
      <c r="R27">
        <v>223.85</v>
      </c>
      <c r="S27">
        <v>199.58</v>
      </c>
      <c r="T27">
        <v>348.83</v>
      </c>
      <c r="U27" s="1">
        <v>3684.16</v>
      </c>
      <c r="V27" s="1">
        <v>1540.64</v>
      </c>
      <c r="W27" s="1">
        <v>1069.46</v>
      </c>
      <c r="X27" s="1">
        <v>6189.11</v>
      </c>
      <c r="Y27" s="1">
        <v>8799.2099999999991</v>
      </c>
    </row>
    <row r="28" spans="1:26" x14ac:dyDescent="0.35">
      <c r="A28">
        <f t="shared" si="0"/>
        <v>2043</v>
      </c>
      <c r="B28">
        <v>681.04</v>
      </c>
      <c r="C28">
        <v>392.66</v>
      </c>
      <c r="D28">
        <v>46.85</v>
      </c>
      <c r="E28">
        <v>227.22</v>
      </c>
      <c r="F28">
        <v>841.73</v>
      </c>
      <c r="G28">
        <v>197.46</v>
      </c>
      <c r="H28">
        <v>19.62</v>
      </c>
      <c r="I28">
        <v>22.06</v>
      </c>
      <c r="J28">
        <v>465.2</v>
      </c>
      <c r="K28">
        <v>516.12</v>
      </c>
      <c r="L28">
        <v>246.66</v>
      </c>
      <c r="M28">
        <v>63.05</v>
      </c>
      <c r="N28">
        <v>101.41</v>
      </c>
      <c r="O28">
        <v>29.87</v>
      </c>
      <c r="P28">
        <v>29.95</v>
      </c>
      <c r="Q28">
        <v>479.65</v>
      </c>
      <c r="R28">
        <v>221.74</v>
      </c>
      <c r="S28">
        <v>195.13</v>
      </c>
      <c r="T28">
        <v>344.08</v>
      </c>
      <c r="U28" s="1">
        <v>3723.3</v>
      </c>
      <c r="V28" s="1">
        <v>1542.9</v>
      </c>
      <c r="W28" s="1">
        <v>1080.8699999999999</v>
      </c>
      <c r="X28" s="1">
        <v>6221.03</v>
      </c>
      <c r="Y28" s="1">
        <v>8844.7900000000009</v>
      </c>
      <c r="Z28" s="1"/>
    </row>
    <row r="29" spans="1:26" x14ac:dyDescent="0.35">
      <c r="A29">
        <f t="shared" si="0"/>
        <v>2044</v>
      </c>
      <c r="B29">
        <v>682.46</v>
      </c>
      <c r="C29">
        <v>398.71</v>
      </c>
      <c r="D29">
        <v>47.66</v>
      </c>
      <c r="E29">
        <v>225.96</v>
      </c>
      <c r="F29">
        <v>849.34</v>
      </c>
      <c r="G29">
        <v>201.27</v>
      </c>
      <c r="H29">
        <v>20.059999999999999</v>
      </c>
      <c r="I29">
        <v>21.96</v>
      </c>
      <c r="J29">
        <v>465.16</v>
      </c>
      <c r="K29">
        <v>516.07000000000005</v>
      </c>
      <c r="L29">
        <v>246.66</v>
      </c>
      <c r="M29">
        <v>63.05</v>
      </c>
      <c r="N29">
        <v>101.18</v>
      </c>
      <c r="O29">
        <v>29.87</v>
      </c>
      <c r="P29">
        <v>29.96</v>
      </c>
      <c r="Q29">
        <v>479.65</v>
      </c>
      <c r="R29">
        <v>220.1</v>
      </c>
      <c r="S29">
        <v>191.08</v>
      </c>
      <c r="T29">
        <v>340.91</v>
      </c>
      <c r="U29" s="1">
        <v>3765.12</v>
      </c>
      <c r="V29" s="1">
        <v>1545.86</v>
      </c>
      <c r="W29" s="1">
        <v>1092.6300000000001</v>
      </c>
      <c r="X29" s="1">
        <v>6257.72</v>
      </c>
      <c r="Y29" s="1">
        <v>8896.2099999999991</v>
      </c>
      <c r="Z29" s="1"/>
    </row>
    <row r="30" spans="1:26" x14ac:dyDescent="0.35">
      <c r="A30">
        <f t="shared" si="0"/>
        <v>2045</v>
      </c>
      <c r="B30">
        <v>683.88</v>
      </c>
      <c r="C30">
        <v>404.89</v>
      </c>
      <c r="D30">
        <v>48.44</v>
      </c>
      <c r="E30">
        <v>224.71</v>
      </c>
      <c r="F30">
        <v>857.14</v>
      </c>
      <c r="G30">
        <v>205.17</v>
      </c>
      <c r="H30">
        <v>20.48</v>
      </c>
      <c r="I30">
        <v>21.87</v>
      </c>
      <c r="J30">
        <v>465.16</v>
      </c>
      <c r="K30">
        <v>516.01</v>
      </c>
      <c r="L30">
        <v>246.66</v>
      </c>
      <c r="M30">
        <v>63.05</v>
      </c>
      <c r="N30">
        <v>101.03</v>
      </c>
      <c r="O30">
        <v>29.87</v>
      </c>
      <c r="P30">
        <v>29.96</v>
      </c>
      <c r="Q30">
        <v>479.65</v>
      </c>
      <c r="R30">
        <v>218.82</v>
      </c>
      <c r="S30">
        <v>187.34</v>
      </c>
      <c r="T30">
        <v>338.45</v>
      </c>
      <c r="U30" s="1">
        <v>3808.35</v>
      </c>
      <c r="V30" s="1">
        <v>1549.25</v>
      </c>
      <c r="W30" s="1">
        <v>1104.67</v>
      </c>
      <c r="X30" s="1">
        <v>6297.01</v>
      </c>
      <c r="Y30" s="1">
        <v>8950.92</v>
      </c>
      <c r="Z30" s="1"/>
    </row>
    <row r="31" spans="1:26" x14ac:dyDescent="0.35">
      <c r="A31">
        <f t="shared" si="0"/>
        <v>2046</v>
      </c>
      <c r="B31">
        <v>685.14</v>
      </c>
      <c r="C31">
        <v>411.11</v>
      </c>
      <c r="D31">
        <v>49.18</v>
      </c>
      <c r="E31">
        <v>223.42</v>
      </c>
      <c r="F31">
        <v>864.99</v>
      </c>
      <c r="G31">
        <v>209.14</v>
      </c>
      <c r="H31">
        <v>20.9</v>
      </c>
      <c r="I31">
        <v>21.78</v>
      </c>
      <c r="J31">
        <v>465.16</v>
      </c>
      <c r="K31">
        <v>515.95000000000005</v>
      </c>
      <c r="L31">
        <v>246.66</v>
      </c>
      <c r="M31">
        <v>63.05</v>
      </c>
      <c r="N31">
        <v>100.96</v>
      </c>
      <c r="O31">
        <v>29.86</v>
      </c>
      <c r="P31">
        <v>29.96</v>
      </c>
      <c r="Q31">
        <v>479.65</v>
      </c>
      <c r="R31">
        <v>218.02</v>
      </c>
      <c r="S31">
        <v>183.89</v>
      </c>
      <c r="T31">
        <v>336.41</v>
      </c>
      <c r="U31" s="1">
        <v>3856.65</v>
      </c>
      <c r="V31" s="1">
        <v>1552.74</v>
      </c>
      <c r="W31" s="1">
        <v>1116.82</v>
      </c>
      <c r="X31" s="1">
        <v>6342.33</v>
      </c>
      <c r="Y31" s="1">
        <v>9011.8799999999992</v>
      </c>
      <c r="Z31" s="1"/>
    </row>
    <row r="32" spans="1:26" x14ac:dyDescent="0.35">
      <c r="A32">
        <f t="shared" si="0"/>
        <v>2047</v>
      </c>
      <c r="B32">
        <v>686.5</v>
      </c>
      <c r="C32">
        <v>417.52</v>
      </c>
      <c r="D32">
        <v>49.91</v>
      </c>
      <c r="E32">
        <v>222.19</v>
      </c>
      <c r="F32">
        <v>872.96</v>
      </c>
      <c r="G32">
        <v>213.2</v>
      </c>
      <c r="H32">
        <v>21.3</v>
      </c>
      <c r="I32">
        <v>21.7</v>
      </c>
      <c r="J32">
        <v>465.13</v>
      </c>
      <c r="K32">
        <v>515.89</v>
      </c>
      <c r="L32">
        <v>246.66</v>
      </c>
      <c r="M32">
        <v>63.05</v>
      </c>
      <c r="N32">
        <v>100.96</v>
      </c>
      <c r="O32">
        <v>29.86</v>
      </c>
      <c r="P32">
        <v>29.96</v>
      </c>
      <c r="Q32">
        <v>479.65</v>
      </c>
      <c r="R32">
        <v>217.73</v>
      </c>
      <c r="S32">
        <v>180.81</v>
      </c>
      <c r="T32">
        <v>334.93</v>
      </c>
      <c r="U32" s="1">
        <v>3911.61</v>
      </c>
      <c r="V32" s="1">
        <v>1556.92</v>
      </c>
      <c r="W32" s="1">
        <v>1129.17</v>
      </c>
      <c r="X32" s="1">
        <v>6395.44</v>
      </c>
      <c r="Y32" s="1">
        <v>9081.5300000000007</v>
      </c>
      <c r="Z32" s="1"/>
    </row>
    <row r="33" spans="1:26" x14ac:dyDescent="0.35">
      <c r="A33">
        <f t="shared" si="0"/>
        <v>2048</v>
      </c>
      <c r="B33">
        <v>688.05</v>
      </c>
      <c r="C33">
        <v>424.15</v>
      </c>
      <c r="D33">
        <v>50.61</v>
      </c>
      <c r="E33">
        <v>221.04</v>
      </c>
      <c r="F33">
        <v>881.06</v>
      </c>
      <c r="G33">
        <v>217.36</v>
      </c>
      <c r="H33">
        <v>21.7</v>
      </c>
      <c r="I33">
        <v>21.62</v>
      </c>
      <c r="J33">
        <v>465.13</v>
      </c>
      <c r="K33">
        <v>515.83000000000004</v>
      </c>
      <c r="L33">
        <v>246.66</v>
      </c>
      <c r="M33">
        <v>63.05</v>
      </c>
      <c r="N33">
        <v>100.96</v>
      </c>
      <c r="O33">
        <v>29.86</v>
      </c>
      <c r="P33">
        <v>29.96</v>
      </c>
      <c r="Q33">
        <v>479.65</v>
      </c>
      <c r="R33">
        <v>217.55</v>
      </c>
      <c r="S33">
        <v>178.12</v>
      </c>
      <c r="T33">
        <v>333.49</v>
      </c>
      <c r="U33" s="1">
        <v>3968.37</v>
      </c>
      <c r="V33" s="1">
        <v>1561.97</v>
      </c>
      <c r="W33" s="1">
        <v>1141.74</v>
      </c>
      <c r="X33" s="1">
        <v>6450.51</v>
      </c>
      <c r="Y33" s="1">
        <v>9154.2099999999991</v>
      </c>
      <c r="Z33" s="1"/>
    </row>
    <row r="34" spans="1:26" x14ac:dyDescent="0.35">
      <c r="A34">
        <f t="shared" si="0"/>
        <v>2049</v>
      </c>
      <c r="B34">
        <v>689.7</v>
      </c>
      <c r="C34">
        <v>430.96</v>
      </c>
      <c r="D34">
        <v>51.29</v>
      </c>
      <c r="E34">
        <v>219.93</v>
      </c>
      <c r="F34">
        <v>889.17</v>
      </c>
      <c r="G34">
        <v>221.62</v>
      </c>
      <c r="H34">
        <v>22.08</v>
      </c>
      <c r="I34">
        <v>21.54</v>
      </c>
      <c r="J34">
        <v>465.13</v>
      </c>
      <c r="K34">
        <v>515.77</v>
      </c>
      <c r="L34">
        <v>246.66</v>
      </c>
      <c r="M34">
        <v>63.05</v>
      </c>
      <c r="N34">
        <v>100.96</v>
      </c>
      <c r="O34">
        <v>29.86</v>
      </c>
      <c r="P34">
        <v>29.96</v>
      </c>
      <c r="Q34">
        <v>479.65</v>
      </c>
      <c r="R34">
        <v>217.59</v>
      </c>
      <c r="S34">
        <v>175.78</v>
      </c>
      <c r="T34">
        <v>332.25</v>
      </c>
      <c r="U34" s="1">
        <v>4027.73</v>
      </c>
      <c r="V34" s="1">
        <v>1567.66</v>
      </c>
      <c r="W34" s="1">
        <v>1154.4100000000001</v>
      </c>
      <c r="X34" s="1">
        <v>6508.6</v>
      </c>
      <c r="Y34" s="1">
        <v>9230.67</v>
      </c>
      <c r="Z34" s="1"/>
    </row>
    <row r="35" spans="1:26" x14ac:dyDescent="0.35">
      <c r="A35">
        <f t="shared" si="0"/>
        <v>2050</v>
      </c>
      <c r="B35">
        <v>691.38</v>
      </c>
      <c r="C35">
        <v>437.9</v>
      </c>
      <c r="D35">
        <v>51.94</v>
      </c>
      <c r="E35">
        <v>218.84</v>
      </c>
      <c r="F35">
        <v>897.23</v>
      </c>
      <c r="G35">
        <v>225.95</v>
      </c>
      <c r="H35">
        <v>22.44</v>
      </c>
      <c r="I35">
        <v>21.47</v>
      </c>
      <c r="J35">
        <v>465.13</v>
      </c>
      <c r="K35">
        <v>515.71</v>
      </c>
      <c r="L35">
        <v>246.66</v>
      </c>
      <c r="M35">
        <v>63.05</v>
      </c>
      <c r="N35">
        <v>100.96</v>
      </c>
      <c r="O35">
        <v>29.86</v>
      </c>
      <c r="P35">
        <v>29.96</v>
      </c>
      <c r="Q35">
        <v>479.65</v>
      </c>
      <c r="R35">
        <v>217.96</v>
      </c>
      <c r="S35">
        <v>173.78</v>
      </c>
      <c r="T35">
        <v>331.37</v>
      </c>
      <c r="U35" s="1">
        <v>4093.39</v>
      </c>
      <c r="V35" s="1">
        <v>1573.85</v>
      </c>
      <c r="W35" s="1">
        <v>1167.0899999999999</v>
      </c>
      <c r="X35" s="1">
        <v>6573.7</v>
      </c>
      <c r="Y35" s="1">
        <v>9314.64</v>
      </c>
      <c r="Z35" s="1"/>
    </row>
    <row r="36" spans="1:26" x14ac:dyDescent="0.35">
      <c r="U36" s="1"/>
      <c r="V36" s="1"/>
      <c r="W36" s="1"/>
      <c r="X36" s="1"/>
      <c r="Y36" s="1"/>
      <c r="Z36" s="1"/>
    </row>
    <row r="37" spans="1:26" x14ac:dyDescent="0.35">
      <c r="U37" s="1"/>
      <c r="V37" s="1"/>
      <c r="W37" s="1"/>
      <c r="X37" s="1"/>
      <c r="Y37" s="1"/>
      <c r="Z37" s="1"/>
    </row>
    <row r="38" spans="1:26" x14ac:dyDescent="0.35">
      <c r="U38" s="1"/>
      <c r="V38" s="1"/>
      <c r="W38" s="1"/>
      <c r="X38" s="1"/>
      <c r="Y38" s="1"/>
      <c r="Z38" s="1"/>
    </row>
    <row r="39" spans="1:26" x14ac:dyDescent="0.35">
      <c r="U39" s="1"/>
      <c r="V39" s="1"/>
      <c r="W39" s="1"/>
      <c r="X39" s="1"/>
      <c r="Y39" s="1"/>
      <c r="Z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23</v>
      </c>
      <c r="M1" t="s">
        <v>24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L2" sqref="L2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L1" t="s">
        <v>68</v>
      </c>
      <c r="M1" t="s">
        <v>67</v>
      </c>
      <c r="N1" t="s">
        <v>69</v>
      </c>
      <c r="O1" t="s">
        <v>70</v>
      </c>
    </row>
    <row r="2" spans="1:38" x14ac:dyDescent="0.3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(F67^(0.8))*(D67^(0.2))</f>
        <v>1.1814116881468377</v>
      </c>
      <c r="N67">
        <f t="shared" ref="N67:N130" si="7">(H67^(0.8))*(I67^(0.2))</f>
        <v>1.0616039880508823</v>
      </c>
      <c r="O67">
        <f t="shared" ref="O67:O130" si="8">(M67^(0.8))*(N67^(0.2))</f>
        <v>1.1564144740840328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1.1804491561672821</v>
      </c>
      <c r="N68">
        <f t="shared" si="7"/>
        <v>1.0701876392800049</v>
      </c>
      <c r="O68">
        <f t="shared" si="8"/>
        <v>1.1575234950597986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1.1794861579961107</v>
      </c>
      <c r="N69">
        <f t="shared" si="7"/>
        <v>1.0787431674683754</v>
      </c>
      <c r="O69">
        <f t="shared" si="8"/>
        <v>1.1586116482739379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1.1819652972086343</v>
      </c>
      <c r="N70">
        <f t="shared" si="7"/>
        <v>1.0576855897298494</v>
      </c>
      <c r="O70">
        <f t="shared" si="8"/>
        <v>1.1559927173452942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1.1844438281208296</v>
      </c>
      <c r="N71">
        <f t="shared" si="7"/>
        <v>1.0365864630117481</v>
      </c>
      <c r="O71">
        <f t="shared" si="8"/>
        <v>1.153274480203857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1.1869217532431671</v>
      </c>
      <c r="N72">
        <f t="shared" si="7"/>
        <v>1.0154440325591993</v>
      </c>
      <c r="O72">
        <f t="shared" si="8"/>
        <v>1.1504529707393634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1.1950512748521438</v>
      </c>
      <c r="N73">
        <f t="shared" si="7"/>
        <v>1.0152891348654787</v>
      </c>
      <c r="O73">
        <f t="shared" si="8"/>
        <v>1.1567171624148156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1.2031807090850295</v>
      </c>
      <c r="N74">
        <f t="shared" si="7"/>
        <v>1.0151119560393322</v>
      </c>
      <c r="O74">
        <f t="shared" si="8"/>
        <v>1.1629672281808663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1.2113100576319513</v>
      </c>
      <c r="N75">
        <f t="shared" si="7"/>
        <v>1.0149127945000276</v>
      </c>
      <c r="O75">
        <f t="shared" si="8"/>
        <v>1.1692032236036156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1.2133442144763154</v>
      </c>
      <c r="N76">
        <f t="shared" si="7"/>
        <v>1.0271503773908759</v>
      </c>
      <c r="O76">
        <f t="shared" si="8"/>
        <v>1.1735835811222295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1.2153754696746417</v>
      </c>
      <c r="N77">
        <f t="shared" si="7"/>
        <v>1.0393741493230719</v>
      </c>
      <c r="O77">
        <f t="shared" si="8"/>
        <v>1.1779388767524901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1.2174038243328555</v>
      </c>
      <c r="N78">
        <f t="shared" si="7"/>
        <v>1.0515844457981776</v>
      </c>
      <c r="O78">
        <f t="shared" si="8"/>
        <v>1.1822697021084581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1.2183109219540218</v>
      </c>
      <c r="N79">
        <f t="shared" si="7"/>
        <v>1.0520542680938874</v>
      </c>
      <c r="O79">
        <f t="shared" si="8"/>
        <v>1.1830800706694837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1.2192168263981593</v>
      </c>
      <c r="N80">
        <f t="shared" si="7"/>
        <v>1.0525130850300148</v>
      </c>
      <c r="O80">
        <f t="shared" si="8"/>
        <v>1.1838870197420275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1.2201215367831297</v>
      </c>
      <c r="N81">
        <f t="shared" si="7"/>
        <v>1.052960803612383</v>
      </c>
      <c r="O81">
        <f t="shared" si="8"/>
        <v>1.1846905260905183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1.2192705811163975</v>
      </c>
      <c r="N82">
        <f t="shared" si="7"/>
        <v>1.0541462538740125</v>
      </c>
      <c r="O82">
        <f t="shared" si="8"/>
        <v>1.1842959662807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1.2184192063411048</v>
      </c>
      <c r="N83">
        <f t="shared" si="7"/>
        <v>1.055328785628675</v>
      </c>
      <c r="O83">
        <f t="shared" si="8"/>
        <v>1.1838997964989253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1.217567412316322</v>
      </c>
      <c r="N84">
        <f t="shared" si="7"/>
        <v>1.0565083941181124</v>
      </c>
      <c r="O84">
        <f t="shared" si="8"/>
        <v>1.183502018815908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1.2185168908632711</v>
      </c>
      <c r="N85">
        <f t="shared" si="7"/>
        <v>1.0538118026504024</v>
      </c>
      <c r="O85">
        <f t="shared" si="8"/>
        <v>1.1836351522816209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1.2194661223411245</v>
      </c>
      <c r="N86">
        <f t="shared" si="7"/>
        <v>1.0511060207010647</v>
      </c>
      <c r="O86">
        <f t="shared" si="8"/>
        <v>1.1837639135383065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1.2204151076588337</v>
      </c>
      <c r="N87">
        <f t="shared" si="7"/>
        <v>1.0483908942931237</v>
      </c>
      <c r="O87">
        <f t="shared" si="8"/>
        <v>1.1838882444340739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1.2238417620893651</v>
      </c>
      <c r="N88">
        <f t="shared" si="7"/>
        <v>1.050841685694833</v>
      </c>
      <c r="O88">
        <f t="shared" si="8"/>
        <v>1.1871010075322355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1.2272682979053209</v>
      </c>
      <c r="N89">
        <f t="shared" si="7"/>
        <v>1.0532898580002981</v>
      </c>
      <c r="O89">
        <f t="shared" si="8"/>
        <v>1.1903130450860944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1.2306947159878237</v>
      </c>
      <c r="N90">
        <f t="shared" si="7"/>
        <v>1.0557354170966413</v>
      </c>
      <c r="O90">
        <f t="shared" si="8"/>
        <v>1.1935243587856597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1.2312755411562526</v>
      </c>
      <c r="N91">
        <f t="shared" si="7"/>
        <v>1.0611004096499186</v>
      </c>
      <c r="O91">
        <f t="shared" si="8"/>
        <v>1.195186002969987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1.2318552580465645</v>
      </c>
      <c r="N92">
        <f t="shared" si="7"/>
        <v>1.0664540280544903</v>
      </c>
      <c r="O92">
        <f t="shared" si="8"/>
        <v>1.1968402138272345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1.2324338713645349</v>
      </c>
      <c r="N93">
        <f t="shared" si="7"/>
        <v>1.0717963324501489</v>
      </c>
      <c r="O93">
        <f t="shared" si="8"/>
        <v>1.1984870724425039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1.2347909398727352</v>
      </c>
      <c r="N94">
        <f t="shared" si="7"/>
        <v>1.0729052808620294</v>
      </c>
      <c r="O94">
        <f t="shared" si="8"/>
        <v>1.2005687201423256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1.2371477378763533</v>
      </c>
      <c r="N95">
        <f t="shared" si="7"/>
        <v>1.0740117852735804</v>
      </c>
      <c r="O95">
        <f t="shared" si="8"/>
        <v>1.2026494629618902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1.2395042665410061</v>
      </c>
      <c r="N96">
        <f t="shared" si="7"/>
        <v>1.0751158421733213</v>
      </c>
      <c r="O96">
        <f t="shared" si="8"/>
        <v>1.2047293005921464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1.2433368398657809</v>
      </c>
      <c r="N97">
        <f t="shared" si="7"/>
        <v>1.0852132734839892</v>
      </c>
      <c r="O97">
        <f t="shared" si="8"/>
        <v>1.2099684910567419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1.247168224558846</v>
      </c>
      <c r="N98">
        <f t="shared" si="7"/>
        <v>1.0952967111377045</v>
      </c>
      <c r="O98">
        <f t="shared" si="8"/>
        <v>1.2151961546756846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1.2509984280897481</v>
      </c>
      <c r="N99">
        <f t="shared" si="7"/>
        <v>1.1053663916349785</v>
      </c>
      <c r="O99">
        <f t="shared" si="8"/>
        <v>1.2204125425284469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1.2514640276758817</v>
      </c>
      <c r="N100">
        <f t="shared" si="7"/>
        <v>1.0873691034228712</v>
      </c>
      <c r="O100">
        <f t="shared" si="8"/>
        <v>1.2167744851129432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1.2519288218123605</v>
      </c>
      <c r="N101">
        <f t="shared" si="7"/>
        <v>1.0693374266951636</v>
      </c>
      <c r="O101">
        <f t="shared" si="8"/>
        <v>1.213072238089606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1.2523928094568724</v>
      </c>
      <c r="N102">
        <f t="shared" si="7"/>
        <v>1.0512702045365869</v>
      </c>
      <c r="O102">
        <f t="shared" si="8"/>
        <v>1.2093035381221042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1.2498595053912802</v>
      </c>
      <c r="N103">
        <f t="shared" si="7"/>
        <v>1.0466698522004068</v>
      </c>
      <c r="O103">
        <f t="shared" si="8"/>
        <v>1.2062877040167144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1.2473254389864699</v>
      </c>
      <c r="N104">
        <f t="shared" si="7"/>
        <v>1.0420692166186685</v>
      </c>
      <c r="O104">
        <f t="shared" si="8"/>
        <v>1.2032701335622491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1.2447906073842645</v>
      </c>
      <c r="N105">
        <f t="shared" si="7"/>
        <v>1.0374682944731024</v>
      </c>
      <c r="O105">
        <f t="shared" si="8"/>
        <v>1.2002508129761997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1.2447526915918878</v>
      </c>
      <c r="N106">
        <f t="shared" si="7"/>
        <v>1.0345840048496648</v>
      </c>
      <c r="O106">
        <f t="shared" si="8"/>
        <v>1.1995534694622327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1.2447147349402452</v>
      </c>
      <c r="N107">
        <f t="shared" si="7"/>
        <v>1.0316995129601554</v>
      </c>
      <c r="O107">
        <f t="shared" si="8"/>
        <v>1.1988545881572124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1.2446767374478582</v>
      </c>
      <c r="N108">
        <f t="shared" si="7"/>
        <v>1.0288148173743379</v>
      </c>
      <c r="O108">
        <f t="shared" si="8"/>
        <v>1.1981541610764535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1.246568106972513</v>
      </c>
      <c r="N109">
        <f t="shared" si="7"/>
        <v>1.0307586454283999</v>
      </c>
      <c r="O109">
        <f t="shared" si="8"/>
        <v>1.2000634433566506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1.2484594644093958</v>
      </c>
      <c r="N110">
        <f t="shared" si="7"/>
        <v>1.0327023675277112</v>
      </c>
      <c r="O110">
        <f t="shared" si="8"/>
        <v>1.2019726655800826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1.2503508098168521</v>
      </c>
      <c r="N111">
        <f t="shared" si="7"/>
        <v>1.0346459843709861</v>
      </c>
      <c r="O111">
        <f t="shared" si="8"/>
        <v>1.2038818281094934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1.2521313495477997</v>
      </c>
      <c r="N112">
        <f t="shared" si="7"/>
        <v>1.0367290245320571</v>
      </c>
      <c r="O112">
        <f t="shared" si="8"/>
        <v>1.2057380399787896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1.2539117501856409</v>
      </c>
      <c r="N113">
        <f t="shared" si="7"/>
        <v>1.0388118628648784</v>
      </c>
      <c r="O113">
        <f t="shared" si="8"/>
        <v>1.2075940312326683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1.2556920124601458</v>
      </c>
      <c r="N114">
        <f t="shared" si="7"/>
        <v>1.0408945008457882</v>
      </c>
      <c r="O114">
        <f t="shared" si="8"/>
        <v>1.2094498031576011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1.2569853835835672</v>
      </c>
      <c r="N115">
        <f t="shared" si="7"/>
        <v>1.0406382725732402</v>
      </c>
      <c r="O115">
        <f t="shared" si="8"/>
        <v>1.2103866946705224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1.2582783574296437</v>
      </c>
      <c r="N116">
        <f t="shared" si="7"/>
        <v>1.0403786041063428</v>
      </c>
      <c r="O116">
        <f t="shared" si="8"/>
        <v>1.2113221642278849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1.2595709358882561</v>
      </c>
      <c r="N117">
        <f t="shared" si="7"/>
        <v>1.0401155115761169</v>
      </c>
      <c r="O117">
        <f t="shared" si="8"/>
        <v>1.2122562150724348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1.2606640800047817</v>
      </c>
      <c r="N118">
        <f t="shared" si="7"/>
        <v>1.0398468150420186</v>
      </c>
      <c r="O118">
        <f t="shared" si="8"/>
        <v>1.2130351237114347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1.26175677489733</v>
      </c>
      <c r="N119">
        <f t="shared" si="7"/>
        <v>1.0395745948999306</v>
      </c>
      <c r="O119">
        <f t="shared" si="8"/>
        <v>1.2138126179254598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1.2628490225326732</v>
      </c>
      <c r="N120">
        <f t="shared" si="7"/>
        <v>1.0392988677800064</v>
      </c>
      <c r="O120">
        <f t="shared" si="8"/>
        <v>1.2145887012623242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1.2638398949895249</v>
      </c>
      <c r="N121">
        <f t="shared" si="7"/>
        <v>1.0396673651751986</v>
      </c>
      <c r="O121">
        <f t="shared" si="8"/>
        <v>1.2154372177226569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1.2648298761714842</v>
      </c>
      <c r="N122">
        <f t="shared" si="7"/>
        <v>1.0400300658462136</v>
      </c>
      <c r="O122">
        <f t="shared" si="8"/>
        <v>1.2162836568263451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1.2658189704038176</v>
      </c>
      <c r="N123">
        <f t="shared" si="7"/>
        <v>1.0403870166442015</v>
      </c>
      <c r="O123">
        <f t="shared" si="8"/>
        <v>1.2171280316860305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1.2671439093925581</v>
      </c>
      <c r="N124">
        <f t="shared" si="7"/>
        <v>1.0406536211004787</v>
      </c>
      <c r="O124">
        <f t="shared" si="8"/>
        <v>1.218209529084143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1.2684683583715686</v>
      </c>
      <c r="N125">
        <f t="shared" si="7"/>
        <v>1.040916477059886</v>
      </c>
      <c r="O125">
        <f t="shared" si="8"/>
        <v>1.2192896500372246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1.26979231978316</v>
      </c>
      <c r="N126">
        <f t="shared" si="7"/>
        <v>1.0411756085927613</v>
      </c>
      <c r="O126">
        <f t="shared" si="8"/>
        <v>1.2203684007848268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1.2713439457607043</v>
      </c>
      <c r="N127">
        <f t="shared" si="7"/>
        <v>1.0415790820749538</v>
      </c>
      <c r="O127">
        <f t="shared" si="8"/>
        <v>1.2216559014457886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1.2728952351487826</v>
      </c>
      <c r="N128">
        <f t="shared" si="7"/>
        <v>1.0419796619771067</v>
      </c>
      <c r="O128">
        <f t="shared" si="8"/>
        <v>1.2229423285185068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1.2744461896930122</v>
      </c>
      <c r="N129">
        <f t="shared" si="7"/>
        <v>1.0423773660271984</v>
      </c>
      <c r="O129">
        <f t="shared" si="8"/>
        <v>1.2242276865714676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1.2760947147755923</v>
      </c>
      <c r="N130">
        <f t="shared" si="7"/>
        <v>1.0427587327553678</v>
      </c>
      <c r="O130">
        <f t="shared" si="8"/>
        <v>1.225584035185403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(F131^(0.8))*(D131^(0.2))</f>
        <v>1.2777429487312428</v>
      </c>
      <c r="N131">
        <f t="shared" ref="N131:N193" si="12">(H131^(0.8))*(I131^(0.2))</f>
        <v>1.0431372225562372</v>
      </c>
      <c r="O131">
        <f t="shared" ref="O131:O193" si="13">(M131^(0.8))*(N131^(0.2))</f>
        <v>1.2269393151993839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1.2793908930996436</v>
      </c>
      <c r="N132">
        <f t="shared" si="12"/>
        <v>1.0435128528225404</v>
      </c>
      <c r="O132">
        <f t="shared" si="13"/>
        <v>1.2282935308804357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1.2815623644633487</v>
      </c>
      <c r="N133">
        <f t="shared" si="12"/>
        <v>1.0446534420891671</v>
      </c>
      <c r="O133">
        <f t="shared" si="13"/>
        <v>1.230229803301885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1.2837337523086338</v>
      </c>
      <c r="N134">
        <f t="shared" si="12"/>
        <v>1.0457924634897149</v>
      </c>
      <c r="O134">
        <f t="shared" si="13"/>
        <v>1.2321655706699095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1.2859050571220827</v>
      </c>
      <c r="N135">
        <f t="shared" si="12"/>
        <v>1.0469299278630713</v>
      </c>
      <c r="O135">
        <f t="shared" si="13"/>
        <v>1.2341008356881102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1.2878502876792133</v>
      </c>
      <c r="N136">
        <f t="shared" si="12"/>
        <v>1.0475539050116518</v>
      </c>
      <c r="O136">
        <f t="shared" si="13"/>
        <v>1.2357413509434281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1.2897953449113124</v>
      </c>
      <c r="N137">
        <f t="shared" si="12"/>
        <v>1.0481758095141169</v>
      </c>
      <c r="O137">
        <f t="shared" si="13"/>
        <v>1.2373810783569767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1.2917402297907941</v>
      </c>
      <c r="N138">
        <f t="shared" si="12"/>
        <v>1.048795653756021</v>
      </c>
      <c r="O138">
        <f t="shared" si="13"/>
        <v>1.2390200210770459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1.2935886981801217</v>
      </c>
      <c r="N139">
        <f t="shared" si="12"/>
        <v>1.0493558695986183</v>
      </c>
      <c r="O139">
        <f t="shared" si="13"/>
        <v>1.2405707273243383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1.2954369525886473</v>
      </c>
      <c r="N140">
        <f t="shared" si="12"/>
        <v>1.049914067655042</v>
      </c>
      <c r="O140">
        <f t="shared" si="13"/>
        <v>1.2421206329718282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1.2972849941902569</v>
      </c>
      <c r="N141">
        <f t="shared" si="12"/>
        <v>1.0504702594926389</v>
      </c>
      <c r="O141">
        <f t="shared" si="13"/>
        <v>1.2436697411465352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1.2991219594318428</v>
      </c>
      <c r="N142">
        <f t="shared" si="12"/>
        <v>1.050968328625848</v>
      </c>
      <c r="O142">
        <f t="shared" si="13"/>
        <v>1.2451964239898357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1.300958699485377</v>
      </c>
      <c r="N143">
        <f t="shared" si="12"/>
        <v>1.0514644333569019</v>
      </c>
      <c r="O143">
        <f t="shared" si="13"/>
        <v>1.2467222922796981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1.3027952155827796</v>
      </c>
      <c r="N144">
        <f t="shared" si="12"/>
        <v>1.0519585844816899</v>
      </c>
      <c r="O144">
        <f t="shared" si="13"/>
        <v>1.2482473490175261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1.3045890468661119</v>
      </c>
      <c r="N145">
        <f t="shared" si="12"/>
        <v>1.0522235323610891</v>
      </c>
      <c r="O145">
        <f t="shared" si="13"/>
        <v>1.2496850788434681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1.3063826280276243</v>
      </c>
      <c r="N146">
        <f t="shared" si="12"/>
        <v>1.05248667221986</v>
      </c>
      <c r="O146">
        <f t="shared" si="13"/>
        <v>1.2511219349265053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1.3081759604226042</v>
      </c>
      <c r="N147">
        <f t="shared" si="12"/>
        <v>1.0527480124963431</v>
      </c>
      <c r="O147">
        <f t="shared" si="13"/>
        <v>1.2525579198134338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1.310019538722583</v>
      </c>
      <c r="N148">
        <f t="shared" si="12"/>
        <v>1.0531957873987494</v>
      </c>
      <c r="O148">
        <f t="shared" si="13"/>
        <v>1.2540765330514811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1.3118628820831122</v>
      </c>
      <c r="N149">
        <f t="shared" si="12"/>
        <v>1.0536416579773344</v>
      </c>
      <c r="O149">
        <f t="shared" si="13"/>
        <v>1.2555943189882366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1.3137059917897518</v>
      </c>
      <c r="N150">
        <f t="shared" si="12"/>
        <v>1.0540856342951095</v>
      </c>
      <c r="O150">
        <f t="shared" si="13"/>
        <v>1.2571112805190214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1.3155430435790061</v>
      </c>
      <c r="N151">
        <f t="shared" si="12"/>
        <v>1.0545421065638123</v>
      </c>
      <c r="O151">
        <f t="shared" si="13"/>
        <v>1.2586263943952192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1.3173798513694708</v>
      </c>
      <c r="N152">
        <f t="shared" si="12"/>
        <v>1.0549966828948061</v>
      </c>
      <c r="O152">
        <f t="shared" si="13"/>
        <v>1.2601406816630241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1.3192164164934677</v>
      </c>
      <c r="N153">
        <f t="shared" si="12"/>
        <v>1.0554493733277903</v>
      </c>
      <c r="O153">
        <f t="shared" si="13"/>
        <v>1.2616541452613343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1.3210469208411628</v>
      </c>
      <c r="N154">
        <f t="shared" si="12"/>
        <v>1.0559146346339183</v>
      </c>
      <c r="O154">
        <f t="shared" si="13"/>
        <v>1.2631657930516287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1.3228771720073218</v>
      </c>
      <c r="N155">
        <f t="shared" si="12"/>
        <v>1.056378008702755</v>
      </c>
      <c r="O155">
        <f t="shared" si="13"/>
        <v>1.2646766148397541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1.3247071713717644</v>
      </c>
      <c r="N156">
        <f t="shared" si="12"/>
        <v>1.0568395055494246</v>
      </c>
      <c r="O156">
        <f t="shared" si="13"/>
        <v>1.2661866136085784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1.3265308954975075</v>
      </c>
      <c r="N157">
        <f t="shared" si="12"/>
        <v>1.05731312663946</v>
      </c>
      <c r="O157">
        <f t="shared" si="13"/>
        <v>1.2676945413888394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1.3283543572029268</v>
      </c>
      <c r="N158">
        <f t="shared" si="12"/>
        <v>1.0577848688974965</v>
      </c>
      <c r="O158">
        <f t="shared" si="13"/>
        <v>1.2692016434659557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1.3301775579151225</v>
      </c>
      <c r="N159">
        <f t="shared" si="12"/>
        <v>1.0582547423145048</v>
      </c>
      <c r="O159">
        <f t="shared" si="13"/>
        <v>1.2707079228662608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1.3319946712763786</v>
      </c>
      <c r="N160">
        <f t="shared" si="12"/>
        <v>1.0587367163307224</v>
      </c>
      <c r="O160">
        <f t="shared" si="13"/>
        <v>1.272212284499195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1.3338115129875052</v>
      </c>
      <c r="N161">
        <f t="shared" si="12"/>
        <v>1.0592168201833636</v>
      </c>
      <c r="O161">
        <f t="shared" si="13"/>
        <v>1.2737158206450705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1.33562808452273</v>
      </c>
      <c r="N162">
        <f t="shared" si="12"/>
        <v>1.0596950638353342</v>
      </c>
      <c r="O162">
        <f t="shared" si="13"/>
        <v>1.2752185343726603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1.3374382893061505</v>
      </c>
      <c r="N163">
        <f t="shared" si="12"/>
        <v>1.0601849459723294</v>
      </c>
      <c r="O163">
        <f t="shared" si="13"/>
        <v>1.2767190205624022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1.3392482130527061</v>
      </c>
      <c r="N164">
        <f t="shared" si="12"/>
        <v>1.060672966376893</v>
      </c>
      <c r="O164">
        <f t="shared" si="13"/>
        <v>1.2782186811320106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1.3410578572843412</v>
      </c>
      <c r="N165">
        <f t="shared" si="12"/>
        <v>1.0611591349838567</v>
      </c>
      <c r="O165">
        <f t="shared" si="13"/>
        <v>1.2797175191927752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1.3428614042984033</v>
      </c>
      <c r="N166">
        <f t="shared" si="12"/>
        <v>1.0616569463514338</v>
      </c>
      <c r="O166">
        <f t="shared" si="13"/>
        <v>1.2812143508923057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1.3446646609869233</v>
      </c>
      <c r="N167">
        <f t="shared" si="12"/>
        <v>1.0621529045167284</v>
      </c>
      <c r="O167">
        <f t="shared" si="13"/>
        <v>1.2827103567799283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1.3464676289186914</v>
      </c>
      <c r="N168">
        <f t="shared" si="12"/>
        <v>1.0626470193839599</v>
      </c>
      <c r="O168">
        <f t="shared" si="13"/>
        <v>1.284205540008087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1.34831928886295</v>
      </c>
      <c r="N169">
        <f t="shared" si="12"/>
        <v>1.0631232431028133</v>
      </c>
      <c r="O169">
        <f t="shared" si="13"/>
        <v>1.2857333845382937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1.3501706811776115</v>
      </c>
      <c r="N170">
        <f t="shared" si="12"/>
        <v>1.0635975776654212</v>
      </c>
      <c r="O170">
        <f t="shared" si="13"/>
        <v>1.2872603915013303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1.3520218073175654</v>
      </c>
      <c r="N171">
        <f t="shared" si="12"/>
        <v>1.0640700331171433</v>
      </c>
      <c r="O171">
        <f t="shared" si="13"/>
        <v>1.2887865639699045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1.3538667739371826</v>
      </c>
      <c r="N172">
        <f t="shared" si="12"/>
        <v>1.0645546556628573</v>
      </c>
      <c r="O172">
        <f t="shared" si="13"/>
        <v>1.2903108131448391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1.355711463548799</v>
      </c>
      <c r="N173">
        <f t="shared" si="12"/>
        <v>1.0650373977683838</v>
      </c>
      <c r="O173">
        <f t="shared" si="13"/>
        <v>1.2918342249556538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1.3575558776550569</v>
      </c>
      <c r="N174">
        <f t="shared" si="12"/>
        <v>1.0655182694511187</v>
      </c>
      <c r="O174">
        <f t="shared" si="13"/>
        <v>1.2933568025180595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1.359393847847479</v>
      </c>
      <c r="N175">
        <f t="shared" si="12"/>
        <v>1.0660108435741793</v>
      </c>
      <c r="O175">
        <f t="shared" si="13"/>
        <v>1.2948771422553189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1.3612315314942178</v>
      </c>
      <c r="N176">
        <f t="shared" si="12"/>
        <v>1.066501545734527</v>
      </c>
      <c r="O176">
        <f t="shared" si="13"/>
        <v>1.2963966444782102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1.3630689301463756</v>
      </c>
      <c r="N177">
        <f t="shared" si="12"/>
        <v>1.0669903859208161</v>
      </c>
      <c r="O177">
        <f t="shared" si="13"/>
        <v>1.2979153123454221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1.3649001584209288</v>
      </c>
      <c r="N178">
        <f t="shared" si="12"/>
        <v>1.0674909328472866</v>
      </c>
      <c r="O178">
        <f t="shared" si="13"/>
        <v>1.2994319663438143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1.3667310907123715</v>
      </c>
      <c r="N179">
        <f t="shared" si="12"/>
        <v>1.0679896163872959</v>
      </c>
      <c r="O179">
        <f t="shared" si="13"/>
        <v>1.3009477826189391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1.3685617286195355</v>
      </c>
      <c r="N180">
        <f t="shared" si="12"/>
        <v>1.0684864465002619</v>
      </c>
      <c r="O180">
        <f t="shared" si="13"/>
        <v>1.3024627643716959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1.3704417527726158</v>
      </c>
      <c r="N181">
        <f t="shared" si="12"/>
        <v>1.0689652871499473</v>
      </c>
      <c r="O181">
        <f t="shared" si="13"/>
        <v>1.304010792550321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1.372321504005545</v>
      </c>
      <c r="N182">
        <f t="shared" si="12"/>
        <v>1.0694422282621501</v>
      </c>
      <c r="O182">
        <f t="shared" si="13"/>
        <v>1.3055579711390388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1.3742009838013129</v>
      </c>
      <c r="N183">
        <f t="shared" si="12"/>
        <v>1.0699172799371737</v>
      </c>
      <c r="O183">
        <f t="shared" si="13"/>
        <v>1.3071043032575151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1.3760742307985605</v>
      </c>
      <c r="N184">
        <f t="shared" si="12"/>
        <v>1.0704045655669272</v>
      </c>
      <c r="O184">
        <f t="shared" si="13"/>
        <v>1.3086487064318186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1.3779471953463127</v>
      </c>
      <c r="N185">
        <f t="shared" si="12"/>
        <v>1.0708899604228945</v>
      </c>
      <c r="O185">
        <f t="shared" si="13"/>
        <v>1.3101922602060181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1.3798198789761833</v>
      </c>
      <c r="N186">
        <f t="shared" si="12"/>
        <v>1.0713734745775183</v>
      </c>
      <c r="O186">
        <f t="shared" si="13"/>
        <v>1.3117349677435348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1.3816860403448787</v>
      </c>
      <c r="N187">
        <f t="shared" si="12"/>
        <v>1.0718687554795487</v>
      </c>
      <c r="O187">
        <f t="shared" si="13"/>
        <v>1.3132754269822087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1.3835519095732438</v>
      </c>
      <c r="N188">
        <f t="shared" si="12"/>
        <v>1.0723621541323705</v>
      </c>
      <c r="O188">
        <f t="shared" si="13"/>
        <v>1.3148150366534095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1.3854174882420229</v>
      </c>
      <c r="N189">
        <f t="shared" si="12"/>
        <v>1.0728536805792674</v>
      </c>
      <c r="O189">
        <f t="shared" si="13"/>
        <v>1.3163537999639987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1.3872768222493441</v>
      </c>
      <c r="N190">
        <f t="shared" si="12"/>
        <v>1.073356978096538</v>
      </c>
      <c r="O190">
        <f t="shared" si="13"/>
        <v>1.3178905417492217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1.3891358545279895</v>
      </c>
      <c r="N191">
        <f t="shared" si="12"/>
        <v>1.0738584019879798</v>
      </c>
      <c r="O191">
        <f t="shared" si="13"/>
        <v>1.3194264337410595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1.3909945867071438</v>
      </c>
      <c r="N192">
        <f t="shared" si="12"/>
        <v>1.0743579622672186</v>
      </c>
      <c r="O192">
        <f t="shared" si="13"/>
        <v>1.3209614791890749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1.3909945867071438</v>
      </c>
      <c r="N193">
        <f t="shared" si="12"/>
        <v>1.0743579622672186</v>
      </c>
      <c r="O193">
        <f t="shared" si="13"/>
        <v>1.3209614791890749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4" workbookViewId="0">
      <selection activeCell="I133" sqref="I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38</v>
      </c>
      <c r="D1" t="s">
        <v>39</v>
      </c>
      <c r="E1" t="s">
        <v>57</v>
      </c>
      <c r="F1" t="s">
        <v>73</v>
      </c>
      <c r="G1" t="s">
        <v>76</v>
      </c>
      <c r="H1" t="s">
        <v>71</v>
      </c>
      <c r="I1" t="s">
        <v>34</v>
      </c>
      <c r="J1" t="s">
        <v>74</v>
      </c>
      <c r="K1" t="s">
        <v>75</v>
      </c>
      <c r="L1" t="s">
        <v>72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H2" sqref="H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4</v>
      </c>
    </row>
    <row r="2" spans="1:6" x14ac:dyDescent="0.35">
      <c r="A2">
        <v>2017</v>
      </c>
      <c r="B2">
        <v>1</v>
      </c>
      <c r="C2" s="2">
        <f>('6.Econ Transform'!C2^0.2)*'7.Wthr Transform'!H26*_xlfn.XLOOKUP('8. Model Variables'!A2,'4.Annual SAE Indices'!$A$2:$A$23,'4.Annual SAE Indices'!$V$2:$V$23)</f>
        <v>268.63230889098827</v>
      </c>
      <c r="D2" s="2">
        <f>('6.Econ Transform'!C2^0.2)*'7.Wthr Transform'!L26*_xlfn.XLOOKUP('8. Model Variables'!$A2,'4.Annual SAE Indices'!$A$2:$A$23,'4.Annual SAE Indices'!$W$2:$W$23)</f>
        <v>0</v>
      </c>
      <c r="E2">
        <f>_xlfn.XLOOKUP('8. Model Variables'!$A2,'4.Annual SAE Indices'!$A$2:$A$23,'4.Annual SAE Indices'!$J$2:$J$23)*_xlfn.XLOOKUP('8. Model Variables'!$B2,'5.Monthly Multipliers'!$B$2:$B$13,'5.Monthly Multipliers'!$C$2:$C$13) + _xlfn.XLOOKUP('8. Model Variables'!$A2,'4.Annual SAE Indices'!$A$2:$A$23,'4.Annual SAE Indices'!$K$2:$K$23)*_xlfn.XLOOKUP('8. Model Variables'!$B2,'5.Monthly Multipliers'!$B$2:$B$13,'5.Monthly Multipliers'!$D$2:$D$13) + _xlfn.XLOOKUP('8. Model Variables'!$A2,'4.Annual SAE Indices'!$A$2:$A$23,'4.Annual SAE Indices'!$L$2:$L$23)*_xlfn.XLOOKUP('8. Model Variables'!$B2,'5.Monthly Multipliers'!$B$2:$B$13,'5.Monthly Multipliers'!$E$2:$E$13) + _xlfn.XLOOKUP('8. Model Variables'!$A2,'4.Annual SAE Indices'!$A$2:$A$23,'4.Annual SAE Indices'!$M$2:$M$23)*_xlfn.XLOOKUP('8. Model Variables'!$B2,'5.Monthly Multipliers'!$B$2:$B$13,'5.Monthly Multipliers'!$F$2:$F$13) + _xlfn.XLOOKUP('8. Model Variables'!$A2,'4.Annual SAE Indices'!$A$2:$A$23,'4.Annual SAE Indices'!$N$2:$N$23)*_xlfn.XLOOKUP('8. Model Variables'!$B2,'5.Monthly Multipliers'!$B$2:$B$13,'5.Monthly Multipliers'!$G$2:$G$13) + _xlfn.XLOOKUP('8. Model Variables'!$A2,'4.Annual SAE Indices'!$A$2:$A$23,'4.Annual SAE Indices'!$O$2:$O$23)*_xlfn.XLOOKUP('8. Model Variables'!$B2,'5.Monthly Multipliers'!$B$2:$B$13,'5.Monthly Multipliers'!$H$2:$H$13) + _xlfn.XLOOKUP('8. Model Variables'!$A2,'4.Annual SAE Indices'!$A$2:$A$23,'4.Annual SAE Indices'!$P$2:$P$23)*_xlfn.XLOOKUP('8. Model Variables'!$B2,'5.Monthly Multipliers'!$B$2:$B$13,'5.Monthly Multipliers'!$I$2:$I$13) + _xlfn.XLOOKUP('8. Model Variables'!$A2,'4.Annual SAE Indices'!$A$2:$A$23,'4.Annual SAE Indices'!$Q$2:$Q$23)*_xlfn.XLOOKUP('8. Model Variables'!$B2,'5.Monthly Multipliers'!$B$2:$B$13,'5.Monthly Multipliers'!$J$2:$J$13) + _xlfn.XLOOKUP('8. Model Variables'!$A2,'4.Annual SAE Indices'!$A$2:$A$23,'4.Annual SAE Indices'!$R$2:$R$23)*_xlfn.XLOOKUP('8. Model Variables'!$B2,'5.Monthly Multipliers'!$B$2:$B$13,'5.Monthly Multipliers'!$K$2:$K$13) + _xlfn.XLOOKUP('8. Model Variables'!$A2,'4.Annual SAE Indices'!$A$2:$A$23,'4.Annual SAE Indices'!$T$2:$T$23)*_xlfn.XLOOKUP('8. Model Variables'!$B2,'5.Monthly Multipliers'!$B$2:$B$13,'5.Monthly Multipliers'!$L$2:$L$13) + _xlfn.XLOOKUP('8. Model Variables'!$A2,'4.Annual SAE Indices'!$A$2:$A$23,'4.Annual SAE Indices'!$U$2:$U$23)*_xlfn.XLOOKUP('8. Model Variables'!$B2,'5.Monthly Multipliers'!$B$2:$B$13,'5.Monthly Multipliers'!$M$2:$M$13)</f>
        <v>513.81201616686701</v>
      </c>
      <c r="F2">
        <f>('6.Econ Transform'!C2^0.2)*'7.Wthr Transform'!D26*12*'8. Model Variables'!E2</f>
        <v>522.56109533750066</v>
      </c>
    </row>
    <row r="3" spans="1:6" x14ac:dyDescent="0.35">
      <c r="A3">
        <v>2017</v>
      </c>
      <c r="B3">
        <v>2</v>
      </c>
      <c r="C3" s="2">
        <f>('6.Econ Transform'!C3^0.2)*'7.Wthr Transform'!H27*_xlfn.XLOOKUP('8. Model Variables'!A3,'4.Annual SAE Indices'!$A$2:$A$23,'4.Annual SAE Indices'!$V$2:$V$23)</f>
        <v>222.00307209860995</v>
      </c>
      <c r="D3" s="2">
        <f>('6.Econ Transform'!C3^0.2)*'7.Wthr Transform'!L27*_xlfn.XLOOKUP('8. Model Variables'!$A3,'4.Annual SAE Indices'!$A$2:$A$23,'4.Annual SAE Indices'!$W$2:$W$23)</f>
        <v>0</v>
      </c>
      <c r="E3">
        <f>_xlfn.XLOOKUP('8. Model Variables'!$A3,'4.Annual SAE Indices'!$A$2:$A$23,'4.Annual SAE Indices'!$J$2:$J$23)*_xlfn.XLOOKUP('8. Model Variables'!$B3,'5.Monthly Multipliers'!$B$2:$B$13,'5.Monthly Multipliers'!$C$2:$C$13) + _xlfn.XLOOKUP('8. Model Variables'!$A3,'4.Annual SAE Indices'!$A$2:$A$23,'4.Annual SAE Indices'!$K$2:$K$23)*_xlfn.XLOOKUP('8. Model Variables'!$B3,'5.Monthly Multipliers'!$B$2:$B$13,'5.Monthly Multipliers'!$D$2:$D$13) + _xlfn.XLOOKUP('8. Model Variables'!$A3,'4.Annual SAE Indices'!$A$2:$A$23,'4.Annual SAE Indices'!$L$2:$L$23)*_xlfn.XLOOKUP('8. Model Variables'!$B3,'5.Monthly Multipliers'!$B$2:$B$13,'5.Monthly Multipliers'!$E$2:$E$13) + _xlfn.XLOOKUP('8. Model Variables'!$A3,'4.Annual SAE Indices'!$A$2:$A$23,'4.Annual SAE Indices'!$M$2:$M$23)*_xlfn.XLOOKUP('8. Model Variables'!$B3,'5.Monthly Multipliers'!$B$2:$B$13,'5.Monthly Multipliers'!$F$2:$F$13) + _xlfn.XLOOKUP('8. Model Variables'!$A3,'4.Annual SAE Indices'!$A$2:$A$23,'4.Annual SAE Indices'!$N$2:$N$23)*_xlfn.XLOOKUP('8. Model Variables'!$B3,'5.Monthly Multipliers'!$B$2:$B$13,'5.Monthly Multipliers'!$G$2:$G$13) + _xlfn.XLOOKUP('8. Model Variables'!$A3,'4.Annual SAE Indices'!$A$2:$A$23,'4.Annual SAE Indices'!$O$2:$O$23)*_xlfn.XLOOKUP('8. Model Variables'!$B3,'5.Monthly Multipliers'!$B$2:$B$13,'5.Monthly Multipliers'!$H$2:$H$13) + _xlfn.XLOOKUP('8. Model Variables'!$A3,'4.Annual SAE Indices'!$A$2:$A$23,'4.Annual SAE Indices'!$P$2:$P$23)*_xlfn.XLOOKUP('8. Model Variables'!$B3,'5.Monthly Multipliers'!$B$2:$B$13,'5.Monthly Multipliers'!$I$2:$I$13) + _xlfn.XLOOKUP('8. Model Variables'!$A3,'4.Annual SAE Indices'!$A$2:$A$23,'4.Annual SAE Indices'!$Q$2:$Q$23)*_xlfn.XLOOKUP('8. Model Variables'!$B3,'5.Monthly Multipliers'!$B$2:$B$13,'5.Monthly Multipliers'!$J$2:$J$13) + _xlfn.XLOOKUP('8. Model Variables'!$A3,'4.Annual SAE Indices'!$A$2:$A$23,'4.Annual SAE Indices'!$R$2:$R$23)*_xlfn.XLOOKUP('8. Model Variables'!$B3,'5.Monthly Multipliers'!$B$2:$B$13,'5.Monthly Multipliers'!$K$2:$K$13) + _xlfn.XLOOKUP('8. Model Variables'!$A3,'4.Annual SAE Indices'!$A$2:$A$23,'4.Annual SAE Indices'!$T$2:$T$23)*_xlfn.XLOOKUP('8. Model Variables'!$B3,'5.Monthly Multipliers'!$B$2:$B$13,'5.Monthly Multipliers'!$L$2:$L$13) + _xlfn.XLOOKUP('8. Model Variables'!$A3,'4.Annual SAE Indices'!$A$2:$A$23,'4.Annual SAE Indices'!$U$2:$U$23)*_xlfn.XLOOKUP('8. Model Variables'!$B3,'5.Monthly Multipliers'!$B$2:$B$13,'5.Monthly Multipliers'!$M$2:$M$13)</f>
        <v>510.09718527706298</v>
      </c>
      <c r="F3">
        <f>('6.Econ Transform'!C3^0.2)*'7.Wthr Transform'!D27*12*'8. Model Variables'!E3</f>
        <v>468.57820178210915</v>
      </c>
    </row>
    <row r="4" spans="1:6" x14ac:dyDescent="0.35">
      <c r="A4">
        <v>2017</v>
      </c>
      <c r="B4">
        <v>3</v>
      </c>
      <c r="C4" s="2">
        <f>('6.Econ Transform'!C4^0.2)*'7.Wthr Transform'!H28*_xlfn.XLOOKUP('8. Model Variables'!A4,'4.Annual SAE Indices'!$A$2:$A$23,'4.Annual SAE Indices'!$V$2:$V$23)</f>
        <v>250.48569915101749</v>
      </c>
      <c r="D4" s="2">
        <f>('6.Econ Transform'!C4^0.2)*'7.Wthr Transform'!L28*_xlfn.XLOOKUP('8. Model Variables'!$A4,'4.Annual SAE Indices'!$A$2:$A$23,'4.Annual SAE Indices'!$W$2:$W$23)</f>
        <v>0</v>
      </c>
      <c r="E4">
        <f>_xlfn.XLOOKUP('8. Model Variables'!$A4,'4.Annual SAE Indices'!$A$2:$A$23,'4.Annual SAE Indices'!$J$2:$J$23)*_xlfn.XLOOKUP('8. Model Variables'!$B4,'5.Monthly Multipliers'!$B$2:$B$13,'5.Monthly Multipliers'!$C$2:$C$13) + _xlfn.XLOOKUP('8. Model Variables'!$A4,'4.Annual SAE Indices'!$A$2:$A$23,'4.Annual SAE Indices'!$K$2:$K$23)*_xlfn.XLOOKUP('8. Model Variables'!$B4,'5.Monthly Multipliers'!$B$2:$B$13,'5.Monthly Multipliers'!$D$2:$D$13) + _xlfn.XLOOKUP('8. Model Variables'!$A4,'4.Annual SAE Indices'!$A$2:$A$23,'4.Annual SAE Indices'!$L$2:$L$23)*_xlfn.XLOOKUP('8. Model Variables'!$B4,'5.Monthly Multipliers'!$B$2:$B$13,'5.Monthly Multipliers'!$E$2:$E$13) + _xlfn.XLOOKUP('8. Model Variables'!$A4,'4.Annual SAE Indices'!$A$2:$A$23,'4.Annual SAE Indices'!$M$2:$M$23)*_xlfn.XLOOKUP('8. Model Variables'!$B4,'5.Monthly Multipliers'!$B$2:$B$13,'5.Monthly Multipliers'!$F$2:$F$13) + _xlfn.XLOOKUP('8. Model Variables'!$A4,'4.Annual SAE Indices'!$A$2:$A$23,'4.Annual SAE Indices'!$N$2:$N$23)*_xlfn.XLOOKUP('8. Model Variables'!$B4,'5.Monthly Multipliers'!$B$2:$B$13,'5.Monthly Multipliers'!$G$2:$G$13) + _xlfn.XLOOKUP('8. Model Variables'!$A4,'4.Annual SAE Indices'!$A$2:$A$23,'4.Annual SAE Indices'!$O$2:$O$23)*_xlfn.XLOOKUP('8. Model Variables'!$B4,'5.Monthly Multipliers'!$B$2:$B$13,'5.Monthly Multipliers'!$H$2:$H$13) + _xlfn.XLOOKUP('8. Model Variables'!$A4,'4.Annual SAE Indices'!$A$2:$A$23,'4.Annual SAE Indices'!$P$2:$P$23)*_xlfn.XLOOKUP('8. Model Variables'!$B4,'5.Monthly Multipliers'!$B$2:$B$13,'5.Monthly Multipliers'!$I$2:$I$13) + _xlfn.XLOOKUP('8. Model Variables'!$A4,'4.Annual SAE Indices'!$A$2:$A$23,'4.Annual SAE Indices'!$Q$2:$Q$23)*_xlfn.XLOOKUP('8. Model Variables'!$B4,'5.Monthly Multipliers'!$B$2:$B$13,'5.Monthly Multipliers'!$J$2:$J$13) + _xlfn.XLOOKUP('8. Model Variables'!$A4,'4.Annual SAE Indices'!$A$2:$A$23,'4.Annual SAE Indices'!$R$2:$R$23)*_xlfn.XLOOKUP('8. Model Variables'!$B4,'5.Monthly Multipliers'!$B$2:$B$13,'5.Monthly Multipliers'!$K$2:$K$13) + _xlfn.XLOOKUP('8. Model Variables'!$A4,'4.Annual SAE Indices'!$A$2:$A$23,'4.Annual SAE Indices'!$T$2:$T$23)*_xlfn.XLOOKUP('8. Model Variables'!$B4,'5.Monthly Multipliers'!$B$2:$B$13,'5.Monthly Multipliers'!$L$2:$L$13) + _xlfn.XLOOKUP('8. Model Variables'!$A4,'4.Annual SAE Indices'!$A$2:$A$23,'4.Annual SAE Indices'!$U$2:$U$23)*_xlfn.XLOOKUP('8. Model Variables'!$B4,'5.Monthly Multipliers'!$B$2:$B$13,'5.Monthly Multipliers'!$M$2:$M$13)</f>
        <v>506.12719419742598</v>
      </c>
      <c r="F4">
        <f>('6.Econ Transform'!C4^0.2)*'7.Wthr Transform'!D28*12*'8. Model Variables'!E4</f>
        <v>514.74541789230716</v>
      </c>
    </row>
    <row r="5" spans="1:6" x14ac:dyDescent="0.35">
      <c r="A5">
        <v>2017</v>
      </c>
      <c r="B5">
        <v>4</v>
      </c>
      <c r="C5" s="2">
        <f>('6.Econ Transform'!C5^0.2)*'7.Wthr Transform'!H29*_xlfn.XLOOKUP('8. Model Variables'!A5,'4.Annual SAE Indices'!$A$2:$A$23,'4.Annual SAE Indices'!$V$2:$V$23)</f>
        <v>90.316598539740355</v>
      </c>
      <c r="D5" s="2">
        <f>('6.Econ Transform'!C5^0.2)*'7.Wthr Transform'!L29*_xlfn.XLOOKUP('8. Model Variables'!$A5,'4.Annual SAE Indices'!$A$2:$A$23,'4.Annual SAE Indices'!$W$2:$W$23)</f>
        <v>0</v>
      </c>
      <c r="E5">
        <f>_xlfn.XLOOKUP('8. Model Variables'!$A5,'4.Annual SAE Indices'!$A$2:$A$23,'4.Annual SAE Indices'!$J$2:$J$23)*_xlfn.XLOOKUP('8. Model Variables'!$B5,'5.Monthly Multipliers'!$B$2:$B$13,'5.Monthly Multipliers'!$C$2:$C$13) + _xlfn.XLOOKUP('8. Model Variables'!$A5,'4.Annual SAE Indices'!$A$2:$A$23,'4.Annual SAE Indices'!$K$2:$K$23)*_xlfn.XLOOKUP('8. Model Variables'!$B5,'5.Monthly Multipliers'!$B$2:$B$13,'5.Monthly Multipliers'!$D$2:$D$13) + _xlfn.XLOOKUP('8. Model Variables'!$A5,'4.Annual SAE Indices'!$A$2:$A$23,'4.Annual SAE Indices'!$L$2:$L$23)*_xlfn.XLOOKUP('8. Model Variables'!$B5,'5.Monthly Multipliers'!$B$2:$B$13,'5.Monthly Multipliers'!$E$2:$E$13) + _xlfn.XLOOKUP('8. Model Variables'!$A5,'4.Annual SAE Indices'!$A$2:$A$23,'4.Annual SAE Indices'!$M$2:$M$23)*_xlfn.XLOOKUP('8. Model Variables'!$B5,'5.Monthly Multipliers'!$B$2:$B$13,'5.Monthly Multipliers'!$F$2:$F$13) + _xlfn.XLOOKUP('8. Model Variables'!$A5,'4.Annual SAE Indices'!$A$2:$A$23,'4.Annual SAE Indices'!$N$2:$N$23)*_xlfn.XLOOKUP('8. Model Variables'!$B5,'5.Monthly Multipliers'!$B$2:$B$13,'5.Monthly Multipliers'!$G$2:$G$13) + _xlfn.XLOOKUP('8. Model Variables'!$A5,'4.Annual SAE Indices'!$A$2:$A$23,'4.Annual SAE Indices'!$O$2:$O$23)*_xlfn.XLOOKUP('8. Model Variables'!$B5,'5.Monthly Multipliers'!$B$2:$B$13,'5.Monthly Multipliers'!$H$2:$H$13) + _xlfn.XLOOKUP('8. Model Variables'!$A5,'4.Annual SAE Indices'!$A$2:$A$23,'4.Annual SAE Indices'!$P$2:$P$23)*_xlfn.XLOOKUP('8. Model Variables'!$B5,'5.Monthly Multipliers'!$B$2:$B$13,'5.Monthly Multipliers'!$I$2:$I$13) + _xlfn.XLOOKUP('8. Model Variables'!$A5,'4.Annual SAE Indices'!$A$2:$A$23,'4.Annual SAE Indices'!$Q$2:$Q$23)*_xlfn.XLOOKUP('8. Model Variables'!$B5,'5.Monthly Multipliers'!$B$2:$B$13,'5.Monthly Multipliers'!$J$2:$J$13) + _xlfn.XLOOKUP('8. Model Variables'!$A5,'4.Annual SAE Indices'!$A$2:$A$23,'4.Annual SAE Indices'!$R$2:$R$23)*_xlfn.XLOOKUP('8. Model Variables'!$B5,'5.Monthly Multipliers'!$B$2:$B$13,'5.Monthly Multipliers'!$K$2:$K$13) + _xlfn.XLOOKUP('8. Model Variables'!$A5,'4.Annual SAE Indices'!$A$2:$A$23,'4.Annual SAE Indices'!$T$2:$T$23)*_xlfn.XLOOKUP('8. Model Variables'!$B5,'5.Monthly Multipliers'!$B$2:$B$13,'5.Monthly Multipliers'!$L$2:$L$13) + _xlfn.XLOOKUP('8. Model Variables'!$A5,'4.Annual SAE Indices'!$A$2:$A$23,'4.Annual SAE Indices'!$U$2:$U$23)*_xlfn.XLOOKUP('8. Model Variables'!$B5,'5.Monthly Multipliers'!$B$2:$B$13,'5.Monthly Multipliers'!$M$2:$M$13)</f>
        <v>499.44021958999303</v>
      </c>
      <c r="F5">
        <f>('6.Econ Transform'!C5^0.2)*'7.Wthr Transform'!D29*12*'8. Model Variables'!E5</f>
        <v>491.70163619349319</v>
      </c>
    </row>
    <row r="6" spans="1:6" x14ac:dyDescent="0.35">
      <c r="A6">
        <v>2017</v>
      </c>
      <c r="B6">
        <v>5</v>
      </c>
      <c r="C6" s="2">
        <f>('6.Econ Transform'!C6^0.2)*'7.Wthr Transform'!H30*_xlfn.XLOOKUP('8. Model Variables'!A6,'4.Annual SAE Indices'!$A$2:$A$23,'4.Annual SAE Indices'!$V$2:$V$23)</f>
        <v>54.195167693540846</v>
      </c>
      <c r="D6" s="2">
        <f>('6.Econ Transform'!C6^0.2)*'7.Wthr Transform'!L30*_xlfn.XLOOKUP('8. Model Variables'!$A6,'4.Annual SAE Indices'!$A$2:$A$23,'4.Annual SAE Indices'!$W$2:$W$23)</f>
        <v>25.380596214731408</v>
      </c>
      <c r="E6">
        <f>_xlfn.XLOOKUP('8. Model Variables'!$A6,'4.Annual SAE Indices'!$A$2:$A$23,'4.Annual SAE Indices'!$J$2:$J$23)*_xlfn.XLOOKUP('8. Model Variables'!$B6,'5.Monthly Multipliers'!$B$2:$B$13,'5.Monthly Multipliers'!$C$2:$C$13) + _xlfn.XLOOKUP('8. Model Variables'!$A6,'4.Annual SAE Indices'!$A$2:$A$23,'4.Annual SAE Indices'!$K$2:$K$23)*_xlfn.XLOOKUP('8. Model Variables'!$B6,'5.Monthly Multipliers'!$B$2:$B$13,'5.Monthly Multipliers'!$D$2:$D$13) + _xlfn.XLOOKUP('8. Model Variables'!$A6,'4.Annual SAE Indices'!$A$2:$A$23,'4.Annual SAE Indices'!$L$2:$L$23)*_xlfn.XLOOKUP('8. Model Variables'!$B6,'5.Monthly Multipliers'!$B$2:$B$13,'5.Monthly Multipliers'!$E$2:$E$13) + _xlfn.XLOOKUP('8. Model Variables'!$A6,'4.Annual SAE Indices'!$A$2:$A$23,'4.Annual SAE Indices'!$M$2:$M$23)*_xlfn.XLOOKUP('8. Model Variables'!$B6,'5.Monthly Multipliers'!$B$2:$B$13,'5.Monthly Multipliers'!$F$2:$F$13) + _xlfn.XLOOKUP('8. Model Variables'!$A6,'4.Annual SAE Indices'!$A$2:$A$23,'4.Annual SAE Indices'!$N$2:$N$23)*_xlfn.XLOOKUP('8. Model Variables'!$B6,'5.Monthly Multipliers'!$B$2:$B$13,'5.Monthly Multipliers'!$G$2:$G$13) + _xlfn.XLOOKUP('8. Model Variables'!$A6,'4.Annual SAE Indices'!$A$2:$A$23,'4.Annual SAE Indices'!$O$2:$O$23)*_xlfn.XLOOKUP('8. Model Variables'!$B6,'5.Monthly Multipliers'!$B$2:$B$13,'5.Monthly Multipliers'!$H$2:$H$13) + _xlfn.XLOOKUP('8. Model Variables'!$A6,'4.Annual SAE Indices'!$A$2:$A$23,'4.Annual SAE Indices'!$P$2:$P$23)*_xlfn.XLOOKUP('8. Model Variables'!$B6,'5.Monthly Multipliers'!$B$2:$B$13,'5.Monthly Multipliers'!$I$2:$I$13) + _xlfn.XLOOKUP('8. Model Variables'!$A6,'4.Annual SAE Indices'!$A$2:$A$23,'4.Annual SAE Indices'!$Q$2:$Q$23)*_xlfn.XLOOKUP('8. Model Variables'!$B6,'5.Monthly Multipliers'!$B$2:$B$13,'5.Monthly Multipliers'!$J$2:$J$13) + _xlfn.XLOOKUP('8. Model Variables'!$A6,'4.Annual SAE Indices'!$A$2:$A$23,'4.Annual SAE Indices'!$R$2:$R$23)*_xlfn.XLOOKUP('8. Model Variables'!$B6,'5.Monthly Multipliers'!$B$2:$B$13,'5.Monthly Multipliers'!$K$2:$K$13) + _xlfn.XLOOKUP('8. Model Variables'!$A6,'4.Annual SAE Indices'!$A$2:$A$23,'4.Annual SAE Indices'!$T$2:$T$23)*_xlfn.XLOOKUP('8. Model Variables'!$B6,'5.Monthly Multipliers'!$B$2:$B$13,'5.Monthly Multipliers'!$L$2:$L$13) + _xlfn.XLOOKUP('8. Model Variables'!$A6,'4.Annual SAE Indices'!$A$2:$A$23,'4.Annual SAE Indices'!$U$2:$U$23)*_xlfn.XLOOKUP('8. Model Variables'!$B6,'5.Monthly Multipliers'!$B$2:$B$13,'5.Monthly Multipliers'!$M$2:$M$13)</f>
        <v>494.54728133506001</v>
      </c>
      <c r="F6">
        <f>('6.Econ Transform'!C6^0.2)*'7.Wthr Transform'!D30*12*'8. Model Variables'!E6</f>
        <v>503.11399535935681</v>
      </c>
    </row>
    <row r="7" spans="1:6" x14ac:dyDescent="0.35">
      <c r="A7">
        <v>2017</v>
      </c>
      <c r="B7">
        <v>6</v>
      </c>
      <c r="C7" s="2">
        <f>('6.Econ Transform'!C7^0.2)*'7.Wthr Transform'!H31*_xlfn.XLOOKUP('8. Model Variables'!A7,'4.Annual SAE Indices'!$A$2:$A$23,'4.Annual SAE Indices'!$V$2:$V$23)</f>
        <v>2.0313421816896615</v>
      </c>
      <c r="D7" s="2">
        <f>('6.Econ Transform'!C7^0.2)*'7.Wthr Transform'!L31*_xlfn.XLOOKUP('8. Model Variables'!$A7,'4.Annual SAE Indices'!$A$2:$A$23,'4.Annual SAE Indices'!$W$2:$W$23)</f>
        <v>193.06363637497938</v>
      </c>
      <c r="E7">
        <f>_xlfn.XLOOKUP('8. Model Variables'!$A7,'4.Annual SAE Indices'!$A$2:$A$23,'4.Annual SAE Indices'!$J$2:$J$23)*_xlfn.XLOOKUP('8. Model Variables'!$B7,'5.Monthly Multipliers'!$B$2:$B$13,'5.Monthly Multipliers'!$C$2:$C$13) + _xlfn.XLOOKUP('8. Model Variables'!$A7,'4.Annual SAE Indices'!$A$2:$A$23,'4.Annual SAE Indices'!$K$2:$K$23)*_xlfn.XLOOKUP('8. Model Variables'!$B7,'5.Monthly Multipliers'!$B$2:$B$13,'5.Monthly Multipliers'!$D$2:$D$13) + _xlfn.XLOOKUP('8. Model Variables'!$A7,'4.Annual SAE Indices'!$A$2:$A$23,'4.Annual SAE Indices'!$L$2:$L$23)*_xlfn.XLOOKUP('8. Model Variables'!$B7,'5.Monthly Multipliers'!$B$2:$B$13,'5.Monthly Multipliers'!$E$2:$E$13) + _xlfn.XLOOKUP('8. Model Variables'!$A7,'4.Annual SAE Indices'!$A$2:$A$23,'4.Annual SAE Indices'!$M$2:$M$23)*_xlfn.XLOOKUP('8. Model Variables'!$B7,'5.Monthly Multipliers'!$B$2:$B$13,'5.Monthly Multipliers'!$F$2:$F$13) + _xlfn.XLOOKUP('8. Model Variables'!$A7,'4.Annual SAE Indices'!$A$2:$A$23,'4.Annual SAE Indices'!$N$2:$N$23)*_xlfn.XLOOKUP('8. Model Variables'!$B7,'5.Monthly Multipliers'!$B$2:$B$13,'5.Monthly Multipliers'!$G$2:$G$13) + _xlfn.XLOOKUP('8. Model Variables'!$A7,'4.Annual SAE Indices'!$A$2:$A$23,'4.Annual SAE Indices'!$O$2:$O$23)*_xlfn.XLOOKUP('8. Model Variables'!$B7,'5.Monthly Multipliers'!$B$2:$B$13,'5.Monthly Multipliers'!$H$2:$H$13) + _xlfn.XLOOKUP('8. Model Variables'!$A7,'4.Annual SAE Indices'!$A$2:$A$23,'4.Annual SAE Indices'!$P$2:$P$23)*_xlfn.XLOOKUP('8. Model Variables'!$B7,'5.Monthly Multipliers'!$B$2:$B$13,'5.Monthly Multipliers'!$I$2:$I$13) + _xlfn.XLOOKUP('8. Model Variables'!$A7,'4.Annual SAE Indices'!$A$2:$A$23,'4.Annual SAE Indices'!$Q$2:$Q$23)*_xlfn.XLOOKUP('8. Model Variables'!$B7,'5.Monthly Multipliers'!$B$2:$B$13,'5.Monthly Multipliers'!$J$2:$J$13) + _xlfn.XLOOKUP('8. Model Variables'!$A7,'4.Annual SAE Indices'!$A$2:$A$23,'4.Annual SAE Indices'!$R$2:$R$23)*_xlfn.XLOOKUP('8. Model Variables'!$B7,'5.Monthly Multipliers'!$B$2:$B$13,'5.Monthly Multipliers'!$K$2:$K$13) + _xlfn.XLOOKUP('8. Model Variables'!$A7,'4.Annual SAE Indices'!$A$2:$A$23,'4.Annual SAE Indices'!$T$2:$T$23)*_xlfn.XLOOKUP('8. Model Variables'!$B7,'5.Monthly Multipliers'!$B$2:$B$13,'5.Monthly Multipliers'!$L$2:$L$13) + _xlfn.XLOOKUP('8. Model Variables'!$A7,'4.Annual SAE Indices'!$A$2:$A$23,'4.Annual SAE Indices'!$U$2:$U$23)*_xlfn.XLOOKUP('8. Model Variables'!$B7,'5.Monthly Multipliers'!$B$2:$B$13,'5.Monthly Multipliers'!$M$2:$M$13)</f>
        <v>489.98782507681597</v>
      </c>
      <c r="F7">
        <f>('6.Econ Transform'!C7^0.2)*'7.Wthr Transform'!D31*12*'8. Model Variables'!E7</f>
        <v>482.39570193795595</v>
      </c>
    </row>
    <row r="8" spans="1:6" x14ac:dyDescent="0.35">
      <c r="A8">
        <v>2017</v>
      </c>
      <c r="B8">
        <v>7</v>
      </c>
      <c r="C8" s="2">
        <f>('6.Econ Transform'!C8^0.2)*'7.Wthr Transform'!H32*_xlfn.XLOOKUP('8. Model Variables'!A8,'4.Annual SAE Indices'!$A$2:$A$23,'4.Annual SAE Indices'!$V$2:$V$23)</f>
        <v>0</v>
      </c>
      <c r="D8" s="2">
        <f>('6.Econ Transform'!C8^0.2)*'7.Wthr Transform'!L32*_xlfn.XLOOKUP('8. Model Variables'!$A8,'4.Annual SAE Indices'!$A$2:$A$23,'4.Annual SAE Indices'!$W$2:$W$23)</f>
        <v>330.97516650660316</v>
      </c>
      <c r="E8">
        <f>_xlfn.XLOOKUP('8. Model Variables'!$A8,'4.Annual SAE Indices'!$A$2:$A$23,'4.Annual SAE Indices'!$J$2:$J$23)*_xlfn.XLOOKUP('8. Model Variables'!$B8,'5.Monthly Multipliers'!$B$2:$B$13,'5.Monthly Multipliers'!$C$2:$C$13) + _xlfn.XLOOKUP('8. Model Variables'!$A8,'4.Annual SAE Indices'!$A$2:$A$23,'4.Annual SAE Indices'!$K$2:$K$23)*_xlfn.XLOOKUP('8. Model Variables'!$B8,'5.Monthly Multipliers'!$B$2:$B$13,'5.Monthly Multipliers'!$D$2:$D$13) + _xlfn.XLOOKUP('8. Model Variables'!$A8,'4.Annual SAE Indices'!$A$2:$A$23,'4.Annual SAE Indices'!$L$2:$L$23)*_xlfn.XLOOKUP('8. Model Variables'!$B8,'5.Monthly Multipliers'!$B$2:$B$13,'5.Monthly Multipliers'!$E$2:$E$13) + _xlfn.XLOOKUP('8. Model Variables'!$A8,'4.Annual SAE Indices'!$A$2:$A$23,'4.Annual SAE Indices'!$M$2:$M$23)*_xlfn.XLOOKUP('8. Model Variables'!$B8,'5.Monthly Multipliers'!$B$2:$B$13,'5.Monthly Multipliers'!$F$2:$F$13) + _xlfn.XLOOKUP('8. Model Variables'!$A8,'4.Annual SAE Indices'!$A$2:$A$23,'4.Annual SAE Indices'!$N$2:$N$23)*_xlfn.XLOOKUP('8. Model Variables'!$B8,'5.Monthly Multipliers'!$B$2:$B$13,'5.Monthly Multipliers'!$G$2:$G$13) + _xlfn.XLOOKUP('8. Model Variables'!$A8,'4.Annual SAE Indices'!$A$2:$A$23,'4.Annual SAE Indices'!$O$2:$O$23)*_xlfn.XLOOKUP('8. Model Variables'!$B8,'5.Monthly Multipliers'!$B$2:$B$13,'5.Monthly Multipliers'!$H$2:$H$13) + _xlfn.XLOOKUP('8. Model Variables'!$A8,'4.Annual SAE Indices'!$A$2:$A$23,'4.Annual SAE Indices'!$P$2:$P$23)*_xlfn.XLOOKUP('8. Model Variables'!$B8,'5.Monthly Multipliers'!$B$2:$B$13,'5.Monthly Multipliers'!$I$2:$I$13) + _xlfn.XLOOKUP('8. Model Variables'!$A8,'4.Annual SAE Indices'!$A$2:$A$23,'4.Annual SAE Indices'!$Q$2:$Q$23)*_xlfn.XLOOKUP('8. Model Variables'!$B8,'5.Monthly Multipliers'!$B$2:$B$13,'5.Monthly Multipliers'!$J$2:$J$13) + _xlfn.XLOOKUP('8. Model Variables'!$A8,'4.Annual SAE Indices'!$A$2:$A$23,'4.Annual SAE Indices'!$R$2:$R$23)*_xlfn.XLOOKUP('8. Model Variables'!$B8,'5.Monthly Multipliers'!$B$2:$B$13,'5.Monthly Multipliers'!$K$2:$K$13) + _xlfn.XLOOKUP('8. Model Variables'!$A8,'4.Annual SAE Indices'!$A$2:$A$23,'4.Annual SAE Indices'!$T$2:$T$23)*_xlfn.XLOOKUP('8. Model Variables'!$B8,'5.Monthly Multipliers'!$B$2:$B$13,'5.Monthly Multipliers'!$L$2:$L$13) + _xlfn.XLOOKUP('8. Model Variables'!$A8,'4.Annual SAE Indices'!$A$2:$A$23,'4.Annual SAE Indices'!$U$2:$U$23)*_xlfn.XLOOKUP('8. Model Variables'!$B8,'5.Monthly Multipliers'!$B$2:$B$13,'5.Monthly Multipliers'!$M$2:$M$13)</f>
        <v>483.76853731070105</v>
      </c>
      <c r="F8">
        <f>('6.Econ Transform'!C8^0.2)*'7.Wthr Transform'!D32*12*'8. Model Variables'!E8</f>
        <v>493.25470470885239</v>
      </c>
    </row>
    <row r="9" spans="1:6" x14ac:dyDescent="0.35">
      <c r="A9">
        <v>2017</v>
      </c>
      <c r="B9">
        <v>8</v>
      </c>
      <c r="C9" s="2">
        <f>('6.Econ Transform'!C9^0.2)*'7.Wthr Transform'!H33*_xlfn.XLOOKUP('8. Model Variables'!A9,'4.Annual SAE Indices'!$A$2:$A$23,'4.Annual SAE Indices'!$V$2:$V$23)</f>
        <v>0.26101383095439162</v>
      </c>
      <c r="D9" s="2">
        <f>('6.Econ Transform'!C9^0.2)*'7.Wthr Transform'!L33*_xlfn.XLOOKUP('8. Model Variables'!$A9,'4.Annual SAE Indices'!$A$2:$A$23,'4.Annual SAE Indices'!$W$2:$W$23)</f>
        <v>213.21888964933154</v>
      </c>
      <c r="E9">
        <f>_xlfn.XLOOKUP('8. Model Variables'!$A9,'4.Annual SAE Indices'!$A$2:$A$23,'4.Annual SAE Indices'!$J$2:$J$23)*_xlfn.XLOOKUP('8. Model Variables'!$B9,'5.Monthly Multipliers'!$B$2:$B$13,'5.Monthly Multipliers'!$C$2:$C$13) + _xlfn.XLOOKUP('8. Model Variables'!$A9,'4.Annual SAE Indices'!$A$2:$A$23,'4.Annual SAE Indices'!$K$2:$K$23)*_xlfn.XLOOKUP('8. Model Variables'!$B9,'5.Monthly Multipliers'!$B$2:$B$13,'5.Monthly Multipliers'!$D$2:$D$13) + _xlfn.XLOOKUP('8. Model Variables'!$A9,'4.Annual SAE Indices'!$A$2:$A$23,'4.Annual SAE Indices'!$L$2:$L$23)*_xlfn.XLOOKUP('8. Model Variables'!$B9,'5.Monthly Multipliers'!$B$2:$B$13,'5.Monthly Multipliers'!$E$2:$E$13) + _xlfn.XLOOKUP('8. Model Variables'!$A9,'4.Annual SAE Indices'!$A$2:$A$23,'4.Annual SAE Indices'!$M$2:$M$23)*_xlfn.XLOOKUP('8. Model Variables'!$B9,'5.Monthly Multipliers'!$B$2:$B$13,'5.Monthly Multipliers'!$F$2:$F$13) + _xlfn.XLOOKUP('8. Model Variables'!$A9,'4.Annual SAE Indices'!$A$2:$A$23,'4.Annual SAE Indices'!$N$2:$N$23)*_xlfn.XLOOKUP('8. Model Variables'!$B9,'5.Monthly Multipliers'!$B$2:$B$13,'5.Monthly Multipliers'!$G$2:$G$13) + _xlfn.XLOOKUP('8. Model Variables'!$A9,'4.Annual SAE Indices'!$A$2:$A$23,'4.Annual SAE Indices'!$O$2:$O$23)*_xlfn.XLOOKUP('8. Model Variables'!$B9,'5.Monthly Multipliers'!$B$2:$B$13,'5.Monthly Multipliers'!$H$2:$H$13) + _xlfn.XLOOKUP('8. Model Variables'!$A9,'4.Annual SAE Indices'!$A$2:$A$23,'4.Annual SAE Indices'!$P$2:$P$23)*_xlfn.XLOOKUP('8. Model Variables'!$B9,'5.Monthly Multipliers'!$B$2:$B$13,'5.Monthly Multipliers'!$I$2:$I$13) + _xlfn.XLOOKUP('8. Model Variables'!$A9,'4.Annual SAE Indices'!$A$2:$A$23,'4.Annual SAE Indices'!$Q$2:$Q$23)*_xlfn.XLOOKUP('8. Model Variables'!$B9,'5.Monthly Multipliers'!$B$2:$B$13,'5.Monthly Multipliers'!$J$2:$J$13) + _xlfn.XLOOKUP('8. Model Variables'!$A9,'4.Annual SAE Indices'!$A$2:$A$23,'4.Annual SAE Indices'!$R$2:$R$23)*_xlfn.XLOOKUP('8. Model Variables'!$B9,'5.Monthly Multipliers'!$B$2:$B$13,'5.Monthly Multipliers'!$K$2:$K$13) + _xlfn.XLOOKUP('8. Model Variables'!$A9,'4.Annual SAE Indices'!$A$2:$A$23,'4.Annual SAE Indices'!$T$2:$T$23)*_xlfn.XLOOKUP('8. Model Variables'!$B9,'5.Monthly Multipliers'!$B$2:$B$13,'5.Monthly Multipliers'!$L$2:$L$13) + _xlfn.XLOOKUP('8. Model Variables'!$A9,'4.Annual SAE Indices'!$A$2:$A$23,'4.Annual SAE Indices'!$U$2:$U$23)*_xlfn.XLOOKUP('8. Model Variables'!$B9,'5.Monthly Multipliers'!$B$2:$B$13,'5.Monthly Multipliers'!$M$2:$M$13)</f>
        <v>483.44305123901302</v>
      </c>
      <c r="F9">
        <f>('6.Econ Transform'!C9^0.2)*'7.Wthr Transform'!D33*12*'8. Model Variables'!E9</f>
        <v>492.92283621432438</v>
      </c>
    </row>
    <row r="10" spans="1:6" x14ac:dyDescent="0.35">
      <c r="A10">
        <v>2017</v>
      </c>
      <c r="B10">
        <v>9</v>
      </c>
      <c r="C10" s="2">
        <f>('6.Econ Transform'!C10^0.2)*'7.Wthr Transform'!H34*_xlfn.XLOOKUP('8. Model Variables'!A10,'4.Annual SAE Indices'!$A$2:$A$23,'4.Annual SAE Indices'!$V$2:$V$23)</f>
        <v>8.3263412074450915</v>
      </c>
      <c r="D10" s="2">
        <f>('6.Econ Transform'!C10^0.2)*'7.Wthr Transform'!L34*_xlfn.XLOOKUP('8. Model Variables'!$A10,'4.Annual SAE Indices'!$A$2:$A$23,'4.Annual SAE Indices'!$W$2:$W$23)</f>
        <v>203.21532244058278</v>
      </c>
      <c r="E10">
        <f>_xlfn.XLOOKUP('8. Model Variables'!$A10,'4.Annual SAE Indices'!$A$2:$A$23,'4.Annual SAE Indices'!$J$2:$J$23)*_xlfn.XLOOKUP('8. Model Variables'!$B10,'5.Monthly Multipliers'!$B$2:$B$13,'5.Monthly Multipliers'!$C$2:$C$13) + _xlfn.XLOOKUP('8. Model Variables'!$A10,'4.Annual SAE Indices'!$A$2:$A$23,'4.Annual SAE Indices'!$K$2:$K$23)*_xlfn.XLOOKUP('8. Model Variables'!$B10,'5.Monthly Multipliers'!$B$2:$B$13,'5.Monthly Multipliers'!$D$2:$D$13) + _xlfn.XLOOKUP('8. Model Variables'!$A10,'4.Annual SAE Indices'!$A$2:$A$23,'4.Annual SAE Indices'!$L$2:$L$23)*_xlfn.XLOOKUP('8. Model Variables'!$B10,'5.Monthly Multipliers'!$B$2:$B$13,'5.Monthly Multipliers'!$E$2:$E$13) + _xlfn.XLOOKUP('8. Model Variables'!$A10,'4.Annual SAE Indices'!$A$2:$A$23,'4.Annual SAE Indices'!$M$2:$M$23)*_xlfn.XLOOKUP('8. Model Variables'!$B10,'5.Monthly Multipliers'!$B$2:$B$13,'5.Monthly Multipliers'!$F$2:$F$13) + _xlfn.XLOOKUP('8. Model Variables'!$A10,'4.Annual SAE Indices'!$A$2:$A$23,'4.Annual SAE Indices'!$N$2:$N$23)*_xlfn.XLOOKUP('8. Model Variables'!$B10,'5.Monthly Multipliers'!$B$2:$B$13,'5.Monthly Multipliers'!$G$2:$G$13) + _xlfn.XLOOKUP('8. Model Variables'!$A10,'4.Annual SAE Indices'!$A$2:$A$23,'4.Annual SAE Indices'!$O$2:$O$23)*_xlfn.XLOOKUP('8. Model Variables'!$B10,'5.Monthly Multipliers'!$B$2:$B$13,'5.Monthly Multipliers'!$H$2:$H$13) + _xlfn.XLOOKUP('8. Model Variables'!$A10,'4.Annual SAE Indices'!$A$2:$A$23,'4.Annual SAE Indices'!$P$2:$P$23)*_xlfn.XLOOKUP('8. Model Variables'!$B10,'5.Monthly Multipliers'!$B$2:$B$13,'5.Monthly Multipliers'!$I$2:$I$13) + _xlfn.XLOOKUP('8. Model Variables'!$A10,'4.Annual SAE Indices'!$A$2:$A$23,'4.Annual SAE Indices'!$Q$2:$Q$23)*_xlfn.XLOOKUP('8. Model Variables'!$B10,'5.Monthly Multipliers'!$B$2:$B$13,'5.Monthly Multipliers'!$J$2:$J$13) + _xlfn.XLOOKUP('8. Model Variables'!$A10,'4.Annual SAE Indices'!$A$2:$A$23,'4.Annual SAE Indices'!$R$2:$R$23)*_xlfn.XLOOKUP('8. Model Variables'!$B10,'5.Monthly Multipliers'!$B$2:$B$13,'5.Monthly Multipliers'!$K$2:$K$13) + _xlfn.XLOOKUP('8. Model Variables'!$A10,'4.Annual SAE Indices'!$A$2:$A$23,'4.Annual SAE Indices'!$T$2:$T$23)*_xlfn.XLOOKUP('8. Model Variables'!$B10,'5.Monthly Multipliers'!$B$2:$B$13,'5.Monthly Multipliers'!$L$2:$L$13) + _xlfn.XLOOKUP('8. Model Variables'!$A10,'4.Annual SAE Indices'!$A$2:$A$23,'4.Annual SAE Indices'!$U$2:$U$23)*_xlfn.XLOOKUP('8. Model Variables'!$B10,'5.Monthly Multipliers'!$B$2:$B$13,'5.Monthly Multipliers'!$M$2:$M$13)</f>
        <v>487.43886618019997</v>
      </c>
      <c r="F10">
        <f>('6.Econ Transform'!C10^0.2)*'7.Wthr Transform'!D34*12*'8. Model Variables'!E10</f>
        <v>480.96484323768772</v>
      </c>
    </row>
    <row r="11" spans="1:6" x14ac:dyDescent="0.35">
      <c r="A11">
        <v>2017</v>
      </c>
      <c r="B11">
        <v>10</v>
      </c>
      <c r="C11" s="2">
        <f>('6.Econ Transform'!C11^0.2)*'7.Wthr Transform'!H35*_xlfn.XLOOKUP('8. Model Variables'!A11,'4.Annual SAE Indices'!$A$2:$A$23,'4.Annual SAE Indices'!$V$2:$V$23)</f>
        <v>44.713973879062202</v>
      </c>
      <c r="D11" s="2">
        <f>('6.Econ Transform'!C11^0.2)*'7.Wthr Transform'!L35*_xlfn.XLOOKUP('8. Model Variables'!$A11,'4.Annual SAE Indices'!$A$2:$A$23,'4.Annual SAE Indices'!$W$2:$W$23)</f>
        <v>22.790080545218196</v>
      </c>
      <c r="E11">
        <f>_xlfn.XLOOKUP('8. Model Variables'!$A11,'4.Annual SAE Indices'!$A$2:$A$23,'4.Annual SAE Indices'!$J$2:$J$23)*_xlfn.XLOOKUP('8. Model Variables'!$B11,'5.Monthly Multipliers'!$B$2:$B$13,'5.Monthly Multipliers'!$C$2:$C$13) + _xlfn.XLOOKUP('8. Model Variables'!$A11,'4.Annual SAE Indices'!$A$2:$A$23,'4.Annual SAE Indices'!$K$2:$K$23)*_xlfn.XLOOKUP('8. Model Variables'!$B11,'5.Monthly Multipliers'!$B$2:$B$13,'5.Monthly Multipliers'!$D$2:$D$13) + _xlfn.XLOOKUP('8. Model Variables'!$A11,'4.Annual SAE Indices'!$A$2:$A$23,'4.Annual SAE Indices'!$L$2:$L$23)*_xlfn.XLOOKUP('8. Model Variables'!$B11,'5.Monthly Multipliers'!$B$2:$B$13,'5.Monthly Multipliers'!$E$2:$E$13) + _xlfn.XLOOKUP('8. Model Variables'!$A11,'4.Annual SAE Indices'!$A$2:$A$23,'4.Annual SAE Indices'!$M$2:$M$23)*_xlfn.XLOOKUP('8. Model Variables'!$B11,'5.Monthly Multipliers'!$B$2:$B$13,'5.Monthly Multipliers'!$F$2:$F$13) + _xlfn.XLOOKUP('8. Model Variables'!$A11,'4.Annual SAE Indices'!$A$2:$A$23,'4.Annual SAE Indices'!$N$2:$N$23)*_xlfn.XLOOKUP('8. Model Variables'!$B11,'5.Monthly Multipliers'!$B$2:$B$13,'5.Monthly Multipliers'!$G$2:$G$13) + _xlfn.XLOOKUP('8. Model Variables'!$A11,'4.Annual SAE Indices'!$A$2:$A$23,'4.Annual SAE Indices'!$O$2:$O$23)*_xlfn.XLOOKUP('8. Model Variables'!$B11,'5.Monthly Multipliers'!$B$2:$B$13,'5.Monthly Multipliers'!$H$2:$H$13) + _xlfn.XLOOKUP('8. Model Variables'!$A11,'4.Annual SAE Indices'!$A$2:$A$23,'4.Annual SAE Indices'!$P$2:$P$23)*_xlfn.XLOOKUP('8. Model Variables'!$B11,'5.Monthly Multipliers'!$B$2:$B$13,'5.Monthly Multipliers'!$I$2:$I$13) + _xlfn.XLOOKUP('8. Model Variables'!$A11,'4.Annual SAE Indices'!$A$2:$A$23,'4.Annual SAE Indices'!$Q$2:$Q$23)*_xlfn.XLOOKUP('8. Model Variables'!$B11,'5.Monthly Multipliers'!$B$2:$B$13,'5.Monthly Multipliers'!$J$2:$J$13) + _xlfn.XLOOKUP('8. Model Variables'!$A11,'4.Annual SAE Indices'!$A$2:$A$23,'4.Annual SAE Indices'!$R$2:$R$23)*_xlfn.XLOOKUP('8. Model Variables'!$B11,'5.Monthly Multipliers'!$B$2:$B$13,'5.Monthly Multipliers'!$K$2:$K$13) + _xlfn.XLOOKUP('8. Model Variables'!$A11,'4.Annual SAE Indices'!$A$2:$A$23,'4.Annual SAE Indices'!$T$2:$T$23)*_xlfn.XLOOKUP('8. Model Variables'!$B11,'5.Monthly Multipliers'!$B$2:$B$13,'5.Monthly Multipliers'!$L$2:$L$13) + _xlfn.XLOOKUP('8. Model Variables'!$A11,'4.Annual SAE Indices'!$A$2:$A$23,'4.Annual SAE Indices'!$U$2:$U$23)*_xlfn.XLOOKUP('8. Model Variables'!$B11,'5.Monthly Multipliers'!$B$2:$B$13,'5.Monthly Multipliers'!$M$2:$M$13)</f>
        <v>495.16757054017808</v>
      </c>
      <c r="F11">
        <f>('6.Econ Transform'!C11^0.2)*'7.Wthr Transform'!D35*12*'8. Model Variables'!E11</f>
        <v>506.38133811650096</v>
      </c>
    </row>
    <row r="12" spans="1:6" x14ac:dyDescent="0.35">
      <c r="A12">
        <v>2017</v>
      </c>
      <c r="B12">
        <v>11</v>
      </c>
      <c r="C12" s="2">
        <f>('6.Econ Transform'!C12^0.2)*'7.Wthr Transform'!H36*_xlfn.XLOOKUP('8. Model Variables'!A12,'4.Annual SAE Indices'!$A$2:$A$23,'4.Annual SAE Indices'!$V$2:$V$23)</f>
        <v>177.8610881348645</v>
      </c>
      <c r="D12" s="2">
        <f>('6.Econ Transform'!C12^0.2)*'7.Wthr Transform'!L36*_xlfn.XLOOKUP('8. Model Variables'!$A12,'4.Annual SAE Indices'!$A$2:$A$23,'4.Annual SAE Indices'!$W$2:$W$23)</f>
        <v>0</v>
      </c>
      <c r="E12">
        <f>_xlfn.XLOOKUP('8. Model Variables'!$A12,'4.Annual SAE Indices'!$A$2:$A$23,'4.Annual SAE Indices'!$J$2:$J$23)*_xlfn.XLOOKUP('8. Model Variables'!$B12,'5.Monthly Multipliers'!$B$2:$B$13,'5.Monthly Multipliers'!$C$2:$C$13) + _xlfn.XLOOKUP('8. Model Variables'!$A12,'4.Annual SAE Indices'!$A$2:$A$23,'4.Annual SAE Indices'!$K$2:$K$23)*_xlfn.XLOOKUP('8. Model Variables'!$B12,'5.Monthly Multipliers'!$B$2:$B$13,'5.Monthly Multipliers'!$D$2:$D$13) + _xlfn.XLOOKUP('8. Model Variables'!$A12,'4.Annual SAE Indices'!$A$2:$A$23,'4.Annual SAE Indices'!$L$2:$L$23)*_xlfn.XLOOKUP('8. Model Variables'!$B12,'5.Monthly Multipliers'!$B$2:$B$13,'5.Monthly Multipliers'!$E$2:$E$13) + _xlfn.XLOOKUP('8. Model Variables'!$A12,'4.Annual SAE Indices'!$A$2:$A$23,'4.Annual SAE Indices'!$M$2:$M$23)*_xlfn.XLOOKUP('8. Model Variables'!$B12,'5.Monthly Multipliers'!$B$2:$B$13,'5.Monthly Multipliers'!$F$2:$F$13) + _xlfn.XLOOKUP('8. Model Variables'!$A12,'4.Annual SAE Indices'!$A$2:$A$23,'4.Annual SAE Indices'!$N$2:$N$23)*_xlfn.XLOOKUP('8. Model Variables'!$B12,'5.Monthly Multipliers'!$B$2:$B$13,'5.Monthly Multipliers'!$G$2:$G$13) + _xlfn.XLOOKUP('8. Model Variables'!$A12,'4.Annual SAE Indices'!$A$2:$A$23,'4.Annual SAE Indices'!$O$2:$O$23)*_xlfn.XLOOKUP('8. Model Variables'!$B12,'5.Monthly Multipliers'!$B$2:$B$13,'5.Monthly Multipliers'!$H$2:$H$13) + _xlfn.XLOOKUP('8. Model Variables'!$A12,'4.Annual SAE Indices'!$A$2:$A$23,'4.Annual SAE Indices'!$P$2:$P$23)*_xlfn.XLOOKUP('8. Model Variables'!$B12,'5.Monthly Multipliers'!$B$2:$B$13,'5.Monthly Multipliers'!$I$2:$I$13) + _xlfn.XLOOKUP('8. Model Variables'!$A12,'4.Annual SAE Indices'!$A$2:$A$23,'4.Annual SAE Indices'!$Q$2:$Q$23)*_xlfn.XLOOKUP('8. Model Variables'!$B12,'5.Monthly Multipliers'!$B$2:$B$13,'5.Monthly Multipliers'!$J$2:$J$13) + _xlfn.XLOOKUP('8. Model Variables'!$A12,'4.Annual SAE Indices'!$A$2:$A$23,'4.Annual SAE Indices'!$R$2:$R$23)*_xlfn.XLOOKUP('8. Model Variables'!$B12,'5.Monthly Multipliers'!$B$2:$B$13,'5.Monthly Multipliers'!$K$2:$K$13) + _xlfn.XLOOKUP('8. Model Variables'!$A12,'4.Annual SAE Indices'!$A$2:$A$23,'4.Annual SAE Indices'!$T$2:$T$23)*_xlfn.XLOOKUP('8. Model Variables'!$B12,'5.Monthly Multipliers'!$B$2:$B$13,'5.Monthly Multipliers'!$L$2:$L$13) + _xlfn.XLOOKUP('8. Model Variables'!$A12,'4.Annual SAE Indices'!$A$2:$A$23,'4.Annual SAE Indices'!$U$2:$U$23)*_xlfn.XLOOKUP('8. Model Variables'!$B12,'5.Monthly Multipliers'!$B$2:$B$13,'5.Monthly Multipliers'!$M$2:$M$13)</f>
        <v>502.54623796287103</v>
      </c>
      <c r="F12">
        <f>('6.Econ Transform'!C12^0.2)*'7.Wthr Transform'!D36*12*'8. Model Variables'!E12</f>
        <v>497.34881212572918</v>
      </c>
    </row>
    <row r="13" spans="1:6" x14ac:dyDescent="0.35">
      <c r="A13">
        <v>2017</v>
      </c>
      <c r="B13">
        <v>12</v>
      </c>
      <c r="C13" s="2">
        <f>('6.Econ Transform'!C13^0.2)*'7.Wthr Transform'!H37*_xlfn.XLOOKUP('8. Model Variables'!A13,'4.Annual SAE Indices'!$A$2:$A$23,'4.Annual SAE Indices'!$V$2:$V$23)</f>
        <v>327.13455362573842</v>
      </c>
      <c r="D13" s="2">
        <f>('6.Econ Transform'!C13^0.2)*'7.Wthr Transform'!L37*_xlfn.XLOOKUP('8. Model Variables'!$A13,'4.Annual SAE Indices'!$A$2:$A$23,'4.Annual SAE Indices'!$W$2:$W$23)</f>
        <v>0</v>
      </c>
      <c r="E13">
        <f>_xlfn.XLOOKUP('8. Model Variables'!$A13,'4.Annual SAE Indices'!$A$2:$A$23,'4.Annual SAE Indices'!$J$2:$J$23)*_xlfn.XLOOKUP('8. Model Variables'!$B13,'5.Monthly Multipliers'!$B$2:$B$13,'5.Monthly Multipliers'!$C$2:$C$13) + _xlfn.XLOOKUP('8. Model Variables'!$A13,'4.Annual SAE Indices'!$A$2:$A$23,'4.Annual SAE Indices'!$K$2:$K$23)*_xlfn.XLOOKUP('8. Model Variables'!$B13,'5.Monthly Multipliers'!$B$2:$B$13,'5.Monthly Multipliers'!$D$2:$D$13) + _xlfn.XLOOKUP('8. Model Variables'!$A13,'4.Annual SAE Indices'!$A$2:$A$23,'4.Annual SAE Indices'!$L$2:$L$23)*_xlfn.XLOOKUP('8. Model Variables'!$B13,'5.Monthly Multipliers'!$B$2:$B$13,'5.Monthly Multipliers'!$E$2:$E$13) + _xlfn.XLOOKUP('8. Model Variables'!$A13,'4.Annual SAE Indices'!$A$2:$A$23,'4.Annual SAE Indices'!$M$2:$M$23)*_xlfn.XLOOKUP('8. Model Variables'!$B13,'5.Monthly Multipliers'!$B$2:$B$13,'5.Monthly Multipliers'!$F$2:$F$13) + _xlfn.XLOOKUP('8. Model Variables'!$A13,'4.Annual SAE Indices'!$A$2:$A$23,'4.Annual SAE Indices'!$N$2:$N$23)*_xlfn.XLOOKUP('8. Model Variables'!$B13,'5.Monthly Multipliers'!$B$2:$B$13,'5.Monthly Multipliers'!$G$2:$G$13) + _xlfn.XLOOKUP('8. Model Variables'!$A13,'4.Annual SAE Indices'!$A$2:$A$23,'4.Annual SAE Indices'!$O$2:$O$23)*_xlfn.XLOOKUP('8. Model Variables'!$B13,'5.Monthly Multipliers'!$B$2:$B$13,'5.Monthly Multipliers'!$H$2:$H$13) + _xlfn.XLOOKUP('8. Model Variables'!$A13,'4.Annual SAE Indices'!$A$2:$A$23,'4.Annual SAE Indices'!$P$2:$P$23)*_xlfn.XLOOKUP('8. Model Variables'!$B13,'5.Monthly Multipliers'!$B$2:$B$13,'5.Monthly Multipliers'!$I$2:$I$13) + _xlfn.XLOOKUP('8. Model Variables'!$A13,'4.Annual SAE Indices'!$A$2:$A$23,'4.Annual SAE Indices'!$Q$2:$Q$23)*_xlfn.XLOOKUP('8. Model Variables'!$B13,'5.Monthly Multipliers'!$B$2:$B$13,'5.Monthly Multipliers'!$J$2:$J$13) + _xlfn.XLOOKUP('8. Model Variables'!$A13,'4.Annual SAE Indices'!$A$2:$A$23,'4.Annual SAE Indices'!$R$2:$R$23)*_xlfn.XLOOKUP('8. Model Variables'!$B13,'5.Monthly Multipliers'!$B$2:$B$13,'5.Monthly Multipliers'!$K$2:$K$13) + _xlfn.XLOOKUP('8. Model Variables'!$A13,'4.Annual SAE Indices'!$A$2:$A$23,'4.Annual SAE Indices'!$T$2:$T$23)*_xlfn.XLOOKUP('8. Model Variables'!$B13,'5.Monthly Multipliers'!$B$2:$B$13,'5.Monthly Multipliers'!$L$2:$L$13) + _xlfn.XLOOKUP('8. Model Variables'!$A13,'4.Annual SAE Indices'!$A$2:$A$23,'4.Annual SAE Indices'!$U$2:$U$23)*_xlfn.XLOOKUP('8. Model Variables'!$B13,'5.Monthly Multipliers'!$B$2:$B$13,'5.Monthly Multipliers'!$M$2:$M$13)</f>
        <v>510.74401351124698</v>
      </c>
      <c r="F13">
        <f>('6.Econ Transform'!C13^0.2)*'7.Wthr Transform'!D37*12*'8. Model Variables'!E13</f>
        <v>522.31053159373255</v>
      </c>
    </row>
    <row r="14" spans="1:6" x14ac:dyDescent="0.35">
      <c r="A14">
        <f>A2+1</f>
        <v>2018</v>
      </c>
      <c r="B14">
        <f>B2</f>
        <v>1</v>
      </c>
      <c r="C14" s="2">
        <f>('6.Econ Transform'!C14^0.2)*'7.Wthr Transform'!H38*_xlfn.XLOOKUP('8. Model Variables'!A14,'4.Annual SAE Indices'!$A$2:$A$23,'4.Annual SAE Indices'!$V$2:$V$23)</f>
        <v>334.08138620558179</v>
      </c>
      <c r="D14" s="2">
        <f>('6.Econ Transform'!C14^0.2)*'7.Wthr Transform'!L38*_xlfn.XLOOKUP('8. Model Variables'!$A14,'4.Annual SAE Indices'!$A$2:$A$23,'4.Annual SAE Indices'!$W$2:$W$23)</f>
        <v>0</v>
      </c>
      <c r="E14">
        <f>_xlfn.XLOOKUP('8. Model Variables'!$A14,'4.Annual SAE Indices'!$A$2:$A$23,'4.Annual SAE Indices'!$J$2:$J$23)*_xlfn.XLOOKUP('8. Model Variables'!$B14,'5.Monthly Multipliers'!$B$2:$B$13,'5.Monthly Multipliers'!$C$2:$C$13) + _xlfn.XLOOKUP('8. Model Variables'!$A14,'4.Annual SAE Indices'!$A$2:$A$23,'4.Annual SAE Indices'!$K$2:$K$23)*_xlfn.XLOOKUP('8. Model Variables'!$B14,'5.Monthly Multipliers'!$B$2:$B$13,'5.Monthly Multipliers'!$D$2:$D$13) + _xlfn.XLOOKUP('8. Model Variables'!$A14,'4.Annual SAE Indices'!$A$2:$A$23,'4.Annual SAE Indices'!$L$2:$L$23)*_xlfn.XLOOKUP('8. Model Variables'!$B14,'5.Monthly Multipliers'!$B$2:$B$13,'5.Monthly Multipliers'!$E$2:$E$13) + _xlfn.XLOOKUP('8. Model Variables'!$A14,'4.Annual SAE Indices'!$A$2:$A$23,'4.Annual SAE Indices'!$M$2:$M$23)*_xlfn.XLOOKUP('8. Model Variables'!$B14,'5.Monthly Multipliers'!$B$2:$B$13,'5.Monthly Multipliers'!$F$2:$F$13) + _xlfn.XLOOKUP('8. Model Variables'!$A14,'4.Annual SAE Indices'!$A$2:$A$23,'4.Annual SAE Indices'!$N$2:$N$23)*_xlfn.XLOOKUP('8. Model Variables'!$B14,'5.Monthly Multipliers'!$B$2:$B$13,'5.Monthly Multipliers'!$G$2:$G$13) + _xlfn.XLOOKUP('8. Model Variables'!$A14,'4.Annual SAE Indices'!$A$2:$A$23,'4.Annual SAE Indices'!$O$2:$O$23)*_xlfn.XLOOKUP('8. Model Variables'!$B14,'5.Monthly Multipliers'!$B$2:$B$13,'5.Monthly Multipliers'!$H$2:$H$13) + _xlfn.XLOOKUP('8. Model Variables'!$A14,'4.Annual SAE Indices'!$A$2:$A$23,'4.Annual SAE Indices'!$P$2:$P$23)*_xlfn.XLOOKUP('8. Model Variables'!$B14,'5.Monthly Multipliers'!$B$2:$B$13,'5.Monthly Multipliers'!$I$2:$I$13) + _xlfn.XLOOKUP('8. Model Variables'!$A14,'4.Annual SAE Indices'!$A$2:$A$23,'4.Annual SAE Indices'!$Q$2:$Q$23)*_xlfn.XLOOKUP('8. Model Variables'!$B14,'5.Monthly Multipliers'!$B$2:$B$13,'5.Monthly Multipliers'!$J$2:$J$13) + _xlfn.XLOOKUP('8. Model Variables'!$A14,'4.Annual SAE Indices'!$A$2:$A$23,'4.Annual SAE Indices'!$R$2:$R$23)*_xlfn.XLOOKUP('8. Model Variables'!$B14,'5.Monthly Multipliers'!$B$2:$B$13,'5.Monthly Multipliers'!$K$2:$K$13) + _xlfn.XLOOKUP('8. Model Variables'!$A14,'4.Annual SAE Indices'!$A$2:$A$23,'4.Annual SAE Indices'!$T$2:$T$23)*_xlfn.XLOOKUP('8. Model Variables'!$B14,'5.Monthly Multipliers'!$B$2:$B$13,'5.Monthly Multipliers'!$L$2:$L$13) + _xlfn.XLOOKUP('8. Model Variables'!$A14,'4.Annual SAE Indices'!$A$2:$A$23,'4.Annual SAE Indices'!$U$2:$U$23)*_xlfn.XLOOKUP('8. Model Variables'!$B14,'5.Monthly Multipliers'!$B$2:$B$13,'5.Monthly Multipliers'!$M$2:$M$13)</f>
        <v>508.59907868170802</v>
      </c>
      <c r="F14">
        <f>('6.Econ Transform'!C14^0.2)*'7.Wthr Transform'!D38*12*'8. Model Variables'!E14</f>
        <v>520.17118948039877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Transform'!C15^0.2)*'7.Wthr Transform'!H39*_xlfn.XLOOKUP('8. Model Variables'!A15,'4.Annual SAE Indices'!$A$2:$A$23,'4.Annual SAE Indices'!$V$2:$V$23)</f>
        <v>246.13084133140069</v>
      </c>
      <c r="D15" s="2">
        <f>('6.Econ Transform'!C15^0.2)*'7.Wthr Transform'!L39*_xlfn.XLOOKUP('8. Model Variables'!$A15,'4.Annual SAE Indices'!$A$2:$A$23,'4.Annual SAE Indices'!$W$2:$W$23)</f>
        <v>0</v>
      </c>
      <c r="E15">
        <f>_xlfn.XLOOKUP('8. Model Variables'!$A15,'4.Annual SAE Indices'!$A$2:$A$23,'4.Annual SAE Indices'!$J$2:$J$23)*_xlfn.XLOOKUP('8. Model Variables'!$B15,'5.Monthly Multipliers'!$B$2:$B$13,'5.Monthly Multipliers'!$C$2:$C$13) + _xlfn.XLOOKUP('8. Model Variables'!$A15,'4.Annual SAE Indices'!$A$2:$A$23,'4.Annual SAE Indices'!$K$2:$K$23)*_xlfn.XLOOKUP('8. Model Variables'!$B15,'5.Monthly Multipliers'!$B$2:$B$13,'5.Monthly Multipliers'!$D$2:$D$13) + _xlfn.XLOOKUP('8. Model Variables'!$A15,'4.Annual SAE Indices'!$A$2:$A$23,'4.Annual SAE Indices'!$L$2:$L$23)*_xlfn.XLOOKUP('8. Model Variables'!$B15,'5.Monthly Multipliers'!$B$2:$B$13,'5.Monthly Multipliers'!$E$2:$E$13) + _xlfn.XLOOKUP('8. Model Variables'!$A15,'4.Annual SAE Indices'!$A$2:$A$23,'4.Annual SAE Indices'!$M$2:$M$23)*_xlfn.XLOOKUP('8. Model Variables'!$B15,'5.Monthly Multipliers'!$B$2:$B$13,'5.Monthly Multipliers'!$F$2:$F$13) + _xlfn.XLOOKUP('8. Model Variables'!$A15,'4.Annual SAE Indices'!$A$2:$A$23,'4.Annual SAE Indices'!$N$2:$N$23)*_xlfn.XLOOKUP('8. Model Variables'!$B15,'5.Monthly Multipliers'!$B$2:$B$13,'5.Monthly Multipliers'!$G$2:$G$13) + _xlfn.XLOOKUP('8. Model Variables'!$A15,'4.Annual SAE Indices'!$A$2:$A$23,'4.Annual SAE Indices'!$O$2:$O$23)*_xlfn.XLOOKUP('8. Model Variables'!$B15,'5.Monthly Multipliers'!$B$2:$B$13,'5.Monthly Multipliers'!$H$2:$H$13) + _xlfn.XLOOKUP('8. Model Variables'!$A15,'4.Annual SAE Indices'!$A$2:$A$23,'4.Annual SAE Indices'!$P$2:$P$23)*_xlfn.XLOOKUP('8. Model Variables'!$B15,'5.Monthly Multipliers'!$B$2:$B$13,'5.Monthly Multipliers'!$I$2:$I$13) + _xlfn.XLOOKUP('8. Model Variables'!$A15,'4.Annual SAE Indices'!$A$2:$A$23,'4.Annual SAE Indices'!$Q$2:$Q$23)*_xlfn.XLOOKUP('8. Model Variables'!$B15,'5.Monthly Multipliers'!$B$2:$B$13,'5.Monthly Multipliers'!$J$2:$J$13) + _xlfn.XLOOKUP('8. Model Variables'!$A15,'4.Annual SAE Indices'!$A$2:$A$23,'4.Annual SAE Indices'!$R$2:$R$23)*_xlfn.XLOOKUP('8. Model Variables'!$B15,'5.Monthly Multipliers'!$B$2:$B$13,'5.Monthly Multipliers'!$K$2:$K$13) + _xlfn.XLOOKUP('8. Model Variables'!$A15,'4.Annual SAE Indices'!$A$2:$A$23,'4.Annual SAE Indices'!$T$2:$T$23)*_xlfn.XLOOKUP('8. Model Variables'!$B15,'5.Monthly Multipliers'!$B$2:$B$13,'5.Monthly Multipliers'!$L$2:$L$13) + _xlfn.XLOOKUP('8. Model Variables'!$A15,'4.Annual SAE Indices'!$A$2:$A$23,'4.Annual SAE Indices'!$U$2:$U$23)*_xlfn.XLOOKUP('8. Model Variables'!$B15,'5.Monthly Multipliers'!$B$2:$B$13,'5.Monthly Multipliers'!$M$2:$M$13)</f>
        <v>505.18542312255704</v>
      </c>
      <c r="F15">
        <f>('6.Econ Transform'!C15^0.2)*'7.Wthr Transform'!D39*12*'8. Model Variables'!E15</f>
        <v>466.67858621719273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Transform'!C16^0.2)*'7.Wthr Transform'!H40*_xlfn.XLOOKUP('8. Model Variables'!A16,'4.Annual SAE Indices'!$A$2:$A$23,'4.Annual SAE Indices'!$V$2:$V$23)</f>
        <v>240.90346867914627</v>
      </c>
      <c r="D16" s="2">
        <f>('6.Econ Transform'!C16^0.2)*'7.Wthr Transform'!L40*_xlfn.XLOOKUP('8. Model Variables'!$A16,'4.Annual SAE Indices'!$A$2:$A$23,'4.Annual SAE Indices'!$W$2:$W$23)</f>
        <v>0</v>
      </c>
      <c r="E16">
        <f>_xlfn.XLOOKUP('8. Model Variables'!$A16,'4.Annual SAE Indices'!$A$2:$A$23,'4.Annual SAE Indices'!$J$2:$J$23)*_xlfn.XLOOKUP('8. Model Variables'!$B16,'5.Monthly Multipliers'!$B$2:$B$13,'5.Monthly Multipliers'!$C$2:$C$13) + _xlfn.XLOOKUP('8. Model Variables'!$A16,'4.Annual SAE Indices'!$A$2:$A$23,'4.Annual SAE Indices'!$K$2:$K$23)*_xlfn.XLOOKUP('8. Model Variables'!$B16,'5.Monthly Multipliers'!$B$2:$B$13,'5.Monthly Multipliers'!$D$2:$D$13) + _xlfn.XLOOKUP('8. Model Variables'!$A16,'4.Annual SAE Indices'!$A$2:$A$23,'4.Annual SAE Indices'!$L$2:$L$23)*_xlfn.XLOOKUP('8. Model Variables'!$B16,'5.Monthly Multipliers'!$B$2:$B$13,'5.Monthly Multipliers'!$E$2:$E$13) + _xlfn.XLOOKUP('8. Model Variables'!$A16,'4.Annual SAE Indices'!$A$2:$A$23,'4.Annual SAE Indices'!$M$2:$M$23)*_xlfn.XLOOKUP('8. Model Variables'!$B16,'5.Monthly Multipliers'!$B$2:$B$13,'5.Monthly Multipliers'!$F$2:$F$13) + _xlfn.XLOOKUP('8. Model Variables'!$A16,'4.Annual SAE Indices'!$A$2:$A$23,'4.Annual SAE Indices'!$N$2:$N$23)*_xlfn.XLOOKUP('8. Model Variables'!$B16,'5.Monthly Multipliers'!$B$2:$B$13,'5.Monthly Multipliers'!$G$2:$G$13) + _xlfn.XLOOKUP('8. Model Variables'!$A16,'4.Annual SAE Indices'!$A$2:$A$23,'4.Annual SAE Indices'!$O$2:$O$23)*_xlfn.XLOOKUP('8. Model Variables'!$B16,'5.Monthly Multipliers'!$B$2:$B$13,'5.Monthly Multipliers'!$H$2:$H$13) + _xlfn.XLOOKUP('8. Model Variables'!$A16,'4.Annual SAE Indices'!$A$2:$A$23,'4.Annual SAE Indices'!$P$2:$P$23)*_xlfn.XLOOKUP('8. Model Variables'!$B16,'5.Monthly Multipliers'!$B$2:$B$13,'5.Monthly Multipliers'!$I$2:$I$13) + _xlfn.XLOOKUP('8. Model Variables'!$A16,'4.Annual SAE Indices'!$A$2:$A$23,'4.Annual SAE Indices'!$Q$2:$Q$23)*_xlfn.XLOOKUP('8. Model Variables'!$B16,'5.Monthly Multipliers'!$B$2:$B$13,'5.Monthly Multipliers'!$J$2:$J$13) + _xlfn.XLOOKUP('8. Model Variables'!$A16,'4.Annual SAE Indices'!$A$2:$A$23,'4.Annual SAE Indices'!$R$2:$R$23)*_xlfn.XLOOKUP('8. Model Variables'!$B16,'5.Monthly Multipliers'!$B$2:$B$13,'5.Monthly Multipliers'!$K$2:$K$13) + _xlfn.XLOOKUP('8. Model Variables'!$A16,'4.Annual SAE Indices'!$A$2:$A$23,'4.Annual SAE Indices'!$T$2:$T$23)*_xlfn.XLOOKUP('8. Model Variables'!$B16,'5.Monthly Multipliers'!$B$2:$B$13,'5.Monthly Multipliers'!$L$2:$L$13) + _xlfn.XLOOKUP('8. Model Variables'!$A16,'4.Annual SAE Indices'!$A$2:$A$23,'4.Annual SAE Indices'!$U$2:$U$23)*_xlfn.XLOOKUP('8. Model Variables'!$B16,'5.Monthly Multipliers'!$B$2:$B$13,'5.Monthly Multipliers'!$M$2:$M$13)</f>
        <v>501.52355886736905</v>
      </c>
      <c r="F16">
        <f>('6.Econ Transform'!C16^0.2)*'7.Wthr Transform'!D40*12*'8. Model Variables'!E16</f>
        <v>512.9346809763789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Transform'!C17^0.2)*'7.Wthr Transform'!H41*_xlfn.XLOOKUP('8. Model Variables'!A17,'4.Annual SAE Indices'!$A$2:$A$23,'4.Annual SAE Indices'!$V$2:$V$23)</f>
        <v>181.46533233062135</v>
      </c>
      <c r="D17" s="2">
        <f>('6.Econ Transform'!C17^0.2)*'7.Wthr Transform'!L41*_xlfn.XLOOKUP('8. Model Variables'!$A17,'4.Annual SAE Indices'!$A$2:$A$23,'4.Annual SAE Indices'!$W$2:$W$23)</f>
        <v>0</v>
      </c>
      <c r="E17">
        <f>_xlfn.XLOOKUP('8. Model Variables'!$A17,'4.Annual SAE Indices'!$A$2:$A$23,'4.Annual SAE Indices'!$J$2:$J$23)*_xlfn.XLOOKUP('8. Model Variables'!$B17,'5.Monthly Multipliers'!$B$2:$B$13,'5.Monthly Multipliers'!$C$2:$C$13) + _xlfn.XLOOKUP('8. Model Variables'!$A17,'4.Annual SAE Indices'!$A$2:$A$23,'4.Annual SAE Indices'!$K$2:$K$23)*_xlfn.XLOOKUP('8. Model Variables'!$B17,'5.Monthly Multipliers'!$B$2:$B$13,'5.Monthly Multipliers'!$D$2:$D$13) + _xlfn.XLOOKUP('8. Model Variables'!$A17,'4.Annual SAE Indices'!$A$2:$A$23,'4.Annual SAE Indices'!$L$2:$L$23)*_xlfn.XLOOKUP('8. Model Variables'!$B17,'5.Monthly Multipliers'!$B$2:$B$13,'5.Monthly Multipliers'!$E$2:$E$13) + _xlfn.XLOOKUP('8. Model Variables'!$A17,'4.Annual SAE Indices'!$A$2:$A$23,'4.Annual SAE Indices'!$M$2:$M$23)*_xlfn.XLOOKUP('8. Model Variables'!$B17,'5.Monthly Multipliers'!$B$2:$B$13,'5.Monthly Multipliers'!$F$2:$F$13) + _xlfn.XLOOKUP('8. Model Variables'!$A17,'4.Annual SAE Indices'!$A$2:$A$23,'4.Annual SAE Indices'!$N$2:$N$23)*_xlfn.XLOOKUP('8. Model Variables'!$B17,'5.Monthly Multipliers'!$B$2:$B$13,'5.Monthly Multipliers'!$G$2:$G$13) + _xlfn.XLOOKUP('8. Model Variables'!$A17,'4.Annual SAE Indices'!$A$2:$A$23,'4.Annual SAE Indices'!$O$2:$O$23)*_xlfn.XLOOKUP('8. Model Variables'!$B17,'5.Monthly Multipliers'!$B$2:$B$13,'5.Monthly Multipliers'!$H$2:$H$13) + _xlfn.XLOOKUP('8. Model Variables'!$A17,'4.Annual SAE Indices'!$A$2:$A$23,'4.Annual SAE Indices'!$P$2:$P$23)*_xlfn.XLOOKUP('8. Model Variables'!$B17,'5.Monthly Multipliers'!$B$2:$B$13,'5.Monthly Multipliers'!$I$2:$I$13) + _xlfn.XLOOKUP('8. Model Variables'!$A17,'4.Annual SAE Indices'!$A$2:$A$23,'4.Annual SAE Indices'!$Q$2:$Q$23)*_xlfn.XLOOKUP('8. Model Variables'!$B17,'5.Monthly Multipliers'!$B$2:$B$13,'5.Monthly Multipliers'!$J$2:$J$13) + _xlfn.XLOOKUP('8. Model Variables'!$A17,'4.Annual SAE Indices'!$A$2:$A$23,'4.Annual SAE Indices'!$R$2:$R$23)*_xlfn.XLOOKUP('8. Model Variables'!$B17,'5.Monthly Multipliers'!$B$2:$B$13,'5.Monthly Multipliers'!$K$2:$K$13) + _xlfn.XLOOKUP('8. Model Variables'!$A17,'4.Annual SAE Indices'!$A$2:$A$23,'4.Annual SAE Indices'!$T$2:$T$23)*_xlfn.XLOOKUP('8. Model Variables'!$B17,'5.Monthly Multipliers'!$B$2:$B$13,'5.Monthly Multipliers'!$L$2:$L$13) + _xlfn.XLOOKUP('8. Model Variables'!$A17,'4.Annual SAE Indices'!$A$2:$A$23,'4.Annual SAE Indices'!$U$2:$U$23)*_xlfn.XLOOKUP('8. Model Variables'!$B17,'5.Monthly Multipliers'!$B$2:$B$13,'5.Monthly Multipliers'!$M$2:$M$13)</f>
        <v>495.24160219889103</v>
      </c>
      <c r="F17">
        <f>('6.Econ Transform'!C17^0.2)*'7.Wthr Transform'!D41*12*'8. Model Variables'!E17</f>
        <v>489.59877243354657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Transform'!C18^0.2)*'7.Wthr Transform'!H42*_xlfn.XLOOKUP('8. Model Variables'!A18,'4.Annual SAE Indices'!$A$2:$A$23,'4.Annual SAE Indices'!$V$2:$V$23)</f>
        <v>13.731947173918405</v>
      </c>
      <c r="D18" s="2">
        <f>('6.Econ Transform'!C18^0.2)*'7.Wthr Transform'!L42*_xlfn.XLOOKUP('8. Model Variables'!$A18,'4.Annual SAE Indices'!$A$2:$A$23,'4.Annual SAE Indices'!$W$2:$W$23)</f>
        <v>123.55570303500717</v>
      </c>
      <c r="E18">
        <f>_xlfn.XLOOKUP('8. Model Variables'!$A18,'4.Annual SAE Indices'!$A$2:$A$23,'4.Annual SAE Indices'!$J$2:$J$23)*_xlfn.XLOOKUP('8. Model Variables'!$B18,'5.Monthly Multipliers'!$B$2:$B$13,'5.Monthly Multipliers'!$C$2:$C$13) + _xlfn.XLOOKUP('8. Model Variables'!$A18,'4.Annual SAE Indices'!$A$2:$A$23,'4.Annual SAE Indices'!$K$2:$K$23)*_xlfn.XLOOKUP('8. Model Variables'!$B18,'5.Monthly Multipliers'!$B$2:$B$13,'5.Monthly Multipliers'!$D$2:$D$13) + _xlfn.XLOOKUP('8. Model Variables'!$A18,'4.Annual SAE Indices'!$A$2:$A$23,'4.Annual SAE Indices'!$L$2:$L$23)*_xlfn.XLOOKUP('8. Model Variables'!$B18,'5.Monthly Multipliers'!$B$2:$B$13,'5.Monthly Multipliers'!$E$2:$E$13) + _xlfn.XLOOKUP('8. Model Variables'!$A18,'4.Annual SAE Indices'!$A$2:$A$23,'4.Annual SAE Indices'!$M$2:$M$23)*_xlfn.XLOOKUP('8. Model Variables'!$B18,'5.Monthly Multipliers'!$B$2:$B$13,'5.Monthly Multipliers'!$F$2:$F$13) + _xlfn.XLOOKUP('8. Model Variables'!$A18,'4.Annual SAE Indices'!$A$2:$A$23,'4.Annual SAE Indices'!$N$2:$N$23)*_xlfn.XLOOKUP('8. Model Variables'!$B18,'5.Monthly Multipliers'!$B$2:$B$13,'5.Monthly Multipliers'!$G$2:$G$13) + _xlfn.XLOOKUP('8. Model Variables'!$A18,'4.Annual SAE Indices'!$A$2:$A$23,'4.Annual SAE Indices'!$O$2:$O$23)*_xlfn.XLOOKUP('8. Model Variables'!$B18,'5.Monthly Multipliers'!$B$2:$B$13,'5.Monthly Multipliers'!$H$2:$H$13) + _xlfn.XLOOKUP('8. Model Variables'!$A18,'4.Annual SAE Indices'!$A$2:$A$23,'4.Annual SAE Indices'!$P$2:$P$23)*_xlfn.XLOOKUP('8. Model Variables'!$B18,'5.Monthly Multipliers'!$B$2:$B$13,'5.Monthly Multipliers'!$I$2:$I$13) + _xlfn.XLOOKUP('8. Model Variables'!$A18,'4.Annual SAE Indices'!$A$2:$A$23,'4.Annual SAE Indices'!$Q$2:$Q$23)*_xlfn.XLOOKUP('8. Model Variables'!$B18,'5.Monthly Multipliers'!$B$2:$B$13,'5.Monthly Multipliers'!$J$2:$J$13) + _xlfn.XLOOKUP('8. Model Variables'!$A18,'4.Annual SAE Indices'!$A$2:$A$23,'4.Annual SAE Indices'!$R$2:$R$23)*_xlfn.XLOOKUP('8. Model Variables'!$B18,'5.Monthly Multipliers'!$B$2:$B$13,'5.Monthly Multipliers'!$K$2:$K$13) + _xlfn.XLOOKUP('8. Model Variables'!$A18,'4.Annual SAE Indices'!$A$2:$A$23,'4.Annual SAE Indices'!$T$2:$T$23)*_xlfn.XLOOKUP('8. Model Variables'!$B18,'5.Monthly Multipliers'!$B$2:$B$13,'5.Monthly Multipliers'!$L$2:$L$13) + _xlfn.XLOOKUP('8. Model Variables'!$A18,'4.Annual SAE Indices'!$A$2:$A$23,'4.Annual SAE Indices'!$U$2:$U$23)*_xlfn.XLOOKUP('8. Model Variables'!$B18,'5.Monthly Multipliers'!$B$2:$B$13,'5.Monthly Multipliers'!$M$2:$M$13)</f>
        <v>490.895601231</v>
      </c>
      <c r="F18">
        <f>('6.Econ Transform'!C18^0.2)*'7.Wthr Transform'!D42*12*'8. Model Variables'!E18</f>
        <v>501.47903321978299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Transform'!C19^0.2)*'7.Wthr Transform'!H43*_xlfn.XLOOKUP('8. Model Variables'!A19,'4.Annual SAE Indices'!$A$2:$A$23,'4.Annual SAE Indices'!$V$2:$V$23)</f>
        <v>1.9318708951900418</v>
      </c>
      <c r="D19" s="2">
        <f>('6.Econ Transform'!C19^0.2)*'7.Wthr Transform'!L43*_xlfn.XLOOKUP('8. Model Variables'!$A19,'4.Annual SAE Indices'!$A$2:$A$23,'4.Annual SAE Indices'!$W$2:$W$23)</f>
        <v>171.80399031518959</v>
      </c>
      <c r="E19">
        <f>_xlfn.XLOOKUP('8. Model Variables'!$A19,'4.Annual SAE Indices'!$A$2:$A$23,'4.Annual SAE Indices'!$J$2:$J$23)*_xlfn.XLOOKUP('8. Model Variables'!$B19,'5.Monthly Multipliers'!$B$2:$B$13,'5.Monthly Multipliers'!$C$2:$C$13) + _xlfn.XLOOKUP('8. Model Variables'!$A19,'4.Annual SAE Indices'!$A$2:$A$23,'4.Annual SAE Indices'!$K$2:$K$23)*_xlfn.XLOOKUP('8. Model Variables'!$B19,'5.Monthly Multipliers'!$B$2:$B$13,'5.Monthly Multipliers'!$D$2:$D$13) + _xlfn.XLOOKUP('8. Model Variables'!$A19,'4.Annual SAE Indices'!$A$2:$A$23,'4.Annual SAE Indices'!$L$2:$L$23)*_xlfn.XLOOKUP('8. Model Variables'!$B19,'5.Monthly Multipliers'!$B$2:$B$13,'5.Monthly Multipliers'!$E$2:$E$13) + _xlfn.XLOOKUP('8. Model Variables'!$A19,'4.Annual SAE Indices'!$A$2:$A$23,'4.Annual SAE Indices'!$M$2:$M$23)*_xlfn.XLOOKUP('8. Model Variables'!$B19,'5.Monthly Multipliers'!$B$2:$B$13,'5.Monthly Multipliers'!$F$2:$F$13) + _xlfn.XLOOKUP('8. Model Variables'!$A19,'4.Annual SAE Indices'!$A$2:$A$23,'4.Annual SAE Indices'!$N$2:$N$23)*_xlfn.XLOOKUP('8. Model Variables'!$B19,'5.Monthly Multipliers'!$B$2:$B$13,'5.Monthly Multipliers'!$G$2:$G$13) + _xlfn.XLOOKUP('8. Model Variables'!$A19,'4.Annual SAE Indices'!$A$2:$A$23,'4.Annual SAE Indices'!$O$2:$O$23)*_xlfn.XLOOKUP('8. Model Variables'!$B19,'5.Monthly Multipliers'!$B$2:$B$13,'5.Monthly Multipliers'!$H$2:$H$13) + _xlfn.XLOOKUP('8. Model Variables'!$A19,'4.Annual SAE Indices'!$A$2:$A$23,'4.Annual SAE Indices'!$P$2:$P$23)*_xlfn.XLOOKUP('8. Model Variables'!$B19,'5.Monthly Multipliers'!$B$2:$B$13,'5.Monthly Multipliers'!$I$2:$I$13) + _xlfn.XLOOKUP('8. Model Variables'!$A19,'4.Annual SAE Indices'!$A$2:$A$23,'4.Annual SAE Indices'!$Q$2:$Q$23)*_xlfn.XLOOKUP('8. Model Variables'!$B19,'5.Monthly Multipliers'!$B$2:$B$13,'5.Monthly Multipliers'!$J$2:$J$13) + _xlfn.XLOOKUP('8. Model Variables'!$A19,'4.Annual SAE Indices'!$A$2:$A$23,'4.Annual SAE Indices'!$R$2:$R$23)*_xlfn.XLOOKUP('8. Model Variables'!$B19,'5.Monthly Multipliers'!$B$2:$B$13,'5.Monthly Multipliers'!$K$2:$K$13) + _xlfn.XLOOKUP('8. Model Variables'!$A19,'4.Annual SAE Indices'!$A$2:$A$23,'4.Annual SAE Indices'!$T$2:$T$23)*_xlfn.XLOOKUP('8. Model Variables'!$B19,'5.Monthly Multipliers'!$B$2:$B$13,'5.Monthly Multipliers'!$L$2:$L$13) + _xlfn.XLOOKUP('8. Model Variables'!$A19,'4.Annual SAE Indices'!$A$2:$A$23,'4.Annual SAE Indices'!$U$2:$U$23)*_xlfn.XLOOKUP('8. Model Variables'!$B19,'5.Monthly Multipliers'!$B$2:$B$13,'5.Monthly Multipliers'!$M$2:$M$13)</f>
        <v>486.97096485546706</v>
      </c>
      <c r="F19">
        <f>('6.Econ Transform'!C19^0.2)*'7.Wthr Transform'!D43*12*'8. Model Variables'!E19</f>
        <v>481.42237151608651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Transform'!C20^0.2)*'7.Wthr Transform'!H44*_xlfn.XLOOKUP('8. Model Variables'!A20,'4.Annual SAE Indices'!$A$2:$A$23,'4.Annual SAE Indices'!$V$2:$V$23)</f>
        <v>0</v>
      </c>
      <c r="D20" s="2">
        <f>('6.Econ Transform'!C20^0.2)*'7.Wthr Transform'!L44*_xlfn.XLOOKUP('8. Model Variables'!$A20,'4.Annual SAE Indices'!$A$2:$A$23,'4.Annual SAE Indices'!$W$2:$W$23)</f>
        <v>476.98112282780039</v>
      </c>
      <c r="E20">
        <f>_xlfn.XLOOKUP('8. Model Variables'!$A20,'4.Annual SAE Indices'!$A$2:$A$23,'4.Annual SAE Indices'!$J$2:$J$23)*_xlfn.XLOOKUP('8. Model Variables'!$B20,'5.Monthly Multipliers'!$B$2:$B$13,'5.Monthly Multipliers'!$C$2:$C$13) + _xlfn.XLOOKUP('8. Model Variables'!$A20,'4.Annual SAE Indices'!$A$2:$A$23,'4.Annual SAE Indices'!$K$2:$K$23)*_xlfn.XLOOKUP('8. Model Variables'!$B20,'5.Monthly Multipliers'!$B$2:$B$13,'5.Monthly Multipliers'!$D$2:$D$13) + _xlfn.XLOOKUP('8. Model Variables'!$A20,'4.Annual SAE Indices'!$A$2:$A$23,'4.Annual SAE Indices'!$L$2:$L$23)*_xlfn.XLOOKUP('8. Model Variables'!$B20,'5.Monthly Multipliers'!$B$2:$B$13,'5.Monthly Multipliers'!$E$2:$E$13) + _xlfn.XLOOKUP('8. Model Variables'!$A20,'4.Annual SAE Indices'!$A$2:$A$23,'4.Annual SAE Indices'!$M$2:$M$23)*_xlfn.XLOOKUP('8. Model Variables'!$B20,'5.Monthly Multipliers'!$B$2:$B$13,'5.Monthly Multipliers'!$F$2:$F$13) + _xlfn.XLOOKUP('8. Model Variables'!$A20,'4.Annual SAE Indices'!$A$2:$A$23,'4.Annual SAE Indices'!$N$2:$N$23)*_xlfn.XLOOKUP('8. Model Variables'!$B20,'5.Monthly Multipliers'!$B$2:$B$13,'5.Monthly Multipliers'!$G$2:$G$13) + _xlfn.XLOOKUP('8. Model Variables'!$A20,'4.Annual SAE Indices'!$A$2:$A$23,'4.Annual SAE Indices'!$O$2:$O$23)*_xlfn.XLOOKUP('8. Model Variables'!$B20,'5.Monthly Multipliers'!$B$2:$B$13,'5.Monthly Multipliers'!$H$2:$H$13) + _xlfn.XLOOKUP('8. Model Variables'!$A20,'4.Annual SAE Indices'!$A$2:$A$23,'4.Annual SAE Indices'!$P$2:$P$23)*_xlfn.XLOOKUP('8. Model Variables'!$B20,'5.Monthly Multipliers'!$B$2:$B$13,'5.Monthly Multipliers'!$I$2:$I$13) + _xlfn.XLOOKUP('8. Model Variables'!$A20,'4.Annual SAE Indices'!$A$2:$A$23,'4.Annual SAE Indices'!$Q$2:$Q$23)*_xlfn.XLOOKUP('8. Model Variables'!$B20,'5.Monthly Multipliers'!$B$2:$B$13,'5.Monthly Multipliers'!$J$2:$J$13) + _xlfn.XLOOKUP('8. Model Variables'!$A20,'4.Annual SAE Indices'!$A$2:$A$23,'4.Annual SAE Indices'!$R$2:$R$23)*_xlfn.XLOOKUP('8. Model Variables'!$B20,'5.Monthly Multipliers'!$B$2:$B$13,'5.Monthly Multipliers'!$K$2:$K$13) + _xlfn.XLOOKUP('8. Model Variables'!$A20,'4.Annual SAE Indices'!$A$2:$A$23,'4.Annual SAE Indices'!$T$2:$T$23)*_xlfn.XLOOKUP('8. Model Variables'!$B20,'5.Monthly Multipliers'!$B$2:$B$13,'5.Monthly Multipliers'!$L$2:$L$13) + _xlfn.XLOOKUP('8. Model Variables'!$A20,'4.Annual SAE Indices'!$A$2:$A$23,'4.Annual SAE Indices'!$U$2:$U$23)*_xlfn.XLOOKUP('8. Model Variables'!$B20,'5.Monthly Multipliers'!$B$2:$B$13,'5.Monthly Multipliers'!$M$2:$M$13)</f>
        <v>481.00262429721204</v>
      </c>
      <c r="F20">
        <f>('6.Econ Transform'!C20^0.2)*'7.Wthr Transform'!D44*12*'8. Model Variables'!E20</f>
        <v>490.72053756296145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Transform'!C21^0.2)*'7.Wthr Transform'!H45*_xlfn.XLOOKUP('8. Model Variables'!A21,'4.Annual SAE Indices'!$A$2:$A$23,'4.Annual SAE Indices'!$V$2:$V$23)</f>
        <v>0</v>
      </c>
      <c r="D21" s="2">
        <f>('6.Econ Transform'!C21^0.2)*'7.Wthr Transform'!L45*_xlfn.XLOOKUP('8. Model Variables'!$A21,'4.Annual SAE Indices'!$A$2:$A$23,'4.Annual SAE Indices'!$W$2:$W$23)</f>
        <v>462.11120772765315</v>
      </c>
      <c r="E21">
        <f>_xlfn.XLOOKUP('8. Model Variables'!$A21,'4.Annual SAE Indices'!$A$2:$A$23,'4.Annual SAE Indices'!$J$2:$J$23)*_xlfn.XLOOKUP('8. Model Variables'!$B21,'5.Monthly Multipliers'!$B$2:$B$13,'5.Monthly Multipliers'!$C$2:$C$13) + _xlfn.XLOOKUP('8. Model Variables'!$A21,'4.Annual SAE Indices'!$A$2:$A$23,'4.Annual SAE Indices'!$K$2:$K$23)*_xlfn.XLOOKUP('8. Model Variables'!$B21,'5.Monthly Multipliers'!$B$2:$B$13,'5.Monthly Multipliers'!$D$2:$D$13) + _xlfn.XLOOKUP('8. Model Variables'!$A21,'4.Annual SAE Indices'!$A$2:$A$23,'4.Annual SAE Indices'!$L$2:$L$23)*_xlfn.XLOOKUP('8. Model Variables'!$B21,'5.Monthly Multipliers'!$B$2:$B$13,'5.Monthly Multipliers'!$E$2:$E$13) + _xlfn.XLOOKUP('8. Model Variables'!$A21,'4.Annual SAE Indices'!$A$2:$A$23,'4.Annual SAE Indices'!$M$2:$M$23)*_xlfn.XLOOKUP('8. Model Variables'!$B21,'5.Monthly Multipliers'!$B$2:$B$13,'5.Monthly Multipliers'!$F$2:$F$13) + _xlfn.XLOOKUP('8. Model Variables'!$A21,'4.Annual SAE Indices'!$A$2:$A$23,'4.Annual SAE Indices'!$N$2:$N$23)*_xlfn.XLOOKUP('8. Model Variables'!$B21,'5.Monthly Multipliers'!$B$2:$B$13,'5.Monthly Multipliers'!$G$2:$G$13) + _xlfn.XLOOKUP('8. Model Variables'!$A21,'4.Annual SAE Indices'!$A$2:$A$23,'4.Annual SAE Indices'!$O$2:$O$23)*_xlfn.XLOOKUP('8. Model Variables'!$B21,'5.Monthly Multipliers'!$B$2:$B$13,'5.Monthly Multipliers'!$H$2:$H$13) + _xlfn.XLOOKUP('8. Model Variables'!$A21,'4.Annual SAE Indices'!$A$2:$A$23,'4.Annual SAE Indices'!$P$2:$P$23)*_xlfn.XLOOKUP('8. Model Variables'!$B21,'5.Monthly Multipliers'!$B$2:$B$13,'5.Monthly Multipliers'!$I$2:$I$13) + _xlfn.XLOOKUP('8. Model Variables'!$A21,'4.Annual SAE Indices'!$A$2:$A$23,'4.Annual SAE Indices'!$Q$2:$Q$23)*_xlfn.XLOOKUP('8. Model Variables'!$B21,'5.Monthly Multipliers'!$B$2:$B$13,'5.Monthly Multipliers'!$J$2:$J$13) + _xlfn.XLOOKUP('8. Model Variables'!$A21,'4.Annual SAE Indices'!$A$2:$A$23,'4.Annual SAE Indices'!$R$2:$R$23)*_xlfn.XLOOKUP('8. Model Variables'!$B21,'5.Monthly Multipliers'!$B$2:$B$13,'5.Monthly Multipliers'!$K$2:$K$13) + _xlfn.XLOOKUP('8. Model Variables'!$A21,'4.Annual SAE Indices'!$A$2:$A$23,'4.Annual SAE Indices'!$T$2:$T$23)*_xlfn.XLOOKUP('8. Model Variables'!$B21,'5.Monthly Multipliers'!$B$2:$B$13,'5.Monthly Multipliers'!$L$2:$L$13) + _xlfn.XLOOKUP('8. Model Variables'!$A21,'4.Annual SAE Indices'!$A$2:$A$23,'4.Annual SAE Indices'!$U$2:$U$23)*_xlfn.XLOOKUP('8. Model Variables'!$B21,'5.Monthly Multipliers'!$B$2:$B$13,'5.Monthly Multipliers'!$M$2:$M$13)</f>
        <v>480.49223003409202</v>
      </c>
      <c r="F21">
        <f>('6.Econ Transform'!C21^0.2)*'7.Wthr Transform'!D45*12*'8. Model Variables'!E21</f>
        <v>490.19983157402169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Transform'!C22^0.2)*'7.Wthr Transform'!H46*_xlfn.XLOOKUP('8. Model Variables'!A22,'4.Annual SAE Indices'!$A$2:$A$23,'4.Annual SAE Indices'!$V$2:$V$23)</f>
        <v>7.7954415105596784</v>
      </c>
      <c r="D22" s="2">
        <f>('6.Econ Transform'!C22^0.2)*'7.Wthr Transform'!L46*_xlfn.XLOOKUP('8. Model Variables'!$A22,'4.Annual SAE Indices'!$A$2:$A$23,'4.Annual SAE Indices'!$W$2:$W$23)</f>
        <v>217.47250833965356</v>
      </c>
      <c r="E22">
        <f>_xlfn.XLOOKUP('8. Model Variables'!$A22,'4.Annual SAE Indices'!$A$2:$A$23,'4.Annual SAE Indices'!$J$2:$J$23)*_xlfn.XLOOKUP('8. Model Variables'!$B22,'5.Monthly Multipliers'!$B$2:$B$13,'5.Monthly Multipliers'!$C$2:$C$13) + _xlfn.XLOOKUP('8. Model Variables'!$A22,'4.Annual SAE Indices'!$A$2:$A$23,'4.Annual SAE Indices'!$K$2:$K$23)*_xlfn.XLOOKUP('8. Model Variables'!$B22,'5.Monthly Multipliers'!$B$2:$B$13,'5.Monthly Multipliers'!$D$2:$D$13) + _xlfn.XLOOKUP('8. Model Variables'!$A22,'4.Annual SAE Indices'!$A$2:$A$23,'4.Annual SAE Indices'!$L$2:$L$23)*_xlfn.XLOOKUP('8. Model Variables'!$B22,'5.Monthly Multipliers'!$B$2:$B$13,'5.Monthly Multipliers'!$E$2:$E$13) + _xlfn.XLOOKUP('8. Model Variables'!$A22,'4.Annual SAE Indices'!$A$2:$A$23,'4.Annual SAE Indices'!$M$2:$M$23)*_xlfn.XLOOKUP('8. Model Variables'!$B22,'5.Monthly Multipliers'!$B$2:$B$13,'5.Monthly Multipliers'!$F$2:$F$13) + _xlfn.XLOOKUP('8. Model Variables'!$A22,'4.Annual SAE Indices'!$A$2:$A$23,'4.Annual SAE Indices'!$N$2:$N$23)*_xlfn.XLOOKUP('8. Model Variables'!$B22,'5.Monthly Multipliers'!$B$2:$B$13,'5.Monthly Multipliers'!$G$2:$G$13) + _xlfn.XLOOKUP('8. Model Variables'!$A22,'4.Annual SAE Indices'!$A$2:$A$23,'4.Annual SAE Indices'!$O$2:$O$23)*_xlfn.XLOOKUP('8. Model Variables'!$B22,'5.Monthly Multipliers'!$B$2:$B$13,'5.Monthly Multipliers'!$H$2:$H$13) + _xlfn.XLOOKUP('8. Model Variables'!$A22,'4.Annual SAE Indices'!$A$2:$A$23,'4.Annual SAE Indices'!$P$2:$P$23)*_xlfn.XLOOKUP('8. Model Variables'!$B22,'5.Monthly Multipliers'!$B$2:$B$13,'5.Monthly Multipliers'!$I$2:$I$13) + _xlfn.XLOOKUP('8. Model Variables'!$A22,'4.Annual SAE Indices'!$A$2:$A$23,'4.Annual SAE Indices'!$Q$2:$Q$23)*_xlfn.XLOOKUP('8. Model Variables'!$B22,'5.Monthly Multipliers'!$B$2:$B$13,'5.Monthly Multipliers'!$J$2:$J$13) + _xlfn.XLOOKUP('8. Model Variables'!$A22,'4.Annual SAE Indices'!$A$2:$A$23,'4.Annual SAE Indices'!$R$2:$R$23)*_xlfn.XLOOKUP('8. Model Variables'!$B22,'5.Monthly Multipliers'!$B$2:$B$13,'5.Monthly Multipliers'!$K$2:$K$13) + _xlfn.XLOOKUP('8. Model Variables'!$A22,'4.Annual SAE Indices'!$A$2:$A$23,'4.Annual SAE Indices'!$T$2:$T$23)*_xlfn.XLOOKUP('8. Model Variables'!$B22,'5.Monthly Multipliers'!$B$2:$B$13,'5.Monthly Multipliers'!$L$2:$L$13) + _xlfn.XLOOKUP('8. Model Variables'!$A22,'4.Annual SAE Indices'!$A$2:$A$23,'4.Annual SAE Indices'!$U$2:$U$23)*_xlfn.XLOOKUP('8. Model Variables'!$B22,'5.Monthly Multipliers'!$B$2:$B$13,'5.Monthly Multipliers'!$M$2:$M$13)</f>
        <v>484.08219153615903</v>
      </c>
      <c r="F22">
        <f>('6.Econ Transform'!C22^0.2)*'7.Wthr Transform'!D46*12*'8. Model Variables'!E22</f>
        <v>477.93128002232692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Transform'!C23^0.2)*'7.Wthr Transform'!H47*_xlfn.XLOOKUP('8. Model Variables'!A23,'4.Annual SAE Indices'!$A$2:$A$23,'4.Annual SAE Indices'!$V$2:$V$23)</f>
        <v>106.14729760793362</v>
      </c>
      <c r="D23" s="2">
        <f>('6.Econ Transform'!C23^0.2)*'7.Wthr Transform'!L47*_xlfn.XLOOKUP('8. Model Variables'!$A23,'4.Annual SAE Indices'!$A$2:$A$23,'4.Annual SAE Indices'!$W$2:$W$23)</f>
        <v>23.347934576531195</v>
      </c>
      <c r="E23">
        <f>_xlfn.XLOOKUP('8. Model Variables'!$A23,'4.Annual SAE Indices'!$A$2:$A$23,'4.Annual SAE Indices'!$J$2:$J$23)*_xlfn.XLOOKUP('8. Model Variables'!$B23,'5.Monthly Multipliers'!$B$2:$B$13,'5.Monthly Multipliers'!$C$2:$C$13) + _xlfn.XLOOKUP('8. Model Variables'!$A23,'4.Annual SAE Indices'!$A$2:$A$23,'4.Annual SAE Indices'!$K$2:$K$23)*_xlfn.XLOOKUP('8. Model Variables'!$B23,'5.Monthly Multipliers'!$B$2:$B$13,'5.Monthly Multipliers'!$D$2:$D$13) + _xlfn.XLOOKUP('8. Model Variables'!$A23,'4.Annual SAE Indices'!$A$2:$A$23,'4.Annual SAE Indices'!$L$2:$L$23)*_xlfn.XLOOKUP('8. Model Variables'!$B23,'5.Monthly Multipliers'!$B$2:$B$13,'5.Monthly Multipliers'!$E$2:$E$13) + _xlfn.XLOOKUP('8. Model Variables'!$A23,'4.Annual SAE Indices'!$A$2:$A$23,'4.Annual SAE Indices'!$M$2:$M$23)*_xlfn.XLOOKUP('8. Model Variables'!$B23,'5.Monthly Multipliers'!$B$2:$B$13,'5.Monthly Multipliers'!$F$2:$F$13) + _xlfn.XLOOKUP('8. Model Variables'!$A23,'4.Annual SAE Indices'!$A$2:$A$23,'4.Annual SAE Indices'!$N$2:$N$23)*_xlfn.XLOOKUP('8. Model Variables'!$B23,'5.Monthly Multipliers'!$B$2:$B$13,'5.Monthly Multipliers'!$G$2:$G$13) + _xlfn.XLOOKUP('8. Model Variables'!$A23,'4.Annual SAE Indices'!$A$2:$A$23,'4.Annual SAE Indices'!$O$2:$O$23)*_xlfn.XLOOKUP('8. Model Variables'!$B23,'5.Monthly Multipliers'!$B$2:$B$13,'5.Monthly Multipliers'!$H$2:$H$13) + _xlfn.XLOOKUP('8. Model Variables'!$A23,'4.Annual SAE Indices'!$A$2:$A$23,'4.Annual SAE Indices'!$P$2:$P$23)*_xlfn.XLOOKUP('8. Model Variables'!$B23,'5.Monthly Multipliers'!$B$2:$B$13,'5.Monthly Multipliers'!$I$2:$I$13) + _xlfn.XLOOKUP('8. Model Variables'!$A23,'4.Annual SAE Indices'!$A$2:$A$23,'4.Annual SAE Indices'!$Q$2:$Q$23)*_xlfn.XLOOKUP('8. Model Variables'!$B23,'5.Monthly Multipliers'!$B$2:$B$13,'5.Monthly Multipliers'!$J$2:$J$13) + _xlfn.XLOOKUP('8. Model Variables'!$A23,'4.Annual SAE Indices'!$A$2:$A$23,'4.Annual SAE Indices'!$R$2:$R$23)*_xlfn.XLOOKUP('8. Model Variables'!$B23,'5.Monthly Multipliers'!$B$2:$B$13,'5.Monthly Multipliers'!$K$2:$K$13) + _xlfn.XLOOKUP('8. Model Variables'!$A23,'4.Annual SAE Indices'!$A$2:$A$23,'4.Annual SAE Indices'!$T$2:$T$23)*_xlfn.XLOOKUP('8. Model Variables'!$B23,'5.Monthly Multipliers'!$B$2:$B$13,'5.Monthly Multipliers'!$L$2:$L$13) + _xlfn.XLOOKUP('8. Model Variables'!$A23,'4.Annual SAE Indices'!$A$2:$A$23,'4.Annual SAE Indices'!$U$2:$U$23)*_xlfn.XLOOKUP('8. Model Variables'!$B23,'5.Monthly Multipliers'!$B$2:$B$13,'5.Monthly Multipliers'!$M$2:$M$13)</f>
        <v>491.19930091154504</v>
      </c>
      <c r="F23">
        <f>('6.Econ Transform'!C23^0.2)*'7.Wthr Transform'!D47*12*'8. Model Variables'!E23</f>
        <v>502.03066124612798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Transform'!C24^0.2)*'7.Wthr Transform'!H48*_xlfn.XLOOKUP('8. Model Variables'!A24,'4.Annual SAE Indices'!$A$2:$A$23,'4.Annual SAE Indices'!$V$2:$V$23)</f>
        <v>211.17148158468092</v>
      </c>
      <c r="D24" s="2">
        <f>('6.Econ Transform'!C24^0.2)*'7.Wthr Transform'!L48*_xlfn.XLOOKUP('8. Model Variables'!$A24,'4.Annual SAE Indices'!$A$2:$A$23,'4.Annual SAE Indices'!$W$2:$W$23)</f>
        <v>0</v>
      </c>
      <c r="E24">
        <f>_xlfn.XLOOKUP('8. Model Variables'!$A24,'4.Annual SAE Indices'!$A$2:$A$23,'4.Annual SAE Indices'!$J$2:$J$23)*_xlfn.XLOOKUP('8. Model Variables'!$B24,'5.Monthly Multipliers'!$B$2:$B$13,'5.Monthly Multipliers'!$C$2:$C$13) + _xlfn.XLOOKUP('8. Model Variables'!$A24,'4.Annual SAE Indices'!$A$2:$A$23,'4.Annual SAE Indices'!$K$2:$K$23)*_xlfn.XLOOKUP('8. Model Variables'!$B24,'5.Monthly Multipliers'!$B$2:$B$13,'5.Monthly Multipliers'!$D$2:$D$13) + _xlfn.XLOOKUP('8. Model Variables'!$A24,'4.Annual SAE Indices'!$A$2:$A$23,'4.Annual SAE Indices'!$L$2:$L$23)*_xlfn.XLOOKUP('8. Model Variables'!$B24,'5.Monthly Multipliers'!$B$2:$B$13,'5.Monthly Multipliers'!$E$2:$E$13) + _xlfn.XLOOKUP('8. Model Variables'!$A24,'4.Annual SAE Indices'!$A$2:$A$23,'4.Annual SAE Indices'!$M$2:$M$23)*_xlfn.XLOOKUP('8. Model Variables'!$B24,'5.Monthly Multipliers'!$B$2:$B$13,'5.Monthly Multipliers'!$F$2:$F$13) + _xlfn.XLOOKUP('8. Model Variables'!$A24,'4.Annual SAE Indices'!$A$2:$A$23,'4.Annual SAE Indices'!$N$2:$N$23)*_xlfn.XLOOKUP('8. Model Variables'!$B24,'5.Monthly Multipliers'!$B$2:$B$13,'5.Monthly Multipliers'!$G$2:$G$13) + _xlfn.XLOOKUP('8. Model Variables'!$A24,'4.Annual SAE Indices'!$A$2:$A$23,'4.Annual SAE Indices'!$O$2:$O$23)*_xlfn.XLOOKUP('8. Model Variables'!$B24,'5.Monthly Multipliers'!$B$2:$B$13,'5.Monthly Multipliers'!$H$2:$H$13) + _xlfn.XLOOKUP('8. Model Variables'!$A24,'4.Annual SAE Indices'!$A$2:$A$23,'4.Annual SAE Indices'!$P$2:$P$23)*_xlfn.XLOOKUP('8. Model Variables'!$B24,'5.Monthly Multipliers'!$B$2:$B$13,'5.Monthly Multipliers'!$I$2:$I$13) + _xlfn.XLOOKUP('8. Model Variables'!$A24,'4.Annual SAE Indices'!$A$2:$A$23,'4.Annual SAE Indices'!$Q$2:$Q$23)*_xlfn.XLOOKUP('8. Model Variables'!$B24,'5.Monthly Multipliers'!$B$2:$B$13,'5.Monthly Multipliers'!$J$2:$J$13) + _xlfn.XLOOKUP('8. Model Variables'!$A24,'4.Annual SAE Indices'!$A$2:$A$23,'4.Annual SAE Indices'!$R$2:$R$23)*_xlfn.XLOOKUP('8. Model Variables'!$B24,'5.Monthly Multipliers'!$B$2:$B$13,'5.Monthly Multipliers'!$K$2:$K$13) + _xlfn.XLOOKUP('8. Model Variables'!$A24,'4.Annual SAE Indices'!$A$2:$A$23,'4.Annual SAE Indices'!$T$2:$T$23)*_xlfn.XLOOKUP('8. Model Variables'!$B24,'5.Monthly Multipliers'!$B$2:$B$13,'5.Monthly Multipliers'!$L$2:$L$13) + _xlfn.XLOOKUP('8. Model Variables'!$A24,'4.Annual SAE Indices'!$A$2:$A$23,'4.Annual SAE Indices'!$U$2:$U$23)*_xlfn.XLOOKUP('8. Model Variables'!$B24,'5.Monthly Multipliers'!$B$2:$B$13,'5.Monthly Multipliers'!$M$2:$M$13)</f>
        <v>497.961389518386</v>
      </c>
      <c r="F24">
        <f>('6.Econ Transform'!C24^0.2)*'7.Wthr Transform'!D48*12*'8. Model Variables'!E24</f>
        <v>492.52438028725106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Transform'!C25^0.2)*'7.Wthr Transform'!H49*_xlfn.XLOOKUP('8. Model Variables'!A25,'4.Annual SAE Indices'!$A$2:$A$23,'4.Annual SAE Indices'!$V$2:$V$23)</f>
        <v>245.85740954317893</v>
      </c>
      <c r="D25" s="2">
        <f>('6.Econ Transform'!C25^0.2)*'7.Wthr Transform'!L49*_xlfn.XLOOKUP('8. Model Variables'!$A25,'4.Annual SAE Indices'!$A$2:$A$23,'4.Annual SAE Indices'!$W$2:$W$23)</f>
        <v>0</v>
      </c>
      <c r="E25">
        <f>_xlfn.XLOOKUP('8. Model Variables'!$A25,'4.Annual SAE Indices'!$A$2:$A$23,'4.Annual SAE Indices'!$J$2:$J$23)*_xlfn.XLOOKUP('8. Model Variables'!$B25,'5.Monthly Multipliers'!$B$2:$B$13,'5.Monthly Multipliers'!$C$2:$C$13) + _xlfn.XLOOKUP('8. Model Variables'!$A25,'4.Annual SAE Indices'!$A$2:$A$23,'4.Annual SAE Indices'!$K$2:$K$23)*_xlfn.XLOOKUP('8. Model Variables'!$B25,'5.Monthly Multipliers'!$B$2:$B$13,'5.Monthly Multipliers'!$D$2:$D$13) + _xlfn.XLOOKUP('8. Model Variables'!$A25,'4.Annual SAE Indices'!$A$2:$A$23,'4.Annual SAE Indices'!$L$2:$L$23)*_xlfn.XLOOKUP('8. Model Variables'!$B25,'5.Monthly Multipliers'!$B$2:$B$13,'5.Monthly Multipliers'!$E$2:$E$13) + _xlfn.XLOOKUP('8. Model Variables'!$A25,'4.Annual SAE Indices'!$A$2:$A$23,'4.Annual SAE Indices'!$M$2:$M$23)*_xlfn.XLOOKUP('8. Model Variables'!$B25,'5.Monthly Multipliers'!$B$2:$B$13,'5.Monthly Multipliers'!$F$2:$F$13) + _xlfn.XLOOKUP('8. Model Variables'!$A25,'4.Annual SAE Indices'!$A$2:$A$23,'4.Annual SAE Indices'!$N$2:$N$23)*_xlfn.XLOOKUP('8. Model Variables'!$B25,'5.Monthly Multipliers'!$B$2:$B$13,'5.Monthly Multipliers'!$G$2:$G$13) + _xlfn.XLOOKUP('8. Model Variables'!$A25,'4.Annual SAE Indices'!$A$2:$A$23,'4.Annual SAE Indices'!$O$2:$O$23)*_xlfn.XLOOKUP('8. Model Variables'!$B25,'5.Monthly Multipliers'!$B$2:$B$13,'5.Monthly Multipliers'!$H$2:$H$13) + _xlfn.XLOOKUP('8. Model Variables'!$A25,'4.Annual SAE Indices'!$A$2:$A$23,'4.Annual SAE Indices'!$P$2:$P$23)*_xlfn.XLOOKUP('8. Model Variables'!$B25,'5.Monthly Multipliers'!$B$2:$B$13,'5.Monthly Multipliers'!$I$2:$I$13) + _xlfn.XLOOKUP('8. Model Variables'!$A25,'4.Annual SAE Indices'!$A$2:$A$23,'4.Annual SAE Indices'!$Q$2:$Q$23)*_xlfn.XLOOKUP('8. Model Variables'!$B25,'5.Monthly Multipliers'!$B$2:$B$13,'5.Monthly Multipliers'!$J$2:$J$13) + _xlfn.XLOOKUP('8. Model Variables'!$A25,'4.Annual SAE Indices'!$A$2:$A$23,'4.Annual SAE Indices'!$R$2:$R$23)*_xlfn.XLOOKUP('8. Model Variables'!$B25,'5.Monthly Multipliers'!$B$2:$B$13,'5.Monthly Multipliers'!$K$2:$K$13) + _xlfn.XLOOKUP('8. Model Variables'!$A25,'4.Annual SAE Indices'!$A$2:$A$23,'4.Annual SAE Indices'!$T$2:$T$23)*_xlfn.XLOOKUP('8. Model Variables'!$B25,'5.Monthly Multipliers'!$B$2:$B$13,'5.Monthly Multipliers'!$L$2:$L$13) + _xlfn.XLOOKUP('8. Model Variables'!$A25,'4.Annual SAE Indices'!$A$2:$A$23,'4.Annual SAE Indices'!$U$2:$U$23)*_xlfn.XLOOKUP('8. Model Variables'!$B25,'5.Monthly Multipliers'!$B$2:$B$13,'5.Monthly Multipliers'!$M$2:$M$13)</f>
        <v>505.75603310821703</v>
      </c>
      <c r="F25">
        <f>('6.Econ Transform'!C25^0.2)*'7.Wthr Transform'!D49*12*'8. Model Variables'!E25</f>
        <v>516.90838170850714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Transform'!C26^0.2)*'7.Wthr Transform'!H50*_xlfn.XLOOKUP('8. Model Variables'!A26,'4.Annual SAE Indices'!$A$2:$A$23,'4.Annual SAE Indices'!$V$2:$V$23)</f>
        <v>349.60283378313073</v>
      </c>
      <c r="D26" s="2">
        <f>('6.Econ Transform'!C26^0.2)*'7.Wthr Transform'!L50*_xlfn.XLOOKUP('8. Model Variables'!$A26,'4.Annual SAE Indices'!$A$2:$A$23,'4.Annual SAE Indices'!$W$2:$W$23)</f>
        <v>0</v>
      </c>
      <c r="E26">
        <f>_xlfn.XLOOKUP('8. Model Variables'!$A26,'4.Annual SAE Indices'!$A$2:$A$23,'4.Annual SAE Indices'!$J$2:$J$23)*_xlfn.XLOOKUP('8. Model Variables'!$B26,'5.Monthly Multipliers'!$B$2:$B$13,'5.Monthly Multipliers'!$C$2:$C$13) + _xlfn.XLOOKUP('8. Model Variables'!$A26,'4.Annual SAE Indices'!$A$2:$A$23,'4.Annual SAE Indices'!$K$2:$K$23)*_xlfn.XLOOKUP('8. Model Variables'!$B26,'5.Monthly Multipliers'!$B$2:$B$13,'5.Monthly Multipliers'!$D$2:$D$13) + _xlfn.XLOOKUP('8. Model Variables'!$A26,'4.Annual SAE Indices'!$A$2:$A$23,'4.Annual SAE Indices'!$L$2:$L$23)*_xlfn.XLOOKUP('8. Model Variables'!$B26,'5.Monthly Multipliers'!$B$2:$B$13,'5.Monthly Multipliers'!$E$2:$E$13) + _xlfn.XLOOKUP('8. Model Variables'!$A26,'4.Annual SAE Indices'!$A$2:$A$23,'4.Annual SAE Indices'!$M$2:$M$23)*_xlfn.XLOOKUP('8. Model Variables'!$B26,'5.Monthly Multipliers'!$B$2:$B$13,'5.Monthly Multipliers'!$F$2:$F$13) + _xlfn.XLOOKUP('8. Model Variables'!$A26,'4.Annual SAE Indices'!$A$2:$A$23,'4.Annual SAE Indices'!$N$2:$N$23)*_xlfn.XLOOKUP('8. Model Variables'!$B26,'5.Monthly Multipliers'!$B$2:$B$13,'5.Monthly Multipliers'!$G$2:$G$13) + _xlfn.XLOOKUP('8. Model Variables'!$A26,'4.Annual SAE Indices'!$A$2:$A$23,'4.Annual SAE Indices'!$O$2:$O$23)*_xlfn.XLOOKUP('8. Model Variables'!$B26,'5.Monthly Multipliers'!$B$2:$B$13,'5.Monthly Multipliers'!$H$2:$H$13) + _xlfn.XLOOKUP('8. Model Variables'!$A26,'4.Annual SAE Indices'!$A$2:$A$23,'4.Annual SAE Indices'!$P$2:$P$23)*_xlfn.XLOOKUP('8. Model Variables'!$B26,'5.Monthly Multipliers'!$B$2:$B$13,'5.Monthly Multipliers'!$I$2:$I$13) + _xlfn.XLOOKUP('8. Model Variables'!$A26,'4.Annual SAE Indices'!$A$2:$A$23,'4.Annual SAE Indices'!$Q$2:$Q$23)*_xlfn.XLOOKUP('8. Model Variables'!$B26,'5.Monthly Multipliers'!$B$2:$B$13,'5.Monthly Multipliers'!$J$2:$J$13) + _xlfn.XLOOKUP('8. Model Variables'!$A26,'4.Annual SAE Indices'!$A$2:$A$23,'4.Annual SAE Indices'!$R$2:$R$23)*_xlfn.XLOOKUP('8. Model Variables'!$B26,'5.Monthly Multipliers'!$B$2:$B$13,'5.Monthly Multipliers'!$K$2:$K$13) + _xlfn.XLOOKUP('8. Model Variables'!$A26,'4.Annual SAE Indices'!$A$2:$A$23,'4.Annual SAE Indices'!$T$2:$T$23)*_xlfn.XLOOKUP('8. Model Variables'!$B26,'5.Monthly Multipliers'!$B$2:$B$13,'5.Monthly Multipliers'!$L$2:$L$13) + _xlfn.XLOOKUP('8. Model Variables'!$A26,'4.Annual SAE Indices'!$A$2:$A$23,'4.Annual SAE Indices'!$U$2:$U$23)*_xlfn.XLOOKUP('8. Model Variables'!$B26,'5.Monthly Multipliers'!$B$2:$B$13,'5.Monthly Multipliers'!$M$2:$M$13)</f>
        <v>506.11819420758502</v>
      </c>
      <c r="F26">
        <f>('6.Econ Transform'!C26^0.2)*'7.Wthr Transform'!D50*12*'8. Model Variables'!E26</f>
        <v>516.97172831330067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Transform'!C27^0.2)*'7.Wthr Transform'!H51*_xlfn.XLOOKUP('8. Model Variables'!A27,'4.Annual SAE Indices'!$A$2:$A$23,'4.Annual SAE Indices'!$V$2:$V$23)</f>
        <v>279.99487760812883</v>
      </c>
      <c r="D27" s="2">
        <f>('6.Econ Transform'!C27^0.2)*'7.Wthr Transform'!L51*_xlfn.XLOOKUP('8. Model Variables'!$A27,'4.Annual SAE Indices'!$A$2:$A$23,'4.Annual SAE Indices'!$W$2:$W$23)</f>
        <v>0</v>
      </c>
      <c r="E27">
        <f>_xlfn.XLOOKUP('8. Model Variables'!$A27,'4.Annual SAE Indices'!$A$2:$A$23,'4.Annual SAE Indices'!$J$2:$J$23)*_xlfn.XLOOKUP('8. Model Variables'!$B27,'5.Monthly Multipliers'!$B$2:$B$13,'5.Monthly Multipliers'!$C$2:$C$13) + _xlfn.XLOOKUP('8. Model Variables'!$A27,'4.Annual SAE Indices'!$A$2:$A$23,'4.Annual SAE Indices'!$K$2:$K$23)*_xlfn.XLOOKUP('8. Model Variables'!$B27,'5.Monthly Multipliers'!$B$2:$B$13,'5.Monthly Multipliers'!$D$2:$D$13) + _xlfn.XLOOKUP('8. Model Variables'!$A27,'4.Annual SAE Indices'!$A$2:$A$23,'4.Annual SAE Indices'!$L$2:$L$23)*_xlfn.XLOOKUP('8. Model Variables'!$B27,'5.Monthly Multipliers'!$B$2:$B$13,'5.Monthly Multipliers'!$E$2:$E$13) + _xlfn.XLOOKUP('8. Model Variables'!$A27,'4.Annual SAE Indices'!$A$2:$A$23,'4.Annual SAE Indices'!$M$2:$M$23)*_xlfn.XLOOKUP('8. Model Variables'!$B27,'5.Monthly Multipliers'!$B$2:$B$13,'5.Monthly Multipliers'!$F$2:$F$13) + _xlfn.XLOOKUP('8. Model Variables'!$A27,'4.Annual SAE Indices'!$A$2:$A$23,'4.Annual SAE Indices'!$N$2:$N$23)*_xlfn.XLOOKUP('8. Model Variables'!$B27,'5.Monthly Multipliers'!$B$2:$B$13,'5.Monthly Multipliers'!$G$2:$G$13) + _xlfn.XLOOKUP('8. Model Variables'!$A27,'4.Annual SAE Indices'!$A$2:$A$23,'4.Annual SAE Indices'!$O$2:$O$23)*_xlfn.XLOOKUP('8. Model Variables'!$B27,'5.Monthly Multipliers'!$B$2:$B$13,'5.Monthly Multipliers'!$H$2:$H$13) + _xlfn.XLOOKUP('8. Model Variables'!$A27,'4.Annual SAE Indices'!$A$2:$A$23,'4.Annual SAE Indices'!$P$2:$P$23)*_xlfn.XLOOKUP('8. Model Variables'!$B27,'5.Monthly Multipliers'!$B$2:$B$13,'5.Monthly Multipliers'!$I$2:$I$13) + _xlfn.XLOOKUP('8. Model Variables'!$A27,'4.Annual SAE Indices'!$A$2:$A$23,'4.Annual SAE Indices'!$Q$2:$Q$23)*_xlfn.XLOOKUP('8. Model Variables'!$B27,'5.Monthly Multipliers'!$B$2:$B$13,'5.Monthly Multipliers'!$J$2:$J$13) + _xlfn.XLOOKUP('8. Model Variables'!$A27,'4.Annual SAE Indices'!$A$2:$A$23,'4.Annual SAE Indices'!$R$2:$R$23)*_xlfn.XLOOKUP('8. Model Variables'!$B27,'5.Monthly Multipliers'!$B$2:$B$13,'5.Monthly Multipliers'!$K$2:$K$13) + _xlfn.XLOOKUP('8. Model Variables'!$A27,'4.Annual SAE Indices'!$A$2:$A$23,'4.Annual SAE Indices'!$T$2:$T$23)*_xlfn.XLOOKUP('8. Model Variables'!$B27,'5.Monthly Multipliers'!$B$2:$B$13,'5.Monthly Multipliers'!$L$2:$L$13) + _xlfn.XLOOKUP('8. Model Variables'!$A27,'4.Annual SAE Indices'!$A$2:$A$23,'4.Annual SAE Indices'!$U$2:$U$23)*_xlfn.XLOOKUP('8. Model Variables'!$B27,'5.Monthly Multipliers'!$B$2:$B$13,'5.Monthly Multipliers'!$M$2:$M$13)</f>
        <v>502.90174973057799</v>
      </c>
      <c r="F27">
        <f>('6.Econ Transform'!C27^0.2)*'7.Wthr Transform'!D51*12*'8. Model Variables'!E27</f>
        <v>463.97473004894238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Transform'!C28^0.2)*'7.Wthr Transform'!H52*_xlfn.XLOOKUP('8. Model Variables'!A28,'4.Annual SAE Indices'!$A$2:$A$23,'4.Annual SAE Indices'!$V$2:$V$23)</f>
        <v>260.82142860184092</v>
      </c>
      <c r="D28" s="2">
        <f>('6.Econ Transform'!C28^0.2)*'7.Wthr Transform'!L52*_xlfn.XLOOKUP('8. Model Variables'!$A28,'4.Annual SAE Indices'!$A$2:$A$23,'4.Annual SAE Indices'!$W$2:$W$23)</f>
        <v>0</v>
      </c>
      <c r="E28">
        <f>_xlfn.XLOOKUP('8. Model Variables'!$A28,'4.Annual SAE Indices'!$A$2:$A$23,'4.Annual SAE Indices'!$J$2:$J$23)*_xlfn.XLOOKUP('8. Model Variables'!$B28,'5.Monthly Multipliers'!$B$2:$B$13,'5.Monthly Multipliers'!$C$2:$C$13) + _xlfn.XLOOKUP('8. Model Variables'!$A28,'4.Annual SAE Indices'!$A$2:$A$23,'4.Annual SAE Indices'!$K$2:$K$23)*_xlfn.XLOOKUP('8. Model Variables'!$B28,'5.Monthly Multipliers'!$B$2:$B$13,'5.Monthly Multipliers'!$D$2:$D$13) + _xlfn.XLOOKUP('8. Model Variables'!$A28,'4.Annual SAE Indices'!$A$2:$A$23,'4.Annual SAE Indices'!$L$2:$L$23)*_xlfn.XLOOKUP('8. Model Variables'!$B28,'5.Monthly Multipliers'!$B$2:$B$13,'5.Monthly Multipliers'!$E$2:$E$13) + _xlfn.XLOOKUP('8. Model Variables'!$A28,'4.Annual SAE Indices'!$A$2:$A$23,'4.Annual SAE Indices'!$M$2:$M$23)*_xlfn.XLOOKUP('8. Model Variables'!$B28,'5.Monthly Multipliers'!$B$2:$B$13,'5.Monthly Multipliers'!$F$2:$F$13) + _xlfn.XLOOKUP('8. Model Variables'!$A28,'4.Annual SAE Indices'!$A$2:$A$23,'4.Annual SAE Indices'!$N$2:$N$23)*_xlfn.XLOOKUP('8. Model Variables'!$B28,'5.Monthly Multipliers'!$B$2:$B$13,'5.Monthly Multipliers'!$G$2:$G$13) + _xlfn.XLOOKUP('8. Model Variables'!$A28,'4.Annual SAE Indices'!$A$2:$A$23,'4.Annual SAE Indices'!$O$2:$O$23)*_xlfn.XLOOKUP('8. Model Variables'!$B28,'5.Monthly Multipliers'!$B$2:$B$13,'5.Monthly Multipliers'!$H$2:$H$13) + _xlfn.XLOOKUP('8. Model Variables'!$A28,'4.Annual SAE Indices'!$A$2:$A$23,'4.Annual SAE Indices'!$P$2:$P$23)*_xlfn.XLOOKUP('8. Model Variables'!$B28,'5.Monthly Multipliers'!$B$2:$B$13,'5.Monthly Multipliers'!$I$2:$I$13) + _xlfn.XLOOKUP('8. Model Variables'!$A28,'4.Annual SAE Indices'!$A$2:$A$23,'4.Annual SAE Indices'!$Q$2:$Q$23)*_xlfn.XLOOKUP('8. Model Variables'!$B28,'5.Monthly Multipliers'!$B$2:$B$13,'5.Monthly Multipliers'!$J$2:$J$13) + _xlfn.XLOOKUP('8. Model Variables'!$A28,'4.Annual SAE Indices'!$A$2:$A$23,'4.Annual SAE Indices'!$R$2:$R$23)*_xlfn.XLOOKUP('8. Model Variables'!$B28,'5.Monthly Multipliers'!$B$2:$B$13,'5.Monthly Multipliers'!$K$2:$K$13) + _xlfn.XLOOKUP('8. Model Variables'!$A28,'4.Annual SAE Indices'!$A$2:$A$23,'4.Annual SAE Indices'!$T$2:$T$23)*_xlfn.XLOOKUP('8. Model Variables'!$B28,'5.Monthly Multipliers'!$B$2:$B$13,'5.Monthly Multipliers'!$L$2:$L$13) + _xlfn.XLOOKUP('8. Model Variables'!$A28,'4.Annual SAE Indices'!$A$2:$A$23,'4.Annual SAE Indices'!$U$2:$U$23)*_xlfn.XLOOKUP('8. Model Variables'!$B28,'5.Monthly Multipliers'!$B$2:$B$13,'5.Monthly Multipliers'!$M$2:$M$13)</f>
        <v>499.44301717590901</v>
      </c>
      <c r="F28">
        <f>('6.Econ Transform'!C28^0.2)*'7.Wthr Transform'!D52*12*'8. Model Variables'!E28</f>
        <v>510.15340435981039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Transform'!C29^0.2)*'7.Wthr Transform'!H53*_xlfn.XLOOKUP('8. Model Variables'!A29,'4.Annual SAE Indices'!$A$2:$A$23,'4.Annual SAE Indices'!$V$2:$V$23)</f>
        <v>134.21774720654076</v>
      </c>
      <c r="D29" s="2">
        <f>('6.Econ Transform'!C29^0.2)*'7.Wthr Transform'!L53*_xlfn.XLOOKUP('8. Model Variables'!$A29,'4.Annual SAE Indices'!$A$2:$A$23,'4.Annual SAE Indices'!$W$2:$W$23)</f>
        <v>0</v>
      </c>
      <c r="E29">
        <f>_xlfn.XLOOKUP('8. Model Variables'!$A29,'4.Annual SAE Indices'!$A$2:$A$23,'4.Annual SAE Indices'!$J$2:$J$23)*_xlfn.XLOOKUP('8. Model Variables'!$B29,'5.Monthly Multipliers'!$B$2:$B$13,'5.Monthly Multipliers'!$C$2:$C$13) + _xlfn.XLOOKUP('8. Model Variables'!$A29,'4.Annual SAE Indices'!$A$2:$A$23,'4.Annual SAE Indices'!$K$2:$K$23)*_xlfn.XLOOKUP('8. Model Variables'!$B29,'5.Monthly Multipliers'!$B$2:$B$13,'5.Monthly Multipliers'!$D$2:$D$13) + _xlfn.XLOOKUP('8. Model Variables'!$A29,'4.Annual SAE Indices'!$A$2:$A$23,'4.Annual SAE Indices'!$L$2:$L$23)*_xlfn.XLOOKUP('8. Model Variables'!$B29,'5.Monthly Multipliers'!$B$2:$B$13,'5.Monthly Multipliers'!$E$2:$E$13) + _xlfn.XLOOKUP('8. Model Variables'!$A29,'4.Annual SAE Indices'!$A$2:$A$23,'4.Annual SAE Indices'!$M$2:$M$23)*_xlfn.XLOOKUP('8. Model Variables'!$B29,'5.Monthly Multipliers'!$B$2:$B$13,'5.Monthly Multipliers'!$F$2:$F$13) + _xlfn.XLOOKUP('8. Model Variables'!$A29,'4.Annual SAE Indices'!$A$2:$A$23,'4.Annual SAE Indices'!$N$2:$N$23)*_xlfn.XLOOKUP('8. Model Variables'!$B29,'5.Monthly Multipliers'!$B$2:$B$13,'5.Monthly Multipliers'!$G$2:$G$13) + _xlfn.XLOOKUP('8. Model Variables'!$A29,'4.Annual SAE Indices'!$A$2:$A$23,'4.Annual SAE Indices'!$O$2:$O$23)*_xlfn.XLOOKUP('8. Model Variables'!$B29,'5.Monthly Multipliers'!$B$2:$B$13,'5.Monthly Multipliers'!$H$2:$H$13) + _xlfn.XLOOKUP('8. Model Variables'!$A29,'4.Annual SAE Indices'!$A$2:$A$23,'4.Annual SAE Indices'!$P$2:$P$23)*_xlfn.XLOOKUP('8. Model Variables'!$B29,'5.Monthly Multipliers'!$B$2:$B$13,'5.Monthly Multipliers'!$I$2:$I$13) + _xlfn.XLOOKUP('8. Model Variables'!$A29,'4.Annual SAE Indices'!$A$2:$A$23,'4.Annual SAE Indices'!$Q$2:$Q$23)*_xlfn.XLOOKUP('8. Model Variables'!$B29,'5.Monthly Multipliers'!$B$2:$B$13,'5.Monthly Multipliers'!$J$2:$J$13) + _xlfn.XLOOKUP('8. Model Variables'!$A29,'4.Annual SAE Indices'!$A$2:$A$23,'4.Annual SAE Indices'!$R$2:$R$23)*_xlfn.XLOOKUP('8. Model Variables'!$B29,'5.Monthly Multipliers'!$B$2:$B$13,'5.Monthly Multipliers'!$K$2:$K$13) + _xlfn.XLOOKUP('8. Model Variables'!$A29,'4.Annual SAE Indices'!$A$2:$A$23,'4.Annual SAE Indices'!$T$2:$T$23)*_xlfn.XLOOKUP('8. Model Variables'!$B29,'5.Monthly Multipliers'!$B$2:$B$13,'5.Monthly Multipliers'!$L$2:$L$13) + _xlfn.XLOOKUP('8. Model Variables'!$A29,'4.Annual SAE Indices'!$A$2:$A$23,'4.Annual SAE Indices'!$U$2:$U$23)*_xlfn.XLOOKUP('8. Model Variables'!$B29,'5.Monthly Multipliers'!$B$2:$B$13,'5.Monthly Multipliers'!$M$2:$M$13)</f>
        <v>493.433579805406</v>
      </c>
      <c r="F29">
        <f>('6.Econ Transform'!C29^0.2)*'7.Wthr Transform'!D53*12*'8. Model Variables'!E29</f>
        <v>488.43327542043573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Transform'!C30^0.2)*'7.Wthr Transform'!H54*_xlfn.XLOOKUP('8. Model Variables'!A30,'4.Annual SAE Indices'!$A$2:$A$23,'4.Annual SAE Indices'!$V$2:$V$23)</f>
        <v>56.361019016468667</v>
      </c>
      <c r="D30" s="2">
        <f>('6.Econ Transform'!C30^0.2)*'7.Wthr Transform'!L54*_xlfn.XLOOKUP('8. Model Variables'!$A30,'4.Annual SAE Indices'!$A$2:$A$23,'4.Annual SAE Indices'!$W$2:$W$23)</f>
        <v>0</v>
      </c>
      <c r="E30">
        <f>_xlfn.XLOOKUP('8. Model Variables'!$A30,'4.Annual SAE Indices'!$A$2:$A$23,'4.Annual SAE Indices'!$J$2:$J$23)*_xlfn.XLOOKUP('8. Model Variables'!$B30,'5.Monthly Multipliers'!$B$2:$B$13,'5.Monthly Multipliers'!$C$2:$C$13) + _xlfn.XLOOKUP('8. Model Variables'!$A30,'4.Annual SAE Indices'!$A$2:$A$23,'4.Annual SAE Indices'!$K$2:$K$23)*_xlfn.XLOOKUP('8. Model Variables'!$B30,'5.Monthly Multipliers'!$B$2:$B$13,'5.Monthly Multipliers'!$D$2:$D$13) + _xlfn.XLOOKUP('8. Model Variables'!$A30,'4.Annual SAE Indices'!$A$2:$A$23,'4.Annual SAE Indices'!$L$2:$L$23)*_xlfn.XLOOKUP('8. Model Variables'!$B30,'5.Monthly Multipliers'!$B$2:$B$13,'5.Monthly Multipliers'!$E$2:$E$13) + _xlfn.XLOOKUP('8. Model Variables'!$A30,'4.Annual SAE Indices'!$A$2:$A$23,'4.Annual SAE Indices'!$M$2:$M$23)*_xlfn.XLOOKUP('8. Model Variables'!$B30,'5.Monthly Multipliers'!$B$2:$B$13,'5.Monthly Multipliers'!$F$2:$F$13) + _xlfn.XLOOKUP('8. Model Variables'!$A30,'4.Annual SAE Indices'!$A$2:$A$23,'4.Annual SAE Indices'!$N$2:$N$23)*_xlfn.XLOOKUP('8. Model Variables'!$B30,'5.Monthly Multipliers'!$B$2:$B$13,'5.Monthly Multipliers'!$G$2:$G$13) + _xlfn.XLOOKUP('8. Model Variables'!$A30,'4.Annual SAE Indices'!$A$2:$A$23,'4.Annual SAE Indices'!$O$2:$O$23)*_xlfn.XLOOKUP('8. Model Variables'!$B30,'5.Monthly Multipliers'!$B$2:$B$13,'5.Monthly Multipliers'!$H$2:$H$13) + _xlfn.XLOOKUP('8. Model Variables'!$A30,'4.Annual SAE Indices'!$A$2:$A$23,'4.Annual SAE Indices'!$P$2:$P$23)*_xlfn.XLOOKUP('8. Model Variables'!$B30,'5.Monthly Multipliers'!$B$2:$B$13,'5.Monthly Multipliers'!$I$2:$I$13) + _xlfn.XLOOKUP('8. Model Variables'!$A30,'4.Annual SAE Indices'!$A$2:$A$23,'4.Annual SAE Indices'!$Q$2:$Q$23)*_xlfn.XLOOKUP('8. Model Variables'!$B30,'5.Monthly Multipliers'!$B$2:$B$13,'5.Monthly Multipliers'!$J$2:$J$13) + _xlfn.XLOOKUP('8. Model Variables'!$A30,'4.Annual SAE Indices'!$A$2:$A$23,'4.Annual SAE Indices'!$R$2:$R$23)*_xlfn.XLOOKUP('8. Model Variables'!$B30,'5.Monthly Multipliers'!$B$2:$B$13,'5.Monthly Multipliers'!$K$2:$K$13) + _xlfn.XLOOKUP('8. Model Variables'!$A30,'4.Annual SAE Indices'!$A$2:$A$23,'4.Annual SAE Indices'!$T$2:$T$23)*_xlfn.XLOOKUP('8. Model Variables'!$B30,'5.Monthly Multipliers'!$B$2:$B$13,'5.Monthly Multipliers'!$L$2:$L$13) + _xlfn.XLOOKUP('8. Model Variables'!$A30,'4.Annual SAE Indices'!$A$2:$A$23,'4.Annual SAE Indices'!$U$2:$U$23)*_xlfn.XLOOKUP('8. Model Variables'!$B30,'5.Monthly Multipliers'!$B$2:$B$13,'5.Monthly Multipliers'!$M$2:$M$13)</f>
        <v>489.438769596116</v>
      </c>
      <c r="F30">
        <f>('6.Econ Transform'!C30^0.2)*'7.Wthr Transform'!D54*12*'8. Model Variables'!E30</f>
        <v>500.6282456375402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Transform'!C31^0.2)*'7.Wthr Transform'!H55*_xlfn.XLOOKUP('8. Model Variables'!A31,'4.Annual SAE Indices'!$A$2:$A$23,'4.Annual SAE Indices'!$V$2:$V$23)</f>
        <v>4.2782722141637866</v>
      </c>
      <c r="D31" s="2">
        <f>('6.Econ Transform'!C31^0.2)*'7.Wthr Transform'!L55*_xlfn.XLOOKUP('8. Model Variables'!$A31,'4.Annual SAE Indices'!$A$2:$A$23,'4.Annual SAE Indices'!$W$2:$W$23)</f>
        <v>117.51296989259198</v>
      </c>
      <c r="E31">
        <f>_xlfn.XLOOKUP('8. Model Variables'!$A31,'4.Annual SAE Indices'!$A$2:$A$23,'4.Annual SAE Indices'!$J$2:$J$23)*_xlfn.XLOOKUP('8. Model Variables'!$B31,'5.Monthly Multipliers'!$B$2:$B$13,'5.Monthly Multipliers'!$C$2:$C$13) + _xlfn.XLOOKUP('8. Model Variables'!$A31,'4.Annual SAE Indices'!$A$2:$A$23,'4.Annual SAE Indices'!$K$2:$K$23)*_xlfn.XLOOKUP('8. Model Variables'!$B31,'5.Monthly Multipliers'!$B$2:$B$13,'5.Monthly Multipliers'!$D$2:$D$13) + _xlfn.XLOOKUP('8. Model Variables'!$A31,'4.Annual SAE Indices'!$A$2:$A$23,'4.Annual SAE Indices'!$L$2:$L$23)*_xlfn.XLOOKUP('8. Model Variables'!$B31,'5.Monthly Multipliers'!$B$2:$B$13,'5.Monthly Multipliers'!$E$2:$E$13) + _xlfn.XLOOKUP('8. Model Variables'!$A31,'4.Annual SAE Indices'!$A$2:$A$23,'4.Annual SAE Indices'!$M$2:$M$23)*_xlfn.XLOOKUP('8. Model Variables'!$B31,'5.Monthly Multipliers'!$B$2:$B$13,'5.Monthly Multipliers'!$F$2:$F$13) + _xlfn.XLOOKUP('8. Model Variables'!$A31,'4.Annual SAE Indices'!$A$2:$A$23,'4.Annual SAE Indices'!$N$2:$N$23)*_xlfn.XLOOKUP('8. Model Variables'!$B31,'5.Monthly Multipliers'!$B$2:$B$13,'5.Monthly Multipliers'!$G$2:$G$13) + _xlfn.XLOOKUP('8. Model Variables'!$A31,'4.Annual SAE Indices'!$A$2:$A$23,'4.Annual SAE Indices'!$O$2:$O$23)*_xlfn.XLOOKUP('8. Model Variables'!$B31,'5.Monthly Multipliers'!$B$2:$B$13,'5.Monthly Multipliers'!$H$2:$H$13) + _xlfn.XLOOKUP('8. Model Variables'!$A31,'4.Annual SAE Indices'!$A$2:$A$23,'4.Annual SAE Indices'!$P$2:$P$23)*_xlfn.XLOOKUP('8. Model Variables'!$B31,'5.Monthly Multipliers'!$B$2:$B$13,'5.Monthly Multipliers'!$I$2:$I$13) + _xlfn.XLOOKUP('8. Model Variables'!$A31,'4.Annual SAE Indices'!$A$2:$A$23,'4.Annual SAE Indices'!$Q$2:$Q$23)*_xlfn.XLOOKUP('8. Model Variables'!$B31,'5.Monthly Multipliers'!$B$2:$B$13,'5.Monthly Multipliers'!$J$2:$J$13) + _xlfn.XLOOKUP('8. Model Variables'!$A31,'4.Annual SAE Indices'!$A$2:$A$23,'4.Annual SAE Indices'!$R$2:$R$23)*_xlfn.XLOOKUP('8. Model Variables'!$B31,'5.Monthly Multipliers'!$B$2:$B$13,'5.Monthly Multipliers'!$K$2:$K$13) + _xlfn.XLOOKUP('8. Model Variables'!$A31,'4.Annual SAE Indices'!$A$2:$A$23,'4.Annual SAE Indices'!$T$2:$T$23)*_xlfn.XLOOKUP('8. Model Variables'!$B31,'5.Monthly Multipliers'!$B$2:$B$13,'5.Monthly Multipliers'!$L$2:$L$13) + _xlfn.XLOOKUP('8. Model Variables'!$A31,'4.Annual SAE Indices'!$A$2:$A$23,'4.Annual SAE Indices'!$U$2:$U$23)*_xlfn.XLOOKUP('8. Model Variables'!$B31,'5.Monthly Multipliers'!$B$2:$B$13,'5.Monthly Multipliers'!$M$2:$M$13)</f>
        <v>485.91668600427903</v>
      </c>
      <c r="F31">
        <f>('6.Econ Transform'!C31^0.2)*'7.Wthr Transform'!D55*12*'8. Model Variables'!E31</f>
        <v>480.99255551296625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Transform'!C32^0.2)*'7.Wthr Transform'!H56*_xlfn.XLOOKUP('8. Model Variables'!A32,'4.Annual SAE Indices'!$A$2:$A$23,'4.Annual SAE Indices'!$V$2:$V$23)</f>
        <v>0</v>
      </c>
      <c r="D32" s="2">
        <f>('6.Econ Transform'!C32^0.2)*'7.Wthr Transform'!L56*_xlfn.XLOOKUP('8. Model Variables'!$A32,'4.Annual SAE Indices'!$A$2:$A$23,'4.Annual SAE Indices'!$W$2:$W$23)</f>
        <v>477.33430941319574</v>
      </c>
      <c r="E32">
        <f>_xlfn.XLOOKUP('8. Model Variables'!$A32,'4.Annual SAE Indices'!$A$2:$A$23,'4.Annual SAE Indices'!$J$2:$J$23)*_xlfn.XLOOKUP('8. Model Variables'!$B32,'5.Monthly Multipliers'!$B$2:$B$13,'5.Monthly Multipliers'!$C$2:$C$13) + _xlfn.XLOOKUP('8. Model Variables'!$A32,'4.Annual SAE Indices'!$A$2:$A$23,'4.Annual SAE Indices'!$K$2:$K$23)*_xlfn.XLOOKUP('8. Model Variables'!$B32,'5.Monthly Multipliers'!$B$2:$B$13,'5.Monthly Multipliers'!$D$2:$D$13) + _xlfn.XLOOKUP('8. Model Variables'!$A32,'4.Annual SAE Indices'!$A$2:$A$23,'4.Annual SAE Indices'!$L$2:$L$23)*_xlfn.XLOOKUP('8. Model Variables'!$B32,'5.Monthly Multipliers'!$B$2:$B$13,'5.Monthly Multipliers'!$E$2:$E$13) + _xlfn.XLOOKUP('8. Model Variables'!$A32,'4.Annual SAE Indices'!$A$2:$A$23,'4.Annual SAE Indices'!$M$2:$M$23)*_xlfn.XLOOKUP('8. Model Variables'!$B32,'5.Monthly Multipliers'!$B$2:$B$13,'5.Monthly Multipliers'!$F$2:$F$13) + _xlfn.XLOOKUP('8. Model Variables'!$A32,'4.Annual SAE Indices'!$A$2:$A$23,'4.Annual SAE Indices'!$N$2:$N$23)*_xlfn.XLOOKUP('8. Model Variables'!$B32,'5.Monthly Multipliers'!$B$2:$B$13,'5.Monthly Multipliers'!$G$2:$G$13) + _xlfn.XLOOKUP('8. Model Variables'!$A32,'4.Annual SAE Indices'!$A$2:$A$23,'4.Annual SAE Indices'!$O$2:$O$23)*_xlfn.XLOOKUP('8. Model Variables'!$B32,'5.Monthly Multipliers'!$B$2:$B$13,'5.Monthly Multipliers'!$H$2:$H$13) + _xlfn.XLOOKUP('8. Model Variables'!$A32,'4.Annual SAE Indices'!$A$2:$A$23,'4.Annual SAE Indices'!$P$2:$P$23)*_xlfn.XLOOKUP('8. Model Variables'!$B32,'5.Monthly Multipliers'!$B$2:$B$13,'5.Monthly Multipliers'!$I$2:$I$13) + _xlfn.XLOOKUP('8. Model Variables'!$A32,'4.Annual SAE Indices'!$A$2:$A$23,'4.Annual SAE Indices'!$Q$2:$Q$23)*_xlfn.XLOOKUP('8. Model Variables'!$B32,'5.Monthly Multipliers'!$B$2:$B$13,'5.Monthly Multipliers'!$J$2:$J$13) + _xlfn.XLOOKUP('8. Model Variables'!$A32,'4.Annual SAE Indices'!$A$2:$A$23,'4.Annual SAE Indices'!$R$2:$R$23)*_xlfn.XLOOKUP('8. Model Variables'!$B32,'5.Monthly Multipliers'!$B$2:$B$13,'5.Monthly Multipliers'!$K$2:$K$13) + _xlfn.XLOOKUP('8. Model Variables'!$A32,'4.Annual SAE Indices'!$A$2:$A$23,'4.Annual SAE Indices'!$T$2:$T$23)*_xlfn.XLOOKUP('8. Model Variables'!$B32,'5.Monthly Multipliers'!$B$2:$B$13,'5.Monthly Multipliers'!$L$2:$L$13) + _xlfn.XLOOKUP('8. Model Variables'!$A32,'4.Annual SAE Indices'!$A$2:$A$23,'4.Annual SAE Indices'!$U$2:$U$23)*_xlfn.XLOOKUP('8. Model Variables'!$B32,'5.Monthly Multipliers'!$B$2:$B$13,'5.Monthly Multipliers'!$M$2:$M$13)</f>
        <v>480.12353344722703</v>
      </c>
      <c r="F32">
        <f>('6.Econ Transform'!C32^0.2)*'7.Wthr Transform'!D56*12*'8. Model Variables'!E32</f>
        <v>491.80291375850044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Transform'!C33^0.2)*'7.Wthr Transform'!H57*_xlfn.XLOOKUP('8. Model Variables'!A33,'4.Annual SAE Indices'!$A$2:$A$23,'4.Annual SAE Indices'!$V$2:$V$23)</f>
        <v>0</v>
      </c>
      <c r="D33" s="2">
        <f>('6.Econ Transform'!C33^0.2)*'7.Wthr Transform'!L57*_xlfn.XLOOKUP('8. Model Variables'!$A33,'4.Annual SAE Indices'!$A$2:$A$23,'4.Annual SAE Indices'!$W$2:$W$23)</f>
        <v>295.13686680755694</v>
      </c>
      <c r="E33">
        <f>_xlfn.XLOOKUP('8. Model Variables'!$A33,'4.Annual SAE Indices'!$A$2:$A$23,'4.Annual SAE Indices'!$J$2:$J$23)*_xlfn.XLOOKUP('8. Model Variables'!$B33,'5.Monthly Multipliers'!$B$2:$B$13,'5.Monthly Multipliers'!$C$2:$C$13) + _xlfn.XLOOKUP('8. Model Variables'!$A33,'4.Annual SAE Indices'!$A$2:$A$23,'4.Annual SAE Indices'!$K$2:$K$23)*_xlfn.XLOOKUP('8. Model Variables'!$B33,'5.Monthly Multipliers'!$B$2:$B$13,'5.Monthly Multipliers'!$D$2:$D$13) + _xlfn.XLOOKUP('8. Model Variables'!$A33,'4.Annual SAE Indices'!$A$2:$A$23,'4.Annual SAE Indices'!$L$2:$L$23)*_xlfn.XLOOKUP('8. Model Variables'!$B33,'5.Monthly Multipliers'!$B$2:$B$13,'5.Monthly Multipliers'!$E$2:$E$13) + _xlfn.XLOOKUP('8. Model Variables'!$A33,'4.Annual SAE Indices'!$A$2:$A$23,'4.Annual SAE Indices'!$M$2:$M$23)*_xlfn.XLOOKUP('8. Model Variables'!$B33,'5.Monthly Multipliers'!$B$2:$B$13,'5.Monthly Multipliers'!$F$2:$F$13) + _xlfn.XLOOKUP('8. Model Variables'!$A33,'4.Annual SAE Indices'!$A$2:$A$23,'4.Annual SAE Indices'!$N$2:$N$23)*_xlfn.XLOOKUP('8. Model Variables'!$B33,'5.Monthly Multipliers'!$B$2:$B$13,'5.Monthly Multipliers'!$G$2:$G$13) + _xlfn.XLOOKUP('8. Model Variables'!$A33,'4.Annual SAE Indices'!$A$2:$A$23,'4.Annual SAE Indices'!$O$2:$O$23)*_xlfn.XLOOKUP('8. Model Variables'!$B33,'5.Monthly Multipliers'!$B$2:$B$13,'5.Monthly Multipliers'!$H$2:$H$13) + _xlfn.XLOOKUP('8. Model Variables'!$A33,'4.Annual SAE Indices'!$A$2:$A$23,'4.Annual SAE Indices'!$P$2:$P$23)*_xlfn.XLOOKUP('8. Model Variables'!$B33,'5.Monthly Multipliers'!$B$2:$B$13,'5.Monthly Multipliers'!$I$2:$I$13) + _xlfn.XLOOKUP('8. Model Variables'!$A33,'4.Annual SAE Indices'!$A$2:$A$23,'4.Annual SAE Indices'!$Q$2:$Q$23)*_xlfn.XLOOKUP('8. Model Variables'!$B33,'5.Monthly Multipliers'!$B$2:$B$13,'5.Monthly Multipliers'!$J$2:$J$13) + _xlfn.XLOOKUP('8. Model Variables'!$A33,'4.Annual SAE Indices'!$A$2:$A$23,'4.Annual SAE Indices'!$R$2:$R$23)*_xlfn.XLOOKUP('8. Model Variables'!$B33,'5.Monthly Multipliers'!$B$2:$B$13,'5.Monthly Multipliers'!$K$2:$K$13) + _xlfn.XLOOKUP('8. Model Variables'!$A33,'4.Annual SAE Indices'!$A$2:$A$23,'4.Annual SAE Indices'!$T$2:$T$23)*_xlfn.XLOOKUP('8. Model Variables'!$B33,'5.Monthly Multipliers'!$B$2:$B$13,'5.Monthly Multipliers'!$L$2:$L$13) + _xlfn.XLOOKUP('8. Model Variables'!$A33,'4.Annual SAE Indices'!$A$2:$A$23,'4.Annual SAE Indices'!$U$2:$U$23)*_xlfn.XLOOKUP('8. Model Variables'!$B33,'5.Monthly Multipliers'!$B$2:$B$13,'5.Monthly Multipliers'!$M$2:$M$13)</f>
        <v>479.50049975777506</v>
      </c>
      <c r="F33">
        <f>('6.Econ Transform'!C33^0.2)*'7.Wthr Transform'!D57*12*'8. Model Variables'!E33</f>
        <v>491.16472428746533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Transform'!C34^0.2)*'7.Wthr Transform'!H58*_xlfn.XLOOKUP('8. Model Variables'!A34,'4.Annual SAE Indices'!$A$2:$A$23,'4.Annual SAE Indices'!$V$2:$V$23)</f>
        <v>3.2394208551751222</v>
      </c>
      <c r="D34" s="2">
        <f>('6.Econ Transform'!C34^0.2)*'7.Wthr Transform'!L58*_xlfn.XLOOKUP('8. Model Variables'!$A34,'4.Annual SAE Indices'!$A$2:$A$23,'4.Annual SAE Indices'!$W$2:$W$23)</f>
        <v>72.419172770695567</v>
      </c>
      <c r="E34">
        <f>_xlfn.XLOOKUP('8. Model Variables'!$A34,'4.Annual SAE Indices'!$A$2:$A$23,'4.Annual SAE Indices'!$J$2:$J$23)*_xlfn.XLOOKUP('8. Model Variables'!$B34,'5.Monthly Multipliers'!$B$2:$B$13,'5.Monthly Multipliers'!$C$2:$C$13) + _xlfn.XLOOKUP('8. Model Variables'!$A34,'4.Annual SAE Indices'!$A$2:$A$23,'4.Annual SAE Indices'!$K$2:$K$23)*_xlfn.XLOOKUP('8. Model Variables'!$B34,'5.Monthly Multipliers'!$B$2:$B$13,'5.Monthly Multipliers'!$D$2:$D$13) + _xlfn.XLOOKUP('8. Model Variables'!$A34,'4.Annual SAE Indices'!$A$2:$A$23,'4.Annual SAE Indices'!$L$2:$L$23)*_xlfn.XLOOKUP('8. Model Variables'!$B34,'5.Monthly Multipliers'!$B$2:$B$13,'5.Monthly Multipliers'!$E$2:$E$13) + _xlfn.XLOOKUP('8. Model Variables'!$A34,'4.Annual SAE Indices'!$A$2:$A$23,'4.Annual SAE Indices'!$M$2:$M$23)*_xlfn.XLOOKUP('8. Model Variables'!$B34,'5.Monthly Multipliers'!$B$2:$B$13,'5.Monthly Multipliers'!$F$2:$F$13) + _xlfn.XLOOKUP('8. Model Variables'!$A34,'4.Annual SAE Indices'!$A$2:$A$23,'4.Annual SAE Indices'!$N$2:$N$23)*_xlfn.XLOOKUP('8. Model Variables'!$B34,'5.Monthly Multipliers'!$B$2:$B$13,'5.Monthly Multipliers'!$G$2:$G$13) + _xlfn.XLOOKUP('8. Model Variables'!$A34,'4.Annual SAE Indices'!$A$2:$A$23,'4.Annual SAE Indices'!$O$2:$O$23)*_xlfn.XLOOKUP('8. Model Variables'!$B34,'5.Monthly Multipliers'!$B$2:$B$13,'5.Monthly Multipliers'!$H$2:$H$13) + _xlfn.XLOOKUP('8. Model Variables'!$A34,'4.Annual SAE Indices'!$A$2:$A$23,'4.Annual SAE Indices'!$P$2:$P$23)*_xlfn.XLOOKUP('8. Model Variables'!$B34,'5.Monthly Multipliers'!$B$2:$B$13,'5.Monthly Multipliers'!$I$2:$I$13) + _xlfn.XLOOKUP('8. Model Variables'!$A34,'4.Annual SAE Indices'!$A$2:$A$23,'4.Annual SAE Indices'!$Q$2:$Q$23)*_xlfn.XLOOKUP('8. Model Variables'!$B34,'5.Monthly Multipliers'!$B$2:$B$13,'5.Monthly Multipliers'!$J$2:$J$13) + _xlfn.XLOOKUP('8. Model Variables'!$A34,'4.Annual SAE Indices'!$A$2:$A$23,'4.Annual SAE Indices'!$R$2:$R$23)*_xlfn.XLOOKUP('8. Model Variables'!$B34,'5.Monthly Multipliers'!$B$2:$B$13,'5.Monthly Multipliers'!$K$2:$K$13) + _xlfn.XLOOKUP('8. Model Variables'!$A34,'4.Annual SAE Indices'!$A$2:$A$23,'4.Annual SAE Indices'!$T$2:$T$23)*_xlfn.XLOOKUP('8. Model Variables'!$B34,'5.Monthly Multipliers'!$B$2:$B$13,'5.Monthly Multipliers'!$L$2:$L$13) + _xlfn.XLOOKUP('8. Model Variables'!$A34,'4.Annual SAE Indices'!$A$2:$A$23,'4.Annual SAE Indices'!$U$2:$U$23)*_xlfn.XLOOKUP('8. Model Variables'!$B34,'5.Monthly Multipliers'!$B$2:$B$13,'5.Monthly Multipliers'!$M$2:$M$13)</f>
        <v>482.83091565358507</v>
      </c>
      <c r="F34">
        <f>('6.Econ Transform'!C34^0.2)*'7.Wthr Transform'!D58*12*'8. Model Variables'!E34</f>
        <v>478.6220856325715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Transform'!C35^0.2)*'7.Wthr Transform'!H59*_xlfn.XLOOKUP('8. Model Variables'!A35,'4.Annual SAE Indices'!$A$2:$A$23,'4.Annual SAE Indices'!$V$2:$V$23)</f>
        <v>77.994517048322351</v>
      </c>
      <c r="D35" s="2">
        <f>('6.Econ Transform'!C35^0.2)*'7.Wthr Transform'!L59*_xlfn.XLOOKUP('8. Model Variables'!$A35,'4.Annual SAE Indices'!$A$2:$A$23,'4.Annual SAE Indices'!$W$2:$W$23)</f>
        <v>14.712979007992901</v>
      </c>
      <c r="E35">
        <f>_xlfn.XLOOKUP('8. Model Variables'!$A35,'4.Annual SAE Indices'!$A$2:$A$23,'4.Annual SAE Indices'!$J$2:$J$23)*_xlfn.XLOOKUP('8. Model Variables'!$B35,'5.Monthly Multipliers'!$B$2:$B$13,'5.Monthly Multipliers'!$C$2:$C$13) + _xlfn.XLOOKUP('8. Model Variables'!$A35,'4.Annual SAE Indices'!$A$2:$A$23,'4.Annual SAE Indices'!$K$2:$K$23)*_xlfn.XLOOKUP('8. Model Variables'!$B35,'5.Monthly Multipliers'!$B$2:$B$13,'5.Monthly Multipliers'!$D$2:$D$13) + _xlfn.XLOOKUP('8. Model Variables'!$A35,'4.Annual SAE Indices'!$A$2:$A$23,'4.Annual SAE Indices'!$L$2:$L$23)*_xlfn.XLOOKUP('8. Model Variables'!$B35,'5.Monthly Multipliers'!$B$2:$B$13,'5.Monthly Multipliers'!$E$2:$E$13) + _xlfn.XLOOKUP('8. Model Variables'!$A35,'4.Annual SAE Indices'!$A$2:$A$23,'4.Annual SAE Indices'!$M$2:$M$23)*_xlfn.XLOOKUP('8. Model Variables'!$B35,'5.Monthly Multipliers'!$B$2:$B$13,'5.Monthly Multipliers'!$F$2:$F$13) + _xlfn.XLOOKUP('8. Model Variables'!$A35,'4.Annual SAE Indices'!$A$2:$A$23,'4.Annual SAE Indices'!$N$2:$N$23)*_xlfn.XLOOKUP('8. Model Variables'!$B35,'5.Monthly Multipliers'!$B$2:$B$13,'5.Monthly Multipliers'!$G$2:$G$13) + _xlfn.XLOOKUP('8. Model Variables'!$A35,'4.Annual SAE Indices'!$A$2:$A$23,'4.Annual SAE Indices'!$O$2:$O$23)*_xlfn.XLOOKUP('8. Model Variables'!$B35,'5.Monthly Multipliers'!$B$2:$B$13,'5.Monthly Multipliers'!$H$2:$H$13) + _xlfn.XLOOKUP('8. Model Variables'!$A35,'4.Annual SAE Indices'!$A$2:$A$23,'4.Annual SAE Indices'!$P$2:$P$23)*_xlfn.XLOOKUP('8. Model Variables'!$B35,'5.Monthly Multipliers'!$B$2:$B$13,'5.Monthly Multipliers'!$I$2:$I$13) + _xlfn.XLOOKUP('8. Model Variables'!$A35,'4.Annual SAE Indices'!$A$2:$A$23,'4.Annual SAE Indices'!$Q$2:$Q$23)*_xlfn.XLOOKUP('8. Model Variables'!$B35,'5.Monthly Multipliers'!$B$2:$B$13,'5.Monthly Multipliers'!$J$2:$J$13) + _xlfn.XLOOKUP('8. Model Variables'!$A35,'4.Annual SAE Indices'!$A$2:$A$23,'4.Annual SAE Indices'!$R$2:$R$23)*_xlfn.XLOOKUP('8. Model Variables'!$B35,'5.Monthly Multipliers'!$B$2:$B$13,'5.Monthly Multipliers'!$K$2:$K$13) + _xlfn.XLOOKUP('8. Model Variables'!$A35,'4.Annual SAE Indices'!$A$2:$A$23,'4.Annual SAE Indices'!$T$2:$T$23)*_xlfn.XLOOKUP('8. Model Variables'!$B35,'5.Monthly Multipliers'!$B$2:$B$13,'5.Monthly Multipliers'!$L$2:$L$13) + _xlfn.XLOOKUP('8. Model Variables'!$A35,'4.Annual SAE Indices'!$A$2:$A$23,'4.Annual SAE Indices'!$U$2:$U$23)*_xlfn.XLOOKUP('8. Model Variables'!$B35,'5.Monthly Multipliers'!$B$2:$B$13,'5.Monthly Multipliers'!$M$2:$M$13)</f>
        <v>489.54540704377507</v>
      </c>
      <c r="F35">
        <f>('6.Econ Transform'!C35^0.2)*'7.Wthr Transform'!D59*12*'8. Model Variables'!E35</f>
        <v>503.39454442895533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Transform'!C36^0.2)*'7.Wthr Transform'!H60*_xlfn.XLOOKUP('8. Model Variables'!A36,'4.Annual SAE Indices'!$A$2:$A$23,'4.Annual SAE Indices'!$V$2:$V$23)</f>
        <v>222.12964337568607</v>
      </c>
      <c r="D36" s="2">
        <f>('6.Econ Transform'!C36^0.2)*'7.Wthr Transform'!L60*_xlfn.XLOOKUP('8. Model Variables'!$A36,'4.Annual SAE Indices'!$A$2:$A$23,'4.Annual SAE Indices'!$W$2:$W$23)</f>
        <v>0</v>
      </c>
      <c r="E36">
        <f>_xlfn.XLOOKUP('8. Model Variables'!$A36,'4.Annual SAE Indices'!$A$2:$A$23,'4.Annual SAE Indices'!$J$2:$J$23)*_xlfn.XLOOKUP('8. Model Variables'!$B36,'5.Monthly Multipliers'!$B$2:$B$13,'5.Monthly Multipliers'!$C$2:$C$13) + _xlfn.XLOOKUP('8. Model Variables'!$A36,'4.Annual SAE Indices'!$A$2:$A$23,'4.Annual SAE Indices'!$K$2:$K$23)*_xlfn.XLOOKUP('8. Model Variables'!$B36,'5.Monthly Multipliers'!$B$2:$B$13,'5.Monthly Multipliers'!$D$2:$D$13) + _xlfn.XLOOKUP('8. Model Variables'!$A36,'4.Annual SAE Indices'!$A$2:$A$23,'4.Annual SAE Indices'!$L$2:$L$23)*_xlfn.XLOOKUP('8. Model Variables'!$B36,'5.Monthly Multipliers'!$B$2:$B$13,'5.Monthly Multipliers'!$E$2:$E$13) + _xlfn.XLOOKUP('8. Model Variables'!$A36,'4.Annual SAE Indices'!$A$2:$A$23,'4.Annual SAE Indices'!$M$2:$M$23)*_xlfn.XLOOKUP('8. Model Variables'!$B36,'5.Monthly Multipliers'!$B$2:$B$13,'5.Monthly Multipliers'!$F$2:$F$13) + _xlfn.XLOOKUP('8. Model Variables'!$A36,'4.Annual SAE Indices'!$A$2:$A$23,'4.Annual SAE Indices'!$N$2:$N$23)*_xlfn.XLOOKUP('8. Model Variables'!$B36,'5.Monthly Multipliers'!$B$2:$B$13,'5.Monthly Multipliers'!$G$2:$G$13) + _xlfn.XLOOKUP('8. Model Variables'!$A36,'4.Annual SAE Indices'!$A$2:$A$23,'4.Annual SAE Indices'!$O$2:$O$23)*_xlfn.XLOOKUP('8. Model Variables'!$B36,'5.Monthly Multipliers'!$B$2:$B$13,'5.Monthly Multipliers'!$H$2:$H$13) + _xlfn.XLOOKUP('8. Model Variables'!$A36,'4.Annual SAE Indices'!$A$2:$A$23,'4.Annual SAE Indices'!$P$2:$P$23)*_xlfn.XLOOKUP('8. Model Variables'!$B36,'5.Monthly Multipliers'!$B$2:$B$13,'5.Monthly Multipliers'!$I$2:$I$13) + _xlfn.XLOOKUP('8. Model Variables'!$A36,'4.Annual SAE Indices'!$A$2:$A$23,'4.Annual SAE Indices'!$Q$2:$Q$23)*_xlfn.XLOOKUP('8. Model Variables'!$B36,'5.Monthly Multipliers'!$B$2:$B$13,'5.Monthly Multipliers'!$J$2:$J$13) + _xlfn.XLOOKUP('8. Model Variables'!$A36,'4.Annual SAE Indices'!$A$2:$A$23,'4.Annual SAE Indices'!$R$2:$R$23)*_xlfn.XLOOKUP('8. Model Variables'!$B36,'5.Monthly Multipliers'!$B$2:$B$13,'5.Monthly Multipliers'!$K$2:$K$13) + _xlfn.XLOOKUP('8. Model Variables'!$A36,'4.Annual SAE Indices'!$A$2:$A$23,'4.Annual SAE Indices'!$T$2:$T$23)*_xlfn.XLOOKUP('8. Model Variables'!$B36,'5.Monthly Multipliers'!$B$2:$B$13,'5.Monthly Multipliers'!$L$2:$L$13) + _xlfn.XLOOKUP('8. Model Variables'!$A36,'4.Annual SAE Indices'!$A$2:$A$23,'4.Annual SAE Indices'!$U$2:$U$23)*_xlfn.XLOOKUP('8. Model Variables'!$B36,'5.Monthly Multipliers'!$B$2:$B$13,'5.Monthly Multipliers'!$M$2:$M$13)</f>
        <v>495.90451904478107</v>
      </c>
      <c r="F36">
        <f>('6.Econ Transform'!C36^0.2)*'7.Wthr Transform'!D60*12*'8. Model Variables'!E36</f>
        <v>493.48408488500098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Transform'!C37^0.2)*'7.Wthr Transform'!H61*_xlfn.XLOOKUP('8. Model Variables'!A37,'4.Annual SAE Indices'!$A$2:$A$23,'4.Annual SAE Indices'!$V$2:$V$23)</f>
        <v>256.66857375653359</v>
      </c>
      <c r="D37" s="2">
        <f>('6.Econ Transform'!C37^0.2)*'7.Wthr Transform'!L61*_xlfn.XLOOKUP('8. Model Variables'!$A37,'4.Annual SAE Indices'!$A$2:$A$23,'4.Annual SAE Indices'!$W$2:$W$23)</f>
        <v>0</v>
      </c>
      <c r="E37">
        <f>_xlfn.XLOOKUP('8. Model Variables'!$A37,'4.Annual SAE Indices'!$A$2:$A$23,'4.Annual SAE Indices'!$J$2:$J$23)*_xlfn.XLOOKUP('8. Model Variables'!$B37,'5.Monthly Multipliers'!$B$2:$B$13,'5.Monthly Multipliers'!$C$2:$C$13) + _xlfn.XLOOKUP('8. Model Variables'!$A37,'4.Annual SAE Indices'!$A$2:$A$23,'4.Annual SAE Indices'!$K$2:$K$23)*_xlfn.XLOOKUP('8. Model Variables'!$B37,'5.Monthly Multipliers'!$B$2:$B$13,'5.Monthly Multipliers'!$D$2:$D$13) + _xlfn.XLOOKUP('8. Model Variables'!$A37,'4.Annual SAE Indices'!$A$2:$A$23,'4.Annual SAE Indices'!$L$2:$L$23)*_xlfn.XLOOKUP('8. Model Variables'!$B37,'5.Monthly Multipliers'!$B$2:$B$13,'5.Monthly Multipliers'!$E$2:$E$13) + _xlfn.XLOOKUP('8. Model Variables'!$A37,'4.Annual SAE Indices'!$A$2:$A$23,'4.Annual SAE Indices'!$M$2:$M$23)*_xlfn.XLOOKUP('8. Model Variables'!$B37,'5.Monthly Multipliers'!$B$2:$B$13,'5.Monthly Multipliers'!$F$2:$F$13) + _xlfn.XLOOKUP('8. Model Variables'!$A37,'4.Annual SAE Indices'!$A$2:$A$23,'4.Annual SAE Indices'!$N$2:$N$23)*_xlfn.XLOOKUP('8. Model Variables'!$B37,'5.Monthly Multipliers'!$B$2:$B$13,'5.Monthly Multipliers'!$G$2:$G$13) + _xlfn.XLOOKUP('8. Model Variables'!$A37,'4.Annual SAE Indices'!$A$2:$A$23,'4.Annual SAE Indices'!$O$2:$O$23)*_xlfn.XLOOKUP('8. Model Variables'!$B37,'5.Monthly Multipliers'!$B$2:$B$13,'5.Monthly Multipliers'!$H$2:$H$13) + _xlfn.XLOOKUP('8. Model Variables'!$A37,'4.Annual SAE Indices'!$A$2:$A$23,'4.Annual SAE Indices'!$P$2:$P$23)*_xlfn.XLOOKUP('8. Model Variables'!$B37,'5.Monthly Multipliers'!$B$2:$B$13,'5.Monthly Multipliers'!$I$2:$I$13) + _xlfn.XLOOKUP('8. Model Variables'!$A37,'4.Annual SAE Indices'!$A$2:$A$23,'4.Annual SAE Indices'!$Q$2:$Q$23)*_xlfn.XLOOKUP('8. Model Variables'!$B37,'5.Monthly Multipliers'!$B$2:$B$13,'5.Monthly Multipliers'!$J$2:$J$13) + _xlfn.XLOOKUP('8. Model Variables'!$A37,'4.Annual SAE Indices'!$A$2:$A$23,'4.Annual SAE Indices'!$R$2:$R$23)*_xlfn.XLOOKUP('8. Model Variables'!$B37,'5.Monthly Multipliers'!$B$2:$B$13,'5.Monthly Multipliers'!$K$2:$K$13) + _xlfn.XLOOKUP('8. Model Variables'!$A37,'4.Annual SAE Indices'!$A$2:$A$23,'4.Annual SAE Indices'!$T$2:$T$23)*_xlfn.XLOOKUP('8. Model Variables'!$B37,'5.Monthly Multipliers'!$B$2:$B$13,'5.Monthly Multipliers'!$L$2:$L$13) + _xlfn.XLOOKUP('8. Model Variables'!$A37,'4.Annual SAE Indices'!$A$2:$A$23,'4.Annual SAE Indices'!$U$2:$U$23)*_xlfn.XLOOKUP('8. Model Variables'!$B37,'5.Monthly Multipliers'!$B$2:$B$13,'5.Monthly Multipliers'!$M$2:$M$13)</f>
        <v>503.42312687341399</v>
      </c>
      <c r="F37">
        <f>('6.Econ Transform'!C37^0.2)*'7.Wthr Transform'!D61*12*'8. Model Variables'!E37</f>
        <v>517.6648620559555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Transform'!C38^0.2)*'7.Wthr Transform'!H62*_xlfn.XLOOKUP('8. Model Variables'!A38,'4.Annual SAE Indices'!$A$2:$A$23,'4.Annual SAE Indices'!$V$2:$V$23)</f>
        <v>268.90253252623302</v>
      </c>
      <c r="D38" s="2">
        <f>('6.Econ Transform'!C38^0.2)*'7.Wthr Transform'!L62*_xlfn.XLOOKUP('8. Model Variables'!$A38,'4.Annual SAE Indices'!$A$2:$A$23,'4.Annual SAE Indices'!$W$2:$W$23)</f>
        <v>0</v>
      </c>
      <c r="E38">
        <f>_xlfn.XLOOKUP('8. Model Variables'!$A38,'4.Annual SAE Indices'!$A$2:$A$23,'4.Annual SAE Indices'!$J$2:$J$23)*_xlfn.XLOOKUP('8. Model Variables'!$B38,'5.Monthly Multipliers'!$B$2:$B$13,'5.Monthly Multipliers'!$C$2:$C$13) + _xlfn.XLOOKUP('8. Model Variables'!$A38,'4.Annual SAE Indices'!$A$2:$A$23,'4.Annual SAE Indices'!$K$2:$K$23)*_xlfn.XLOOKUP('8. Model Variables'!$B38,'5.Monthly Multipliers'!$B$2:$B$13,'5.Monthly Multipliers'!$D$2:$D$13) + _xlfn.XLOOKUP('8. Model Variables'!$A38,'4.Annual SAE Indices'!$A$2:$A$23,'4.Annual SAE Indices'!$L$2:$L$23)*_xlfn.XLOOKUP('8. Model Variables'!$B38,'5.Monthly Multipliers'!$B$2:$B$13,'5.Monthly Multipliers'!$E$2:$E$13) + _xlfn.XLOOKUP('8. Model Variables'!$A38,'4.Annual SAE Indices'!$A$2:$A$23,'4.Annual SAE Indices'!$M$2:$M$23)*_xlfn.XLOOKUP('8. Model Variables'!$B38,'5.Monthly Multipliers'!$B$2:$B$13,'5.Monthly Multipliers'!$F$2:$F$13) + _xlfn.XLOOKUP('8. Model Variables'!$A38,'4.Annual SAE Indices'!$A$2:$A$23,'4.Annual SAE Indices'!$N$2:$N$23)*_xlfn.XLOOKUP('8. Model Variables'!$B38,'5.Monthly Multipliers'!$B$2:$B$13,'5.Monthly Multipliers'!$G$2:$G$13) + _xlfn.XLOOKUP('8. Model Variables'!$A38,'4.Annual SAE Indices'!$A$2:$A$23,'4.Annual SAE Indices'!$O$2:$O$23)*_xlfn.XLOOKUP('8. Model Variables'!$B38,'5.Monthly Multipliers'!$B$2:$B$13,'5.Monthly Multipliers'!$H$2:$H$13) + _xlfn.XLOOKUP('8. Model Variables'!$A38,'4.Annual SAE Indices'!$A$2:$A$23,'4.Annual SAE Indices'!$P$2:$P$23)*_xlfn.XLOOKUP('8. Model Variables'!$B38,'5.Monthly Multipliers'!$B$2:$B$13,'5.Monthly Multipliers'!$I$2:$I$13) + _xlfn.XLOOKUP('8. Model Variables'!$A38,'4.Annual SAE Indices'!$A$2:$A$23,'4.Annual SAE Indices'!$Q$2:$Q$23)*_xlfn.XLOOKUP('8. Model Variables'!$B38,'5.Monthly Multipliers'!$B$2:$B$13,'5.Monthly Multipliers'!$J$2:$J$13) + _xlfn.XLOOKUP('8. Model Variables'!$A38,'4.Annual SAE Indices'!$A$2:$A$23,'4.Annual SAE Indices'!$R$2:$R$23)*_xlfn.XLOOKUP('8. Model Variables'!$B38,'5.Monthly Multipliers'!$B$2:$B$13,'5.Monthly Multipliers'!$K$2:$K$13) + _xlfn.XLOOKUP('8. Model Variables'!$A38,'4.Annual SAE Indices'!$A$2:$A$23,'4.Annual SAE Indices'!$T$2:$T$23)*_xlfn.XLOOKUP('8. Model Variables'!$B38,'5.Monthly Multipliers'!$B$2:$B$13,'5.Monthly Multipliers'!$L$2:$L$13) + _xlfn.XLOOKUP('8. Model Variables'!$A38,'4.Annual SAE Indices'!$A$2:$A$23,'4.Annual SAE Indices'!$U$2:$U$23)*_xlfn.XLOOKUP('8. Model Variables'!$B38,'5.Monthly Multipliers'!$B$2:$B$13,'5.Monthly Multipliers'!$M$2:$M$13)</f>
        <v>506.51716238421</v>
      </c>
      <c r="F38">
        <f>('6.Econ Transform'!C38^0.2)*'7.Wthr Transform'!D62*12*'8. Model Variables'!E38</f>
        <v>521.6881699672017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Transform'!C39^0.2)*'7.Wthr Transform'!H63*_xlfn.XLOOKUP('8. Model Variables'!A39,'4.Annual SAE Indices'!$A$2:$A$23,'4.Annual SAE Indices'!$V$2:$V$23)</f>
        <v>275.60210710309565</v>
      </c>
      <c r="D39" s="2">
        <f>('6.Econ Transform'!C39^0.2)*'7.Wthr Transform'!L63*_xlfn.XLOOKUP('8. Model Variables'!$A39,'4.Annual SAE Indices'!$A$2:$A$23,'4.Annual SAE Indices'!$W$2:$W$23)</f>
        <v>0</v>
      </c>
      <c r="E39">
        <f>_xlfn.XLOOKUP('8. Model Variables'!$A39,'4.Annual SAE Indices'!$A$2:$A$23,'4.Annual SAE Indices'!$J$2:$J$23)*_xlfn.XLOOKUP('8. Model Variables'!$B39,'5.Monthly Multipliers'!$B$2:$B$13,'5.Monthly Multipliers'!$C$2:$C$13) + _xlfn.XLOOKUP('8. Model Variables'!$A39,'4.Annual SAE Indices'!$A$2:$A$23,'4.Annual SAE Indices'!$K$2:$K$23)*_xlfn.XLOOKUP('8. Model Variables'!$B39,'5.Monthly Multipliers'!$B$2:$B$13,'5.Monthly Multipliers'!$D$2:$D$13) + _xlfn.XLOOKUP('8. Model Variables'!$A39,'4.Annual SAE Indices'!$A$2:$A$23,'4.Annual SAE Indices'!$L$2:$L$23)*_xlfn.XLOOKUP('8. Model Variables'!$B39,'5.Monthly Multipliers'!$B$2:$B$13,'5.Monthly Multipliers'!$E$2:$E$13) + _xlfn.XLOOKUP('8. Model Variables'!$A39,'4.Annual SAE Indices'!$A$2:$A$23,'4.Annual SAE Indices'!$M$2:$M$23)*_xlfn.XLOOKUP('8. Model Variables'!$B39,'5.Monthly Multipliers'!$B$2:$B$13,'5.Monthly Multipliers'!$F$2:$F$13) + _xlfn.XLOOKUP('8. Model Variables'!$A39,'4.Annual SAE Indices'!$A$2:$A$23,'4.Annual SAE Indices'!$N$2:$N$23)*_xlfn.XLOOKUP('8. Model Variables'!$B39,'5.Monthly Multipliers'!$B$2:$B$13,'5.Monthly Multipliers'!$G$2:$G$13) + _xlfn.XLOOKUP('8. Model Variables'!$A39,'4.Annual SAE Indices'!$A$2:$A$23,'4.Annual SAE Indices'!$O$2:$O$23)*_xlfn.XLOOKUP('8. Model Variables'!$B39,'5.Monthly Multipliers'!$B$2:$B$13,'5.Monthly Multipliers'!$H$2:$H$13) + _xlfn.XLOOKUP('8. Model Variables'!$A39,'4.Annual SAE Indices'!$A$2:$A$23,'4.Annual SAE Indices'!$P$2:$P$23)*_xlfn.XLOOKUP('8. Model Variables'!$B39,'5.Monthly Multipliers'!$B$2:$B$13,'5.Monthly Multipliers'!$I$2:$I$13) + _xlfn.XLOOKUP('8. Model Variables'!$A39,'4.Annual SAE Indices'!$A$2:$A$23,'4.Annual SAE Indices'!$Q$2:$Q$23)*_xlfn.XLOOKUP('8. Model Variables'!$B39,'5.Monthly Multipliers'!$B$2:$B$13,'5.Monthly Multipliers'!$J$2:$J$13) + _xlfn.XLOOKUP('8. Model Variables'!$A39,'4.Annual SAE Indices'!$A$2:$A$23,'4.Annual SAE Indices'!$R$2:$R$23)*_xlfn.XLOOKUP('8. Model Variables'!$B39,'5.Monthly Multipliers'!$B$2:$B$13,'5.Monthly Multipliers'!$K$2:$K$13) + _xlfn.XLOOKUP('8. Model Variables'!$A39,'4.Annual SAE Indices'!$A$2:$A$23,'4.Annual SAE Indices'!$T$2:$T$23)*_xlfn.XLOOKUP('8. Model Variables'!$B39,'5.Monthly Multipliers'!$B$2:$B$13,'5.Monthly Multipliers'!$L$2:$L$13) + _xlfn.XLOOKUP('8. Model Variables'!$A39,'4.Annual SAE Indices'!$A$2:$A$23,'4.Annual SAE Indices'!$U$2:$U$23)*_xlfn.XLOOKUP('8. Model Variables'!$B39,'5.Monthly Multipliers'!$B$2:$B$13,'5.Monthly Multipliers'!$M$2:$M$13)</f>
        <v>503.39642918372698</v>
      </c>
      <c r="F39">
        <f>('6.Econ Transform'!C39^0.2)*'7.Wthr Transform'!D63*12*'8. Model Variables'!E39</f>
        <v>485.02403248892779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Transform'!C40^0.2)*'7.Wthr Transform'!H64*_xlfn.XLOOKUP('8. Model Variables'!A40,'4.Annual SAE Indices'!$A$2:$A$23,'4.Annual SAE Indices'!$V$2:$V$23)</f>
        <v>192.422290984087</v>
      </c>
      <c r="D40" s="2">
        <f>('6.Econ Transform'!C40^0.2)*'7.Wthr Transform'!L64*_xlfn.XLOOKUP('8. Model Variables'!$A40,'4.Annual SAE Indices'!$A$2:$A$23,'4.Annual SAE Indices'!$W$2:$W$23)</f>
        <v>0</v>
      </c>
      <c r="E40">
        <f>_xlfn.XLOOKUP('8. Model Variables'!$A40,'4.Annual SAE Indices'!$A$2:$A$23,'4.Annual SAE Indices'!$J$2:$J$23)*_xlfn.XLOOKUP('8. Model Variables'!$B40,'5.Monthly Multipliers'!$B$2:$B$13,'5.Monthly Multipliers'!$C$2:$C$13) + _xlfn.XLOOKUP('8. Model Variables'!$A40,'4.Annual SAE Indices'!$A$2:$A$23,'4.Annual SAE Indices'!$K$2:$K$23)*_xlfn.XLOOKUP('8. Model Variables'!$B40,'5.Monthly Multipliers'!$B$2:$B$13,'5.Monthly Multipliers'!$D$2:$D$13) + _xlfn.XLOOKUP('8. Model Variables'!$A40,'4.Annual SAE Indices'!$A$2:$A$23,'4.Annual SAE Indices'!$L$2:$L$23)*_xlfn.XLOOKUP('8. Model Variables'!$B40,'5.Monthly Multipliers'!$B$2:$B$13,'5.Monthly Multipliers'!$E$2:$E$13) + _xlfn.XLOOKUP('8. Model Variables'!$A40,'4.Annual SAE Indices'!$A$2:$A$23,'4.Annual SAE Indices'!$M$2:$M$23)*_xlfn.XLOOKUP('8. Model Variables'!$B40,'5.Monthly Multipliers'!$B$2:$B$13,'5.Monthly Multipliers'!$F$2:$F$13) + _xlfn.XLOOKUP('8. Model Variables'!$A40,'4.Annual SAE Indices'!$A$2:$A$23,'4.Annual SAE Indices'!$N$2:$N$23)*_xlfn.XLOOKUP('8. Model Variables'!$B40,'5.Monthly Multipliers'!$B$2:$B$13,'5.Monthly Multipliers'!$G$2:$G$13) + _xlfn.XLOOKUP('8. Model Variables'!$A40,'4.Annual SAE Indices'!$A$2:$A$23,'4.Annual SAE Indices'!$O$2:$O$23)*_xlfn.XLOOKUP('8. Model Variables'!$B40,'5.Monthly Multipliers'!$B$2:$B$13,'5.Monthly Multipliers'!$H$2:$H$13) + _xlfn.XLOOKUP('8. Model Variables'!$A40,'4.Annual SAE Indices'!$A$2:$A$23,'4.Annual SAE Indices'!$P$2:$P$23)*_xlfn.XLOOKUP('8. Model Variables'!$B40,'5.Monthly Multipliers'!$B$2:$B$13,'5.Monthly Multipliers'!$I$2:$I$13) + _xlfn.XLOOKUP('8. Model Variables'!$A40,'4.Annual SAE Indices'!$A$2:$A$23,'4.Annual SAE Indices'!$Q$2:$Q$23)*_xlfn.XLOOKUP('8. Model Variables'!$B40,'5.Monthly Multipliers'!$B$2:$B$13,'5.Monthly Multipliers'!$J$2:$J$13) + _xlfn.XLOOKUP('8. Model Variables'!$A40,'4.Annual SAE Indices'!$A$2:$A$23,'4.Annual SAE Indices'!$R$2:$R$23)*_xlfn.XLOOKUP('8. Model Variables'!$B40,'5.Monthly Multipliers'!$B$2:$B$13,'5.Monthly Multipliers'!$K$2:$K$13) + _xlfn.XLOOKUP('8. Model Variables'!$A40,'4.Annual SAE Indices'!$A$2:$A$23,'4.Annual SAE Indices'!$T$2:$T$23)*_xlfn.XLOOKUP('8. Model Variables'!$B40,'5.Monthly Multipliers'!$B$2:$B$13,'5.Monthly Multipliers'!$L$2:$L$13) + _xlfn.XLOOKUP('8. Model Variables'!$A40,'4.Annual SAE Indices'!$A$2:$A$23,'4.Annual SAE Indices'!$U$2:$U$23)*_xlfn.XLOOKUP('8. Model Variables'!$B40,'5.Monthly Multipliers'!$B$2:$B$13,'5.Monthly Multipliers'!$M$2:$M$13)</f>
        <v>500.038451160286</v>
      </c>
      <c r="F40">
        <f>('6.Econ Transform'!C40^0.2)*'7.Wthr Transform'!D64*12*'8. Model Variables'!E40</f>
        <v>515.01541087203975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Transform'!C41^0.2)*'7.Wthr Transform'!H65*_xlfn.XLOOKUP('8. Model Variables'!A41,'4.Annual SAE Indices'!$A$2:$A$23,'4.Annual SAE Indices'!$V$2:$V$23)</f>
        <v>144.92938577366448</v>
      </c>
      <c r="D41" s="2">
        <f>('6.Econ Transform'!C41^0.2)*'7.Wthr Transform'!L65*_xlfn.XLOOKUP('8. Model Variables'!$A41,'4.Annual SAE Indices'!$A$2:$A$23,'4.Annual SAE Indices'!$W$2:$W$23)</f>
        <v>0</v>
      </c>
      <c r="E41">
        <f>_xlfn.XLOOKUP('8. Model Variables'!$A41,'4.Annual SAE Indices'!$A$2:$A$23,'4.Annual SAE Indices'!$J$2:$J$23)*_xlfn.XLOOKUP('8. Model Variables'!$B41,'5.Monthly Multipliers'!$B$2:$B$13,'5.Monthly Multipliers'!$C$2:$C$13) + _xlfn.XLOOKUP('8. Model Variables'!$A41,'4.Annual SAE Indices'!$A$2:$A$23,'4.Annual SAE Indices'!$K$2:$K$23)*_xlfn.XLOOKUP('8. Model Variables'!$B41,'5.Monthly Multipliers'!$B$2:$B$13,'5.Monthly Multipliers'!$D$2:$D$13) + _xlfn.XLOOKUP('8. Model Variables'!$A41,'4.Annual SAE Indices'!$A$2:$A$23,'4.Annual SAE Indices'!$L$2:$L$23)*_xlfn.XLOOKUP('8. Model Variables'!$B41,'5.Monthly Multipliers'!$B$2:$B$13,'5.Monthly Multipliers'!$E$2:$E$13) + _xlfn.XLOOKUP('8. Model Variables'!$A41,'4.Annual SAE Indices'!$A$2:$A$23,'4.Annual SAE Indices'!$M$2:$M$23)*_xlfn.XLOOKUP('8. Model Variables'!$B41,'5.Monthly Multipliers'!$B$2:$B$13,'5.Monthly Multipliers'!$F$2:$F$13) + _xlfn.XLOOKUP('8. Model Variables'!$A41,'4.Annual SAE Indices'!$A$2:$A$23,'4.Annual SAE Indices'!$N$2:$N$23)*_xlfn.XLOOKUP('8. Model Variables'!$B41,'5.Monthly Multipliers'!$B$2:$B$13,'5.Monthly Multipliers'!$G$2:$G$13) + _xlfn.XLOOKUP('8. Model Variables'!$A41,'4.Annual SAE Indices'!$A$2:$A$23,'4.Annual SAE Indices'!$O$2:$O$23)*_xlfn.XLOOKUP('8. Model Variables'!$B41,'5.Monthly Multipliers'!$B$2:$B$13,'5.Monthly Multipliers'!$H$2:$H$13) + _xlfn.XLOOKUP('8. Model Variables'!$A41,'4.Annual SAE Indices'!$A$2:$A$23,'4.Annual SAE Indices'!$P$2:$P$23)*_xlfn.XLOOKUP('8. Model Variables'!$B41,'5.Monthly Multipliers'!$B$2:$B$13,'5.Monthly Multipliers'!$I$2:$I$13) + _xlfn.XLOOKUP('8. Model Variables'!$A41,'4.Annual SAE Indices'!$A$2:$A$23,'4.Annual SAE Indices'!$Q$2:$Q$23)*_xlfn.XLOOKUP('8. Model Variables'!$B41,'5.Monthly Multipliers'!$B$2:$B$13,'5.Monthly Multipliers'!$J$2:$J$13) + _xlfn.XLOOKUP('8. Model Variables'!$A41,'4.Annual SAE Indices'!$A$2:$A$23,'4.Annual SAE Indices'!$R$2:$R$23)*_xlfn.XLOOKUP('8. Model Variables'!$B41,'5.Monthly Multipliers'!$B$2:$B$13,'5.Monthly Multipliers'!$K$2:$K$13) + _xlfn.XLOOKUP('8. Model Variables'!$A41,'4.Annual SAE Indices'!$A$2:$A$23,'4.Annual SAE Indices'!$T$2:$T$23)*_xlfn.XLOOKUP('8. Model Variables'!$B41,'5.Monthly Multipliers'!$B$2:$B$13,'5.Monthly Multipliers'!$L$2:$L$13) + _xlfn.XLOOKUP('8. Model Variables'!$A41,'4.Annual SAE Indices'!$A$2:$A$23,'4.Annual SAE Indices'!$U$2:$U$23)*_xlfn.XLOOKUP('8. Model Variables'!$B41,'5.Monthly Multipliers'!$B$2:$B$13,'5.Monthly Multipliers'!$M$2:$M$13)</f>
        <v>494.16570105132706</v>
      </c>
      <c r="F41">
        <f>('6.Econ Transform'!C41^0.2)*'7.Wthr Transform'!D65*12*'8. Model Variables'!E41</f>
        <v>497.53795022886584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Transform'!C42^0.2)*'7.Wthr Transform'!H66*_xlfn.XLOOKUP('8. Model Variables'!A42,'4.Annual SAE Indices'!$A$2:$A$23,'4.Annual SAE Indices'!$V$2:$V$23)</f>
        <v>73.459904746658722</v>
      </c>
      <c r="D42" s="2">
        <f>('6.Econ Transform'!C42^0.2)*'7.Wthr Transform'!L66*_xlfn.XLOOKUP('8. Model Variables'!$A42,'4.Annual SAE Indices'!$A$2:$A$23,'4.Annual SAE Indices'!$W$2:$W$23)</f>
        <v>70.279586740917338</v>
      </c>
      <c r="E42">
        <f>_xlfn.XLOOKUP('8. Model Variables'!$A42,'4.Annual SAE Indices'!$A$2:$A$23,'4.Annual SAE Indices'!$J$2:$J$23)*_xlfn.XLOOKUP('8. Model Variables'!$B42,'5.Monthly Multipliers'!$B$2:$B$13,'5.Monthly Multipliers'!$C$2:$C$13) + _xlfn.XLOOKUP('8. Model Variables'!$A42,'4.Annual SAE Indices'!$A$2:$A$23,'4.Annual SAE Indices'!$K$2:$K$23)*_xlfn.XLOOKUP('8. Model Variables'!$B42,'5.Monthly Multipliers'!$B$2:$B$13,'5.Monthly Multipliers'!$D$2:$D$13) + _xlfn.XLOOKUP('8. Model Variables'!$A42,'4.Annual SAE Indices'!$A$2:$A$23,'4.Annual SAE Indices'!$L$2:$L$23)*_xlfn.XLOOKUP('8. Model Variables'!$B42,'5.Monthly Multipliers'!$B$2:$B$13,'5.Monthly Multipliers'!$E$2:$E$13) + _xlfn.XLOOKUP('8. Model Variables'!$A42,'4.Annual SAE Indices'!$A$2:$A$23,'4.Annual SAE Indices'!$M$2:$M$23)*_xlfn.XLOOKUP('8. Model Variables'!$B42,'5.Monthly Multipliers'!$B$2:$B$13,'5.Monthly Multipliers'!$F$2:$F$13) + _xlfn.XLOOKUP('8. Model Variables'!$A42,'4.Annual SAE Indices'!$A$2:$A$23,'4.Annual SAE Indices'!$N$2:$N$23)*_xlfn.XLOOKUP('8. Model Variables'!$B42,'5.Monthly Multipliers'!$B$2:$B$13,'5.Monthly Multipliers'!$G$2:$G$13) + _xlfn.XLOOKUP('8. Model Variables'!$A42,'4.Annual SAE Indices'!$A$2:$A$23,'4.Annual SAE Indices'!$O$2:$O$23)*_xlfn.XLOOKUP('8. Model Variables'!$B42,'5.Monthly Multipliers'!$B$2:$B$13,'5.Monthly Multipliers'!$H$2:$H$13) + _xlfn.XLOOKUP('8. Model Variables'!$A42,'4.Annual SAE Indices'!$A$2:$A$23,'4.Annual SAE Indices'!$P$2:$P$23)*_xlfn.XLOOKUP('8. Model Variables'!$B42,'5.Monthly Multipliers'!$B$2:$B$13,'5.Monthly Multipliers'!$I$2:$I$13) + _xlfn.XLOOKUP('8. Model Variables'!$A42,'4.Annual SAE Indices'!$A$2:$A$23,'4.Annual SAE Indices'!$Q$2:$Q$23)*_xlfn.XLOOKUP('8. Model Variables'!$B42,'5.Monthly Multipliers'!$B$2:$B$13,'5.Monthly Multipliers'!$J$2:$J$13) + _xlfn.XLOOKUP('8. Model Variables'!$A42,'4.Annual SAE Indices'!$A$2:$A$23,'4.Annual SAE Indices'!$R$2:$R$23)*_xlfn.XLOOKUP('8. Model Variables'!$B42,'5.Monthly Multipliers'!$B$2:$B$13,'5.Monthly Multipliers'!$K$2:$K$13) + _xlfn.XLOOKUP('8. Model Variables'!$A42,'4.Annual SAE Indices'!$A$2:$A$23,'4.Annual SAE Indices'!$T$2:$T$23)*_xlfn.XLOOKUP('8. Model Variables'!$B42,'5.Monthly Multipliers'!$B$2:$B$13,'5.Monthly Multipliers'!$L$2:$L$13) + _xlfn.XLOOKUP('8. Model Variables'!$A42,'4.Annual SAE Indices'!$A$2:$A$23,'4.Annual SAE Indices'!$U$2:$U$23)*_xlfn.XLOOKUP('8. Model Variables'!$B42,'5.Monthly Multipliers'!$B$2:$B$13,'5.Monthly Multipliers'!$M$2:$M$13)</f>
        <v>490.33890733463903</v>
      </c>
      <c r="F42">
        <f>('6.Econ Transform'!C42^0.2)*'7.Wthr Transform'!D66*12*'8. Model Variables'!E42</f>
        <v>510.14121005465199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Transform'!C43^0.2)*'7.Wthr Transform'!H67*_xlfn.XLOOKUP('8. Model Variables'!A43,'4.Annual SAE Indices'!$A$2:$A$23,'4.Annual SAE Indices'!$V$2:$V$23)</f>
        <v>2.7865932075141493</v>
      </c>
      <c r="D43" s="2">
        <f>('6.Econ Transform'!C43^0.2)*'7.Wthr Transform'!L67*_xlfn.XLOOKUP('8. Model Variables'!$A43,'4.Annual SAE Indices'!$A$2:$A$23,'4.Annual SAE Indices'!$W$2:$W$23)</f>
        <v>284.19307888358446</v>
      </c>
      <c r="E43">
        <f>_xlfn.XLOOKUP('8. Model Variables'!$A43,'4.Annual SAE Indices'!$A$2:$A$23,'4.Annual SAE Indices'!$J$2:$J$23)*_xlfn.XLOOKUP('8. Model Variables'!$B43,'5.Monthly Multipliers'!$B$2:$B$13,'5.Monthly Multipliers'!$C$2:$C$13) + _xlfn.XLOOKUP('8. Model Variables'!$A43,'4.Annual SAE Indices'!$A$2:$A$23,'4.Annual SAE Indices'!$K$2:$K$23)*_xlfn.XLOOKUP('8. Model Variables'!$B43,'5.Monthly Multipliers'!$B$2:$B$13,'5.Monthly Multipliers'!$D$2:$D$13) + _xlfn.XLOOKUP('8. Model Variables'!$A43,'4.Annual SAE Indices'!$A$2:$A$23,'4.Annual SAE Indices'!$L$2:$L$23)*_xlfn.XLOOKUP('8. Model Variables'!$B43,'5.Monthly Multipliers'!$B$2:$B$13,'5.Monthly Multipliers'!$E$2:$E$13) + _xlfn.XLOOKUP('8. Model Variables'!$A43,'4.Annual SAE Indices'!$A$2:$A$23,'4.Annual SAE Indices'!$M$2:$M$23)*_xlfn.XLOOKUP('8. Model Variables'!$B43,'5.Monthly Multipliers'!$B$2:$B$13,'5.Monthly Multipliers'!$F$2:$F$13) + _xlfn.XLOOKUP('8. Model Variables'!$A43,'4.Annual SAE Indices'!$A$2:$A$23,'4.Annual SAE Indices'!$N$2:$N$23)*_xlfn.XLOOKUP('8. Model Variables'!$B43,'5.Monthly Multipliers'!$B$2:$B$13,'5.Monthly Multipliers'!$G$2:$G$13) + _xlfn.XLOOKUP('8. Model Variables'!$A43,'4.Annual SAE Indices'!$A$2:$A$23,'4.Annual SAE Indices'!$O$2:$O$23)*_xlfn.XLOOKUP('8. Model Variables'!$B43,'5.Monthly Multipliers'!$B$2:$B$13,'5.Monthly Multipliers'!$H$2:$H$13) + _xlfn.XLOOKUP('8. Model Variables'!$A43,'4.Annual SAE Indices'!$A$2:$A$23,'4.Annual SAE Indices'!$P$2:$P$23)*_xlfn.XLOOKUP('8. Model Variables'!$B43,'5.Monthly Multipliers'!$B$2:$B$13,'5.Monthly Multipliers'!$I$2:$I$13) + _xlfn.XLOOKUP('8. Model Variables'!$A43,'4.Annual SAE Indices'!$A$2:$A$23,'4.Annual SAE Indices'!$Q$2:$Q$23)*_xlfn.XLOOKUP('8. Model Variables'!$B43,'5.Monthly Multipliers'!$B$2:$B$13,'5.Monthly Multipliers'!$J$2:$J$13) + _xlfn.XLOOKUP('8. Model Variables'!$A43,'4.Annual SAE Indices'!$A$2:$A$23,'4.Annual SAE Indices'!$R$2:$R$23)*_xlfn.XLOOKUP('8. Model Variables'!$B43,'5.Monthly Multipliers'!$B$2:$B$13,'5.Monthly Multipliers'!$K$2:$K$13) + _xlfn.XLOOKUP('8. Model Variables'!$A43,'4.Annual SAE Indices'!$A$2:$A$23,'4.Annual SAE Indices'!$T$2:$T$23)*_xlfn.XLOOKUP('8. Model Variables'!$B43,'5.Monthly Multipliers'!$B$2:$B$13,'5.Monthly Multipliers'!$L$2:$L$13) + _xlfn.XLOOKUP('8. Model Variables'!$A43,'4.Annual SAE Indices'!$A$2:$A$23,'4.Annual SAE Indices'!$U$2:$U$23)*_xlfn.XLOOKUP('8. Model Variables'!$B43,'5.Monthly Multipliers'!$B$2:$B$13,'5.Monthly Multipliers'!$M$2:$M$13)</f>
        <v>487.003611190502</v>
      </c>
      <c r="F43">
        <f>('6.Econ Transform'!C43^0.2)*'7.Wthr Transform'!D67*12*'8. Model Variables'!E43</f>
        <v>490.32698536196239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Transform'!C44^0.2)*'7.Wthr Transform'!H68*_xlfn.XLOOKUP('8. Model Variables'!A44,'4.Annual SAE Indices'!$A$2:$A$23,'4.Annual SAE Indices'!$V$2:$V$23)</f>
        <v>0</v>
      </c>
      <c r="D44" s="2">
        <f>('6.Econ Transform'!C44^0.2)*'7.Wthr Transform'!L68*_xlfn.XLOOKUP('8. Model Variables'!$A44,'4.Annual SAE Indices'!$A$2:$A$23,'4.Annual SAE Indices'!$W$2:$W$23)</f>
        <v>629.17526264228798</v>
      </c>
      <c r="E44">
        <f>_xlfn.XLOOKUP('8. Model Variables'!$A44,'4.Annual SAE Indices'!$A$2:$A$23,'4.Annual SAE Indices'!$J$2:$J$23)*_xlfn.XLOOKUP('8. Model Variables'!$B44,'5.Monthly Multipliers'!$B$2:$B$13,'5.Monthly Multipliers'!$C$2:$C$13) + _xlfn.XLOOKUP('8. Model Variables'!$A44,'4.Annual SAE Indices'!$A$2:$A$23,'4.Annual SAE Indices'!$K$2:$K$23)*_xlfn.XLOOKUP('8. Model Variables'!$B44,'5.Monthly Multipliers'!$B$2:$B$13,'5.Monthly Multipliers'!$D$2:$D$13) + _xlfn.XLOOKUP('8. Model Variables'!$A44,'4.Annual SAE Indices'!$A$2:$A$23,'4.Annual SAE Indices'!$L$2:$L$23)*_xlfn.XLOOKUP('8. Model Variables'!$B44,'5.Monthly Multipliers'!$B$2:$B$13,'5.Monthly Multipliers'!$E$2:$E$13) + _xlfn.XLOOKUP('8. Model Variables'!$A44,'4.Annual SAE Indices'!$A$2:$A$23,'4.Annual SAE Indices'!$M$2:$M$23)*_xlfn.XLOOKUP('8. Model Variables'!$B44,'5.Monthly Multipliers'!$B$2:$B$13,'5.Monthly Multipliers'!$F$2:$F$13) + _xlfn.XLOOKUP('8. Model Variables'!$A44,'4.Annual SAE Indices'!$A$2:$A$23,'4.Annual SAE Indices'!$N$2:$N$23)*_xlfn.XLOOKUP('8. Model Variables'!$B44,'5.Monthly Multipliers'!$B$2:$B$13,'5.Monthly Multipliers'!$G$2:$G$13) + _xlfn.XLOOKUP('8. Model Variables'!$A44,'4.Annual SAE Indices'!$A$2:$A$23,'4.Annual SAE Indices'!$O$2:$O$23)*_xlfn.XLOOKUP('8. Model Variables'!$B44,'5.Monthly Multipliers'!$B$2:$B$13,'5.Monthly Multipliers'!$H$2:$H$13) + _xlfn.XLOOKUP('8. Model Variables'!$A44,'4.Annual SAE Indices'!$A$2:$A$23,'4.Annual SAE Indices'!$P$2:$P$23)*_xlfn.XLOOKUP('8. Model Variables'!$B44,'5.Monthly Multipliers'!$B$2:$B$13,'5.Monthly Multipliers'!$I$2:$I$13) + _xlfn.XLOOKUP('8. Model Variables'!$A44,'4.Annual SAE Indices'!$A$2:$A$23,'4.Annual SAE Indices'!$Q$2:$Q$23)*_xlfn.XLOOKUP('8. Model Variables'!$B44,'5.Monthly Multipliers'!$B$2:$B$13,'5.Monthly Multipliers'!$J$2:$J$13) + _xlfn.XLOOKUP('8. Model Variables'!$A44,'4.Annual SAE Indices'!$A$2:$A$23,'4.Annual SAE Indices'!$R$2:$R$23)*_xlfn.XLOOKUP('8. Model Variables'!$B44,'5.Monthly Multipliers'!$B$2:$B$13,'5.Monthly Multipliers'!$K$2:$K$13) + _xlfn.XLOOKUP('8. Model Variables'!$A44,'4.Annual SAE Indices'!$A$2:$A$23,'4.Annual SAE Indices'!$T$2:$T$23)*_xlfn.XLOOKUP('8. Model Variables'!$B44,'5.Monthly Multipliers'!$B$2:$B$13,'5.Monthly Multipliers'!$L$2:$L$13) + _xlfn.XLOOKUP('8. Model Variables'!$A44,'4.Annual SAE Indices'!$A$2:$A$23,'4.Annual SAE Indices'!$U$2:$U$23)*_xlfn.XLOOKUP('8. Model Variables'!$B44,'5.Monthly Multipliers'!$B$2:$B$13,'5.Monthly Multipliers'!$M$2:$M$13)</f>
        <v>481.29108868668408</v>
      </c>
      <c r="F44">
        <f>('6.Econ Transform'!C44^0.2)*'7.Wthr Transform'!D68*12*'8. Model Variables'!E44</f>
        <v>500.63261548886493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Transform'!C45^0.2)*'7.Wthr Transform'!H69*_xlfn.XLOOKUP('8. Model Variables'!A45,'4.Annual SAE Indices'!$A$2:$A$23,'4.Annual SAE Indices'!$V$2:$V$23)</f>
        <v>0</v>
      </c>
      <c r="D45" s="2">
        <f>('6.Econ Transform'!C45^0.2)*'7.Wthr Transform'!L69*_xlfn.XLOOKUP('8. Model Variables'!$A45,'4.Annual SAE Indices'!$A$2:$A$23,'4.Annual SAE Indices'!$W$2:$W$23)</f>
        <v>368.60477229718038</v>
      </c>
      <c r="E45">
        <f>_xlfn.XLOOKUP('8. Model Variables'!$A45,'4.Annual SAE Indices'!$A$2:$A$23,'4.Annual SAE Indices'!$J$2:$J$23)*_xlfn.XLOOKUP('8. Model Variables'!$B45,'5.Monthly Multipliers'!$B$2:$B$13,'5.Monthly Multipliers'!$C$2:$C$13) + _xlfn.XLOOKUP('8. Model Variables'!$A45,'4.Annual SAE Indices'!$A$2:$A$23,'4.Annual SAE Indices'!$K$2:$K$23)*_xlfn.XLOOKUP('8. Model Variables'!$B45,'5.Monthly Multipliers'!$B$2:$B$13,'5.Monthly Multipliers'!$D$2:$D$13) + _xlfn.XLOOKUP('8. Model Variables'!$A45,'4.Annual SAE Indices'!$A$2:$A$23,'4.Annual SAE Indices'!$L$2:$L$23)*_xlfn.XLOOKUP('8. Model Variables'!$B45,'5.Monthly Multipliers'!$B$2:$B$13,'5.Monthly Multipliers'!$E$2:$E$13) + _xlfn.XLOOKUP('8. Model Variables'!$A45,'4.Annual SAE Indices'!$A$2:$A$23,'4.Annual SAE Indices'!$M$2:$M$23)*_xlfn.XLOOKUP('8. Model Variables'!$B45,'5.Monthly Multipliers'!$B$2:$B$13,'5.Monthly Multipliers'!$F$2:$F$13) + _xlfn.XLOOKUP('8. Model Variables'!$A45,'4.Annual SAE Indices'!$A$2:$A$23,'4.Annual SAE Indices'!$N$2:$N$23)*_xlfn.XLOOKUP('8. Model Variables'!$B45,'5.Monthly Multipliers'!$B$2:$B$13,'5.Monthly Multipliers'!$G$2:$G$13) + _xlfn.XLOOKUP('8. Model Variables'!$A45,'4.Annual SAE Indices'!$A$2:$A$23,'4.Annual SAE Indices'!$O$2:$O$23)*_xlfn.XLOOKUP('8. Model Variables'!$B45,'5.Monthly Multipliers'!$B$2:$B$13,'5.Monthly Multipliers'!$H$2:$H$13) + _xlfn.XLOOKUP('8. Model Variables'!$A45,'4.Annual SAE Indices'!$A$2:$A$23,'4.Annual SAE Indices'!$P$2:$P$23)*_xlfn.XLOOKUP('8. Model Variables'!$B45,'5.Monthly Multipliers'!$B$2:$B$13,'5.Monthly Multipliers'!$I$2:$I$13) + _xlfn.XLOOKUP('8. Model Variables'!$A45,'4.Annual SAE Indices'!$A$2:$A$23,'4.Annual SAE Indices'!$Q$2:$Q$23)*_xlfn.XLOOKUP('8. Model Variables'!$B45,'5.Monthly Multipliers'!$B$2:$B$13,'5.Monthly Multipliers'!$J$2:$J$13) + _xlfn.XLOOKUP('8. Model Variables'!$A45,'4.Annual SAE Indices'!$A$2:$A$23,'4.Annual SAE Indices'!$R$2:$R$23)*_xlfn.XLOOKUP('8. Model Variables'!$B45,'5.Monthly Multipliers'!$B$2:$B$13,'5.Monthly Multipliers'!$K$2:$K$13) + _xlfn.XLOOKUP('8. Model Variables'!$A45,'4.Annual SAE Indices'!$A$2:$A$23,'4.Annual SAE Indices'!$T$2:$T$23)*_xlfn.XLOOKUP('8. Model Variables'!$B45,'5.Monthly Multipliers'!$B$2:$B$13,'5.Monthly Multipliers'!$L$2:$L$13) + _xlfn.XLOOKUP('8. Model Variables'!$A45,'4.Annual SAE Indices'!$A$2:$A$23,'4.Annual SAE Indices'!$U$2:$U$23)*_xlfn.XLOOKUP('8. Model Variables'!$B45,'5.Monthly Multipliers'!$B$2:$B$13,'5.Monthly Multipliers'!$M$2:$M$13)</f>
        <v>480.61060793498007</v>
      </c>
      <c r="F45">
        <f>('6.Econ Transform'!C45^0.2)*'7.Wthr Transform'!D69*12*'8. Model Variables'!E45</f>
        <v>499.92478842428119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Transform'!C46^0.2)*'7.Wthr Transform'!H70*_xlfn.XLOOKUP('8. Model Variables'!A46,'4.Annual SAE Indices'!$A$2:$A$23,'4.Annual SAE Indices'!$V$2:$V$23)</f>
        <v>13.160828135232491</v>
      </c>
      <c r="D46" s="2">
        <f>('6.Econ Transform'!C46^0.2)*'7.Wthr Transform'!L70*_xlfn.XLOOKUP('8. Model Variables'!$A46,'4.Annual SAE Indices'!$A$2:$A$23,'4.Annual SAE Indices'!$W$2:$W$23)</f>
        <v>96.323248678135286</v>
      </c>
      <c r="E46">
        <f>_xlfn.XLOOKUP('8. Model Variables'!$A46,'4.Annual SAE Indices'!$A$2:$A$23,'4.Annual SAE Indices'!$J$2:$J$23)*_xlfn.XLOOKUP('8. Model Variables'!$B46,'5.Monthly Multipliers'!$B$2:$B$13,'5.Monthly Multipliers'!$C$2:$C$13) + _xlfn.XLOOKUP('8. Model Variables'!$A46,'4.Annual SAE Indices'!$A$2:$A$23,'4.Annual SAE Indices'!$K$2:$K$23)*_xlfn.XLOOKUP('8. Model Variables'!$B46,'5.Monthly Multipliers'!$B$2:$B$13,'5.Monthly Multipliers'!$D$2:$D$13) + _xlfn.XLOOKUP('8. Model Variables'!$A46,'4.Annual SAE Indices'!$A$2:$A$23,'4.Annual SAE Indices'!$L$2:$L$23)*_xlfn.XLOOKUP('8. Model Variables'!$B46,'5.Monthly Multipliers'!$B$2:$B$13,'5.Monthly Multipliers'!$E$2:$E$13) + _xlfn.XLOOKUP('8. Model Variables'!$A46,'4.Annual SAE Indices'!$A$2:$A$23,'4.Annual SAE Indices'!$M$2:$M$23)*_xlfn.XLOOKUP('8. Model Variables'!$B46,'5.Monthly Multipliers'!$B$2:$B$13,'5.Monthly Multipliers'!$F$2:$F$13) + _xlfn.XLOOKUP('8. Model Variables'!$A46,'4.Annual SAE Indices'!$A$2:$A$23,'4.Annual SAE Indices'!$N$2:$N$23)*_xlfn.XLOOKUP('8. Model Variables'!$B46,'5.Monthly Multipliers'!$B$2:$B$13,'5.Monthly Multipliers'!$G$2:$G$13) + _xlfn.XLOOKUP('8. Model Variables'!$A46,'4.Annual SAE Indices'!$A$2:$A$23,'4.Annual SAE Indices'!$O$2:$O$23)*_xlfn.XLOOKUP('8. Model Variables'!$B46,'5.Monthly Multipliers'!$B$2:$B$13,'5.Monthly Multipliers'!$H$2:$H$13) + _xlfn.XLOOKUP('8. Model Variables'!$A46,'4.Annual SAE Indices'!$A$2:$A$23,'4.Annual SAE Indices'!$P$2:$P$23)*_xlfn.XLOOKUP('8. Model Variables'!$B46,'5.Monthly Multipliers'!$B$2:$B$13,'5.Monthly Multipliers'!$I$2:$I$13) + _xlfn.XLOOKUP('8. Model Variables'!$A46,'4.Annual SAE Indices'!$A$2:$A$23,'4.Annual SAE Indices'!$Q$2:$Q$23)*_xlfn.XLOOKUP('8. Model Variables'!$B46,'5.Monthly Multipliers'!$B$2:$B$13,'5.Monthly Multipliers'!$J$2:$J$13) + _xlfn.XLOOKUP('8. Model Variables'!$A46,'4.Annual SAE Indices'!$A$2:$A$23,'4.Annual SAE Indices'!$R$2:$R$23)*_xlfn.XLOOKUP('8. Model Variables'!$B46,'5.Monthly Multipliers'!$B$2:$B$13,'5.Monthly Multipliers'!$K$2:$K$13) + _xlfn.XLOOKUP('8. Model Variables'!$A46,'4.Annual SAE Indices'!$A$2:$A$23,'4.Annual SAE Indices'!$T$2:$T$23)*_xlfn.XLOOKUP('8. Model Variables'!$B46,'5.Monthly Multipliers'!$B$2:$B$13,'5.Monthly Multipliers'!$L$2:$L$13) + _xlfn.XLOOKUP('8. Model Variables'!$A46,'4.Annual SAE Indices'!$A$2:$A$23,'4.Annual SAE Indices'!$U$2:$U$23)*_xlfn.XLOOKUP('8. Model Variables'!$B46,'5.Monthly Multipliers'!$B$2:$B$13,'5.Monthly Multipliers'!$M$2:$M$13)</f>
        <v>483.82993642845804</v>
      </c>
      <c r="F46">
        <f>('6.Econ Transform'!C46^0.2)*'7.Wthr Transform'!D70*12*'8. Model Variables'!E46</f>
        <v>487.03886253042077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Transform'!C47^0.2)*'7.Wthr Transform'!H71*_xlfn.XLOOKUP('8. Model Variables'!A47,'4.Annual SAE Indices'!$A$2:$A$23,'4.Annual SAE Indices'!$V$2:$V$23)</f>
        <v>95.284518304439416</v>
      </c>
      <c r="D47" s="2">
        <f>('6.Econ Transform'!C47^0.2)*'7.Wthr Transform'!L71*_xlfn.XLOOKUP('8. Model Variables'!$A47,'4.Annual SAE Indices'!$A$2:$A$23,'4.Annual SAE Indices'!$W$2:$W$23)</f>
        <v>0</v>
      </c>
      <c r="E47">
        <f>_xlfn.XLOOKUP('8. Model Variables'!$A47,'4.Annual SAE Indices'!$A$2:$A$23,'4.Annual SAE Indices'!$J$2:$J$23)*_xlfn.XLOOKUP('8. Model Variables'!$B47,'5.Monthly Multipliers'!$B$2:$B$13,'5.Monthly Multipliers'!$C$2:$C$13) + _xlfn.XLOOKUP('8. Model Variables'!$A47,'4.Annual SAE Indices'!$A$2:$A$23,'4.Annual SAE Indices'!$K$2:$K$23)*_xlfn.XLOOKUP('8. Model Variables'!$B47,'5.Monthly Multipliers'!$B$2:$B$13,'5.Monthly Multipliers'!$D$2:$D$13) + _xlfn.XLOOKUP('8. Model Variables'!$A47,'4.Annual SAE Indices'!$A$2:$A$23,'4.Annual SAE Indices'!$L$2:$L$23)*_xlfn.XLOOKUP('8. Model Variables'!$B47,'5.Monthly Multipliers'!$B$2:$B$13,'5.Monthly Multipliers'!$E$2:$E$13) + _xlfn.XLOOKUP('8. Model Variables'!$A47,'4.Annual SAE Indices'!$A$2:$A$23,'4.Annual SAE Indices'!$M$2:$M$23)*_xlfn.XLOOKUP('8. Model Variables'!$B47,'5.Monthly Multipliers'!$B$2:$B$13,'5.Monthly Multipliers'!$F$2:$F$13) + _xlfn.XLOOKUP('8. Model Variables'!$A47,'4.Annual SAE Indices'!$A$2:$A$23,'4.Annual SAE Indices'!$N$2:$N$23)*_xlfn.XLOOKUP('8. Model Variables'!$B47,'5.Monthly Multipliers'!$B$2:$B$13,'5.Monthly Multipliers'!$G$2:$G$13) + _xlfn.XLOOKUP('8. Model Variables'!$A47,'4.Annual SAE Indices'!$A$2:$A$23,'4.Annual SAE Indices'!$O$2:$O$23)*_xlfn.XLOOKUP('8. Model Variables'!$B47,'5.Monthly Multipliers'!$B$2:$B$13,'5.Monthly Multipliers'!$H$2:$H$13) + _xlfn.XLOOKUP('8. Model Variables'!$A47,'4.Annual SAE Indices'!$A$2:$A$23,'4.Annual SAE Indices'!$P$2:$P$23)*_xlfn.XLOOKUP('8. Model Variables'!$B47,'5.Monthly Multipliers'!$B$2:$B$13,'5.Monthly Multipliers'!$I$2:$I$13) + _xlfn.XLOOKUP('8. Model Variables'!$A47,'4.Annual SAE Indices'!$A$2:$A$23,'4.Annual SAE Indices'!$Q$2:$Q$23)*_xlfn.XLOOKUP('8. Model Variables'!$B47,'5.Monthly Multipliers'!$B$2:$B$13,'5.Monthly Multipliers'!$J$2:$J$13) + _xlfn.XLOOKUP('8. Model Variables'!$A47,'4.Annual SAE Indices'!$A$2:$A$23,'4.Annual SAE Indices'!$R$2:$R$23)*_xlfn.XLOOKUP('8. Model Variables'!$B47,'5.Monthly Multipliers'!$B$2:$B$13,'5.Monthly Multipliers'!$K$2:$K$13) + _xlfn.XLOOKUP('8. Model Variables'!$A47,'4.Annual SAE Indices'!$A$2:$A$23,'4.Annual SAE Indices'!$T$2:$T$23)*_xlfn.XLOOKUP('8. Model Variables'!$B47,'5.Monthly Multipliers'!$B$2:$B$13,'5.Monthly Multipliers'!$L$2:$L$13) + _xlfn.XLOOKUP('8. Model Variables'!$A47,'4.Annual SAE Indices'!$A$2:$A$23,'4.Annual SAE Indices'!$U$2:$U$23)*_xlfn.XLOOKUP('8. Model Variables'!$B47,'5.Monthly Multipliers'!$B$2:$B$13,'5.Monthly Multipliers'!$M$2:$M$13)</f>
        <v>490.345680299126</v>
      </c>
      <c r="F47">
        <f>('6.Econ Transform'!C47^0.2)*'7.Wthr Transform'!D71*12*'8. Model Variables'!E47</f>
        <v>509.63166204932753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Transform'!C48^0.2)*'7.Wthr Transform'!H72*_xlfn.XLOOKUP('8. Model Variables'!A48,'4.Annual SAE Indices'!$A$2:$A$23,'4.Annual SAE Indices'!$V$2:$V$23)</f>
        <v>131.02284069575393</v>
      </c>
      <c r="D48" s="2">
        <f>('6.Econ Transform'!C48^0.2)*'7.Wthr Transform'!L72*_xlfn.XLOOKUP('8. Model Variables'!$A48,'4.Annual SAE Indices'!$A$2:$A$23,'4.Annual SAE Indices'!$W$2:$W$23)</f>
        <v>0</v>
      </c>
      <c r="E48">
        <f>_xlfn.XLOOKUP('8. Model Variables'!$A48,'4.Annual SAE Indices'!$A$2:$A$23,'4.Annual SAE Indices'!$J$2:$J$23)*_xlfn.XLOOKUP('8. Model Variables'!$B48,'5.Monthly Multipliers'!$B$2:$B$13,'5.Monthly Multipliers'!$C$2:$C$13) + _xlfn.XLOOKUP('8. Model Variables'!$A48,'4.Annual SAE Indices'!$A$2:$A$23,'4.Annual SAE Indices'!$K$2:$K$23)*_xlfn.XLOOKUP('8. Model Variables'!$B48,'5.Monthly Multipliers'!$B$2:$B$13,'5.Monthly Multipliers'!$D$2:$D$13) + _xlfn.XLOOKUP('8. Model Variables'!$A48,'4.Annual SAE Indices'!$A$2:$A$23,'4.Annual SAE Indices'!$L$2:$L$23)*_xlfn.XLOOKUP('8. Model Variables'!$B48,'5.Monthly Multipliers'!$B$2:$B$13,'5.Monthly Multipliers'!$E$2:$E$13) + _xlfn.XLOOKUP('8. Model Variables'!$A48,'4.Annual SAE Indices'!$A$2:$A$23,'4.Annual SAE Indices'!$M$2:$M$23)*_xlfn.XLOOKUP('8. Model Variables'!$B48,'5.Monthly Multipliers'!$B$2:$B$13,'5.Monthly Multipliers'!$F$2:$F$13) + _xlfn.XLOOKUP('8. Model Variables'!$A48,'4.Annual SAE Indices'!$A$2:$A$23,'4.Annual SAE Indices'!$N$2:$N$23)*_xlfn.XLOOKUP('8. Model Variables'!$B48,'5.Monthly Multipliers'!$B$2:$B$13,'5.Monthly Multipliers'!$G$2:$G$13) + _xlfn.XLOOKUP('8. Model Variables'!$A48,'4.Annual SAE Indices'!$A$2:$A$23,'4.Annual SAE Indices'!$O$2:$O$23)*_xlfn.XLOOKUP('8. Model Variables'!$B48,'5.Monthly Multipliers'!$B$2:$B$13,'5.Monthly Multipliers'!$H$2:$H$13) + _xlfn.XLOOKUP('8. Model Variables'!$A48,'4.Annual SAE Indices'!$A$2:$A$23,'4.Annual SAE Indices'!$P$2:$P$23)*_xlfn.XLOOKUP('8. Model Variables'!$B48,'5.Monthly Multipliers'!$B$2:$B$13,'5.Monthly Multipliers'!$I$2:$I$13) + _xlfn.XLOOKUP('8. Model Variables'!$A48,'4.Annual SAE Indices'!$A$2:$A$23,'4.Annual SAE Indices'!$Q$2:$Q$23)*_xlfn.XLOOKUP('8. Model Variables'!$B48,'5.Monthly Multipliers'!$B$2:$B$13,'5.Monthly Multipliers'!$J$2:$J$13) + _xlfn.XLOOKUP('8. Model Variables'!$A48,'4.Annual SAE Indices'!$A$2:$A$23,'4.Annual SAE Indices'!$R$2:$R$23)*_xlfn.XLOOKUP('8. Model Variables'!$B48,'5.Monthly Multipliers'!$B$2:$B$13,'5.Monthly Multipliers'!$K$2:$K$13) + _xlfn.XLOOKUP('8. Model Variables'!$A48,'4.Annual SAE Indices'!$A$2:$A$23,'4.Annual SAE Indices'!$T$2:$T$23)*_xlfn.XLOOKUP('8. Model Variables'!$B48,'5.Monthly Multipliers'!$B$2:$B$13,'5.Monthly Multipliers'!$L$2:$L$13) + _xlfn.XLOOKUP('8. Model Variables'!$A48,'4.Annual SAE Indices'!$A$2:$A$23,'4.Annual SAE Indices'!$U$2:$U$23)*_xlfn.XLOOKUP('8. Model Variables'!$B48,'5.Monthly Multipliers'!$B$2:$B$13,'5.Monthly Multipliers'!$M$2:$M$13)</f>
        <v>496.50987276830801</v>
      </c>
      <c r="F48">
        <f>('6.Econ Transform'!C48^0.2)*'7.Wthr Transform'!D72*12*'8. Model Variables'!E48</f>
        <v>499.39190403282464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Transform'!C49^0.2)*'7.Wthr Transform'!H73*_xlfn.XLOOKUP('8. Model Variables'!A49,'4.Annual SAE Indices'!$A$2:$A$23,'4.Annual SAE Indices'!$V$2:$V$23)</f>
        <v>251.46735006054755</v>
      </c>
      <c r="D49" s="2">
        <f>('6.Econ Transform'!C49^0.2)*'7.Wthr Transform'!L73*_xlfn.XLOOKUP('8. Model Variables'!$A49,'4.Annual SAE Indices'!$A$2:$A$23,'4.Annual SAE Indices'!$W$2:$W$23)</f>
        <v>0</v>
      </c>
      <c r="E49">
        <f>_xlfn.XLOOKUP('8. Model Variables'!$A49,'4.Annual SAE Indices'!$A$2:$A$23,'4.Annual SAE Indices'!$J$2:$J$23)*_xlfn.XLOOKUP('8. Model Variables'!$B49,'5.Monthly Multipliers'!$B$2:$B$13,'5.Monthly Multipliers'!$C$2:$C$13) + _xlfn.XLOOKUP('8. Model Variables'!$A49,'4.Annual SAE Indices'!$A$2:$A$23,'4.Annual SAE Indices'!$K$2:$K$23)*_xlfn.XLOOKUP('8. Model Variables'!$B49,'5.Monthly Multipliers'!$B$2:$B$13,'5.Monthly Multipliers'!$D$2:$D$13) + _xlfn.XLOOKUP('8. Model Variables'!$A49,'4.Annual SAE Indices'!$A$2:$A$23,'4.Annual SAE Indices'!$L$2:$L$23)*_xlfn.XLOOKUP('8. Model Variables'!$B49,'5.Monthly Multipliers'!$B$2:$B$13,'5.Monthly Multipliers'!$E$2:$E$13) + _xlfn.XLOOKUP('8. Model Variables'!$A49,'4.Annual SAE Indices'!$A$2:$A$23,'4.Annual SAE Indices'!$M$2:$M$23)*_xlfn.XLOOKUP('8. Model Variables'!$B49,'5.Monthly Multipliers'!$B$2:$B$13,'5.Monthly Multipliers'!$F$2:$F$13) + _xlfn.XLOOKUP('8. Model Variables'!$A49,'4.Annual SAE Indices'!$A$2:$A$23,'4.Annual SAE Indices'!$N$2:$N$23)*_xlfn.XLOOKUP('8. Model Variables'!$B49,'5.Monthly Multipliers'!$B$2:$B$13,'5.Monthly Multipliers'!$G$2:$G$13) + _xlfn.XLOOKUP('8. Model Variables'!$A49,'4.Annual SAE Indices'!$A$2:$A$23,'4.Annual SAE Indices'!$O$2:$O$23)*_xlfn.XLOOKUP('8. Model Variables'!$B49,'5.Monthly Multipliers'!$B$2:$B$13,'5.Monthly Multipliers'!$H$2:$H$13) + _xlfn.XLOOKUP('8. Model Variables'!$A49,'4.Annual SAE Indices'!$A$2:$A$23,'4.Annual SAE Indices'!$P$2:$P$23)*_xlfn.XLOOKUP('8. Model Variables'!$B49,'5.Monthly Multipliers'!$B$2:$B$13,'5.Monthly Multipliers'!$I$2:$I$13) + _xlfn.XLOOKUP('8. Model Variables'!$A49,'4.Annual SAE Indices'!$A$2:$A$23,'4.Annual SAE Indices'!$Q$2:$Q$23)*_xlfn.XLOOKUP('8. Model Variables'!$B49,'5.Monthly Multipliers'!$B$2:$B$13,'5.Monthly Multipliers'!$J$2:$J$13) + _xlfn.XLOOKUP('8. Model Variables'!$A49,'4.Annual SAE Indices'!$A$2:$A$23,'4.Annual SAE Indices'!$R$2:$R$23)*_xlfn.XLOOKUP('8. Model Variables'!$B49,'5.Monthly Multipliers'!$B$2:$B$13,'5.Monthly Multipliers'!$K$2:$K$13) + _xlfn.XLOOKUP('8. Model Variables'!$A49,'4.Annual SAE Indices'!$A$2:$A$23,'4.Annual SAE Indices'!$T$2:$T$23)*_xlfn.XLOOKUP('8. Model Variables'!$B49,'5.Monthly Multipliers'!$B$2:$B$13,'5.Monthly Multipliers'!$L$2:$L$13) + _xlfn.XLOOKUP('8. Model Variables'!$A49,'4.Annual SAE Indices'!$A$2:$A$23,'4.Annual SAE Indices'!$U$2:$U$23)*_xlfn.XLOOKUP('8. Model Variables'!$B49,'5.Monthly Multipliers'!$B$2:$B$13,'5.Monthly Multipliers'!$M$2:$M$13)</f>
        <v>503.89254989729898</v>
      </c>
      <c r="F49">
        <f>('6.Econ Transform'!C49^0.2)*'7.Wthr Transform'!D73*12*'8. Model Variables'!E49</f>
        <v>523.71134898502316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Transform'!C50^0.2)*'7.Wthr Transform'!H74*_xlfn.XLOOKUP('8. Model Variables'!A50,'4.Annual SAE Indices'!$A$2:$A$23,'4.Annual SAE Indices'!$V$2:$V$23)</f>
        <v>291.24830856047225</v>
      </c>
      <c r="D50" s="2">
        <f>('6.Econ Transform'!C50^0.2)*'7.Wthr Transform'!L74*_xlfn.XLOOKUP('8. Model Variables'!$A50,'4.Annual SAE Indices'!$A$2:$A$23,'4.Annual SAE Indices'!$W$2:$W$23)</f>
        <v>0</v>
      </c>
      <c r="E50">
        <f>_xlfn.XLOOKUP('8. Model Variables'!$A50,'4.Annual SAE Indices'!$A$2:$A$23,'4.Annual SAE Indices'!$J$2:$J$23)*_xlfn.XLOOKUP('8. Model Variables'!$B50,'5.Monthly Multipliers'!$B$2:$B$13,'5.Monthly Multipliers'!$C$2:$C$13) + _xlfn.XLOOKUP('8. Model Variables'!$A50,'4.Annual SAE Indices'!$A$2:$A$23,'4.Annual SAE Indices'!$K$2:$K$23)*_xlfn.XLOOKUP('8. Model Variables'!$B50,'5.Monthly Multipliers'!$B$2:$B$13,'5.Monthly Multipliers'!$D$2:$D$13) + _xlfn.XLOOKUP('8. Model Variables'!$A50,'4.Annual SAE Indices'!$A$2:$A$23,'4.Annual SAE Indices'!$L$2:$L$23)*_xlfn.XLOOKUP('8. Model Variables'!$B50,'5.Monthly Multipliers'!$B$2:$B$13,'5.Monthly Multipliers'!$E$2:$E$13) + _xlfn.XLOOKUP('8. Model Variables'!$A50,'4.Annual SAE Indices'!$A$2:$A$23,'4.Annual SAE Indices'!$M$2:$M$23)*_xlfn.XLOOKUP('8. Model Variables'!$B50,'5.Monthly Multipliers'!$B$2:$B$13,'5.Monthly Multipliers'!$F$2:$F$13) + _xlfn.XLOOKUP('8. Model Variables'!$A50,'4.Annual SAE Indices'!$A$2:$A$23,'4.Annual SAE Indices'!$N$2:$N$23)*_xlfn.XLOOKUP('8. Model Variables'!$B50,'5.Monthly Multipliers'!$B$2:$B$13,'5.Monthly Multipliers'!$G$2:$G$13) + _xlfn.XLOOKUP('8. Model Variables'!$A50,'4.Annual SAE Indices'!$A$2:$A$23,'4.Annual SAE Indices'!$O$2:$O$23)*_xlfn.XLOOKUP('8. Model Variables'!$B50,'5.Monthly Multipliers'!$B$2:$B$13,'5.Monthly Multipliers'!$H$2:$H$13) + _xlfn.XLOOKUP('8. Model Variables'!$A50,'4.Annual SAE Indices'!$A$2:$A$23,'4.Annual SAE Indices'!$P$2:$P$23)*_xlfn.XLOOKUP('8. Model Variables'!$B50,'5.Monthly Multipliers'!$B$2:$B$13,'5.Monthly Multipliers'!$I$2:$I$13) + _xlfn.XLOOKUP('8. Model Variables'!$A50,'4.Annual SAE Indices'!$A$2:$A$23,'4.Annual SAE Indices'!$Q$2:$Q$23)*_xlfn.XLOOKUP('8. Model Variables'!$B50,'5.Monthly Multipliers'!$B$2:$B$13,'5.Monthly Multipliers'!$J$2:$J$13) + _xlfn.XLOOKUP('8. Model Variables'!$A50,'4.Annual SAE Indices'!$A$2:$A$23,'4.Annual SAE Indices'!$R$2:$R$23)*_xlfn.XLOOKUP('8. Model Variables'!$B50,'5.Monthly Multipliers'!$B$2:$B$13,'5.Monthly Multipliers'!$K$2:$K$13) + _xlfn.XLOOKUP('8. Model Variables'!$A50,'4.Annual SAE Indices'!$A$2:$A$23,'4.Annual SAE Indices'!$T$2:$T$23)*_xlfn.XLOOKUP('8. Model Variables'!$B50,'5.Monthly Multipliers'!$B$2:$B$13,'5.Monthly Multipliers'!$L$2:$L$13) + _xlfn.XLOOKUP('8. Model Variables'!$A50,'4.Annual SAE Indices'!$A$2:$A$23,'4.Annual SAE Indices'!$U$2:$U$23)*_xlfn.XLOOKUP('8. Model Variables'!$B50,'5.Monthly Multipliers'!$B$2:$B$13,'5.Monthly Multipliers'!$M$2:$M$13)</f>
        <v>505.04777436655701</v>
      </c>
      <c r="F50">
        <f>('6.Econ Transform'!C50^0.2)*'7.Wthr Transform'!D74*12*'8. Model Variables'!E50</f>
        <v>526.67327681853897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Transform'!C51^0.2)*'7.Wthr Transform'!H75*_xlfn.XLOOKUP('8. Model Variables'!A51,'4.Annual SAE Indices'!$A$2:$A$23,'4.Annual SAE Indices'!$V$2:$V$23)</f>
        <v>302.72646616552225</v>
      </c>
      <c r="D51" s="2">
        <f>('6.Econ Transform'!C51^0.2)*'7.Wthr Transform'!L75*_xlfn.XLOOKUP('8. Model Variables'!$A51,'4.Annual SAE Indices'!$A$2:$A$23,'4.Annual SAE Indices'!$W$2:$W$23)</f>
        <v>0</v>
      </c>
      <c r="E51">
        <f>_xlfn.XLOOKUP('8. Model Variables'!$A51,'4.Annual SAE Indices'!$A$2:$A$23,'4.Annual SAE Indices'!$J$2:$J$23)*_xlfn.XLOOKUP('8. Model Variables'!$B51,'5.Monthly Multipliers'!$B$2:$B$13,'5.Monthly Multipliers'!$C$2:$C$13) + _xlfn.XLOOKUP('8. Model Variables'!$A51,'4.Annual SAE Indices'!$A$2:$A$23,'4.Annual SAE Indices'!$K$2:$K$23)*_xlfn.XLOOKUP('8. Model Variables'!$B51,'5.Monthly Multipliers'!$B$2:$B$13,'5.Monthly Multipliers'!$D$2:$D$13) + _xlfn.XLOOKUP('8. Model Variables'!$A51,'4.Annual SAE Indices'!$A$2:$A$23,'4.Annual SAE Indices'!$L$2:$L$23)*_xlfn.XLOOKUP('8. Model Variables'!$B51,'5.Monthly Multipliers'!$B$2:$B$13,'5.Monthly Multipliers'!$E$2:$E$13) + _xlfn.XLOOKUP('8. Model Variables'!$A51,'4.Annual SAE Indices'!$A$2:$A$23,'4.Annual SAE Indices'!$M$2:$M$23)*_xlfn.XLOOKUP('8. Model Variables'!$B51,'5.Monthly Multipliers'!$B$2:$B$13,'5.Monthly Multipliers'!$F$2:$F$13) + _xlfn.XLOOKUP('8. Model Variables'!$A51,'4.Annual SAE Indices'!$A$2:$A$23,'4.Annual SAE Indices'!$N$2:$N$23)*_xlfn.XLOOKUP('8. Model Variables'!$B51,'5.Monthly Multipliers'!$B$2:$B$13,'5.Monthly Multipliers'!$G$2:$G$13) + _xlfn.XLOOKUP('8. Model Variables'!$A51,'4.Annual SAE Indices'!$A$2:$A$23,'4.Annual SAE Indices'!$O$2:$O$23)*_xlfn.XLOOKUP('8. Model Variables'!$B51,'5.Monthly Multipliers'!$B$2:$B$13,'5.Monthly Multipliers'!$H$2:$H$13) + _xlfn.XLOOKUP('8. Model Variables'!$A51,'4.Annual SAE Indices'!$A$2:$A$23,'4.Annual SAE Indices'!$P$2:$P$23)*_xlfn.XLOOKUP('8. Model Variables'!$B51,'5.Monthly Multipliers'!$B$2:$B$13,'5.Monthly Multipliers'!$I$2:$I$13) + _xlfn.XLOOKUP('8. Model Variables'!$A51,'4.Annual SAE Indices'!$A$2:$A$23,'4.Annual SAE Indices'!$Q$2:$Q$23)*_xlfn.XLOOKUP('8. Model Variables'!$B51,'5.Monthly Multipliers'!$B$2:$B$13,'5.Monthly Multipliers'!$J$2:$J$13) + _xlfn.XLOOKUP('8. Model Variables'!$A51,'4.Annual SAE Indices'!$A$2:$A$23,'4.Annual SAE Indices'!$R$2:$R$23)*_xlfn.XLOOKUP('8. Model Variables'!$B51,'5.Monthly Multipliers'!$B$2:$B$13,'5.Monthly Multipliers'!$K$2:$K$13) + _xlfn.XLOOKUP('8. Model Variables'!$A51,'4.Annual SAE Indices'!$A$2:$A$23,'4.Annual SAE Indices'!$T$2:$T$23)*_xlfn.XLOOKUP('8. Model Variables'!$B51,'5.Monthly Multipliers'!$B$2:$B$13,'5.Monthly Multipliers'!$L$2:$L$13) + _xlfn.XLOOKUP('8. Model Variables'!$A51,'4.Annual SAE Indices'!$A$2:$A$23,'4.Annual SAE Indices'!$U$2:$U$23)*_xlfn.XLOOKUP('8. Model Variables'!$B51,'5.Monthly Multipliers'!$B$2:$B$13,'5.Monthly Multipliers'!$M$2:$M$13)</f>
        <v>502.075541375905</v>
      </c>
      <c r="F51">
        <f>('6.Econ Transform'!C51^0.2)*'7.Wthr Transform'!D75*12*'8. Model Variables'!E51</f>
        <v>472.90534660353103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Transform'!C52^0.2)*'7.Wthr Transform'!H76*_xlfn.XLOOKUP('8. Model Variables'!A52,'4.Annual SAE Indices'!$A$2:$A$23,'4.Annual SAE Indices'!$V$2:$V$23)</f>
        <v>195.10217083872536</v>
      </c>
      <c r="D52" s="2">
        <f>('6.Econ Transform'!C52^0.2)*'7.Wthr Transform'!L76*_xlfn.XLOOKUP('8. Model Variables'!$A52,'4.Annual SAE Indices'!$A$2:$A$23,'4.Annual SAE Indices'!$W$2:$W$23)</f>
        <v>0</v>
      </c>
      <c r="E52">
        <f>_xlfn.XLOOKUP('8. Model Variables'!$A52,'4.Annual SAE Indices'!$A$2:$A$23,'4.Annual SAE Indices'!$J$2:$J$23)*_xlfn.XLOOKUP('8. Model Variables'!$B52,'5.Monthly Multipliers'!$B$2:$B$13,'5.Monthly Multipliers'!$C$2:$C$13) + _xlfn.XLOOKUP('8. Model Variables'!$A52,'4.Annual SAE Indices'!$A$2:$A$23,'4.Annual SAE Indices'!$K$2:$K$23)*_xlfn.XLOOKUP('8. Model Variables'!$B52,'5.Monthly Multipliers'!$B$2:$B$13,'5.Monthly Multipliers'!$D$2:$D$13) + _xlfn.XLOOKUP('8. Model Variables'!$A52,'4.Annual SAE Indices'!$A$2:$A$23,'4.Annual SAE Indices'!$L$2:$L$23)*_xlfn.XLOOKUP('8. Model Variables'!$B52,'5.Monthly Multipliers'!$B$2:$B$13,'5.Monthly Multipliers'!$E$2:$E$13) + _xlfn.XLOOKUP('8. Model Variables'!$A52,'4.Annual SAE Indices'!$A$2:$A$23,'4.Annual SAE Indices'!$M$2:$M$23)*_xlfn.XLOOKUP('8. Model Variables'!$B52,'5.Monthly Multipliers'!$B$2:$B$13,'5.Monthly Multipliers'!$F$2:$F$13) + _xlfn.XLOOKUP('8. Model Variables'!$A52,'4.Annual SAE Indices'!$A$2:$A$23,'4.Annual SAE Indices'!$N$2:$N$23)*_xlfn.XLOOKUP('8. Model Variables'!$B52,'5.Monthly Multipliers'!$B$2:$B$13,'5.Monthly Multipliers'!$G$2:$G$13) + _xlfn.XLOOKUP('8. Model Variables'!$A52,'4.Annual SAE Indices'!$A$2:$A$23,'4.Annual SAE Indices'!$O$2:$O$23)*_xlfn.XLOOKUP('8. Model Variables'!$B52,'5.Monthly Multipliers'!$B$2:$B$13,'5.Monthly Multipliers'!$H$2:$H$13) + _xlfn.XLOOKUP('8. Model Variables'!$A52,'4.Annual SAE Indices'!$A$2:$A$23,'4.Annual SAE Indices'!$P$2:$P$23)*_xlfn.XLOOKUP('8. Model Variables'!$B52,'5.Monthly Multipliers'!$B$2:$B$13,'5.Monthly Multipliers'!$I$2:$I$13) + _xlfn.XLOOKUP('8. Model Variables'!$A52,'4.Annual SAE Indices'!$A$2:$A$23,'4.Annual SAE Indices'!$Q$2:$Q$23)*_xlfn.XLOOKUP('8. Model Variables'!$B52,'5.Monthly Multipliers'!$B$2:$B$13,'5.Monthly Multipliers'!$J$2:$J$13) + _xlfn.XLOOKUP('8. Model Variables'!$A52,'4.Annual SAE Indices'!$A$2:$A$23,'4.Annual SAE Indices'!$R$2:$R$23)*_xlfn.XLOOKUP('8. Model Variables'!$B52,'5.Monthly Multipliers'!$B$2:$B$13,'5.Monthly Multipliers'!$K$2:$K$13) + _xlfn.XLOOKUP('8. Model Variables'!$A52,'4.Annual SAE Indices'!$A$2:$A$23,'4.Annual SAE Indices'!$T$2:$T$23)*_xlfn.XLOOKUP('8. Model Variables'!$B52,'5.Monthly Multipliers'!$B$2:$B$13,'5.Monthly Multipliers'!$L$2:$L$13) + _xlfn.XLOOKUP('8. Model Variables'!$A52,'4.Annual SAE Indices'!$A$2:$A$23,'4.Annual SAE Indices'!$U$2:$U$23)*_xlfn.XLOOKUP('8. Model Variables'!$B52,'5.Monthly Multipliers'!$B$2:$B$13,'5.Monthly Multipliers'!$M$2:$M$13)</f>
        <v>498.87179618834898</v>
      </c>
      <c r="F52">
        <f>('6.Econ Transform'!C52^0.2)*'7.Wthr Transform'!D76*12*'8. Model Variables'!E52</f>
        <v>520.23285112068038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Transform'!C53^0.2)*'7.Wthr Transform'!H77*_xlfn.XLOOKUP('8. Model Variables'!A53,'4.Annual SAE Indices'!$A$2:$A$23,'4.Annual SAE Indices'!$V$2:$V$23)</f>
        <v>113.31082313379551</v>
      </c>
      <c r="D53" s="2">
        <f>('6.Econ Transform'!C53^0.2)*'7.Wthr Transform'!L77*_xlfn.XLOOKUP('8. Model Variables'!$A53,'4.Annual SAE Indices'!$A$2:$A$23,'4.Annual SAE Indices'!$W$2:$W$23)</f>
        <v>0</v>
      </c>
      <c r="E53">
        <f>_xlfn.XLOOKUP('8. Model Variables'!$A53,'4.Annual SAE Indices'!$A$2:$A$23,'4.Annual SAE Indices'!$J$2:$J$23)*_xlfn.XLOOKUP('8. Model Variables'!$B53,'5.Monthly Multipliers'!$B$2:$B$13,'5.Monthly Multipliers'!$C$2:$C$13) + _xlfn.XLOOKUP('8. Model Variables'!$A53,'4.Annual SAE Indices'!$A$2:$A$23,'4.Annual SAE Indices'!$K$2:$K$23)*_xlfn.XLOOKUP('8. Model Variables'!$B53,'5.Monthly Multipliers'!$B$2:$B$13,'5.Monthly Multipliers'!$D$2:$D$13) + _xlfn.XLOOKUP('8. Model Variables'!$A53,'4.Annual SAE Indices'!$A$2:$A$23,'4.Annual SAE Indices'!$L$2:$L$23)*_xlfn.XLOOKUP('8. Model Variables'!$B53,'5.Monthly Multipliers'!$B$2:$B$13,'5.Monthly Multipliers'!$E$2:$E$13) + _xlfn.XLOOKUP('8. Model Variables'!$A53,'4.Annual SAE Indices'!$A$2:$A$23,'4.Annual SAE Indices'!$M$2:$M$23)*_xlfn.XLOOKUP('8. Model Variables'!$B53,'5.Monthly Multipliers'!$B$2:$B$13,'5.Monthly Multipliers'!$F$2:$F$13) + _xlfn.XLOOKUP('8. Model Variables'!$A53,'4.Annual SAE Indices'!$A$2:$A$23,'4.Annual SAE Indices'!$N$2:$N$23)*_xlfn.XLOOKUP('8. Model Variables'!$B53,'5.Monthly Multipliers'!$B$2:$B$13,'5.Monthly Multipliers'!$G$2:$G$13) + _xlfn.XLOOKUP('8. Model Variables'!$A53,'4.Annual SAE Indices'!$A$2:$A$23,'4.Annual SAE Indices'!$O$2:$O$23)*_xlfn.XLOOKUP('8. Model Variables'!$B53,'5.Monthly Multipliers'!$B$2:$B$13,'5.Monthly Multipliers'!$H$2:$H$13) + _xlfn.XLOOKUP('8. Model Variables'!$A53,'4.Annual SAE Indices'!$A$2:$A$23,'4.Annual SAE Indices'!$P$2:$P$23)*_xlfn.XLOOKUP('8. Model Variables'!$B53,'5.Monthly Multipliers'!$B$2:$B$13,'5.Monthly Multipliers'!$I$2:$I$13) + _xlfn.XLOOKUP('8. Model Variables'!$A53,'4.Annual SAE Indices'!$A$2:$A$23,'4.Annual SAE Indices'!$Q$2:$Q$23)*_xlfn.XLOOKUP('8. Model Variables'!$B53,'5.Monthly Multipliers'!$B$2:$B$13,'5.Monthly Multipliers'!$J$2:$J$13) + _xlfn.XLOOKUP('8. Model Variables'!$A53,'4.Annual SAE Indices'!$A$2:$A$23,'4.Annual SAE Indices'!$R$2:$R$23)*_xlfn.XLOOKUP('8. Model Variables'!$B53,'5.Monthly Multipliers'!$B$2:$B$13,'5.Monthly Multipliers'!$K$2:$K$13) + _xlfn.XLOOKUP('8. Model Variables'!$A53,'4.Annual SAE Indices'!$A$2:$A$23,'4.Annual SAE Indices'!$T$2:$T$23)*_xlfn.XLOOKUP('8. Model Variables'!$B53,'5.Monthly Multipliers'!$B$2:$B$13,'5.Monthly Multipliers'!$L$2:$L$13) + _xlfn.XLOOKUP('8. Model Variables'!$A53,'4.Annual SAE Indices'!$A$2:$A$23,'4.Annual SAE Indices'!$U$2:$U$23)*_xlfn.XLOOKUP('8. Model Variables'!$B53,'5.Monthly Multipliers'!$B$2:$B$13,'5.Monthly Multipliers'!$M$2:$M$13)</f>
        <v>493.20650845806904</v>
      </c>
      <c r="F53">
        <f>('6.Econ Transform'!C53^0.2)*'7.Wthr Transform'!D77*12*'8. Model Variables'!E53</f>
        <v>496.63214495344289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Transform'!C54^0.2)*'7.Wthr Transform'!H78*_xlfn.XLOOKUP('8. Model Variables'!A54,'4.Annual SAE Indices'!$A$2:$A$23,'4.Annual SAE Indices'!$V$2:$V$23)</f>
        <v>52.714395542869866</v>
      </c>
      <c r="D54" s="2">
        <f>('6.Econ Transform'!C54^0.2)*'7.Wthr Transform'!L78*_xlfn.XLOOKUP('8. Model Variables'!$A54,'4.Annual SAE Indices'!$A$2:$A$23,'4.Annual SAE Indices'!$W$2:$W$23)</f>
        <v>81.38691235972847</v>
      </c>
      <c r="E54">
        <f>_xlfn.XLOOKUP('8. Model Variables'!$A54,'4.Annual SAE Indices'!$A$2:$A$23,'4.Annual SAE Indices'!$J$2:$J$23)*_xlfn.XLOOKUP('8. Model Variables'!$B54,'5.Monthly Multipliers'!$B$2:$B$13,'5.Monthly Multipliers'!$C$2:$C$13) + _xlfn.XLOOKUP('8. Model Variables'!$A54,'4.Annual SAE Indices'!$A$2:$A$23,'4.Annual SAE Indices'!$K$2:$K$23)*_xlfn.XLOOKUP('8. Model Variables'!$B54,'5.Monthly Multipliers'!$B$2:$B$13,'5.Monthly Multipliers'!$D$2:$D$13) + _xlfn.XLOOKUP('8. Model Variables'!$A54,'4.Annual SAE Indices'!$A$2:$A$23,'4.Annual SAE Indices'!$L$2:$L$23)*_xlfn.XLOOKUP('8. Model Variables'!$B54,'5.Monthly Multipliers'!$B$2:$B$13,'5.Monthly Multipliers'!$E$2:$E$13) + _xlfn.XLOOKUP('8. Model Variables'!$A54,'4.Annual SAE Indices'!$A$2:$A$23,'4.Annual SAE Indices'!$M$2:$M$23)*_xlfn.XLOOKUP('8. Model Variables'!$B54,'5.Monthly Multipliers'!$B$2:$B$13,'5.Monthly Multipliers'!$F$2:$F$13) + _xlfn.XLOOKUP('8. Model Variables'!$A54,'4.Annual SAE Indices'!$A$2:$A$23,'4.Annual SAE Indices'!$N$2:$N$23)*_xlfn.XLOOKUP('8. Model Variables'!$B54,'5.Monthly Multipliers'!$B$2:$B$13,'5.Monthly Multipliers'!$G$2:$G$13) + _xlfn.XLOOKUP('8. Model Variables'!$A54,'4.Annual SAE Indices'!$A$2:$A$23,'4.Annual SAE Indices'!$O$2:$O$23)*_xlfn.XLOOKUP('8. Model Variables'!$B54,'5.Monthly Multipliers'!$B$2:$B$13,'5.Monthly Multipliers'!$H$2:$H$13) + _xlfn.XLOOKUP('8. Model Variables'!$A54,'4.Annual SAE Indices'!$A$2:$A$23,'4.Annual SAE Indices'!$P$2:$P$23)*_xlfn.XLOOKUP('8. Model Variables'!$B54,'5.Monthly Multipliers'!$B$2:$B$13,'5.Monthly Multipliers'!$I$2:$I$13) + _xlfn.XLOOKUP('8. Model Variables'!$A54,'4.Annual SAE Indices'!$A$2:$A$23,'4.Annual SAE Indices'!$Q$2:$Q$23)*_xlfn.XLOOKUP('8. Model Variables'!$B54,'5.Monthly Multipliers'!$B$2:$B$13,'5.Monthly Multipliers'!$J$2:$J$13) + _xlfn.XLOOKUP('8. Model Variables'!$A54,'4.Annual SAE Indices'!$A$2:$A$23,'4.Annual SAE Indices'!$R$2:$R$23)*_xlfn.XLOOKUP('8. Model Variables'!$B54,'5.Monthly Multipliers'!$B$2:$B$13,'5.Monthly Multipliers'!$K$2:$K$13) + _xlfn.XLOOKUP('8. Model Variables'!$A54,'4.Annual SAE Indices'!$A$2:$A$23,'4.Annual SAE Indices'!$T$2:$T$23)*_xlfn.XLOOKUP('8. Model Variables'!$B54,'5.Monthly Multipliers'!$B$2:$B$13,'5.Monthly Multipliers'!$L$2:$L$13) + _xlfn.XLOOKUP('8. Model Variables'!$A54,'4.Annual SAE Indices'!$A$2:$A$23,'4.Annual SAE Indices'!$U$2:$U$23)*_xlfn.XLOOKUP('8. Model Variables'!$B54,'5.Monthly Multipliers'!$B$2:$B$13,'5.Monthly Multipliers'!$M$2:$M$13)</f>
        <v>489.64320241997598</v>
      </c>
      <c r="F54">
        <f>('6.Econ Transform'!C54^0.2)*'7.Wthr Transform'!D78*12*'8. Model Variables'!E54</f>
        <v>509.47889244462107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Transform'!C55^0.2)*'7.Wthr Transform'!H79*_xlfn.XLOOKUP('8. Model Variables'!A55,'4.Annual SAE Indices'!$A$2:$A$23,'4.Annual SAE Indices'!$V$2:$V$23)</f>
        <v>0.13224885986670815</v>
      </c>
      <c r="D55" s="2">
        <f>('6.Econ Transform'!C55^0.2)*'7.Wthr Transform'!L79*_xlfn.XLOOKUP('8. Model Variables'!$A55,'4.Annual SAE Indices'!$A$2:$A$23,'4.Annual SAE Indices'!$W$2:$W$23)</f>
        <v>356.69209965599418</v>
      </c>
      <c r="E55">
        <f>_xlfn.XLOOKUP('8. Model Variables'!$A55,'4.Annual SAE Indices'!$A$2:$A$23,'4.Annual SAE Indices'!$J$2:$J$23)*_xlfn.XLOOKUP('8. Model Variables'!$B55,'5.Monthly Multipliers'!$B$2:$B$13,'5.Monthly Multipliers'!$C$2:$C$13) + _xlfn.XLOOKUP('8. Model Variables'!$A55,'4.Annual SAE Indices'!$A$2:$A$23,'4.Annual SAE Indices'!$K$2:$K$23)*_xlfn.XLOOKUP('8. Model Variables'!$B55,'5.Monthly Multipliers'!$B$2:$B$13,'5.Monthly Multipliers'!$D$2:$D$13) + _xlfn.XLOOKUP('8. Model Variables'!$A55,'4.Annual SAE Indices'!$A$2:$A$23,'4.Annual SAE Indices'!$L$2:$L$23)*_xlfn.XLOOKUP('8. Model Variables'!$B55,'5.Monthly Multipliers'!$B$2:$B$13,'5.Monthly Multipliers'!$E$2:$E$13) + _xlfn.XLOOKUP('8. Model Variables'!$A55,'4.Annual SAE Indices'!$A$2:$A$23,'4.Annual SAE Indices'!$M$2:$M$23)*_xlfn.XLOOKUP('8. Model Variables'!$B55,'5.Monthly Multipliers'!$B$2:$B$13,'5.Monthly Multipliers'!$F$2:$F$13) + _xlfn.XLOOKUP('8. Model Variables'!$A55,'4.Annual SAE Indices'!$A$2:$A$23,'4.Annual SAE Indices'!$N$2:$N$23)*_xlfn.XLOOKUP('8. Model Variables'!$B55,'5.Monthly Multipliers'!$B$2:$B$13,'5.Monthly Multipliers'!$G$2:$G$13) + _xlfn.XLOOKUP('8. Model Variables'!$A55,'4.Annual SAE Indices'!$A$2:$A$23,'4.Annual SAE Indices'!$O$2:$O$23)*_xlfn.XLOOKUP('8. Model Variables'!$B55,'5.Monthly Multipliers'!$B$2:$B$13,'5.Monthly Multipliers'!$H$2:$H$13) + _xlfn.XLOOKUP('8. Model Variables'!$A55,'4.Annual SAE Indices'!$A$2:$A$23,'4.Annual SAE Indices'!$P$2:$P$23)*_xlfn.XLOOKUP('8. Model Variables'!$B55,'5.Monthly Multipliers'!$B$2:$B$13,'5.Monthly Multipliers'!$I$2:$I$13) + _xlfn.XLOOKUP('8. Model Variables'!$A55,'4.Annual SAE Indices'!$A$2:$A$23,'4.Annual SAE Indices'!$Q$2:$Q$23)*_xlfn.XLOOKUP('8. Model Variables'!$B55,'5.Monthly Multipliers'!$B$2:$B$13,'5.Monthly Multipliers'!$J$2:$J$13) + _xlfn.XLOOKUP('8. Model Variables'!$A55,'4.Annual SAE Indices'!$A$2:$A$23,'4.Annual SAE Indices'!$R$2:$R$23)*_xlfn.XLOOKUP('8. Model Variables'!$B55,'5.Monthly Multipliers'!$B$2:$B$13,'5.Monthly Multipliers'!$K$2:$K$13) + _xlfn.XLOOKUP('8. Model Variables'!$A55,'4.Annual SAE Indices'!$A$2:$A$23,'4.Annual SAE Indices'!$T$2:$T$23)*_xlfn.XLOOKUP('8. Model Variables'!$B55,'5.Monthly Multipliers'!$B$2:$B$13,'5.Monthly Multipliers'!$L$2:$L$13) + _xlfn.XLOOKUP('8. Model Variables'!$A55,'4.Annual SAE Indices'!$A$2:$A$23,'4.Annual SAE Indices'!$U$2:$U$23)*_xlfn.XLOOKUP('8. Model Variables'!$B55,'5.Monthly Multipliers'!$B$2:$B$13,'5.Monthly Multipliers'!$M$2:$M$13)</f>
        <v>486.60688190187204</v>
      </c>
      <c r="F55">
        <f>('6.Econ Transform'!C55^0.2)*'7.Wthr Transform'!D79*12*'8. Model Variables'!E55</f>
        <v>489.98667974508089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Transform'!C56^0.2)*'7.Wthr Transform'!H80*_xlfn.XLOOKUP('8. Model Variables'!A56,'4.Annual SAE Indices'!$A$2:$A$23,'4.Annual SAE Indices'!$V$2:$V$23)</f>
        <v>0</v>
      </c>
      <c r="D56" s="2">
        <f>('6.Econ Transform'!C56^0.2)*'7.Wthr Transform'!L80*_xlfn.XLOOKUP('8. Model Variables'!$A56,'4.Annual SAE Indices'!$A$2:$A$23,'4.Annual SAE Indices'!$W$2:$W$23)</f>
        <v>311.30897626988576</v>
      </c>
      <c r="E56">
        <f>_xlfn.XLOOKUP('8. Model Variables'!$A56,'4.Annual SAE Indices'!$A$2:$A$23,'4.Annual SAE Indices'!$J$2:$J$23)*_xlfn.XLOOKUP('8. Model Variables'!$B56,'5.Monthly Multipliers'!$B$2:$B$13,'5.Monthly Multipliers'!$C$2:$C$13) + _xlfn.XLOOKUP('8. Model Variables'!$A56,'4.Annual SAE Indices'!$A$2:$A$23,'4.Annual SAE Indices'!$K$2:$K$23)*_xlfn.XLOOKUP('8. Model Variables'!$B56,'5.Monthly Multipliers'!$B$2:$B$13,'5.Monthly Multipliers'!$D$2:$D$13) + _xlfn.XLOOKUP('8. Model Variables'!$A56,'4.Annual SAE Indices'!$A$2:$A$23,'4.Annual SAE Indices'!$L$2:$L$23)*_xlfn.XLOOKUP('8. Model Variables'!$B56,'5.Monthly Multipliers'!$B$2:$B$13,'5.Monthly Multipliers'!$E$2:$E$13) + _xlfn.XLOOKUP('8. Model Variables'!$A56,'4.Annual SAE Indices'!$A$2:$A$23,'4.Annual SAE Indices'!$M$2:$M$23)*_xlfn.XLOOKUP('8. Model Variables'!$B56,'5.Monthly Multipliers'!$B$2:$B$13,'5.Monthly Multipliers'!$F$2:$F$13) + _xlfn.XLOOKUP('8. Model Variables'!$A56,'4.Annual SAE Indices'!$A$2:$A$23,'4.Annual SAE Indices'!$N$2:$N$23)*_xlfn.XLOOKUP('8. Model Variables'!$B56,'5.Monthly Multipliers'!$B$2:$B$13,'5.Monthly Multipliers'!$G$2:$G$13) + _xlfn.XLOOKUP('8. Model Variables'!$A56,'4.Annual SAE Indices'!$A$2:$A$23,'4.Annual SAE Indices'!$O$2:$O$23)*_xlfn.XLOOKUP('8. Model Variables'!$B56,'5.Monthly Multipliers'!$B$2:$B$13,'5.Monthly Multipliers'!$H$2:$H$13) + _xlfn.XLOOKUP('8. Model Variables'!$A56,'4.Annual SAE Indices'!$A$2:$A$23,'4.Annual SAE Indices'!$P$2:$P$23)*_xlfn.XLOOKUP('8. Model Variables'!$B56,'5.Monthly Multipliers'!$B$2:$B$13,'5.Monthly Multipliers'!$I$2:$I$13) + _xlfn.XLOOKUP('8. Model Variables'!$A56,'4.Annual SAE Indices'!$A$2:$A$23,'4.Annual SAE Indices'!$Q$2:$Q$23)*_xlfn.XLOOKUP('8. Model Variables'!$B56,'5.Monthly Multipliers'!$B$2:$B$13,'5.Monthly Multipliers'!$J$2:$J$13) + _xlfn.XLOOKUP('8. Model Variables'!$A56,'4.Annual SAE Indices'!$A$2:$A$23,'4.Annual SAE Indices'!$R$2:$R$23)*_xlfn.XLOOKUP('8. Model Variables'!$B56,'5.Monthly Multipliers'!$B$2:$B$13,'5.Monthly Multipliers'!$K$2:$K$13) + _xlfn.XLOOKUP('8. Model Variables'!$A56,'4.Annual SAE Indices'!$A$2:$A$23,'4.Annual SAE Indices'!$T$2:$T$23)*_xlfn.XLOOKUP('8. Model Variables'!$B56,'5.Monthly Multipliers'!$B$2:$B$13,'5.Monthly Multipliers'!$L$2:$L$13) + _xlfn.XLOOKUP('8. Model Variables'!$A56,'4.Annual SAE Indices'!$A$2:$A$23,'4.Annual SAE Indices'!$U$2:$U$23)*_xlfn.XLOOKUP('8. Model Variables'!$B56,'5.Monthly Multipliers'!$B$2:$B$13,'5.Monthly Multipliers'!$M$2:$M$13)</f>
        <v>481.02324978434706</v>
      </c>
      <c r="F56">
        <f>('6.Econ Transform'!C56^0.2)*'7.Wthr Transform'!D80*12*'8. Model Variables'!E56</f>
        <v>500.05606758948358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Transform'!C57^0.2)*'7.Wthr Transform'!H81*_xlfn.XLOOKUP('8. Model Variables'!A57,'4.Annual SAE Indices'!$A$2:$A$23,'4.Annual SAE Indices'!$V$2:$V$23)</f>
        <v>0</v>
      </c>
      <c r="D57" s="2">
        <f>('6.Econ Transform'!C57^0.2)*'7.Wthr Transform'!L81*_xlfn.XLOOKUP('8. Model Variables'!$A57,'4.Annual SAE Indices'!$A$2:$A$23,'4.Annual SAE Indices'!$W$2:$W$23)</f>
        <v>521.19668775783339</v>
      </c>
      <c r="E57">
        <f>_xlfn.XLOOKUP('8. Model Variables'!$A57,'4.Annual SAE Indices'!$A$2:$A$23,'4.Annual SAE Indices'!$J$2:$J$23)*_xlfn.XLOOKUP('8. Model Variables'!$B57,'5.Monthly Multipliers'!$B$2:$B$13,'5.Monthly Multipliers'!$C$2:$C$13) + _xlfn.XLOOKUP('8. Model Variables'!$A57,'4.Annual SAE Indices'!$A$2:$A$23,'4.Annual SAE Indices'!$K$2:$K$23)*_xlfn.XLOOKUP('8. Model Variables'!$B57,'5.Monthly Multipliers'!$B$2:$B$13,'5.Monthly Multipliers'!$D$2:$D$13) + _xlfn.XLOOKUP('8. Model Variables'!$A57,'4.Annual SAE Indices'!$A$2:$A$23,'4.Annual SAE Indices'!$L$2:$L$23)*_xlfn.XLOOKUP('8. Model Variables'!$B57,'5.Monthly Multipliers'!$B$2:$B$13,'5.Monthly Multipliers'!$E$2:$E$13) + _xlfn.XLOOKUP('8. Model Variables'!$A57,'4.Annual SAE Indices'!$A$2:$A$23,'4.Annual SAE Indices'!$M$2:$M$23)*_xlfn.XLOOKUP('8. Model Variables'!$B57,'5.Monthly Multipliers'!$B$2:$B$13,'5.Monthly Multipliers'!$F$2:$F$13) + _xlfn.XLOOKUP('8. Model Variables'!$A57,'4.Annual SAE Indices'!$A$2:$A$23,'4.Annual SAE Indices'!$N$2:$N$23)*_xlfn.XLOOKUP('8. Model Variables'!$B57,'5.Monthly Multipliers'!$B$2:$B$13,'5.Monthly Multipliers'!$G$2:$G$13) + _xlfn.XLOOKUP('8. Model Variables'!$A57,'4.Annual SAE Indices'!$A$2:$A$23,'4.Annual SAE Indices'!$O$2:$O$23)*_xlfn.XLOOKUP('8. Model Variables'!$B57,'5.Monthly Multipliers'!$B$2:$B$13,'5.Monthly Multipliers'!$H$2:$H$13) + _xlfn.XLOOKUP('8. Model Variables'!$A57,'4.Annual SAE Indices'!$A$2:$A$23,'4.Annual SAE Indices'!$P$2:$P$23)*_xlfn.XLOOKUP('8. Model Variables'!$B57,'5.Monthly Multipliers'!$B$2:$B$13,'5.Monthly Multipliers'!$I$2:$I$13) + _xlfn.XLOOKUP('8. Model Variables'!$A57,'4.Annual SAE Indices'!$A$2:$A$23,'4.Annual SAE Indices'!$Q$2:$Q$23)*_xlfn.XLOOKUP('8. Model Variables'!$B57,'5.Monthly Multipliers'!$B$2:$B$13,'5.Monthly Multipliers'!$J$2:$J$13) + _xlfn.XLOOKUP('8. Model Variables'!$A57,'4.Annual SAE Indices'!$A$2:$A$23,'4.Annual SAE Indices'!$R$2:$R$23)*_xlfn.XLOOKUP('8. Model Variables'!$B57,'5.Monthly Multipliers'!$B$2:$B$13,'5.Monthly Multipliers'!$K$2:$K$13) + _xlfn.XLOOKUP('8. Model Variables'!$A57,'4.Annual SAE Indices'!$A$2:$A$23,'4.Annual SAE Indices'!$T$2:$T$23)*_xlfn.XLOOKUP('8. Model Variables'!$B57,'5.Monthly Multipliers'!$B$2:$B$13,'5.Monthly Multipliers'!$L$2:$L$13) + _xlfn.XLOOKUP('8. Model Variables'!$A57,'4.Annual SAE Indices'!$A$2:$A$23,'4.Annual SAE Indices'!$U$2:$U$23)*_xlfn.XLOOKUP('8. Model Variables'!$B57,'5.Monthly Multipliers'!$B$2:$B$13,'5.Monthly Multipliers'!$M$2:$M$13)</f>
        <v>480.25575229847504</v>
      </c>
      <c r="F57">
        <f>('6.Econ Transform'!C57^0.2)*'7.Wthr Transform'!D81*12*'8. Model Variables'!E57</f>
        <v>499.25820225793871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Transform'!C58^0.2)*'7.Wthr Transform'!H82*_xlfn.XLOOKUP('8. Model Variables'!A58,'4.Annual SAE Indices'!$A$2:$A$23,'4.Annual SAE Indices'!$V$2:$V$23)</f>
        <v>4.0695727820772332</v>
      </c>
      <c r="D58" s="2">
        <f>('6.Econ Transform'!C58^0.2)*'7.Wthr Transform'!L82*_xlfn.XLOOKUP('8. Model Variables'!$A58,'4.Annual SAE Indices'!$A$2:$A$23,'4.Annual SAE Indices'!$W$2:$W$23)</f>
        <v>72.066340098309254</v>
      </c>
      <c r="E58">
        <f>_xlfn.XLOOKUP('8. Model Variables'!$A58,'4.Annual SAE Indices'!$A$2:$A$23,'4.Annual SAE Indices'!$J$2:$J$23)*_xlfn.XLOOKUP('8. Model Variables'!$B58,'5.Monthly Multipliers'!$B$2:$B$13,'5.Monthly Multipliers'!$C$2:$C$13) + _xlfn.XLOOKUP('8. Model Variables'!$A58,'4.Annual SAE Indices'!$A$2:$A$23,'4.Annual SAE Indices'!$K$2:$K$23)*_xlfn.XLOOKUP('8. Model Variables'!$B58,'5.Monthly Multipliers'!$B$2:$B$13,'5.Monthly Multipliers'!$D$2:$D$13) + _xlfn.XLOOKUP('8. Model Variables'!$A58,'4.Annual SAE Indices'!$A$2:$A$23,'4.Annual SAE Indices'!$L$2:$L$23)*_xlfn.XLOOKUP('8. Model Variables'!$B58,'5.Monthly Multipliers'!$B$2:$B$13,'5.Monthly Multipliers'!$E$2:$E$13) + _xlfn.XLOOKUP('8. Model Variables'!$A58,'4.Annual SAE Indices'!$A$2:$A$23,'4.Annual SAE Indices'!$M$2:$M$23)*_xlfn.XLOOKUP('8. Model Variables'!$B58,'5.Monthly Multipliers'!$B$2:$B$13,'5.Monthly Multipliers'!$F$2:$F$13) + _xlfn.XLOOKUP('8. Model Variables'!$A58,'4.Annual SAE Indices'!$A$2:$A$23,'4.Annual SAE Indices'!$N$2:$N$23)*_xlfn.XLOOKUP('8. Model Variables'!$B58,'5.Monthly Multipliers'!$B$2:$B$13,'5.Monthly Multipliers'!$G$2:$G$13) + _xlfn.XLOOKUP('8. Model Variables'!$A58,'4.Annual SAE Indices'!$A$2:$A$23,'4.Annual SAE Indices'!$O$2:$O$23)*_xlfn.XLOOKUP('8. Model Variables'!$B58,'5.Monthly Multipliers'!$B$2:$B$13,'5.Monthly Multipliers'!$H$2:$H$13) + _xlfn.XLOOKUP('8. Model Variables'!$A58,'4.Annual SAE Indices'!$A$2:$A$23,'4.Annual SAE Indices'!$P$2:$P$23)*_xlfn.XLOOKUP('8. Model Variables'!$B58,'5.Monthly Multipliers'!$B$2:$B$13,'5.Monthly Multipliers'!$I$2:$I$13) + _xlfn.XLOOKUP('8. Model Variables'!$A58,'4.Annual SAE Indices'!$A$2:$A$23,'4.Annual SAE Indices'!$Q$2:$Q$23)*_xlfn.XLOOKUP('8. Model Variables'!$B58,'5.Monthly Multipliers'!$B$2:$B$13,'5.Monthly Multipliers'!$J$2:$J$13) + _xlfn.XLOOKUP('8. Model Variables'!$A58,'4.Annual SAE Indices'!$A$2:$A$23,'4.Annual SAE Indices'!$R$2:$R$23)*_xlfn.XLOOKUP('8. Model Variables'!$B58,'5.Monthly Multipliers'!$B$2:$B$13,'5.Monthly Multipliers'!$K$2:$K$13) + _xlfn.XLOOKUP('8. Model Variables'!$A58,'4.Annual SAE Indices'!$A$2:$A$23,'4.Annual SAE Indices'!$T$2:$T$23)*_xlfn.XLOOKUP('8. Model Variables'!$B58,'5.Monthly Multipliers'!$B$2:$B$13,'5.Monthly Multipliers'!$L$2:$L$13) + _xlfn.XLOOKUP('8. Model Variables'!$A58,'4.Annual SAE Indices'!$A$2:$A$23,'4.Annual SAE Indices'!$U$2:$U$23)*_xlfn.XLOOKUP('8. Model Variables'!$B58,'5.Monthly Multipliers'!$B$2:$B$13,'5.Monthly Multipliers'!$M$2:$M$13)</f>
        <v>483.28782656878502</v>
      </c>
      <c r="F58">
        <f>('6.Econ Transform'!C58^0.2)*'7.Wthr Transform'!D82*12*'8. Model Variables'!E58</f>
        <v>486.20346550454531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Transform'!C59^0.2)*'7.Wthr Transform'!H83*_xlfn.XLOOKUP('8. Model Variables'!A59,'4.Annual SAE Indices'!$A$2:$A$23,'4.Annual SAE Indices'!$V$2:$V$23)</f>
        <v>44.968272325509517</v>
      </c>
      <c r="D59" s="2">
        <f>('6.Econ Transform'!C59^0.2)*'7.Wthr Transform'!L83*_xlfn.XLOOKUP('8. Model Variables'!$A59,'4.Annual SAE Indices'!$A$2:$A$23,'4.Annual SAE Indices'!$W$2:$W$23)</f>
        <v>16.123234581054579</v>
      </c>
      <c r="E59">
        <f>_xlfn.XLOOKUP('8. Model Variables'!$A59,'4.Annual SAE Indices'!$A$2:$A$23,'4.Annual SAE Indices'!$J$2:$J$23)*_xlfn.XLOOKUP('8. Model Variables'!$B59,'5.Monthly Multipliers'!$B$2:$B$13,'5.Monthly Multipliers'!$C$2:$C$13) + _xlfn.XLOOKUP('8. Model Variables'!$A59,'4.Annual SAE Indices'!$A$2:$A$23,'4.Annual SAE Indices'!$K$2:$K$23)*_xlfn.XLOOKUP('8. Model Variables'!$B59,'5.Monthly Multipliers'!$B$2:$B$13,'5.Monthly Multipliers'!$D$2:$D$13) + _xlfn.XLOOKUP('8. Model Variables'!$A59,'4.Annual SAE Indices'!$A$2:$A$23,'4.Annual SAE Indices'!$L$2:$L$23)*_xlfn.XLOOKUP('8. Model Variables'!$B59,'5.Monthly Multipliers'!$B$2:$B$13,'5.Monthly Multipliers'!$E$2:$E$13) + _xlfn.XLOOKUP('8. Model Variables'!$A59,'4.Annual SAE Indices'!$A$2:$A$23,'4.Annual SAE Indices'!$M$2:$M$23)*_xlfn.XLOOKUP('8. Model Variables'!$B59,'5.Monthly Multipliers'!$B$2:$B$13,'5.Monthly Multipliers'!$F$2:$F$13) + _xlfn.XLOOKUP('8. Model Variables'!$A59,'4.Annual SAE Indices'!$A$2:$A$23,'4.Annual SAE Indices'!$N$2:$N$23)*_xlfn.XLOOKUP('8. Model Variables'!$B59,'5.Monthly Multipliers'!$B$2:$B$13,'5.Monthly Multipliers'!$G$2:$G$13) + _xlfn.XLOOKUP('8. Model Variables'!$A59,'4.Annual SAE Indices'!$A$2:$A$23,'4.Annual SAE Indices'!$O$2:$O$23)*_xlfn.XLOOKUP('8. Model Variables'!$B59,'5.Monthly Multipliers'!$B$2:$B$13,'5.Monthly Multipliers'!$H$2:$H$13) + _xlfn.XLOOKUP('8. Model Variables'!$A59,'4.Annual SAE Indices'!$A$2:$A$23,'4.Annual SAE Indices'!$P$2:$P$23)*_xlfn.XLOOKUP('8. Model Variables'!$B59,'5.Monthly Multipliers'!$B$2:$B$13,'5.Monthly Multipliers'!$I$2:$I$13) + _xlfn.XLOOKUP('8. Model Variables'!$A59,'4.Annual SAE Indices'!$A$2:$A$23,'4.Annual SAE Indices'!$Q$2:$Q$23)*_xlfn.XLOOKUP('8. Model Variables'!$B59,'5.Monthly Multipliers'!$B$2:$B$13,'5.Monthly Multipliers'!$J$2:$J$13) + _xlfn.XLOOKUP('8. Model Variables'!$A59,'4.Annual SAE Indices'!$A$2:$A$23,'4.Annual SAE Indices'!$R$2:$R$23)*_xlfn.XLOOKUP('8. Model Variables'!$B59,'5.Monthly Multipliers'!$B$2:$B$13,'5.Monthly Multipliers'!$K$2:$K$13) + _xlfn.XLOOKUP('8. Model Variables'!$A59,'4.Annual SAE Indices'!$A$2:$A$23,'4.Annual SAE Indices'!$T$2:$T$23)*_xlfn.XLOOKUP('8. Model Variables'!$B59,'5.Monthly Multipliers'!$B$2:$B$13,'5.Monthly Multipliers'!$L$2:$L$13) + _xlfn.XLOOKUP('8. Model Variables'!$A59,'4.Annual SAE Indices'!$A$2:$A$23,'4.Annual SAE Indices'!$U$2:$U$23)*_xlfn.XLOOKUP('8. Model Variables'!$B59,'5.Monthly Multipliers'!$B$2:$B$13,'5.Monthly Multipliers'!$M$2:$M$13)</f>
        <v>489.49834919662806</v>
      </c>
      <c r="F59">
        <f>('6.Econ Transform'!C59^0.2)*'7.Wthr Transform'!D83*12*'8. Model Variables'!E59</f>
        <v>508.17392542081279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Transform'!C60^0.2)*'7.Wthr Transform'!H84*_xlfn.XLOOKUP('8. Model Variables'!A60,'4.Annual SAE Indices'!$A$2:$A$23,'4.Annual SAE Indices'!$V$2:$V$23)</f>
        <v>171.03249585776243</v>
      </c>
      <c r="D60" s="2">
        <f>('6.Econ Transform'!C60^0.2)*'7.Wthr Transform'!L84*_xlfn.XLOOKUP('8. Model Variables'!$A60,'4.Annual SAE Indices'!$A$2:$A$23,'4.Annual SAE Indices'!$W$2:$W$23)</f>
        <v>0</v>
      </c>
      <c r="E60">
        <f>_xlfn.XLOOKUP('8. Model Variables'!$A60,'4.Annual SAE Indices'!$A$2:$A$23,'4.Annual SAE Indices'!$J$2:$J$23)*_xlfn.XLOOKUP('8. Model Variables'!$B60,'5.Monthly Multipliers'!$B$2:$B$13,'5.Monthly Multipliers'!$C$2:$C$13) + _xlfn.XLOOKUP('8. Model Variables'!$A60,'4.Annual SAE Indices'!$A$2:$A$23,'4.Annual SAE Indices'!$K$2:$K$23)*_xlfn.XLOOKUP('8. Model Variables'!$B60,'5.Monthly Multipliers'!$B$2:$B$13,'5.Monthly Multipliers'!$D$2:$D$13) + _xlfn.XLOOKUP('8. Model Variables'!$A60,'4.Annual SAE Indices'!$A$2:$A$23,'4.Annual SAE Indices'!$L$2:$L$23)*_xlfn.XLOOKUP('8. Model Variables'!$B60,'5.Monthly Multipliers'!$B$2:$B$13,'5.Monthly Multipliers'!$E$2:$E$13) + _xlfn.XLOOKUP('8. Model Variables'!$A60,'4.Annual SAE Indices'!$A$2:$A$23,'4.Annual SAE Indices'!$M$2:$M$23)*_xlfn.XLOOKUP('8. Model Variables'!$B60,'5.Monthly Multipliers'!$B$2:$B$13,'5.Monthly Multipliers'!$F$2:$F$13) + _xlfn.XLOOKUP('8. Model Variables'!$A60,'4.Annual SAE Indices'!$A$2:$A$23,'4.Annual SAE Indices'!$N$2:$N$23)*_xlfn.XLOOKUP('8. Model Variables'!$B60,'5.Monthly Multipliers'!$B$2:$B$13,'5.Monthly Multipliers'!$G$2:$G$13) + _xlfn.XLOOKUP('8. Model Variables'!$A60,'4.Annual SAE Indices'!$A$2:$A$23,'4.Annual SAE Indices'!$O$2:$O$23)*_xlfn.XLOOKUP('8. Model Variables'!$B60,'5.Monthly Multipliers'!$B$2:$B$13,'5.Monthly Multipliers'!$H$2:$H$13) + _xlfn.XLOOKUP('8. Model Variables'!$A60,'4.Annual SAE Indices'!$A$2:$A$23,'4.Annual SAE Indices'!$P$2:$P$23)*_xlfn.XLOOKUP('8. Model Variables'!$B60,'5.Monthly Multipliers'!$B$2:$B$13,'5.Monthly Multipliers'!$I$2:$I$13) + _xlfn.XLOOKUP('8. Model Variables'!$A60,'4.Annual SAE Indices'!$A$2:$A$23,'4.Annual SAE Indices'!$Q$2:$Q$23)*_xlfn.XLOOKUP('8. Model Variables'!$B60,'5.Monthly Multipliers'!$B$2:$B$13,'5.Monthly Multipliers'!$J$2:$J$13) + _xlfn.XLOOKUP('8. Model Variables'!$A60,'4.Annual SAE Indices'!$A$2:$A$23,'4.Annual SAE Indices'!$R$2:$R$23)*_xlfn.XLOOKUP('8. Model Variables'!$B60,'5.Monthly Multipliers'!$B$2:$B$13,'5.Monthly Multipliers'!$K$2:$K$13) + _xlfn.XLOOKUP('8. Model Variables'!$A60,'4.Annual SAE Indices'!$A$2:$A$23,'4.Annual SAE Indices'!$T$2:$T$23)*_xlfn.XLOOKUP('8. Model Variables'!$B60,'5.Monthly Multipliers'!$B$2:$B$13,'5.Monthly Multipliers'!$L$2:$L$13) + _xlfn.XLOOKUP('8. Model Variables'!$A60,'4.Annual SAE Indices'!$A$2:$A$23,'4.Annual SAE Indices'!$U$2:$U$23)*_xlfn.XLOOKUP('8. Model Variables'!$B60,'5.Monthly Multipliers'!$B$2:$B$13,'5.Monthly Multipliers'!$M$2:$M$13)</f>
        <v>495.35938605681599</v>
      </c>
      <c r="F60">
        <f>('6.Econ Transform'!C60^0.2)*'7.Wthr Transform'!D84*12*'8. Model Variables'!E60</f>
        <v>497.66958907310209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Transform'!C61^0.2)*'7.Wthr Transform'!H85*_xlfn.XLOOKUP('8. Model Variables'!A61,'4.Annual SAE Indices'!$A$2:$A$23,'4.Annual SAE Indices'!$V$2:$V$23)</f>
        <v>222.5982259775075</v>
      </c>
      <c r="D61" s="2">
        <f>('6.Econ Transform'!C61^0.2)*'7.Wthr Transform'!L85*_xlfn.XLOOKUP('8. Model Variables'!$A61,'4.Annual SAE Indices'!$A$2:$A$23,'4.Annual SAE Indices'!$W$2:$W$23)</f>
        <v>0</v>
      </c>
      <c r="E61">
        <f>_xlfn.XLOOKUP('8. Model Variables'!$A61,'4.Annual SAE Indices'!$A$2:$A$23,'4.Annual SAE Indices'!$J$2:$J$23)*_xlfn.XLOOKUP('8. Model Variables'!$B61,'5.Monthly Multipliers'!$B$2:$B$13,'5.Monthly Multipliers'!$C$2:$C$13) + _xlfn.XLOOKUP('8. Model Variables'!$A61,'4.Annual SAE Indices'!$A$2:$A$23,'4.Annual SAE Indices'!$K$2:$K$23)*_xlfn.XLOOKUP('8. Model Variables'!$B61,'5.Monthly Multipliers'!$B$2:$B$13,'5.Monthly Multipliers'!$D$2:$D$13) + _xlfn.XLOOKUP('8. Model Variables'!$A61,'4.Annual SAE Indices'!$A$2:$A$23,'4.Annual SAE Indices'!$L$2:$L$23)*_xlfn.XLOOKUP('8. Model Variables'!$B61,'5.Monthly Multipliers'!$B$2:$B$13,'5.Monthly Multipliers'!$E$2:$E$13) + _xlfn.XLOOKUP('8. Model Variables'!$A61,'4.Annual SAE Indices'!$A$2:$A$23,'4.Annual SAE Indices'!$M$2:$M$23)*_xlfn.XLOOKUP('8. Model Variables'!$B61,'5.Monthly Multipliers'!$B$2:$B$13,'5.Monthly Multipliers'!$F$2:$F$13) + _xlfn.XLOOKUP('8. Model Variables'!$A61,'4.Annual SAE Indices'!$A$2:$A$23,'4.Annual SAE Indices'!$N$2:$N$23)*_xlfn.XLOOKUP('8. Model Variables'!$B61,'5.Monthly Multipliers'!$B$2:$B$13,'5.Monthly Multipliers'!$G$2:$G$13) + _xlfn.XLOOKUP('8. Model Variables'!$A61,'4.Annual SAE Indices'!$A$2:$A$23,'4.Annual SAE Indices'!$O$2:$O$23)*_xlfn.XLOOKUP('8. Model Variables'!$B61,'5.Monthly Multipliers'!$B$2:$B$13,'5.Monthly Multipliers'!$H$2:$H$13) + _xlfn.XLOOKUP('8. Model Variables'!$A61,'4.Annual SAE Indices'!$A$2:$A$23,'4.Annual SAE Indices'!$P$2:$P$23)*_xlfn.XLOOKUP('8. Model Variables'!$B61,'5.Monthly Multipliers'!$B$2:$B$13,'5.Monthly Multipliers'!$I$2:$I$13) + _xlfn.XLOOKUP('8. Model Variables'!$A61,'4.Annual SAE Indices'!$A$2:$A$23,'4.Annual SAE Indices'!$Q$2:$Q$23)*_xlfn.XLOOKUP('8. Model Variables'!$B61,'5.Monthly Multipliers'!$B$2:$B$13,'5.Monthly Multipliers'!$J$2:$J$13) + _xlfn.XLOOKUP('8. Model Variables'!$A61,'4.Annual SAE Indices'!$A$2:$A$23,'4.Annual SAE Indices'!$R$2:$R$23)*_xlfn.XLOOKUP('8. Model Variables'!$B61,'5.Monthly Multipliers'!$B$2:$B$13,'5.Monthly Multipliers'!$K$2:$K$13) + _xlfn.XLOOKUP('8. Model Variables'!$A61,'4.Annual SAE Indices'!$A$2:$A$23,'4.Annual SAE Indices'!$T$2:$T$23)*_xlfn.XLOOKUP('8. Model Variables'!$B61,'5.Monthly Multipliers'!$B$2:$B$13,'5.Monthly Multipliers'!$L$2:$L$13) + _xlfn.XLOOKUP('8. Model Variables'!$A61,'4.Annual SAE Indices'!$A$2:$A$23,'4.Annual SAE Indices'!$U$2:$U$23)*_xlfn.XLOOKUP('8. Model Variables'!$B61,'5.Monthly Multipliers'!$B$2:$B$13,'5.Monthly Multipliers'!$M$2:$M$13)</f>
        <v>502.53372968380097</v>
      </c>
      <c r="F61">
        <f>('6.Econ Transform'!C61^0.2)*'7.Wthr Transform'!D85*12*'8. Model Variables'!E61</f>
        <v>521.70663800787736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Transform'!C62^0.2)*'7.Wthr Transform'!H86*_xlfn.XLOOKUP('8. Model Variables'!A62,'4.Annual SAE Indices'!$A$2:$A$23,'4.Annual SAE Indices'!$V$2:$V$23)</f>
        <v>379.87813408796092</v>
      </c>
      <c r="D62" s="2">
        <f>('6.Econ Transform'!C62^0.2)*'7.Wthr Transform'!L86*_xlfn.XLOOKUP('8. Model Variables'!$A62,'4.Annual SAE Indices'!$A$2:$A$23,'4.Annual SAE Indices'!$W$2:$W$23)</f>
        <v>0</v>
      </c>
      <c r="E62">
        <f>_xlfn.XLOOKUP('8. Model Variables'!$A62,'4.Annual SAE Indices'!$A$2:$A$23,'4.Annual SAE Indices'!$J$2:$J$23)*_xlfn.XLOOKUP('8. Model Variables'!$B62,'5.Monthly Multipliers'!$B$2:$B$13,'5.Monthly Multipliers'!$C$2:$C$13) + _xlfn.XLOOKUP('8. Model Variables'!$A62,'4.Annual SAE Indices'!$A$2:$A$23,'4.Annual SAE Indices'!$K$2:$K$23)*_xlfn.XLOOKUP('8. Model Variables'!$B62,'5.Monthly Multipliers'!$B$2:$B$13,'5.Monthly Multipliers'!$D$2:$D$13) + _xlfn.XLOOKUP('8. Model Variables'!$A62,'4.Annual SAE Indices'!$A$2:$A$23,'4.Annual SAE Indices'!$L$2:$L$23)*_xlfn.XLOOKUP('8. Model Variables'!$B62,'5.Monthly Multipliers'!$B$2:$B$13,'5.Monthly Multipliers'!$E$2:$E$13) + _xlfn.XLOOKUP('8. Model Variables'!$A62,'4.Annual SAE Indices'!$A$2:$A$23,'4.Annual SAE Indices'!$M$2:$M$23)*_xlfn.XLOOKUP('8. Model Variables'!$B62,'5.Monthly Multipliers'!$B$2:$B$13,'5.Monthly Multipliers'!$F$2:$F$13) + _xlfn.XLOOKUP('8. Model Variables'!$A62,'4.Annual SAE Indices'!$A$2:$A$23,'4.Annual SAE Indices'!$N$2:$N$23)*_xlfn.XLOOKUP('8. Model Variables'!$B62,'5.Monthly Multipliers'!$B$2:$B$13,'5.Monthly Multipliers'!$G$2:$G$13) + _xlfn.XLOOKUP('8. Model Variables'!$A62,'4.Annual SAE Indices'!$A$2:$A$23,'4.Annual SAE Indices'!$O$2:$O$23)*_xlfn.XLOOKUP('8. Model Variables'!$B62,'5.Monthly Multipliers'!$B$2:$B$13,'5.Monthly Multipliers'!$H$2:$H$13) + _xlfn.XLOOKUP('8. Model Variables'!$A62,'4.Annual SAE Indices'!$A$2:$A$23,'4.Annual SAE Indices'!$P$2:$P$23)*_xlfn.XLOOKUP('8. Model Variables'!$B62,'5.Monthly Multipliers'!$B$2:$B$13,'5.Monthly Multipliers'!$I$2:$I$13) + _xlfn.XLOOKUP('8. Model Variables'!$A62,'4.Annual SAE Indices'!$A$2:$A$23,'4.Annual SAE Indices'!$Q$2:$Q$23)*_xlfn.XLOOKUP('8. Model Variables'!$B62,'5.Monthly Multipliers'!$B$2:$B$13,'5.Monthly Multipliers'!$J$2:$J$13) + _xlfn.XLOOKUP('8. Model Variables'!$A62,'4.Annual SAE Indices'!$A$2:$A$23,'4.Annual SAE Indices'!$R$2:$R$23)*_xlfn.XLOOKUP('8. Model Variables'!$B62,'5.Monthly Multipliers'!$B$2:$B$13,'5.Monthly Multipliers'!$K$2:$K$13) + _xlfn.XLOOKUP('8. Model Variables'!$A62,'4.Annual SAE Indices'!$A$2:$A$23,'4.Annual SAE Indices'!$T$2:$T$23)*_xlfn.XLOOKUP('8. Model Variables'!$B62,'5.Monthly Multipliers'!$B$2:$B$13,'5.Monthly Multipliers'!$L$2:$L$13) + _xlfn.XLOOKUP('8. Model Variables'!$A62,'4.Annual SAE Indices'!$A$2:$A$23,'4.Annual SAE Indices'!$U$2:$U$23)*_xlfn.XLOOKUP('8. Model Variables'!$B62,'5.Monthly Multipliers'!$B$2:$B$13,'5.Monthly Multipliers'!$M$2:$M$13)</f>
        <v>504.52385912722696</v>
      </c>
      <c r="F62">
        <f>('6.Econ Transform'!C62^0.2)*'7.Wthr Transform'!D86*12*'8. Model Variables'!E62</f>
        <v>523.55264356129601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Transform'!C63^0.2)*'7.Wthr Transform'!H87*_xlfn.XLOOKUP('8. Model Variables'!A63,'4.Annual SAE Indices'!$A$2:$A$23,'4.Annual SAE Indices'!$V$2:$V$23)</f>
        <v>282.92924934970836</v>
      </c>
      <c r="D63" s="2">
        <f>('6.Econ Transform'!C63^0.2)*'7.Wthr Transform'!L87*_xlfn.XLOOKUP('8. Model Variables'!$A63,'4.Annual SAE Indices'!$A$2:$A$23,'4.Annual SAE Indices'!$W$2:$W$23)</f>
        <v>0</v>
      </c>
      <c r="E63">
        <f>_xlfn.XLOOKUP('8. Model Variables'!$A63,'4.Annual SAE Indices'!$A$2:$A$23,'4.Annual SAE Indices'!$J$2:$J$23)*_xlfn.XLOOKUP('8. Model Variables'!$B63,'5.Monthly Multipliers'!$B$2:$B$13,'5.Monthly Multipliers'!$C$2:$C$13) + _xlfn.XLOOKUP('8. Model Variables'!$A63,'4.Annual SAE Indices'!$A$2:$A$23,'4.Annual SAE Indices'!$K$2:$K$23)*_xlfn.XLOOKUP('8. Model Variables'!$B63,'5.Monthly Multipliers'!$B$2:$B$13,'5.Monthly Multipliers'!$D$2:$D$13) + _xlfn.XLOOKUP('8. Model Variables'!$A63,'4.Annual SAE Indices'!$A$2:$A$23,'4.Annual SAE Indices'!$L$2:$L$23)*_xlfn.XLOOKUP('8. Model Variables'!$B63,'5.Monthly Multipliers'!$B$2:$B$13,'5.Monthly Multipliers'!$E$2:$E$13) + _xlfn.XLOOKUP('8. Model Variables'!$A63,'4.Annual SAE Indices'!$A$2:$A$23,'4.Annual SAE Indices'!$M$2:$M$23)*_xlfn.XLOOKUP('8. Model Variables'!$B63,'5.Monthly Multipliers'!$B$2:$B$13,'5.Monthly Multipliers'!$F$2:$F$13) + _xlfn.XLOOKUP('8. Model Variables'!$A63,'4.Annual SAE Indices'!$A$2:$A$23,'4.Annual SAE Indices'!$N$2:$N$23)*_xlfn.XLOOKUP('8. Model Variables'!$B63,'5.Monthly Multipliers'!$B$2:$B$13,'5.Monthly Multipliers'!$G$2:$G$13) + _xlfn.XLOOKUP('8. Model Variables'!$A63,'4.Annual SAE Indices'!$A$2:$A$23,'4.Annual SAE Indices'!$O$2:$O$23)*_xlfn.XLOOKUP('8. Model Variables'!$B63,'5.Monthly Multipliers'!$B$2:$B$13,'5.Monthly Multipliers'!$H$2:$H$13) + _xlfn.XLOOKUP('8. Model Variables'!$A63,'4.Annual SAE Indices'!$A$2:$A$23,'4.Annual SAE Indices'!$P$2:$P$23)*_xlfn.XLOOKUP('8. Model Variables'!$B63,'5.Monthly Multipliers'!$B$2:$B$13,'5.Monthly Multipliers'!$I$2:$I$13) + _xlfn.XLOOKUP('8. Model Variables'!$A63,'4.Annual SAE Indices'!$A$2:$A$23,'4.Annual SAE Indices'!$Q$2:$Q$23)*_xlfn.XLOOKUP('8. Model Variables'!$B63,'5.Monthly Multipliers'!$B$2:$B$13,'5.Monthly Multipliers'!$J$2:$J$13) + _xlfn.XLOOKUP('8. Model Variables'!$A63,'4.Annual SAE Indices'!$A$2:$A$23,'4.Annual SAE Indices'!$R$2:$R$23)*_xlfn.XLOOKUP('8. Model Variables'!$B63,'5.Monthly Multipliers'!$B$2:$B$13,'5.Monthly Multipliers'!$K$2:$K$13) + _xlfn.XLOOKUP('8. Model Variables'!$A63,'4.Annual SAE Indices'!$A$2:$A$23,'4.Annual SAE Indices'!$T$2:$T$23)*_xlfn.XLOOKUP('8. Model Variables'!$B63,'5.Monthly Multipliers'!$B$2:$B$13,'5.Monthly Multipliers'!$L$2:$L$13) + _xlfn.XLOOKUP('8. Model Variables'!$A63,'4.Annual SAE Indices'!$A$2:$A$23,'4.Annual SAE Indices'!$U$2:$U$23)*_xlfn.XLOOKUP('8. Model Variables'!$B63,'5.Monthly Multipliers'!$B$2:$B$13,'5.Monthly Multipliers'!$M$2:$M$13)</f>
        <v>501.67444609237498</v>
      </c>
      <c r="F63">
        <f>('6.Econ Transform'!C63^0.2)*'7.Wthr Transform'!D87*12*'8. Model Variables'!E63</f>
        <v>470.21552619666608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Transform'!C64^0.2)*'7.Wthr Transform'!H88*_xlfn.XLOOKUP('8. Model Variables'!A64,'4.Annual SAE Indices'!$A$2:$A$23,'4.Annual SAE Indices'!$V$2:$V$23)</f>
        <v>226.03928723991714</v>
      </c>
      <c r="D64" s="2">
        <f>('6.Econ Transform'!C64^0.2)*'7.Wthr Transform'!L88*_xlfn.XLOOKUP('8. Model Variables'!$A64,'4.Annual SAE Indices'!$A$2:$A$23,'4.Annual SAE Indices'!$W$2:$W$23)</f>
        <v>0</v>
      </c>
      <c r="E64">
        <f>_xlfn.XLOOKUP('8. Model Variables'!$A64,'4.Annual SAE Indices'!$A$2:$A$23,'4.Annual SAE Indices'!$J$2:$J$23)*_xlfn.XLOOKUP('8. Model Variables'!$B64,'5.Monthly Multipliers'!$B$2:$B$13,'5.Monthly Multipliers'!$C$2:$C$13) + _xlfn.XLOOKUP('8. Model Variables'!$A64,'4.Annual SAE Indices'!$A$2:$A$23,'4.Annual SAE Indices'!$K$2:$K$23)*_xlfn.XLOOKUP('8. Model Variables'!$B64,'5.Monthly Multipliers'!$B$2:$B$13,'5.Monthly Multipliers'!$D$2:$D$13) + _xlfn.XLOOKUP('8. Model Variables'!$A64,'4.Annual SAE Indices'!$A$2:$A$23,'4.Annual SAE Indices'!$L$2:$L$23)*_xlfn.XLOOKUP('8. Model Variables'!$B64,'5.Monthly Multipliers'!$B$2:$B$13,'5.Monthly Multipliers'!$E$2:$E$13) + _xlfn.XLOOKUP('8. Model Variables'!$A64,'4.Annual SAE Indices'!$A$2:$A$23,'4.Annual SAE Indices'!$M$2:$M$23)*_xlfn.XLOOKUP('8. Model Variables'!$B64,'5.Monthly Multipliers'!$B$2:$B$13,'5.Monthly Multipliers'!$F$2:$F$13) + _xlfn.XLOOKUP('8. Model Variables'!$A64,'4.Annual SAE Indices'!$A$2:$A$23,'4.Annual SAE Indices'!$N$2:$N$23)*_xlfn.XLOOKUP('8. Model Variables'!$B64,'5.Monthly Multipliers'!$B$2:$B$13,'5.Monthly Multipliers'!$G$2:$G$13) + _xlfn.XLOOKUP('8. Model Variables'!$A64,'4.Annual SAE Indices'!$A$2:$A$23,'4.Annual SAE Indices'!$O$2:$O$23)*_xlfn.XLOOKUP('8. Model Variables'!$B64,'5.Monthly Multipliers'!$B$2:$B$13,'5.Monthly Multipliers'!$H$2:$H$13) + _xlfn.XLOOKUP('8. Model Variables'!$A64,'4.Annual SAE Indices'!$A$2:$A$23,'4.Annual SAE Indices'!$P$2:$P$23)*_xlfn.XLOOKUP('8. Model Variables'!$B64,'5.Monthly Multipliers'!$B$2:$B$13,'5.Monthly Multipliers'!$I$2:$I$13) + _xlfn.XLOOKUP('8. Model Variables'!$A64,'4.Annual SAE Indices'!$A$2:$A$23,'4.Annual SAE Indices'!$Q$2:$Q$23)*_xlfn.XLOOKUP('8. Model Variables'!$B64,'5.Monthly Multipliers'!$B$2:$B$13,'5.Monthly Multipliers'!$J$2:$J$13) + _xlfn.XLOOKUP('8. Model Variables'!$A64,'4.Annual SAE Indices'!$A$2:$A$23,'4.Annual SAE Indices'!$R$2:$R$23)*_xlfn.XLOOKUP('8. Model Variables'!$B64,'5.Monthly Multipliers'!$B$2:$B$13,'5.Monthly Multipliers'!$K$2:$K$13) + _xlfn.XLOOKUP('8. Model Variables'!$A64,'4.Annual SAE Indices'!$A$2:$A$23,'4.Annual SAE Indices'!$T$2:$T$23)*_xlfn.XLOOKUP('8. Model Variables'!$B64,'5.Monthly Multipliers'!$B$2:$B$13,'5.Monthly Multipliers'!$L$2:$L$13) + _xlfn.XLOOKUP('8. Model Variables'!$A64,'4.Annual SAE Indices'!$A$2:$A$23,'4.Annual SAE Indices'!$U$2:$U$23)*_xlfn.XLOOKUP('8. Model Variables'!$B64,'5.Monthly Multipliers'!$B$2:$B$13,'5.Monthly Multipliers'!$M$2:$M$13)</f>
        <v>498.59897397734198</v>
      </c>
      <c r="F64">
        <f>('6.Econ Transform'!C64^0.2)*'7.Wthr Transform'!D88*12*'8. Model Variables'!E64</f>
        <v>517.40429353403374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Transform'!C65^0.2)*'7.Wthr Transform'!H89*_xlfn.XLOOKUP('8. Model Variables'!A65,'4.Annual SAE Indices'!$A$2:$A$23,'4.Annual SAE Indices'!$V$2:$V$23)</f>
        <v>130.49658519758816</v>
      </c>
      <c r="D65" s="2">
        <f>('6.Econ Transform'!C65^0.2)*'7.Wthr Transform'!L89*_xlfn.XLOOKUP('8. Model Variables'!$A65,'4.Annual SAE Indices'!$A$2:$A$23,'4.Annual SAE Indices'!$W$2:$W$23)</f>
        <v>0</v>
      </c>
      <c r="E65">
        <f>_xlfn.XLOOKUP('8. Model Variables'!$A65,'4.Annual SAE Indices'!$A$2:$A$23,'4.Annual SAE Indices'!$J$2:$J$23)*_xlfn.XLOOKUP('8. Model Variables'!$B65,'5.Monthly Multipliers'!$B$2:$B$13,'5.Monthly Multipliers'!$C$2:$C$13) + _xlfn.XLOOKUP('8. Model Variables'!$A65,'4.Annual SAE Indices'!$A$2:$A$23,'4.Annual SAE Indices'!$K$2:$K$23)*_xlfn.XLOOKUP('8. Model Variables'!$B65,'5.Monthly Multipliers'!$B$2:$B$13,'5.Monthly Multipliers'!$D$2:$D$13) + _xlfn.XLOOKUP('8. Model Variables'!$A65,'4.Annual SAE Indices'!$A$2:$A$23,'4.Annual SAE Indices'!$L$2:$L$23)*_xlfn.XLOOKUP('8. Model Variables'!$B65,'5.Monthly Multipliers'!$B$2:$B$13,'5.Monthly Multipliers'!$E$2:$E$13) + _xlfn.XLOOKUP('8. Model Variables'!$A65,'4.Annual SAE Indices'!$A$2:$A$23,'4.Annual SAE Indices'!$M$2:$M$23)*_xlfn.XLOOKUP('8. Model Variables'!$B65,'5.Monthly Multipliers'!$B$2:$B$13,'5.Monthly Multipliers'!$F$2:$F$13) + _xlfn.XLOOKUP('8. Model Variables'!$A65,'4.Annual SAE Indices'!$A$2:$A$23,'4.Annual SAE Indices'!$N$2:$N$23)*_xlfn.XLOOKUP('8. Model Variables'!$B65,'5.Monthly Multipliers'!$B$2:$B$13,'5.Monthly Multipliers'!$G$2:$G$13) + _xlfn.XLOOKUP('8. Model Variables'!$A65,'4.Annual SAE Indices'!$A$2:$A$23,'4.Annual SAE Indices'!$O$2:$O$23)*_xlfn.XLOOKUP('8. Model Variables'!$B65,'5.Monthly Multipliers'!$B$2:$B$13,'5.Monthly Multipliers'!$H$2:$H$13) + _xlfn.XLOOKUP('8. Model Variables'!$A65,'4.Annual SAE Indices'!$A$2:$A$23,'4.Annual SAE Indices'!$P$2:$P$23)*_xlfn.XLOOKUP('8. Model Variables'!$B65,'5.Monthly Multipliers'!$B$2:$B$13,'5.Monthly Multipliers'!$I$2:$I$13) + _xlfn.XLOOKUP('8. Model Variables'!$A65,'4.Annual SAE Indices'!$A$2:$A$23,'4.Annual SAE Indices'!$Q$2:$Q$23)*_xlfn.XLOOKUP('8. Model Variables'!$B65,'5.Monthly Multipliers'!$B$2:$B$13,'5.Monthly Multipliers'!$J$2:$J$13) + _xlfn.XLOOKUP('8. Model Variables'!$A65,'4.Annual SAE Indices'!$A$2:$A$23,'4.Annual SAE Indices'!$R$2:$R$23)*_xlfn.XLOOKUP('8. Model Variables'!$B65,'5.Monthly Multipliers'!$B$2:$B$13,'5.Monthly Multipliers'!$K$2:$K$13) + _xlfn.XLOOKUP('8. Model Variables'!$A65,'4.Annual SAE Indices'!$A$2:$A$23,'4.Annual SAE Indices'!$T$2:$T$23)*_xlfn.XLOOKUP('8. Model Variables'!$B65,'5.Monthly Multipliers'!$B$2:$B$13,'5.Monthly Multipliers'!$L$2:$L$13) + _xlfn.XLOOKUP('8. Model Variables'!$A65,'4.Annual SAE Indices'!$A$2:$A$23,'4.Annual SAE Indices'!$U$2:$U$23)*_xlfn.XLOOKUP('8. Model Variables'!$B65,'5.Monthly Multipliers'!$B$2:$B$13,'5.Monthly Multipliers'!$M$2:$M$13)</f>
        <v>493.11111355403705</v>
      </c>
      <c r="F65">
        <f>('6.Econ Transform'!C65^0.2)*'7.Wthr Transform'!D89*12*'8. Model Variables'!E65</f>
        <v>491.41533868236678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Transform'!C66^0.2)*'7.Wthr Transform'!H90*_xlfn.XLOOKUP('8. Model Variables'!A66,'4.Annual SAE Indices'!$A$2:$A$23,'4.Annual SAE Indices'!$V$2:$V$23)</f>
        <v>29.033929242525595</v>
      </c>
      <c r="D66" s="2">
        <f>('6.Econ Transform'!C66^0.2)*'7.Wthr Transform'!L90*_xlfn.XLOOKUP('8. Model Variables'!$A66,'4.Annual SAE Indices'!$A$2:$A$23,'4.Annual SAE Indices'!$W$2:$W$23)</f>
        <v>98.878915060116469</v>
      </c>
      <c r="E66">
        <f>_xlfn.XLOOKUP('8. Model Variables'!$A66,'4.Annual SAE Indices'!$A$2:$A$23,'4.Annual SAE Indices'!$J$2:$J$23)*_xlfn.XLOOKUP('8. Model Variables'!$B66,'5.Monthly Multipliers'!$B$2:$B$13,'5.Monthly Multipliers'!$C$2:$C$13) + _xlfn.XLOOKUP('8. Model Variables'!$A66,'4.Annual SAE Indices'!$A$2:$A$23,'4.Annual SAE Indices'!$K$2:$K$23)*_xlfn.XLOOKUP('8. Model Variables'!$B66,'5.Monthly Multipliers'!$B$2:$B$13,'5.Monthly Multipliers'!$D$2:$D$13) + _xlfn.XLOOKUP('8. Model Variables'!$A66,'4.Annual SAE Indices'!$A$2:$A$23,'4.Annual SAE Indices'!$L$2:$L$23)*_xlfn.XLOOKUP('8. Model Variables'!$B66,'5.Monthly Multipliers'!$B$2:$B$13,'5.Monthly Multipliers'!$E$2:$E$13) + _xlfn.XLOOKUP('8. Model Variables'!$A66,'4.Annual SAE Indices'!$A$2:$A$23,'4.Annual SAE Indices'!$M$2:$M$23)*_xlfn.XLOOKUP('8. Model Variables'!$B66,'5.Monthly Multipliers'!$B$2:$B$13,'5.Monthly Multipliers'!$F$2:$F$13) + _xlfn.XLOOKUP('8. Model Variables'!$A66,'4.Annual SAE Indices'!$A$2:$A$23,'4.Annual SAE Indices'!$N$2:$N$23)*_xlfn.XLOOKUP('8. Model Variables'!$B66,'5.Monthly Multipliers'!$B$2:$B$13,'5.Monthly Multipliers'!$G$2:$G$13) + _xlfn.XLOOKUP('8. Model Variables'!$A66,'4.Annual SAE Indices'!$A$2:$A$23,'4.Annual SAE Indices'!$O$2:$O$23)*_xlfn.XLOOKUP('8. Model Variables'!$B66,'5.Monthly Multipliers'!$B$2:$B$13,'5.Monthly Multipliers'!$H$2:$H$13) + _xlfn.XLOOKUP('8. Model Variables'!$A66,'4.Annual SAE Indices'!$A$2:$A$23,'4.Annual SAE Indices'!$P$2:$P$23)*_xlfn.XLOOKUP('8. Model Variables'!$B66,'5.Monthly Multipliers'!$B$2:$B$13,'5.Monthly Multipliers'!$I$2:$I$13) + _xlfn.XLOOKUP('8. Model Variables'!$A66,'4.Annual SAE Indices'!$A$2:$A$23,'4.Annual SAE Indices'!$Q$2:$Q$23)*_xlfn.XLOOKUP('8. Model Variables'!$B66,'5.Monthly Multipliers'!$B$2:$B$13,'5.Monthly Multipliers'!$J$2:$J$13) + _xlfn.XLOOKUP('8. Model Variables'!$A66,'4.Annual SAE Indices'!$A$2:$A$23,'4.Annual SAE Indices'!$R$2:$R$23)*_xlfn.XLOOKUP('8. Model Variables'!$B66,'5.Monthly Multipliers'!$B$2:$B$13,'5.Monthly Multipliers'!$K$2:$K$13) + _xlfn.XLOOKUP('8. Model Variables'!$A66,'4.Annual SAE Indices'!$A$2:$A$23,'4.Annual SAE Indices'!$T$2:$T$23)*_xlfn.XLOOKUP('8. Model Variables'!$B66,'5.Monthly Multipliers'!$B$2:$B$13,'5.Monthly Multipliers'!$L$2:$L$13) + _xlfn.XLOOKUP('8. Model Variables'!$A66,'4.Annual SAE Indices'!$A$2:$A$23,'4.Annual SAE Indices'!$U$2:$U$23)*_xlfn.XLOOKUP('8. Model Variables'!$B66,'5.Monthly Multipliers'!$B$2:$B$13,'5.Monthly Multipliers'!$M$2:$M$13)</f>
        <v>489.75973281732399</v>
      </c>
      <c r="F66">
        <f>('6.Econ Transform'!C66^0.2)*'7.Wthr Transform'!D90*12*'8. Model Variables'!E66</f>
        <v>504.34466588162013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Transform'!C67^0.2)*'7.Wthr Transform'!H91*_xlfn.XLOOKUP('8. Model Variables'!A67,'4.Annual SAE Indices'!$A$2:$A$23,'4.Annual SAE Indices'!$V$2:$V$23)</f>
        <v>0.44227311570155481</v>
      </c>
      <c r="D67" s="2">
        <f>('6.Econ Transform'!C67^0.2)*'7.Wthr Transform'!L91*_xlfn.XLOOKUP('8. Model Variables'!$A67,'4.Annual SAE Indices'!$A$2:$A$23,'4.Annual SAE Indices'!$W$2:$W$23)</f>
        <v>183.09845608515752</v>
      </c>
      <c r="E67">
        <f>_xlfn.XLOOKUP('8. Model Variables'!$A67,'4.Annual SAE Indices'!$A$2:$A$23,'4.Annual SAE Indices'!$J$2:$J$23)*_xlfn.XLOOKUP('8. Model Variables'!$B67,'5.Monthly Multipliers'!$B$2:$B$13,'5.Monthly Multipliers'!$C$2:$C$13) + _xlfn.XLOOKUP('8. Model Variables'!$A67,'4.Annual SAE Indices'!$A$2:$A$23,'4.Annual SAE Indices'!$K$2:$K$23)*_xlfn.XLOOKUP('8. Model Variables'!$B67,'5.Monthly Multipliers'!$B$2:$B$13,'5.Monthly Multipliers'!$D$2:$D$13) + _xlfn.XLOOKUP('8. Model Variables'!$A67,'4.Annual SAE Indices'!$A$2:$A$23,'4.Annual SAE Indices'!$L$2:$L$23)*_xlfn.XLOOKUP('8. Model Variables'!$B67,'5.Monthly Multipliers'!$B$2:$B$13,'5.Monthly Multipliers'!$E$2:$E$13) + _xlfn.XLOOKUP('8. Model Variables'!$A67,'4.Annual SAE Indices'!$A$2:$A$23,'4.Annual SAE Indices'!$M$2:$M$23)*_xlfn.XLOOKUP('8. Model Variables'!$B67,'5.Monthly Multipliers'!$B$2:$B$13,'5.Monthly Multipliers'!$F$2:$F$13) + _xlfn.XLOOKUP('8. Model Variables'!$A67,'4.Annual SAE Indices'!$A$2:$A$23,'4.Annual SAE Indices'!$N$2:$N$23)*_xlfn.XLOOKUP('8. Model Variables'!$B67,'5.Monthly Multipliers'!$B$2:$B$13,'5.Monthly Multipliers'!$G$2:$G$13) + _xlfn.XLOOKUP('8. Model Variables'!$A67,'4.Annual SAE Indices'!$A$2:$A$23,'4.Annual SAE Indices'!$O$2:$O$23)*_xlfn.XLOOKUP('8. Model Variables'!$B67,'5.Monthly Multipliers'!$B$2:$B$13,'5.Monthly Multipliers'!$H$2:$H$13) + _xlfn.XLOOKUP('8. Model Variables'!$A67,'4.Annual SAE Indices'!$A$2:$A$23,'4.Annual SAE Indices'!$P$2:$P$23)*_xlfn.XLOOKUP('8. Model Variables'!$B67,'5.Monthly Multipliers'!$B$2:$B$13,'5.Monthly Multipliers'!$I$2:$I$13) + _xlfn.XLOOKUP('8. Model Variables'!$A67,'4.Annual SAE Indices'!$A$2:$A$23,'4.Annual SAE Indices'!$Q$2:$Q$23)*_xlfn.XLOOKUP('8. Model Variables'!$B67,'5.Monthly Multipliers'!$B$2:$B$13,'5.Monthly Multipliers'!$J$2:$J$13) + _xlfn.XLOOKUP('8. Model Variables'!$A67,'4.Annual SAE Indices'!$A$2:$A$23,'4.Annual SAE Indices'!$R$2:$R$23)*_xlfn.XLOOKUP('8. Model Variables'!$B67,'5.Monthly Multipliers'!$B$2:$B$13,'5.Monthly Multipliers'!$K$2:$K$13) + _xlfn.XLOOKUP('8. Model Variables'!$A67,'4.Annual SAE Indices'!$A$2:$A$23,'4.Annual SAE Indices'!$T$2:$T$23)*_xlfn.XLOOKUP('8. Model Variables'!$B67,'5.Monthly Multipliers'!$B$2:$B$13,'5.Monthly Multipliers'!$L$2:$L$13) + _xlfn.XLOOKUP('8. Model Variables'!$A67,'4.Annual SAE Indices'!$A$2:$A$23,'4.Annual SAE Indices'!$U$2:$U$23)*_xlfn.XLOOKUP('8. Model Variables'!$B67,'5.Monthly Multipliers'!$B$2:$B$13,'5.Monthly Multipliers'!$M$2:$M$13)</f>
        <v>486.96072938223199</v>
      </c>
      <c r="F67">
        <f>('6.Econ Transform'!C67^0.2)*'7.Wthr Transform'!D91*12*'8. Model Variables'!E67</f>
        <v>485.28610525456844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Transform'!C68^0.2)*'7.Wthr Transform'!H92*_xlfn.XLOOKUP('8. Model Variables'!A68,'4.Annual SAE Indices'!$A$2:$A$23,'4.Annual SAE Indices'!$V$2:$V$23)</f>
        <v>0</v>
      </c>
      <c r="D68" s="2">
        <f>('6.Econ Transform'!C68^0.2)*'7.Wthr Transform'!L92*_xlfn.XLOOKUP('8. Model Variables'!$A68,'4.Annual SAE Indices'!$A$2:$A$23,'4.Annual SAE Indices'!$W$2:$W$23)</f>
        <v>412.52823107975155</v>
      </c>
      <c r="E68">
        <f>_xlfn.XLOOKUP('8. Model Variables'!$A68,'4.Annual SAE Indices'!$A$2:$A$23,'4.Annual SAE Indices'!$J$2:$J$23)*_xlfn.XLOOKUP('8. Model Variables'!$B68,'5.Monthly Multipliers'!$B$2:$B$13,'5.Monthly Multipliers'!$C$2:$C$13) + _xlfn.XLOOKUP('8. Model Variables'!$A68,'4.Annual SAE Indices'!$A$2:$A$23,'4.Annual SAE Indices'!$K$2:$K$23)*_xlfn.XLOOKUP('8. Model Variables'!$B68,'5.Monthly Multipliers'!$B$2:$B$13,'5.Monthly Multipliers'!$D$2:$D$13) + _xlfn.XLOOKUP('8. Model Variables'!$A68,'4.Annual SAE Indices'!$A$2:$A$23,'4.Annual SAE Indices'!$L$2:$L$23)*_xlfn.XLOOKUP('8. Model Variables'!$B68,'5.Monthly Multipliers'!$B$2:$B$13,'5.Monthly Multipliers'!$E$2:$E$13) + _xlfn.XLOOKUP('8. Model Variables'!$A68,'4.Annual SAE Indices'!$A$2:$A$23,'4.Annual SAE Indices'!$M$2:$M$23)*_xlfn.XLOOKUP('8. Model Variables'!$B68,'5.Monthly Multipliers'!$B$2:$B$13,'5.Monthly Multipliers'!$F$2:$F$13) + _xlfn.XLOOKUP('8. Model Variables'!$A68,'4.Annual SAE Indices'!$A$2:$A$23,'4.Annual SAE Indices'!$N$2:$N$23)*_xlfn.XLOOKUP('8. Model Variables'!$B68,'5.Monthly Multipliers'!$B$2:$B$13,'5.Monthly Multipliers'!$G$2:$G$13) + _xlfn.XLOOKUP('8. Model Variables'!$A68,'4.Annual SAE Indices'!$A$2:$A$23,'4.Annual SAE Indices'!$O$2:$O$23)*_xlfn.XLOOKUP('8. Model Variables'!$B68,'5.Monthly Multipliers'!$B$2:$B$13,'5.Monthly Multipliers'!$H$2:$H$13) + _xlfn.XLOOKUP('8. Model Variables'!$A68,'4.Annual SAE Indices'!$A$2:$A$23,'4.Annual SAE Indices'!$P$2:$P$23)*_xlfn.XLOOKUP('8. Model Variables'!$B68,'5.Monthly Multipliers'!$B$2:$B$13,'5.Monthly Multipliers'!$I$2:$I$13) + _xlfn.XLOOKUP('8. Model Variables'!$A68,'4.Annual SAE Indices'!$A$2:$A$23,'4.Annual SAE Indices'!$Q$2:$Q$23)*_xlfn.XLOOKUP('8. Model Variables'!$B68,'5.Monthly Multipliers'!$B$2:$B$13,'5.Monthly Multipliers'!$J$2:$J$13) + _xlfn.XLOOKUP('8. Model Variables'!$A68,'4.Annual SAE Indices'!$A$2:$A$23,'4.Annual SAE Indices'!$R$2:$R$23)*_xlfn.XLOOKUP('8. Model Variables'!$B68,'5.Monthly Multipliers'!$B$2:$B$13,'5.Monthly Multipliers'!$K$2:$K$13) + _xlfn.XLOOKUP('8. Model Variables'!$A68,'4.Annual SAE Indices'!$A$2:$A$23,'4.Annual SAE Indices'!$T$2:$T$23)*_xlfn.XLOOKUP('8. Model Variables'!$B68,'5.Monthly Multipliers'!$B$2:$B$13,'5.Monthly Multipliers'!$L$2:$L$13) + _xlfn.XLOOKUP('8. Model Variables'!$A68,'4.Annual SAE Indices'!$A$2:$A$23,'4.Annual SAE Indices'!$U$2:$U$23)*_xlfn.XLOOKUP('8. Model Variables'!$B68,'5.Monthly Multipliers'!$B$2:$B$13,'5.Monthly Multipliers'!$M$2:$M$13)</f>
        <v>481.49619932256905</v>
      </c>
      <c r="F68">
        <f>('6.Econ Transform'!C68^0.2)*'7.Wthr Transform'!D92*12*'8. Model Variables'!E68</f>
        <v>494.52112738769097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Transform'!C69^0.2)*'7.Wthr Transform'!H93*_xlfn.XLOOKUP('8. Model Variables'!A69,'4.Annual SAE Indices'!$A$2:$A$23,'4.Annual SAE Indices'!$V$2:$V$23)</f>
        <v>0</v>
      </c>
      <c r="D69" s="2">
        <f>('6.Econ Transform'!C69^0.2)*'7.Wthr Transform'!L93*_xlfn.XLOOKUP('8. Model Variables'!$A69,'4.Annual SAE Indices'!$A$2:$A$23,'4.Annual SAE Indices'!$W$2:$W$23)</f>
        <v>400.20111924067629</v>
      </c>
      <c r="E69">
        <f>_xlfn.XLOOKUP('8. Model Variables'!$A69,'4.Annual SAE Indices'!$A$2:$A$23,'4.Annual SAE Indices'!$J$2:$J$23)*_xlfn.XLOOKUP('8. Model Variables'!$B69,'5.Monthly Multipliers'!$B$2:$B$13,'5.Monthly Multipliers'!$C$2:$C$13) + _xlfn.XLOOKUP('8. Model Variables'!$A69,'4.Annual SAE Indices'!$A$2:$A$23,'4.Annual SAE Indices'!$K$2:$K$23)*_xlfn.XLOOKUP('8. Model Variables'!$B69,'5.Monthly Multipliers'!$B$2:$B$13,'5.Monthly Multipliers'!$D$2:$D$13) + _xlfn.XLOOKUP('8. Model Variables'!$A69,'4.Annual SAE Indices'!$A$2:$A$23,'4.Annual SAE Indices'!$L$2:$L$23)*_xlfn.XLOOKUP('8. Model Variables'!$B69,'5.Monthly Multipliers'!$B$2:$B$13,'5.Monthly Multipliers'!$E$2:$E$13) + _xlfn.XLOOKUP('8. Model Variables'!$A69,'4.Annual SAE Indices'!$A$2:$A$23,'4.Annual SAE Indices'!$M$2:$M$23)*_xlfn.XLOOKUP('8. Model Variables'!$B69,'5.Monthly Multipliers'!$B$2:$B$13,'5.Monthly Multipliers'!$F$2:$F$13) + _xlfn.XLOOKUP('8. Model Variables'!$A69,'4.Annual SAE Indices'!$A$2:$A$23,'4.Annual SAE Indices'!$N$2:$N$23)*_xlfn.XLOOKUP('8. Model Variables'!$B69,'5.Monthly Multipliers'!$B$2:$B$13,'5.Monthly Multipliers'!$G$2:$G$13) + _xlfn.XLOOKUP('8. Model Variables'!$A69,'4.Annual SAE Indices'!$A$2:$A$23,'4.Annual SAE Indices'!$O$2:$O$23)*_xlfn.XLOOKUP('8. Model Variables'!$B69,'5.Monthly Multipliers'!$B$2:$B$13,'5.Monthly Multipliers'!$H$2:$H$13) + _xlfn.XLOOKUP('8. Model Variables'!$A69,'4.Annual SAE Indices'!$A$2:$A$23,'4.Annual SAE Indices'!$P$2:$P$23)*_xlfn.XLOOKUP('8. Model Variables'!$B69,'5.Monthly Multipliers'!$B$2:$B$13,'5.Monthly Multipliers'!$I$2:$I$13) + _xlfn.XLOOKUP('8. Model Variables'!$A69,'4.Annual SAE Indices'!$A$2:$A$23,'4.Annual SAE Indices'!$Q$2:$Q$23)*_xlfn.XLOOKUP('8. Model Variables'!$B69,'5.Monthly Multipliers'!$B$2:$B$13,'5.Monthly Multipliers'!$J$2:$J$13) + _xlfn.XLOOKUP('8. Model Variables'!$A69,'4.Annual SAE Indices'!$A$2:$A$23,'4.Annual SAE Indices'!$R$2:$R$23)*_xlfn.XLOOKUP('8. Model Variables'!$B69,'5.Monthly Multipliers'!$B$2:$B$13,'5.Monthly Multipliers'!$K$2:$K$13) + _xlfn.XLOOKUP('8. Model Variables'!$A69,'4.Annual SAE Indices'!$A$2:$A$23,'4.Annual SAE Indices'!$T$2:$T$23)*_xlfn.XLOOKUP('8. Model Variables'!$B69,'5.Monthly Multipliers'!$B$2:$B$13,'5.Monthly Multipliers'!$L$2:$L$13) + _xlfn.XLOOKUP('8. Model Variables'!$A69,'4.Annual SAE Indices'!$A$2:$A$23,'4.Annual SAE Indices'!$U$2:$U$23)*_xlfn.XLOOKUP('8. Model Variables'!$B69,'5.Monthly Multipliers'!$B$2:$B$13,'5.Monthly Multipliers'!$M$2:$M$13)</f>
        <v>480.66596984465303</v>
      </c>
      <c r="F69">
        <f>('6.Econ Transform'!C69^0.2)*'7.Wthr Transform'!D93*12*'8. Model Variables'!E69</f>
        <v>493.66843941634841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Transform'!C70^0.2)*'7.Wthr Transform'!H94*_xlfn.XLOOKUP('8. Model Variables'!A70,'4.Annual SAE Indices'!$A$2:$A$23,'4.Annual SAE Indices'!$V$2:$V$23)</f>
        <v>11.338893784508711</v>
      </c>
      <c r="D70" s="2">
        <f>('6.Econ Transform'!C70^0.2)*'7.Wthr Transform'!L94*_xlfn.XLOOKUP('8. Model Variables'!$A70,'4.Annual SAE Indices'!$A$2:$A$23,'4.Annual SAE Indices'!$W$2:$W$23)</f>
        <v>143.19517124693257</v>
      </c>
      <c r="E70">
        <f>_xlfn.XLOOKUP('8. Model Variables'!$A70,'4.Annual SAE Indices'!$A$2:$A$23,'4.Annual SAE Indices'!$J$2:$J$23)*_xlfn.XLOOKUP('8. Model Variables'!$B70,'5.Monthly Multipliers'!$B$2:$B$13,'5.Monthly Multipliers'!$C$2:$C$13) + _xlfn.XLOOKUP('8. Model Variables'!$A70,'4.Annual SAE Indices'!$A$2:$A$23,'4.Annual SAE Indices'!$K$2:$K$23)*_xlfn.XLOOKUP('8. Model Variables'!$B70,'5.Monthly Multipliers'!$B$2:$B$13,'5.Monthly Multipliers'!$D$2:$D$13) + _xlfn.XLOOKUP('8. Model Variables'!$A70,'4.Annual SAE Indices'!$A$2:$A$23,'4.Annual SAE Indices'!$L$2:$L$23)*_xlfn.XLOOKUP('8. Model Variables'!$B70,'5.Monthly Multipliers'!$B$2:$B$13,'5.Monthly Multipliers'!$E$2:$E$13) + _xlfn.XLOOKUP('8. Model Variables'!$A70,'4.Annual SAE Indices'!$A$2:$A$23,'4.Annual SAE Indices'!$M$2:$M$23)*_xlfn.XLOOKUP('8. Model Variables'!$B70,'5.Monthly Multipliers'!$B$2:$B$13,'5.Monthly Multipliers'!$F$2:$F$13) + _xlfn.XLOOKUP('8. Model Variables'!$A70,'4.Annual SAE Indices'!$A$2:$A$23,'4.Annual SAE Indices'!$N$2:$N$23)*_xlfn.XLOOKUP('8. Model Variables'!$B70,'5.Monthly Multipliers'!$B$2:$B$13,'5.Monthly Multipliers'!$G$2:$G$13) + _xlfn.XLOOKUP('8. Model Variables'!$A70,'4.Annual SAE Indices'!$A$2:$A$23,'4.Annual SAE Indices'!$O$2:$O$23)*_xlfn.XLOOKUP('8. Model Variables'!$B70,'5.Monthly Multipliers'!$B$2:$B$13,'5.Monthly Multipliers'!$H$2:$H$13) + _xlfn.XLOOKUP('8. Model Variables'!$A70,'4.Annual SAE Indices'!$A$2:$A$23,'4.Annual SAE Indices'!$P$2:$P$23)*_xlfn.XLOOKUP('8. Model Variables'!$B70,'5.Monthly Multipliers'!$B$2:$B$13,'5.Monthly Multipliers'!$I$2:$I$13) + _xlfn.XLOOKUP('8. Model Variables'!$A70,'4.Annual SAE Indices'!$A$2:$A$23,'4.Annual SAE Indices'!$Q$2:$Q$23)*_xlfn.XLOOKUP('8. Model Variables'!$B70,'5.Monthly Multipliers'!$B$2:$B$13,'5.Monthly Multipliers'!$J$2:$J$13) + _xlfn.XLOOKUP('8. Model Variables'!$A70,'4.Annual SAE Indices'!$A$2:$A$23,'4.Annual SAE Indices'!$R$2:$R$23)*_xlfn.XLOOKUP('8. Model Variables'!$B70,'5.Monthly Multipliers'!$B$2:$B$13,'5.Monthly Multipliers'!$K$2:$K$13) + _xlfn.XLOOKUP('8. Model Variables'!$A70,'4.Annual SAE Indices'!$A$2:$A$23,'4.Annual SAE Indices'!$T$2:$T$23)*_xlfn.XLOOKUP('8. Model Variables'!$B70,'5.Monthly Multipliers'!$B$2:$B$13,'5.Monthly Multipliers'!$L$2:$L$13) + _xlfn.XLOOKUP('8. Model Variables'!$A70,'4.Annual SAE Indices'!$A$2:$A$23,'4.Annual SAE Indices'!$U$2:$U$23)*_xlfn.XLOOKUP('8. Model Variables'!$B70,'5.Monthly Multipliers'!$B$2:$B$13,'5.Monthly Multipliers'!$M$2:$M$13)</f>
        <v>483.54403838178001</v>
      </c>
      <c r="F70">
        <f>('6.Econ Transform'!C70^0.2)*'7.Wthr Transform'!D94*12*'8. Model Variables'!E70</f>
        <v>480.60422170869407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Transform'!C71^0.2)*'7.Wthr Transform'!H95*_xlfn.XLOOKUP('8. Model Variables'!A71,'4.Annual SAE Indices'!$A$2:$A$23,'4.Annual SAE Indices'!$V$2:$V$23)</f>
        <v>78.09961821870607</v>
      </c>
      <c r="D71" s="2">
        <f>('6.Econ Transform'!C71^0.2)*'7.Wthr Transform'!L95*_xlfn.XLOOKUP('8. Model Variables'!$A71,'4.Annual SAE Indices'!$A$2:$A$23,'4.Annual SAE Indices'!$W$2:$W$23)</f>
        <v>0.43000876180220637</v>
      </c>
      <c r="E71">
        <f>_xlfn.XLOOKUP('8. Model Variables'!$A71,'4.Annual SAE Indices'!$A$2:$A$23,'4.Annual SAE Indices'!$J$2:$J$23)*_xlfn.XLOOKUP('8. Model Variables'!$B71,'5.Monthly Multipliers'!$B$2:$B$13,'5.Monthly Multipliers'!$C$2:$C$13) + _xlfn.XLOOKUP('8. Model Variables'!$A71,'4.Annual SAE Indices'!$A$2:$A$23,'4.Annual SAE Indices'!$K$2:$K$23)*_xlfn.XLOOKUP('8. Model Variables'!$B71,'5.Monthly Multipliers'!$B$2:$B$13,'5.Monthly Multipliers'!$D$2:$D$13) + _xlfn.XLOOKUP('8. Model Variables'!$A71,'4.Annual SAE Indices'!$A$2:$A$23,'4.Annual SAE Indices'!$L$2:$L$23)*_xlfn.XLOOKUP('8. Model Variables'!$B71,'5.Monthly Multipliers'!$B$2:$B$13,'5.Monthly Multipliers'!$E$2:$E$13) + _xlfn.XLOOKUP('8. Model Variables'!$A71,'4.Annual SAE Indices'!$A$2:$A$23,'4.Annual SAE Indices'!$M$2:$M$23)*_xlfn.XLOOKUP('8. Model Variables'!$B71,'5.Monthly Multipliers'!$B$2:$B$13,'5.Monthly Multipliers'!$F$2:$F$13) + _xlfn.XLOOKUP('8. Model Variables'!$A71,'4.Annual SAE Indices'!$A$2:$A$23,'4.Annual SAE Indices'!$N$2:$N$23)*_xlfn.XLOOKUP('8. Model Variables'!$B71,'5.Monthly Multipliers'!$B$2:$B$13,'5.Monthly Multipliers'!$G$2:$G$13) + _xlfn.XLOOKUP('8. Model Variables'!$A71,'4.Annual SAE Indices'!$A$2:$A$23,'4.Annual SAE Indices'!$O$2:$O$23)*_xlfn.XLOOKUP('8. Model Variables'!$B71,'5.Monthly Multipliers'!$B$2:$B$13,'5.Monthly Multipliers'!$H$2:$H$13) + _xlfn.XLOOKUP('8. Model Variables'!$A71,'4.Annual SAE Indices'!$A$2:$A$23,'4.Annual SAE Indices'!$P$2:$P$23)*_xlfn.XLOOKUP('8. Model Variables'!$B71,'5.Monthly Multipliers'!$B$2:$B$13,'5.Monthly Multipliers'!$I$2:$I$13) + _xlfn.XLOOKUP('8. Model Variables'!$A71,'4.Annual SAE Indices'!$A$2:$A$23,'4.Annual SAE Indices'!$Q$2:$Q$23)*_xlfn.XLOOKUP('8. Model Variables'!$B71,'5.Monthly Multipliers'!$B$2:$B$13,'5.Monthly Multipliers'!$J$2:$J$13) + _xlfn.XLOOKUP('8. Model Variables'!$A71,'4.Annual SAE Indices'!$A$2:$A$23,'4.Annual SAE Indices'!$R$2:$R$23)*_xlfn.XLOOKUP('8. Model Variables'!$B71,'5.Monthly Multipliers'!$B$2:$B$13,'5.Monthly Multipliers'!$K$2:$K$13) + _xlfn.XLOOKUP('8. Model Variables'!$A71,'4.Annual SAE Indices'!$A$2:$A$23,'4.Annual SAE Indices'!$T$2:$T$23)*_xlfn.XLOOKUP('8. Model Variables'!$B71,'5.Monthly Multipliers'!$B$2:$B$13,'5.Monthly Multipliers'!$L$2:$L$13) + _xlfn.XLOOKUP('8. Model Variables'!$A71,'4.Annual SAE Indices'!$A$2:$A$23,'4.Annual SAE Indices'!$U$2:$U$23)*_xlfn.XLOOKUP('8. Model Variables'!$B71,'5.Monthly Multipliers'!$B$2:$B$13,'5.Monthly Multipliers'!$M$2:$M$13)</f>
        <v>489.50089334113801</v>
      </c>
      <c r="F71">
        <f>('6.Econ Transform'!C71^0.2)*'7.Wthr Transform'!D95*12*'8. Model Variables'!E71</f>
        <v>502.73444393523766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Transform'!C72^0.2)*'7.Wthr Transform'!H96*_xlfn.XLOOKUP('8. Model Variables'!A72,'4.Annual SAE Indices'!$A$2:$A$23,'4.Annual SAE Indices'!$V$2:$V$23)</f>
        <v>152.25533545095254</v>
      </c>
      <c r="D72" s="2">
        <f>('6.Econ Transform'!C72^0.2)*'7.Wthr Transform'!L96*_xlfn.XLOOKUP('8. Model Variables'!$A72,'4.Annual SAE Indices'!$A$2:$A$23,'4.Annual SAE Indices'!$W$2:$W$23)</f>
        <v>2.5800525708132382</v>
      </c>
      <c r="E72">
        <f>_xlfn.XLOOKUP('8. Model Variables'!$A72,'4.Annual SAE Indices'!$A$2:$A$23,'4.Annual SAE Indices'!$J$2:$J$23)*_xlfn.XLOOKUP('8. Model Variables'!$B72,'5.Monthly Multipliers'!$B$2:$B$13,'5.Monthly Multipliers'!$C$2:$C$13) + _xlfn.XLOOKUP('8. Model Variables'!$A72,'4.Annual SAE Indices'!$A$2:$A$23,'4.Annual SAE Indices'!$K$2:$K$23)*_xlfn.XLOOKUP('8. Model Variables'!$B72,'5.Monthly Multipliers'!$B$2:$B$13,'5.Monthly Multipliers'!$D$2:$D$13) + _xlfn.XLOOKUP('8. Model Variables'!$A72,'4.Annual SAE Indices'!$A$2:$A$23,'4.Annual SAE Indices'!$L$2:$L$23)*_xlfn.XLOOKUP('8. Model Variables'!$B72,'5.Monthly Multipliers'!$B$2:$B$13,'5.Monthly Multipliers'!$E$2:$E$13) + _xlfn.XLOOKUP('8. Model Variables'!$A72,'4.Annual SAE Indices'!$A$2:$A$23,'4.Annual SAE Indices'!$M$2:$M$23)*_xlfn.XLOOKUP('8. Model Variables'!$B72,'5.Monthly Multipliers'!$B$2:$B$13,'5.Monthly Multipliers'!$F$2:$F$13) + _xlfn.XLOOKUP('8. Model Variables'!$A72,'4.Annual SAE Indices'!$A$2:$A$23,'4.Annual SAE Indices'!$N$2:$N$23)*_xlfn.XLOOKUP('8. Model Variables'!$B72,'5.Monthly Multipliers'!$B$2:$B$13,'5.Monthly Multipliers'!$G$2:$G$13) + _xlfn.XLOOKUP('8. Model Variables'!$A72,'4.Annual SAE Indices'!$A$2:$A$23,'4.Annual SAE Indices'!$O$2:$O$23)*_xlfn.XLOOKUP('8. Model Variables'!$B72,'5.Monthly Multipliers'!$B$2:$B$13,'5.Monthly Multipliers'!$H$2:$H$13) + _xlfn.XLOOKUP('8. Model Variables'!$A72,'4.Annual SAE Indices'!$A$2:$A$23,'4.Annual SAE Indices'!$P$2:$P$23)*_xlfn.XLOOKUP('8. Model Variables'!$B72,'5.Monthly Multipliers'!$B$2:$B$13,'5.Monthly Multipliers'!$I$2:$I$13) + _xlfn.XLOOKUP('8. Model Variables'!$A72,'4.Annual SAE Indices'!$A$2:$A$23,'4.Annual SAE Indices'!$Q$2:$Q$23)*_xlfn.XLOOKUP('8. Model Variables'!$B72,'5.Monthly Multipliers'!$B$2:$B$13,'5.Monthly Multipliers'!$J$2:$J$13) + _xlfn.XLOOKUP('8. Model Variables'!$A72,'4.Annual SAE Indices'!$A$2:$A$23,'4.Annual SAE Indices'!$R$2:$R$23)*_xlfn.XLOOKUP('8. Model Variables'!$B72,'5.Monthly Multipliers'!$B$2:$B$13,'5.Monthly Multipliers'!$K$2:$K$13) + _xlfn.XLOOKUP('8. Model Variables'!$A72,'4.Annual SAE Indices'!$A$2:$A$23,'4.Annual SAE Indices'!$T$2:$T$23)*_xlfn.XLOOKUP('8. Model Variables'!$B72,'5.Monthly Multipliers'!$B$2:$B$13,'5.Monthly Multipliers'!$L$2:$L$13) + _xlfn.XLOOKUP('8. Model Variables'!$A72,'4.Annual SAE Indices'!$A$2:$A$23,'4.Annual SAE Indices'!$U$2:$U$23)*_xlfn.XLOOKUP('8. Model Variables'!$B72,'5.Monthly Multipliers'!$B$2:$B$13,'5.Monthly Multipliers'!$M$2:$M$13)</f>
        <v>495.11166990199501</v>
      </c>
      <c r="F72">
        <f>('6.Econ Transform'!C72^0.2)*'7.Wthr Transform'!D96*12*'8. Model Variables'!E72</f>
        <v>492.09378060460858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Transform'!C73^0.2)*'7.Wthr Transform'!H97*_xlfn.XLOOKUP('8. Model Variables'!A73,'4.Annual SAE Indices'!$A$2:$A$23,'4.Annual SAE Indices'!$V$2:$V$23)</f>
        <v>250.20419218703742</v>
      </c>
      <c r="D73" s="2">
        <f>('6.Econ Transform'!C73^0.2)*'7.Wthr Transform'!L97*_xlfn.XLOOKUP('8. Model Variables'!$A73,'4.Annual SAE Indices'!$A$2:$A$23,'4.Annual SAE Indices'!$W$2:$W$23)</f>
        <v>0</v>
      </c>
      <c r="E73">
        <f>_xlfn.XLOOKUP('8. Model Variables'!$A73,'4.Annual SAE Indices'!$A$2:$A$23,'4.Annual SAE Indices'!$J$2:$J$23)*_xlfn.XLOOKUP('8. Model Variables'!$B73,'5.Monthly Multipliers'!$B$2:$B$13,'5.Monthly Multipliers'!$C$2:$C$13) + _xlfn.XLOOKUP('8. Model Variables'!$A73,'4.Annual SAE Indices'!$A$2:$A$23,'4.Annual SAE Indices'!$K$2:$K$23)*_xlfn.XLOOKUP('8. Model Variables'!$B73,'5.Monthly Multipliers'!$B$2:$B$13,'5.Monthly Multipliers'!$D$2:$D$13) + _xlfn.XLOOKUP('8. Model Variables'!$A73,'4.Annual SAE Indices'!$A$2:$A$23,'4.Annual SAE Indices'!$L$2:$L$23)*_xlfn.XLOOKUP('8. Model Variables'!$B73,'5.Monthly Multipliers'!$B$2:$B$13,'5.Monthly Multipliers'!$E$2:$E$13) + _xlfn.XLOOKUP('8. Model Variables'!$A73,'4.Annual SAE Indices'!$A$2:$A$23,'4.Annual SAE Indices'!$M$2:$M$23)*_xlfn.XLOOKUP('8. Model Variables'!$B73,'5.Monthly Multipliers'!$B$2:$B$13,'5.Monthly Multipliers'!$F$2:$F$13) + _xlfn.XLOOKUP('8. Model Variables'!$A73,'4.Annual SAE Indices'!$A$2:$A$23,'4.Annual SAE Indices'!$N$2:$N$23)*_xlfn.XLOOKUP('8. Model Variables'!$B73,'5.Monthly Multipliers'!$B$2:$B$13,'5.Monthly Multipliers'!$G$2:$G$13) + _xlfn.XLOOKUP('8. Model Variables'!$A73,'4.Annual SAE Indices'!$A$2:$A$23,'4.Annual SAE Indices'!$O$2:$O$23)*_xlfn.XLOOKUP('8. Model Variables'!$B73,'5.Monthly Multipliers'!$B$2:$B$13,'5.Monthly Multipliers'!$H$2:$H$13) + _xlfn.XLOOKUP('8. Model Variables'!$A73,'4.Annual SAE Indices'!$A$2:$A$23,'4.Annual SAE Indices'!$P$2:$P$23)*_xlfn.XLOOKUP('8. Model Variables'!$B73,'5.Monthly Multipliers'!$B$2:$B$13,'5.Monthly Multipliers'!$I$2:$I$13) + _xlfn.XLOOKUP('8. Model Variables'!$A73,'4.Annual SAE Indices'!$A$2:$A$23,'4.Annual SAE Indices'!$Q$2:$Q$23)*_xlfn.XLOOKUP('8. Model Variables'!$B73,'5.Monthly Multipliers'!$B$2:$B$13,'5.Monthly Multipliers'!$J$2:$J$13) + _xlfn.XLOOKUP('8. Model Variables'!$A73,'4.Annual SAE Indices'!$A$2:$A$23,'4.Annual SAE Indices'!$R$2:$R$23)*_xlfn.XLOOKUP('8. Model Variables'!$B73,'5.Monthly Multipliers'!$B$2:$B$13,'5.Monthly Multipliers'!$K$2:$K$13) + _xlfn.XLOOKUP('8. Model Variables'!$A73,'4.Annual SAE Indices'!$A$2:$A$23,'4.Annual SAE Indices'!$T$2:$T$23)*_xlfn.XLOOKUP('8. Model Variables'!$B73,'5.Monthly Multipliers'!$B$2:$B$13,'5.Monthly Multipliers'!$L$2:$L$13) + _xlfn.XLOOKUP('8. Model Variables'!$A73,'4.Annual SAE Indices'!$A$2:$A$23,'4.Annual SAE Indices'!$U$2:$U$23)*_xlfn.XLOOKUP('8. Model Variables'!$B73,'5.Monthly Multipliers'!$B$2:$B$13,'5.Monthly Multipliers'!$M$2:$M$13)</f>
        <v>502.10237253646301</v>
      </c>
      <c r="F73">
        <f>('6.Econ Transform'!C73^0.2)*'7.Wthr Transform'!D97*12*'8. Model Variables'!E73</f>
        <v>515.67660139031739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Transform'!C74^0.2)*'7.Wthr Transform'!H98*_xlfn.XLOOKUP('8. Model Variables'!A74,'4.Annual SAE Indices'!$A$2:$A$23,'4.Annual SAE Indices'!$V$2:$V$23)</f>
        <v>254.01766959679748</v>
      </c>
      <c r="D74" s="2">
        <f>('6.Econ Transform'!C74^0.2)*'7.Wthr Transform'!L98*_xlfn.XLOOKUP('8. Model Variables'!$A74,'4.Annual SAE Indices'!$A$2:$A$23,'4.Annual SAE Indices'!$W$2:$W$23)</f>
        <v>0</v>
      </c>
      <c r="E74">
        <f>_xlfn.XLOOKUP('8. Model Variables'!$A74,'4.Annual SAE Indices'!$A$2:$A$23,'4.Annual SAE Indices'!$J$2:$J$23)*_xlfn.XLOOKUP('8. Model Variables'!$B74,'5.Monthly Multipliers'!$B$2:$B$13,'5.Monthly Multipliers'!$C$2:$C$13) + _xlfn.XLOOKUP('8. Model Variables'!$A74,'4.Annual SAE Indices'!$A$2:$A$23,'4.Annual SAE Indices'!$K$2:$K$23)*_xlfn.XLOOKUP('8. Model Variables'!$B74,'5.Monthly Multipliers'!$B$2:$B$13,'5.Monthly Multipliers'!$D$2:$D$13) + _xlfn.XLOOKUP('8. Model Variables'!$A74,'4.Annual SAE Indices'!$A$2:$A$23,'4.Annual SAE Indices'!$L$2:$L$23)*_xlfn.XLOOKUP('8. Model Variables'!$B74,'5.Monthly Multipliers'!$B$2:$B$13,'5.Monthly Multipliers'!$E$2:$E$13) + _xlfn.XLOOKUP('8. Model Variables'!$A74,'4.Annual SAE Indices'!$A$2:$A$23,'4.Annual SAE Indices'!$M$2:$M$23)*_xlfn.XLOOKUP('8. Model Variables'!$B74,'5.Monthly Multipliers'!$B$2:$B$13,'5.Monthly Multipliers'!$F$2:$F$13) + _xlfn.XLOOKUP('8. Model Variables'!$A74,'4.Annual SAE Indices'!$A$2:$A$23,'4.Annual SAE Indices'!$N$2:$N$23)*_xlfn.XLOOKUP('8. Model Variables'!$B74,'5.Monthly Multipliers'!$B$2:$B$13,'5.Monthly Multipliers'!$G$2:$G$13) + _xlfn.XLOOKUP('8. Model Variables'!$A74,'4.Annual SAE Indices'!$A$2:$A$23,'4.Annual SAE Indices'!$O$2:$O$23)*_xlfn.XLOOKUP('8. Model Variables'!$B74,'5.Monthly Multipliers'!$B$2:$B$13,'5.Monthly Multipliers'!$H$2:$H$13) + _xlfn.XLOOKUP('8. Model Variables'!$A74,'4.Annual SAE Indices'!$A$2:$A$23,'4.Annual SAE Indices'!$P$2:$P$23)*_xlfn.XLOOKUP('8. Model Variables'!$B74,'5.Monthly Multipliers'!$B$2:$B$13,'5.Monthly Multipliers'!$I$2:$I$13) + _xlfn.XLOOKUP('8. Model Variables'!$A74,'4.Annual SAE Indices'!$A$2:$A$23,'4.Annual SAE Indices'!$Q$2:$Q$23)*_xlfn.XLOOKUP('8. Model Variables'!$B74,'5.Monthly Multipliers'!$B$2:$B$13,'5.Monthly Multipliers'!$J$2:$J$13) + _xlfn.XLOOKUP('8. Model Variables'!$A74,'4.Annual SAE Indices'!$A$2:$A$23,'4.Annual SAE Indices'!$R$2:$R$23)*_xlfn.XLOOKUP('8. Model Variables'!$B74,'5.Monthly Multipliers'!$B$2:$B$13,'5.Monthly Multipliers'!$K$2:$K$13) + _xlfn.XLOOKUP('8. Model Variables'!$A74,'4.Annual SAE Indices'!$A$2:$A$23,'4.Annual SAE Indices'!$T$2:$T$23)*_xlfn.XLOOKUP('8. Model Variables'!$B74,'5.Monthly Multipliers'!$B$2:$B$13,'5.Monthly Multipliers'!$L$2:$L$13) + _xlfn.XLOOKUP('8. Model Variables'!$A74,'4.Annual SAE Indices'!$A$2:$A$23,'4.Annual SAE Indices'!$U$2:$U$23)*_xlfn.XLOOKUP('8. Model Variables'!$B74,'5.Monthly Multipliers'!$B$2:$B$13,'5.Monthly Multipliers'!$M$2:$M$13)</f>
        <v>504.28817886046596</v>
      </c>
      <c r="F74">
        <f>('6.Econ Transform'!C74^0.2)*'7.Wthr Transform'!D98*12*'8. Model Variables'!E74</f>
        <v>517.93435991863726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Transform'!C75^0.2)*'7.Wthr Transform'!H99*_xlfn.XLOOKUP('8. Model Variables'!A75,'4.Annual SAE Indices'!$A$2:$A$23,'4.Annual SAE Indices'!$V$2:$V$23)</f>
        <v>237.10725455605126</v>
      </c>
      <c r="D75" s="2">
        <f>('6.Econ Transform'!C75^0.2)*'7.Wthr Transform'!L99*_xlfn.XLOOKUP('8. Model Variables'!$A75,'4.Annual SAE Indices'!$A$2:$A$23,'4.Annual SAE Indices'!$W$2:$W$23)</f>
        <v>0</v>
      </c>
      <c r="E75">
        <f>_xlfn.XLOOKUP('8. Model Variables'!$A75,'4.Annual SAE Indices'!$A$2:$A$23,'4.Annual SAE Indices'!$J$2:$J$23)*_xlfn.XLOOKUP('8. Model Variables'!$B75,'5.Monthly Multipliers'!$B$2:$B$13,'5.Monthly Multipliers'!$C$2:$C$13) + _xlfn.XLOOKUP('8. Model Variables'!$A75,'4.Annual SAE Indices'!$A$2:$A$23,'4.Annual SAE Indices'!$K$2:$K$23)*_xlfn.XLOOKUP('8. Model Variables'!$B75,'5.Monthly Multipliers'!$B$2:$B$13,'5.Monthly Multipliers'!$D$2:$D$13) + _xlfn.XLOOKUP('8. Model Variables'!$A75,'4.Annual SAE Indices'!$A$2:$A$23,'4.Annual SAE Indices'!$L$2:$L$23)*_xlfn.XLOOKUP('8. Model Variables'!$B75,'5.Monthly Multipliers'!$B$2:$B$13,'5.Monthly Multipliers'!$E$2:$E$13) + _xlfn.XLOOKUP('8. Model Variables'!$A75,'4.Annual SAE Indices'!$A$2:$A$23,'4.Annual SAE Indices'!$M$2:$M$23)*_xlfn.XLOOKUP('8. Model Variables'!$B75,'5.Monthly Multipliers'!$B$2:$B$13,'5.Monthly Multipliers'!$F$2:$F$13) + _xlfn.XLOOKUP('8. Model Variables'!$A75,'4.Annual SAE Indices'!$A$2:$A$23,'4.Annual SAE Indices'!$N$2:$N$23)*_xlfn.XLOOKUP('8. Model Variables'!$B75,'5.Monthly Multipliers'!$B$2:$B$13,'5.Monthly Multipliers'!$G$2:$G$13) + _xlfn.XLOOKUP('8. Model Variables'!$A75,'4.Annual SAE Indices'!$A$2:$A$23,'4.Annual SAE Indices'!$O$2:$O$23)*_xlfn.XLOOKUP('8. Model Variables'!$B75,'5.Monthly Multipliers'!$B$2:$B$13,'5.Monthly Multipliers'!$H$2:$H$13) + _xlfn.XLOOKUP('8. Model Variables'!$A75,'4.Annual SAE Indices'!$A$2:$A$23,'4.Annual SAE Indices'!$P$2:$P$23)*_xlfn.XLOOKUP('8. Model Variables'!$B75,'5.Monthly Multipliers'!$B$2:$B$13,'5.Monthly Multipliers'!$I$2:$I$13) + _xlfn.XLOOKUP('8. Model Variables'!$A75,'4.Annual SAE Indices'!$A$2:$A$23,'4.Annual SAE Indices'!$Q$2:$Q$23)*_xlfn.XLOOKUP('8. Model Variables'!$B75,'5.Monthly Multipliers'!$B$2:$B$13,'5.Monthly Multipliers'!$J$2:$J$13) + _xlfn.XLOOKUP('8. Model Variables'!$A75,'4.Annual SAE Indices'!$A$2:$A$23,'4.Annual SAE Indices'!$R$2:$R$23)*_xlfn.XLOOKUP('8. Model Variables'!$B75,'5.Monthly Multipliers'!$B$2:$B$13,'5.Monthly Multipliers'!$K$2:$K$13) + _xlfn.XLOOKUP('8. Model Variables'!$A75,'4.Annual SAE Indices'!$A$2:$A$23,'4.Annual SAE Indices'!$T$2:$T$23)*_xlfn.XLOOKUP('8. Model Variables'!$B75,'5.Monthly Multipliers'!$B$2:$B$13,'5.Monthly Multipliers'!$L$2:$L$13) + _xlfn.XLOOKUP('8. Model Variables'!$A75,'4.Annual SAE Indices'!$A$2:$A$23,'4.Annual SAE Indices'!$U$2:$U$23)*_xlfn.XLOOKUP('8. Model Variables'!$B75,'5.Monthly Multipliers'!$B$2:$B$13,'5.Monthly Multipliers'!$M$2:$M$13)</f>
        <v>501.55938224419498</v>
      </c>
      <c r="F75">
        <f>('6.Econ Transform'!C75^0.2)*'7.Wthr Transform'!D99*12*'8. Model Variables'!E75</f>
        <v>465.28026439319416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Transform'!C76^0.2)*'7.Wthr Transform'!H100*_xlfn.XLOOKUP('8. Model Variables'!A76,'4.Annual SAE Indices'!$A$2:$A$23,'4.Annual SAE Indices'!$V$2:$V$23)</f>
        <v>226.13484785022351</v>
      </c>
      <c r="D76" s="2">
        <f>('6.Econ Transform'!C76^0.2)*'7.Wthr Transform'!L100*_xlfn.XLOOKUP('8. Model Variables'!$A76,'4.Annual SAE Indices'!$A$2:$A$23,'4.Annual SAE Indices'!$W$2:$W$23)</f>
        <v>0</v>
      </c>
      <c r="E76">
        <f>_xlfn.XLOOKUP('8. Model Variables'!$A76,'4.Annual SAE Indices'!$A$2:$A$23,'4.Annual SAE Indices'!$J$2:$J$23)*_xlfn.XLOOKUP('8. Model Variables'!$B76,'5.Monthly Multipliers'!$B$2:$B$13,'5.Monthly Multipliers'!$C$2:$C$13) + _xlfn.XLOOKUP('8. Model Variables'!$A76,'4.Annual SAE Indices'!$A$2:$A$23,'4.Annual SAE Indices'!$K$2:$K$23)*_xlfn.XLOOKUP('8. Model Variables'!$B76,'5.Monthly Multipliers'!$B$2:$B$13,'5.Monthly Multipliers'!$D$2:$D$13) + _xlfn.XLOOKUP('8. Model Variables'!$A76,'4.Annual SAE Indices'!$A$2:$A$23,'4.Annual SAE Indices'!$L$2:$L$23)*_xlfn.XLOOKUP('8. Model Variables'!$B76,'5.Monthly Multipliers'!$B$2:$B$13,'5.Monthly Multipliers'!$E$2:$E$13) + _xlfn.XLOOKUP('8. Model Variables'!$A76,'4.Annual SAE Indices'!$A$2:$A$23,'4.Annual SAE Indices'!$M$2:$M$23)*_xlfn.XLOOKUP('8. Model Variables'!$B76,'5.Monthly Multipliers'!$B$2:$B$13,'5.Monthly Multipliers'!$F$2:$F$13) + _xlfn.XLOOKUP('8. Model Variables'!$A76,'4.Annual SAE Indices'!$A$2:$A$23,'4.Annual SAE Indices'!$N$2:$N$23)*_xlfn.XLOOKUP('8. Model Variables'!$B76,'5.Monthly Multipliers'!$B$2:$B$13,'5.Monthly Multipliers'!$G$2:$G$13) + _xlfn.XLOOKUP('8. Model Variables'!$A76,'4.Annual SAE Indices'!$A$2:$A$23,'4.Annual SAE Indices'!$O$2:$O$23)*_xlfn.XLOOKUP('8. Model Variables'!$B76,'5.Monthly Multipliers'!$B$2:$B$13,'5.Monthly Multipliers'!$H$2:$H$13) + _xlfn.XLOOKUP('8. Model Variables'!$A76,'4.Annual SAE Indices'!$A$2:$A$23,'4.Annual SAE Indices'!$P$2:$P$23)*_xlfn.XLOOKUP('8. Model Variables'!$B76,'5.Monthly Multipliers'!$B$2:$B$13,'5.Monthly Multipliers'!$I$2:$I$13) + _xlfn.XLOOKUP('8. Model Variables'!$A76,'4.Annual SAE Indices'!$A$2:$A$23,'4.Annual SAE Indices'!$Q$2:$Q$23)*_xlfn.XLOOKUP('8. Model Variables'!$B76,'5.Monthly Multipliers'!$B$2:$B$13,'5.Monthly Multipliers'!$J$2:$J$13) + _xlfn.XLOOKUP('8. Model Variables'!$A76,'4.Annual SAE Indices'!$A$2:$A$23,'4.Annual SAE Indices'!$R$2:$R$23)*_xlfn.XLOOKUP('8. Model Variables'!$B76,'5.Monthly Multipliers'!$B$2:$B$13,'5.Monthly Multipliers'!$K$2:$K$13) + _xlfn.XLOOKUP('8. Model Variables'!$A76,'4.Annual SAE Indices'!$A$2:$A$23,'4.Annual SAE Indices'!$T$2:$T$23)*_xlfn.XLOOKUP('8. Model Variables'!$B76,'5.Monthly Multipliers'!$B$2:$B$13,'5.Monthly Multipliers'!$L$2:$L$13) + _xlfn.XLOOKUP('8. Model Variables'!$A76,'4.Annual SAE Indices'!$A$2:$A$23,'4.Annual SAE Indices'!$U$2:$U$23)*_xlfn.XLOOKUP('8. Model Variables'!$B76,'5.Monthly Multipliers'!$B$2:$B$13,'5.Monthly Multipliers'!$M$2:$M$13)</f>
        <v>498.60993982366199</v>
      </c>
      <c r="F76">
        <f>('6.Econ Transform'!C76^0.2)*'7.Wthr Transform'!D100*12*'8. Model Variables'!E76</f>
        <v>512.10246612402614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Transform'!C77^0.2)*'7.Wthr Transform'!H101*_xlfn.XLOOKUP('8. Model Variables'!A77,'4.Annual SAE Indices'!$A$2:$A$23,'4.Annual SAE Indices'!$V$2:$V$23)</f>
        <v>103.76752567523913</v>
      </c>
      <c r="D77" s="2">
        <f>('6.Econ Transform'!C77^0.2)*'7.Wthr Transform'!L101*_xlfn.XLOOKUP('8. Model Variables'!$A77,'4.Annual SAE Indices'!$A$2:$A$23,'4.Annual SAE Indices'!$W$2:$W$23)</f>
        <v>20.061553491645206</v>
      </c>
      <c r="E77">
        <f>_xlfn.XLOOKUP('8. Model Variables'!$A77,'4.Annual SAE Indices'!$A$2:$A$23,'4.Annual SAE Indices'!$J$2:$J$23)*_xlfn.XLOOKUP('8. Model Variables'!$B77,'5.Monthly Multipliers'!$B$2:$B$13,'5.Monthly Multipliers'!$C$2:$C$13) + _xlfn.XLOOKUP('8. Model Variables'!$A77,'4.Annual SAE Indices'!$A$2:$A$23,'4.Annual SAE Indices'!$K$2:$K$23)*_xlfn.XLOOKUP('8. Model Variables'!$B77,'5.Monthly Multipliers'!$B$2:$B$13,'5.Monthly Multipliers'!$D$2:$D$13) + _xlfn.XLOOKUP('8. Model Variables'!$A77,'4.Annual SAE Indices'!$A$2:$A$23,'4.Annual SAE Indices'!$L$2:$L$23)*_xlfn.XLOOKUP('8. Model Variables'!$B77,'5.Monthly Multipliers'!$B$2:$B$13,'5.Monthly Multipliers'!$E$2:$E$13) + _xlfn.XLOOKUP('8. Model Variables'!$A77,'4.Annual SAE Indices'!$A$2:$A$23,'4.Annual SAE Indices'!$M$2:$M$23)*_xlfn.XLOOKUP('8. Model Variables'!$B77,'5.Monthly Multipliers'!$B$2:$B$13,'5.Monthly Multipliers'!$F$2:$F$13) + _xlfn.XLOOKUP('8. Model Variables'!$A77,'4.Annual SAE Indices'!$A$2:$A$23,'4.Annual SAE Indices'!$N$2:$N$23)*_xlfn.XLOOKUP('8. Model Variables'!$B77,'5.Monthly Multipliers'!$B$2:$B$13,'5.Monthly Multipliers'!$G$2:$G$13) + _xlfn.XLOOKUP('8. Model Variables'!$A77,'4.Annual SAE Indices'!$A$2:$A$23,'4.Annual SAE Indices'!$O$2:$O$23)*_xlfn.XLOOKUP('8. Model Variables'!$B77,'5.Monthly Multipliers'!$B$2:$B$13,'5.Monthly Multipliers'!$H$2:$H$13) + _xlfn.XLOOKUP('8. Model Variables'!$A77,'4.Annual SAE Indices'!$A$2:$A$23,'4.Annual SAE Indices'!$P$2:$P$23)*_xlfn.XLOOKUP('8. Model Variables'!$B77,'5.Monthly Multipliers'!$B$2:$B$13,'5.Monthly Multipliers'!$I$2:$I$13) + _xlfn.XLOOKUP('8. Model Variables'!$A77,'4.Annual SAE Indices'!$A$2:$A$23,'4.Annual SAE Indices'!$Q$2:$Q$23)*_xlfn.XLOOKUP('8. Model Variables'!$B77,'5.Monthly Multipliers'!$B$2:$B$13,'5.Monthly Multipliers'!$J$2:$J$13) + _xlfn.XLOOKUP('8. Model Variables'!$A77,'4.Annual SAE Indices'!$A$2:$A$23,'4.Annual SAE Indices'!$R$2:$R$23)*_xlfn.XLOOKUP('8. Model Variables'!$B77,'5.Monthly Multipliers'!$B$2:$B$13,'5.Monthly Multipliers'!$K$2:$K$13) + _xlfn.XLOOKUP('8. Model Variables'!$A77,'4.Annual SAE Indices'!$A$2:$A$23,'4.Annual SAE Indices'!$T$2:$T$23)*_xlfn.XLOOKUP('8. Model Variables'!$B77,'5.Monthly Multipliers'!$B$2:$B$13,'5.Monthly Multipliers'!$L$2:$L$13) + _xlfn.XLOOKUP('8. Model Variables'!$A77,'4.Annual SAE Indices'!$A$2:$A$23,'4.Annual SAE Indices'!$U$2:$U$23)*_xlfn.XLOOKUP('8. Model Variables'!$B77,'5.Monthly Multipliers'!$B$2:$B$13,'5.Monthly Multipliers'!$M$2:$M$13)</f>
        <v>493.294762969663</v>
      </c>
      <c r="F77">
        <f>('6.Econ Transform'!C77^0.2)*'7.Wthr Transform'!D101*12*'8. Model Variables'!E77</f>
        <v>489.84701145832406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Transform'!C78^0.2)*'7.Wthr Transform'!H102*_xlfn.XLOOKUP('8. Model Variables'!A78,'4.Annual SAE Indices'!$A$2:$A$23,'4.Annual SAE Indices'!$V$2:$V$23)</f>
        <v>43.410575618053066</v>
      </c>
      <c r="D78" s="2">
        <f>('6.Econ Transform'!C78^0.2)*'7.Wthr Transform'!L102*_xlfn.XLOOKUP('8. Model Variables'!$A78,'4.Annual SAE Indices'!$A$2:$A$23,'4.Annual SAE Indices'!$W$2:$W$23)</f>
        <v>42.115034280333212</v>
      </c>
      <c r="E78">
        <f>_xlfn.XLOOKUP('8. Model Variables'!$A78,'4.Annual SAE Indices'!$A$2:$A$23,'4.Annual SAE Indices'!$J$2:$J$23)*_xlfn.XLOOKUP('8. Model Variables'!$B78,'5.Monthly Multipliers'!$B$2:$B$13,'5.Monthly Multipliers'!$C$2:$C$13) + _xlfn.XLOOKUP('8. Model Variables'!$A78,'4.Annual SAE Indices'!$A$2:$A$23,'4.Annual SAE Indices'!$K$2:$K$23)*_xlfn.XLOOKUP('8. Model Variables'!$B78,'5.Monthly Multipliers'!$B$2:$B$13,'5.Monthly Multipliers'!$D$2:$D$13) + _xlfn.XLOOKUP('8. Model Variables'!$A78,'4.Annual SAE Indices'!$A$2:$A$23,'4.Annual SAE Indices'!$L$2:$L$23)*_xlfn.XLOOKUP('8. Model Variables'!$B78,'5.Monthly Multipliers'!$B$2:$B$13,'5.Monthly Multipliers'!$E$2:$E$13) + _xlfn.XLOOKUP('8. Model Variables'!$A78,'4.Annual SAE Indices'!$A$2:$A$23,'4.Annual SAE Indices'!$M$2:$M$23)*_xlfn.XLOOKUP('8. Model Variables'!$B78,'5.Monthly Multipliers'!$B$2:$B$13,'5.Monthly Multipliers'!$F$2:$F$13) + _xlfn.XLOOKUP('8. Model Variables'!$A78,'4.Annual SAE Indices'!$A$2:$A$23,'4.Annual SAE Indices'!$N$2:$N$23)*_xlfn.XLOOKUP('8. Model Variables'!$B78,'5.Monthly Multipliers'!$B$2:$B$13,'5.Monthly Multipliers'!$G$2:$G$13) + _xlfn.XLOOKUP('8. Model Variables'!$A78,'4.Annual SAE Indices'!$A$2:$A$23,'4.Annual SAE Indices'!$O$2:$O$23)*_xlfn.XLOOKUP('8. Model Variables'!$B78,'5.Monthly Multipliers'!$B$2:$B$13,'5.Monthly Multipliers'!$H$2:$H$13) + _xlfn.XLOOKUP('8. Model Variables'!$A78,'4.Annual SAE Indices'!$A$2:$A$23,'4.Annual SAE Indices'!$P$2:$P$23)*_xlfn.XLOOKUP('8. Model Variables'!$B78,'5.Monthly Multipliers'!$B$2:$B$13,'5.Monthly Multipliers'!$I$2:$I$13) + _xlfn.XLOOKUP('8. Model Variables'!$A78,'4.Annual SAE Indices'!$A$2:$A$23,'4.Annual SAE Indices'!$Q$2:$Q$23)*_xlfn.XLOOKUP('8. Model Variables'!$B78,'5.Monthly Multipliers'!$B$2:$B$13,'5.Monthly Multipliers'!$J$2:$J$13) + _xlfn.XLOOKUP('8. Model Variables'!$A78,'4.Annual SAE Indices'!$A$2:$A$23,'4.Annual SAE Indices'!$R$2:$R$23)*_xlfn.XLOOKUP('8. Model Variables'!$B78,'5.Monthly Multipliers'!$B$2:$B$13,'5.Monthly Multipliers'!$K$2:$K$13) + _xlfn.XLOOKUP('8. Model Variables'!$A78,'4.Annual SAE Indices'!$A$2:$A$23,'4.Annual SAE Indices'!$T$2:$T$23)*_xlfn.XLOOKUP('8. Model Variables'!$B78,'5.Monthly Multipliers'!$B$2:$B$13,'5.Monthly Multipliers'!$L$2:$L$13) + _xlfn.XLOOKUP('8. Model Variables'!$A78,'4.Annual SAE Indices'!$A$2:$A$23,'4.Annual SAE Indices'!$U$2:$U$23)*_xlfn.XLOOKUP('8. Model Variables'!$B78,'5.Monthly Multipliers'!$B$2:$B$13,'5.Monthly Multipliers'!$M$2:$M$13)</f>
        <v>490.15341617344797</v>
      </c>
      <c r="F78">
        <f>('6.Econ Transform'!C78^0.2)*'7.Wthr Transform'!D102*12*'8. Model Variables'!E78</f>
        <v>502.95187427224209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Transform'!C79^0.2)*'7.Wthr Transform'!H103*_xlfn.XLOOKUP('8. Model Variables'!A79,'4.Annual SAE Indices'!$A$2:$A$23,'4.Annual SAE Indices'!$V$2:$V$23)</f>
        <v>0</v>
      </c>
      <c r="D79" s="2">
        <f>('6.Econ Transform'!C79^0.2)*'7.Wthr Transform'!L103*_xlfn.XLOOKUP('8. Model Variables'!$A79,'4.Annual SAE Indices'!$A$2:$A$23,'4.Annual SAE Indices'!$W$2:$W$23)</f>
        <v>166.32592930307271</v>
      </c>
      <c r="E79">
        <f>_xlfn.XLOOKUP('8. Model Variables'!$A79,'4.Annual SAE Indices'!$A$2:$A$23,'4.Annual SAE Indices'!$J$2:$J$23)*_xlfn.XLOOKUP('8. Model Variables'!$B79,'5.Monthly Multipliers'!$B$2:$B$13,'5.Monthly Multipliers'!$C$2:$C$13) + _xlfn.XLOOKUP('8. Model Variables'!$A79,'4.Annual SAE Indices'!$A$2:$A$23,'4.Annual SAE Indices'!$K$2:$K$23)*_xlfn.XLOOKUP('8. Model Variables'!$B79,'5.Monthly Multipliers'!$B$2:$B$13,'5.Monthly Multipliers'!$D$2:$D$13) + _xlfn.XLOOKUP('8. Model Variables'!$A79,'4.Annual SAE Indices'!$A$2:$A$23,'4.Annual SAE Indices'!$L$2:$L$23)*_xlfn.XLOOKUP('8. Model Variables'!$B79,'5.Monthly Multipliers'!$B$2:$B$13,'5.Monthly Multipliers'!$E$2:$E$13) + _xlfn.XLOOKUP('8. Model Variables'!$A79,'4.Annual SAE Indices'!$A$2:$A$23,'4.Annual SAE Indices'!$M$2:$M$23)*_xlfn.XLOOKUP('8. Model Variables'!$B79,'5.Monthly Multipliers'!$B$2:$B$13,'5.Monthly Multipliers'!$F$2:$F$13) + _xlfn.XLOOKUP('8. Model Variables'!$A79,'4.Annual SAE Indices'!$A$2:$A$23,'4.Annual SAE Indices'!$N$2:$N$23)*_xlfn.XLOOKUP('8. Model Variables'!$B79,'5.Monthly Multipliers'!$B$2:$B$13,'5.Monthly Multipliers'!$G$2:$G$13) + _xlfn.XLOOKUP('8. Model Variables'!$A79,'4.Annual SAE Indices'!$A$2:$A$23,'4.Annual SAE Indices'!$O$2:$O$23)*_xlfn.XLOOKUP('8. Model Variables'!$B79,'5.Monthly Multipliers'!$B$2:$B$13,'5.Monthly Multipliers'!$H$2:$H$13) + _xlfn.XLOOKUP('8. Model Variables'!$A79,'4.Annual SAE Indices'!$A$2:$A$23,'4.Annual SAE Indices'!$P$2:$P$23)*_xlfn.XLOOKUP('8. Model Variables'!$B79,'5.Monthly Multipliers'!$B$2:$B$13,'5.Monthly Multipliers'!$I$2:$I$13) + _xlfn.XLOOKUP('8. Model Variables'!$A79,'4.Annual SAE Indices'!$A$2:$A$23,'4.Annual SAE Indices'!$Q$2:$Q$23)*_xlfn.XLOOKUP('8. Model Variables'!$B79,'5.Monthly Multipliers'!$B$2:$B$13,'5.Monthly Multipliers'!$J$2:$J$13) + _xlfn.XLOOKUP('8. Model Variables'!$A79,'4.Annual SAE Indices'!$A$2:$A$23,'4.Annual SAE Indices'!$R$2:$R$23)*_xlfn.XLOOKUP('8. Model Variables'!$B79,'5.Monthly Multipliers'!$B$2:$B$13,'5.Monthly Multipliers'!$K$2:$K$13) + _xlfn.XLOOKUP('8. Model Variables'!$A79,'4.Annual SAE Indices'!$A$2:$A$23,'4.Annual SAE Indices'!$T$2:$T$23)*_xlfn.XLOOKUP('8. Model Variables'!$B79,'5.Monthly Multipliers'!$B$2:$B$13,'5.Monthly Multipliers'!$L$2:$L$13) + _xlfn.XLOOKUP('8. Model Variables'!$A79,'4.Annual SAE Indices'!$A$2:$A$23,'4.Annual SAE Indices'!$U$2:$U$23)*_xlfn.XLOOKUP('8. Model Variables'!$B79,'5.Monthly Multipliers'!$B$2:$B$13,'5.Monthly Multipliers'!$M$2:$M$13)</f>
        <v>487.58989115326301</v>
      </c>
      <c r="F79">
        <f>('6.Econ Transform'!C79^0.2)*'7.Wthr Transform'!D103*12*'8. Model Variables'!E79</f>
        <v>484.18201231421557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Transform'!C80^0.2)*'7.Wthr Transform'!H104*_xlfn.XLOOKUP('8. Model Variables'!A80,'4.Annual SAE Indices'!$A$2:$A$23,'4.Annual SAE Indices'!$V$2:$V$23)</f>
        <v>0</v>
      </c>
      <c r="D80" s="2">
        <f>('6.Econ Transform'!C80^0.2)*'7.Wthr Transform'!L104*_xlfn.XLOOKUP('8. Model Variables'!$A80,'4.Annual SAE Indices'!$A$2:$A$23,'4.Annual SAE Indices'!$W$2:$W$23)</f>
        <v>362.53621151641966</v>
      </c>
      <c r="E80">
        <f>_xlfn.XLOOKUP('8. Model Variables'!$A80,'4.Annual SAE Indices'!$A$2:$A$23,'4.Annual SAE Indices'!$J$2:$J$23)*_xlfn.XLOOKUP('8. Model Variables'!$B80,'5.Monthly Multipliers'!$B$2:$B$13,'5.Monthly Multipliers'!$C$2:$C$13) + _xlfn.XLOOKUP('8. Model Variables'!$A80,'4.Annual SAE Indices'!$A$2:$A$23,'4.Annual SAE Indices'!$K$2:$K$23)*_xlfn.XLOOKUP('8. Model Variables'!$B80,'5.Monthly Multipliers'!$B$2:$B$13,'5.Monthly Multipliers'!$D$2:$D$13) + _xlfn.XLOOKUP('8. Model Variables'!$A80,'4.Annual SAE Indices'!$A$2:$A$23,'4.Annual SAE Indices'!$L$2:$L$23)*_xlfn.XLOOKUP('8. Model Variables'!$B80,'5.Monthly Multipliers'!$B$2:$B$13,'5.Monthly Multipliers'!$E$2:$E$13) + _xlfn.XLOOKUP('8. Model Variables'!$A80,'4.Annual SAE Indices'!$A$2:$A$23,'4.Annual SAE Indices'!$M$2:$M$23)*_xlfn.XLOOKUP('8. Model Variables'!$B80,'5.Monthly Multipliers'!$B$2:$B$13,'5.Monthly Multipliers'!$F$2:$F$13) + _xlfn.XLOOKUP('8. Model Variables'!$A80,'4.Annual SAE Indices'!$A$2:$A$23,'4.Annual SAE Indices'!$N$2:$N$23)*_xlfn.XLOOKUP('8. Model Variables'!$B80,'5.Monthly Multipliers'!$B$2:$B$13,'5.Monthly Multipliers'!$G$2:$G$13) + _xlfn.XLOOKUP('8. Model Variables'!$A80,'4.Annual SAE Indices'!$A$2:$A$23,'4.Annual SAE Indices'!$O$2:$O$23)*_xlfn.XLOOKUP('8. Model Variables'!$B80,'5.Monthly Multipliers'!$B$2:$B$13,'5.Monthly Multipliers'!$H$2:$H$13) + _xlfn.XLOOKUP('8. Model Variables'!$A80,'4.Annual SAE Indices'!$A$2:$A$23,'4.Annual SAE Indices'!$P$2:$P$23)*_xlfn.XLOOKUP('8. Model Variables'!$B80,'5.Monthly Multipliers'!$B$2:$B$13,'5.Monthly Multipliers'!$I$2:$I$13) + _xlfn.XLOOKUP('8. Model Variables'!$A80,'4.Annual SAE Indices'!$A$2:$A$23,'4.Annual SAE Indices'!$Q$2:$Q$23)*_xlfn.XLOOKUP('8. Model Variables'!$B80,'5.Monthly Multipliers'!$B$2:$B$13,'5.Monthly Multipliers'!$J$2:$J$13) + _xlfn.XLOOKUP('8. Model Variables'!$A80,'4.Annual SAE Indices'!$A$2:$A$23,'4.Annual SAE Indices'!$R$2:$R$23)*_xlfn.XLOOKUP('8. Model Variables'!$B80,'5.Monthly Multipliers'!$B$2:$B$13,'5.Monthly Multipliers'!$K$2:$K$13) + _xlfn.XLOOKUP('8. Model Variables'!$A80,'4.Annual SAE Indices'!$A$2:$A$23,'4.Annual SAE Indices'!$T$2:$T$23)*_xlfn.XLOOKUP('8. Model Variables'!$B80,'5.Monthly Multipliers'!$B$2:$B$13,'5.Monthly Multipliers'!$L$2:$L$13) + _xlfn.XLOOKUP('8. Model Variables'!$A80,'4.Annual SAE Indices'!$A$2:$A$23,'4.Annual SAE Indices'!$U$2:$U$23)*_xlfn.XLOOKUP('8. Model Variables'!$B80,'5.Monthly Multipliers'!$B$2:$B$13,'5.Monthly Multipliers'!$M$2:$M$13)</f>
        <v>482.23671335723799</v>
      </c>
      <c r="F80">
        <f>('6.Econ Transform'!C80^0.2)*'7.Wthr Transform'!D104*12*'8. Model Variables'!E80</f>
        <v>494.64175792960737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Transform'!C81^0.2)*'7.Wthr Transform'!H105*_xlfn.XLOOKUP('8. Model Variables'!A81,'4.Annual SAE Indices'!$A$2:$A$23,'4.Annual SAE Indices'!$V$2:$V$23)</f>
        <v>0</v>
      </c>
      <c r="D81" s="2">
        <f>('6.Econ Transform'!C81^0.2)*'7.Wthr Transform'!L105*_xlfn.XLOOKUP('8. Model Variables'!$A81,'4.Annual SAE Indices'!$A$2:$A$23,'4.Annual SAE Indices'!$W$2:$W$23)</f>
        <v>200.25538870738285</v>
      </c>
      <c r="E81">
        <f>_xlfn.XLOOKUP('8. Model Variables'!$A81,'4.Annual SAE Indices'!$A$2:$A$23,'4.Annual SAE Indices'!$J$2:$J$23)*_xlfn.XLOOKUP('8. Model Variables'!$B81,'5.Monthly Multipliers'!$B$2:$B$13,'5.Monthly Multipliers'!$C$2:$C$13) + _xlfn.XLOOKUP('8. Model Variables'!$A81,'4.Annual SAE Indices'!$A$2:$A$23,'4.Annual SAE Indices'!$K$2:$K$23)*_xlfn.XLOOKUP('8. Model Variables'!$B81,'5.Monthly Multipliers'!$B$2:$B$13,'5.Monthly Multipliers'!$D$2:$D$13) + _xlfn.XLOOKUP('8. Model Variables'!$A81,'4.Annual SAE Indices'!$A$2:$A$23,'4.Annual SAE Indices'!$L$2:$L$23)*_xlfn.XLOOKUP('8. Model Variables'!$B81,'5.Monthly Multipliers'!$B$2:$B$13,'5.Monthly Multipliers'!$E$2:$E$13) + _xlfn.XLOOKUP('8. Model Variables'!$A81,'4.Annual SAE Indices'!$A$2:$A$23,'4.Annual SAE Indices'!$M$2:$M$23)*_xlfn.XLOOKUP('8. Model Variables'!$B81,'5.Monthly Multipliers'!$B$2:$B$13,'5.Monthly Multipliers'!$F$2:$F$13) + _xlfn.XLOOKUP('8. Model Variables'!$A81,'4.Annual SAE Indices'!$A$2:$A$23,'4.Annual SAE Indices'!$N$2:$N$23)*_xlfn.XLOOKUP('8. Model Variables'!$B81,'5.Monthly Multipliers'!$B$2:$B$13,'5.Monthly Multipliers'!$G$2:$G$13) + _xlfn.XLOOKUP('8. Model Variables'!$A81,'4.Annual SAE Indices'!$A$2:$A$23,'4.Annual SAE Indices'!$O$2:$O$23)*_xlfn.XLOOKUP('8. Model Variables'!$B81,'5.Monthly Multipliers'!$B$2:$B$13,'5.Monthly Multipliers'!$H$2:$H$13) + _xlfn.XLOOKUP('8. Model Variables'!$A81,'4.Annual SAE Indices'!$A$2:$A$23,'4.Annual SAE Indices'!$P$2:$P$23)*_xlfn.XLOOKUP('8. Model Variables'!$B81,'5.Monthly Multipliers'!$B$2:$B$13,'5.Monthly Multipliers'!$I$2:$I$13) + _xlfn.XLOOKUP('8. Model Variables'!$A81,'4.Annual SAE Indices'!$A$2:$A$23,'4.Annual SAE Indices'!$Q$2:$Q$23)*_xlfn.XLOOKUP('8. Model Variables'!$B81,'5.Monthly Multipliers'!$B$2:$B$13,'5.Monthly Multipliers'!$J$2:$J$13) + _xlfn.XLOOKUP('8. Model Variables'!$A81,'4.Annual SAE Indices'!$A$2:$A$23,'4.Annual SAE Indices'!$R$2:$R$23)*_xlfn.XLOOKUP('8. Model Variables'!$B81,'5.Monthly Multipliers'!$B$2:$B$13,'5.Monthly Multipliers'!$K$2:$K$13) + _xlfn.XLOOKUP('8. Model Variables'!$A81,'4.Annual SAE Indices'!$A$2:$A$23,'4.Annual SAE Indices'!$T$2:$T$23)*_xlfn.XLOOKUP('8. Model Variables'!$B81,'5.Monthly Multipliers'!$B$2:$B$13,'5.Monthly Multipliers'!$L$2:$L$13) + _xlfn.XLOOKUP('8. Model Variables'!$A81,'4.Annual SAE Indices'!$A$2:$A$23,'4.Annual SAE Indices'!$U$2:$U$23)*_xlfn.XLOOKUP('8. Model Variables'!$B81,'5.Monthly Multipliers'!$B$2:$B$13,'5.Monthly Multipliers'!$M$2:$M$13)</f>
        <v>481.34086303379001</v>
      </c>
      <c r="F81">
        <f>('6.Econ Transform'!C81^0.2)*'7.Wthr Transform'!D105*12*'8. Model Variables'!E81</f>
        <v>493.72286277592411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Transform'!C82^0.2)*'7.Wthr Transform'!H106*_xlfn.XLOOKUP('8. Model Variables'!A82,'4.Annual SAE Indices'!$A$2:$A$23,'4.Annual SAE Indices'!$V$2:$V$23)</f>
        <v>2.5783836449785764</v>
      </c>
      <c r="D82" s="2">
        <f>('6.Econ Transform'!C82^0.2)*'7.Wthr Transform'!L106*_xlfn.XLOOKUP('8. Model Variables'!$A82,'4.Annual SAE Indices'!$A$2:$A$23,'4.Annual SAE Indices'!$W$2:$W$23)</f>
        <v>132.98209406349642</v>
      </c>
      <c r="E82">
        <f>_xlfn.XLOOKUP('8. Model Variables'!$A82,'4.Annual SAE Indices'!$A$2:$A$23,'4.Annual SAE Indices'!$J$2:$J$23)*_xlfn.XLOOKUP('8. Model Variables'!$B82,'5.Monthly Multipliers'!$B$2:$B$13,'5.Monthly Multipliers'!$C$2:$C$13) + _xlfn.XLOOKUP('8. Model Variables'!$A82,'4.Annual SAE Indices'!$A$2:$A$23,'4.Annual SAE Indices'!$K$2:$K$23)*_xlfn.XLOOKUP('8. Model Variables'!$B82,'5.Monthly Multipliers'!$B$2:$B$13,'5.Monthly Multipliers'!$D$2:$D$13) + _xlfn.XLOOKUP('8. Model Variables'!$A82,'4.Annual SAE Indices'!$A$2:$A$23,'4.Annual SAE Indices'!$L$2:$L$23)*_xlfn.XLOOKUP('8. Model Variables'!$B82,'5.Monthly Multipliers'!$B$2:$B$13,'5.Monthly Multipliers'!$E$2:$E$13) + _xlfn.XLOOKUP('8. Model Variables'!$A82,'4.Annual SAE Indices'!$A$2:$A$23,'4.Annual SAE Indices'!$M$2:$M$23)*_xlfn.XLOOKUP('8. Model Variables'!$B82,'5.Monthly Multipliers'!$B$2:$B$13,'5.Monthly Multipliers'!$F$2:$F$13) + _xlfn.XLOOKUP('8. Model Variables'!$A82,'4.Annual SAE Indices'!$A$2:$A$23,'4.Annual SAE Indices'!$N$2:$N$23)*_xlfn.XLOOKUP('8. Model Variables'!$B82,'5.Monthly Multipliers'!$B$2:$B$13,'5.Monthly Multipliers'!$G$2:$G$13) + _xlfn.XLOOKUP('8. Model Variables'!$A82,'4.Annual SAE Indices'!$A$2:$A$23,'4.Annual SAE Indices'!$O$2:$O$23)*_xlfn.XLOOKUP('8. Model Variables'!$B82,'5.Monthly Multipliers'!$B$2:$B$13,'5.Monthly Multipliers'!$H$2:$H$13) + _xlfn.XLOOKUP('8. Model Variables'!$A82,'4.Annual SAE Indices'!$A$2:$A$23,'4.Annual SAE Indices'!$P$2:$P$23)*_xlfn.XLOOKUP('8. Model Variables'!$B82,'5.Monthly Multipliers'!$B$2:$B$13,'5.Monthly Multipliers'!$I$2:$I$13) + _xlfn.XLOOKUP('8. Model Variables'!$A82,'4.Annual SAE Indices'!$A$2:$A$23,'4.Annual SAE Indices'!$Q$2:$Q$23)*_xlfn.XLOOKUP('8. Model Variables'!$B82,'5.Monthly Multipliers'!$B$2:$B$13,'5.Monthly Multipliers'!$J$2:$J$13) + _xlfn.XLOOKUP('8. Model Variables'!$A82,'4.Annual SAE Indices'!$A$2:$A$23,'4.Annual SAE Indices'!$R$2:$R$23)*_xlfn.XLOOKUP('8. Model Variables'!$B82,'5.Monthly Multipliers'!$B$2:$B$13,'5.Monthly Multipliers'!$K$2:$K$13) + _xlfn.XLOOKUP('8. Model Variables'!$A82,'4.Annual SAE Indices'!$A$2:$A$23,'4.Annual SAE Indices'!$T$2:$T$23)*_xlfn.XLOOKUP('8. Model Variables'!$B82,'5.Monthly Multipliers'!$B$2:$B$13,'5.Monthly Multipliers'!$L$2:$L$13) + _xlfn.XLOOKUP('8. Model Variables'!$A82,'4.Annual SAE Indices'!$A$2:$A$23,'4.Annual SAE Indices'!$U$2:$U$23)*_xlfn.XLOOKUP('8. Model Variables'!$B82,'5.Monthly Multipliers'!$B$2:$B$13,'5.Monthly Multipliers'!$M$2:$M$13)</f>
        <v>484.069839583126</v>
      </c>
      <c r="F82">
        <f>('6.Econ Transform'!C82^0.2)*'7.Wthr Transform'!D106*12*'8. Model Variables'!E82</f>
        <v>480.50519946432968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Transform'!C83^0.2)*'7.Wthr Transform'!H107*_xlfn.XLOOKUP('8. Model Variables'!A83,'4.Annual SAE Indices'!$A$2:$A$23,'4.Annual SAE Indices'!$V$2:$V$23)</f>
        <v>62.661806359797211</v>
      </c>
      <c r="D83" s="2">
        <f>('6.Econ Transform'!C83^0.2)*'7.Wthr Transform'!L107*_xlfn.XLOOKUP('8. Model Variables'!$A83,'4.Annual SAE Indices'!$A$2:$A$23,'4.Annual SAE Indices'!$W$2:$W$23)</f>
        <v>61.423663709534061</v>
      </c>
      <c r="E83">
        <f>_xlfn.XLOOKUP('8. Model Variables'!$A83,'4.Annual SAE Indices'!$A$2:$A$23,'4.Annual SAE Indices'!$J$2:$J$23)*_xlfn.XLOOKUP('8. Model Variables'!$B83,'5.Monthly Multipliers'!$B$2:$B$13,'5.Monthly Multipliers'!$C$2:$C$13) + _xlfn.XLOOKUP('8. Model Variables'!$A83,'4.Annual SAE Indices'!$A$2:$A$23,'4.Annual SAE Indices'!$K$2:$K$23)*_xlfn.XLOOKUP('8. Model Variables'!$B83,'5.Monthly Multipliers'!$B$2:$B$13,'5.Monthly Multipliers'!$D$2:$D$13) + _xlfn.XLOOKUP('8. Model Variables'!$A83,'4.Annual SAE Indices'!$A$2:$A$23,'4.Annual SAE Indices'!$L$2:$L$23)*_xlfn.XLOOKUP('8. Model Variables'!$B83,'5.Monthly Multipliers'!$B$2:$B$13,'5.Monthly Multipliers'!$E$2:$E$13) + _xlfn.XLOOKUP('8. Model Variables'!$A83,'4.Annual SAE Indices'!$A$2:$A$23,'4.Annual SAE Indices'!$M$2:$M$23)*_xlfn.XLOOKUP('8. Model Variables'!$B83,'5.Monthly Multipliers'!$B$2:$B$13,'5.Monthly Multipliers'!$F$2:$F$13) + _xlfn.XLOOKUP('8. Model Variables'!$A83,'4.Annual SAE Indices'!$A$2:$A$23,'4.Annual SAE Indices'!$N$2:$N$23)*_xlfn.XLOOKUP('8. Model Variables'!$B83,'5.Monthly Multipliers'!$B$2:$B$13,'5.Monthly Multipliers'!$G$2:$G$13) + _xlfn.XLOOKUP('8. Model Variables'!$A83,'4.Annual SAE Indices'!$A$2:$A$23,'4.Annual SAE Indices'!$O$2:$O$23)*_xlfn.XLOOKUP('8. Model Variables'!$B83,'5.Monthly Multipliers'!$B$2:$B$13,'5.Monthly Multipliers'!$H$2:$H$13) + _xlfn.XLOOKUP('8. Model Variables'!$A83,'4.Annual SAE Indices'!$A$2:$A$23,'4.Annual SAE Indices'!$P$2:$P$23)*_xlfn.XLOOKUP('8. Model Variables'!$B83,'5.Monthly Multipliers'!$B$2:$B$13,'5.Monthly Multipliers'!$I$2:$I$13) + _xlfn.XLOOKUP('8. Model Variables'!$A83,'4.Annual SAE Indices'!$A$2:$A$23,'4.Annual SAE Indices'!$Q$2:$Q$23)*_xlfn.XLOOKUP('8. Model Variables'!$B83,'5.Monthly Multipliers'!$B$2:$B$13,'5.Monthly Multipliers'!$J$2:$J$13) + _xlfn.XLOOKUP('8. Model Variables'!$A83,'4.Annual SAE Indices'!$A$2:$A$23,'4.Annual SAE Indices'!$R$2:$R$23)*_xlfn.XLOOKUP('8. Model Variables'!$B83,'5.Monthly Multipliers'!$B$2:$B$13,'5.Monthly Multipliers'!$K$2:$K$13) + _xlfn.XLOOKUP('8. Model Variables'!$A83,'4.Annual SAE Indices'!$A$2:$A$23,'4.Annual SAE Indices'!$T$2:$T$23)*_xlfn.XLOOKUP('8. Model Variables'!$B83,'5.Monthly Multipliers'!$B$2:$B$13,'5.Monthly Multipliers'!$L$2:$L$13) + _xlfn.XLOOKUP('8. Model Variables'!$A83,'4.Annual SAE Indices'!$A$2:$A$23,'4.Annual SAE Indices'!$U$2:$U$23)*_xlfn.XLOOKUP('8. Model Variables'!$B83,'5.Monthly Multipliers'!$B$2:$B$13,'5.Monthly Multipliers'!$M$2:$M$13)</f>
        <v>489.77756188065104</v>
      </c>
      <c r="F83">
        <f>('6.Econ Transform'!C83^0.2)*'7.Wthr Transform'!D107*12*'8. Model Variables'!E83</f>
        <v>502.22670843375687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Transform'!C84^0.2)*'7.Wthr Transform'!H108*_xlfn.XLOOKUP('8. Model Variables'!A84,'4.Annual SAE Indices'!$A$2:$A$23,'4.Annual SAE Indices'!$V$2:$V$23)</f>
        <v>171.41135840915319</v>
      </c>
      <c r="D84" s="2">
        <f>('6.Econ Transform'!C84^0.2)*'7.Wthr Transform'!L108*_xlfn.XLOOKUP('8. Model Variables'!$A84,'4.Annual SAE Indices'!$A$2:$A$23,'4.Annual SAE Indices'!$W$2:$W$23)</f>
        <v>0</v>
      </c>
      <c r="E84">
        <f>_xlfn.XLOOKUP('8. Model Variables'!$A84,'4.Annual SAE Indices'!$A$2:$A$23,'4.Annual SAE Indices'!$J$2:$J$23)*_xlfn.XLOOKUP('8. Model Variables'!$B84,'5.Monthly Multipliers'!$B$2:$B$13,'5.Monthly Multipliers'!$C$2:$C$13) + _xlfn.XLOOKUP('8. Model Variables'!$A84,'4.Annual SAE Indices'!$A$2:$A$23,'4.Annual SAE Indices'!$K$2:$K$23)*_xlfn.XLOOKUP('8. Model Variables'!$B84,'5.Monthly Multipliers'!$B$2:$B$13,'5.Monthly Multipliers'!$D$2:$D$13) + _xlfn.XLOOKUP('8. Model Variables'!$A84,'4.Annual SAE Indices'!$A$2:$A$23,'4.Annual SAE Indices'!$L$2:$L$23)*_xlfn.XLOOKUP('8. Model Variables'!$B84,'5.Monthly Multipliers'!$B$2:$B$13,'5.Monthly Multipliers'!$E$2:$E$13) + _xlfn.XLOOKUP('8. Model Variables'!$A84,'4.Annual SAE Indices'!$A$2:$A$23,'4.Annual SAE Indices'!$M$2:$M$23)*_xlfn.XLOOKUP('8. Model Variables'!$B84,'5.Monthly Multipliers'!$B$2:$B$13,'5.Monthly Multipliers'!$F$2:$F$13) + _xlfn.XLOOKUP('8. Model Variables'!$A84,'4.Annual SAE Indices'!$A$2:$A$23,'4.Annual SAE Indices'!$N$2:$N$23)*_xlfn.XLOOKUP('8. Model Variables'!$B84,'5.Monthly Multipliers'!$B$2:$B$13,'5.Monthly Multipliers'!$G$2:$G$13) + _xlfn.XLOOKUP('8. Model Variables'!$A84,'4.Annual SAE Indices'!$A$2:$A$23,'4.Annual SAE Indices'!$O$2:$O$23)*_xlfn.XLOOKUP('8. Model Variables'!$B84,'5.Monthly Multipliers'!$B$2:$B$13,'5.Monthly Multipliers'!$H$2:$H$13) + _xlfn.XLOOKUP('8. Model Variables'!$A84,'4.Annual SAE Indices'!$A$2:$A$23,'4.Annual SAE Indices'!$P$2:$P$23)*_xlfn.XLOOKUP('8. Model Variables'!$B84,'5.Monthly Multipliers'!$B$2:$B$13,'5.Monthly Multipliers'!$I$2:$I$13) + _xlfn.XLOOKUP('8. Model Variables'!$A84,'4.Annual SAE Indices'!$A$2:$A$23,'4.Annual SAE Indices'!$Q$2:$Q$23)*_xlfn.XLOOKUP('8. Model Variables'!$B84,'5.Monthly Multipliers'!$B$2:$B$13,'5.Monthly Multipliers'!$J$2:$J$13) + _xlfn.XLOOKUP('8. Model Variables'!$A84,'4.Annual SAE Indices'!$A$2:$A$23,'4.Annual SAE Indices'!$R$2:$R$23)*_xlfn.XLOOKUP('8. Model Variables'!$B84,'5.Monthly Multipliers'!$B$2:$B$13,'5.Monthly Multipliers'!$K$2:$K$13) + _xlfn.XLOOKUP('8. Model Variables'!$A84,'4.Annual SAE Indices'!$A$2:$A$23,'4.Annual SAE Indices'!$T$2:$T$23)*_xlfn.XLOOKUP('8. Model Variables'!$B84,'5.Monthly Multipliers'!$B$2:$B$13,'5.Monthly Multipliers'!$L$2:$L$13) + _xlfn.XLOOKUP('8. Model Variables'!$A84,'4.Annual SAE Indices'!$A$2:$A$23,'4.Annual SAE Indices'!$U$2:$U$23)*_xlfn.XLOOKUP('8. Model Variables'!$B84,'5.Monthly Multipliers'!$B$2:$B$13,'5.Monthly Multipliers'!$M$2:$M$13)</f>
        <v>495.14250742950094</v>
      </c>
      <c r="F84">
        <f>('6.Econ Transform'!C84^0.2)*'7.Wthr Transform'!D108*12*'8. Model Variables'!E84</f>
        <v>491.34969673045708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Transform'!C85^0.2)*'7.Wthr Transform'!H109*_xlfn.XLOOKUP('8. Model Variables'!A85,'4.Annual SAE Indices'!$A$2:$A$23,'4.Annual SAE Indices'!$V$2:$V$23)</f>
        <v>196.62042736015343</v>
      </c>
      <c r="D85" s="2">
        <f>('6.Econ Transform'!C85^0.2)*'7.Wthr Transform'!L109*_xlfn.XLOOKUP('8. Model Variables'!$A85,'4.Annual SAE Indices'!$A$2:$A$23,'4.Annual SAE Indices'!$W$2:$W$23)</f>
        <v>0</v>
      </c>
      <c r="E85">
        <f>_xlfn.XLOOKUP('8. Model Variables'!$A85,'4.Annual SAE Indices'!$A$2:$A$23,'4.Annual SAE Indices'!$J$2:$J$23)*_xlfn.XLOOKUP('8. Model Variables'!$B85,'5.Monthly Multipliers'!$B$2:$B$13,'5.Monthly Multipliers'!$C$2:$C$13) + _xlfn.XLOOKUP('8. Model Variables'!$A85,'4.Annual SAE Indices'!$A$2:$A$23,'4.Annual SAE Indices'!$K$2:$K$23)*_xlfn.XLOOKUP('8. Model Variables'!$B85,'5.Monthly Multipliers'!$B$2:$B$13,'5.Monthly Multipliers'!$D$2:$D$13) + _xlfn.XLOOKUP('8. Model Variables'!$A85,'4.Annual SAE Indices'!$A$2:$A$23,'4.Annual SAE Indices'!$L$2:$L$23)*_xlfn.XLOOKUP('8. Model Variables'!$B85,'5.Monthly Multipliers'!$B$2:$B$13,'5.Monthly Multipliers'!$E$2:$E$13) + _xlfn.XLOOKUP('8. Model Variables'!$A85,'4.Annual SAE Indices'!$A$2:$A$23,'4.Annual SAE Indices'!$M$2:$M$23)*_xlfn.XLOOKUP('8. Model Variables'!$B85,'5.Monthly Multipliers'!$B$2:$B$13,'5.Monthly Multipliers'!$F$2:$F$13) + _xlfn.XLOOKUP('8. Model Variables'!$A85,'4.Annual SAE Indices'!$A$2:$A$23,'4.Annual SAE Indices'!$N$2:$N$23)*_xlfn.XLOOKUP('8. Model Variables'!$B85,'5.Monthly Multipliers'!$B$2:$B$13,'5.Monthly Multipliers'!$G$2:$G$13) + _xlfn.XLOOKUP('8. Model Variables'!$A85,'4.Annual SAE Indices'!$A$2:$A$23,'4.Annual SAE Indices'!$O$2:$O$23)*_xlfn.XLOOKUP('8. Model Variables'!$B85,'5.Monthly Multipliers'!$B$2:$B$13,'5.Monthly Multipliers'!$H$2:$H$13) + _xlfn.XLOOKUP('8. Model Variables'!$A85,'4.Annual SAE Indices'!$A$2:$A$23,'4.Annual SAE Indices'!$P$2:$P$23)*_xlfn.XLOOKUP('8. Model Variables'!$B85,'5.Monthly Multipliers'!$B$2:$B$13,'5.Monthly Multipliers'!$I$2:$I$13) + _xlfn.XLOOKUP('8. Model Variables'!$A85,'4.Annual SAE Indices'!$A$2:$A$23,'4.Annual SAE Indices'!$Q$2:$Q$23)*_xlfn.XLOOKUP('8. Model Variables'!$B85,'5.Monthly Multipliers'!$B$2:$B$13,'5.Monthly Multipliers'!$J$2:$J$13) + _xlfn.XLOOKUP('8. Model Variables'!$A85,'4.Annual SAE Indices'!$A$2:$A$23,'4.Annual SAE Indices'!$R$2:$R$23)*_xlfn.XLOOKUP('8. Model Variables'!$B85,'5.Monthly Multipliers'!$B$2:$B$13,'5.Monthly Multipliers'!$K$2:$K$13) + _xlfn.XLOOKUP('8. Model Variables'!$A85,'4.Annual SAE Indices'!$A$2:$A$23,'4.Annual SAE Indices'!$T$2:$T$23)*_xlfn.XLOOKUP('8. Model Variables'!$B85,'5.Monthly Multipliers'!$B$2:$B$13,'5.Monthly Multipliers'!$L$2:$L$13) + _xlfn.XLOOKUP('8. Model Variables'!$A85,'4.Annual SAE Indices'!$A$2:$A$23,'4.Annual SAE Indices'!$U$2:$U$23)*_xlfn.XLOOKUP('8. Model Variables'!$B85,'5.Monthly Multipliers'!$B$2:$B$13,'5.Monthly Multipliers'!$M$2:$M$13)</f>
        <v>501.95694174855896</v>
      </c>
      <c r="F85">
        <f>('6.Econ Transform'!C85^0.2)*'7.Wthr Transform'!D109*12*'8. Model Variables'!E85</f>
        <v>514.71566329387008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Transform'!C86^0.2)*'7.Wthr Transform'!H110*_xlfn.XLOOKUP('8. Model Variables'!A86,'4.Annual SAE Indices'!$A$2:$A$23,'4.Annual SAE Indices'!$V$2:$V$23)</f>
        <v>272.86904394243771</v>
      </c>
      <c r="D86" s="2">
        <f>('6.Econ Transform'!C86^0.2)*'7.Wthr Transform'!L110*_xlfn.XLOOKUP('8. Model Variables'!$A86,'4.Annual SAE Indices'!$A$2:$A$23,'4.Annual SAE Indices'!$W$2:$W$23)</f>
        <v>0</v>
      </c>
      <c r="E86">
        <f>_xlfn.XLOOKUP('8. Model Variables'!$A86,'4.Annual SAE Indices'!$A$2:$A$23,'4.Annual SAE Indices'!$J$2:$J$23)*_xlfn.XLOOKUP('8. Model Variables'!$B86,'5.Monthly Multipliers'!$B$2:$B$13,'5.Monthly Multipliers'!$C$2:$C$13) + _xlfn.XLOOKUP('8. Model Variables'!$A86,'4.Annual SAE Indices'!$A$2:$A$23,'4.Annual SAE Indices'!$K$2:$K$23)*_xlfn.XLOOKUP('8. Model Variables'!$B86,'5.Monthly Multipliers'!$B$2:$B$13,'5.Monthly Multipliers'!$D$2:$D$13) + _xlfn.XLOOKUP('8. Model Variables'!$A86,'4.Annual SAE Indices'!$A$2:$A$23,'4.Annual SAE Indices'!$L$2:$L$23)*_xlfn.XLOOKUP('8. Model Variables'!$B86,'5.Monthly Multipliers'!$B$2:$B$13,'5.Monthly Multipliers'!$E$2:$E$13) + _xlfn.XLOOKUP('8. Model Variables'!$A86,'4.Annual SAE Indices'!$A$2:$A$23,'4.Annual SAE Indices'!$M$2:$M$23)*_xlfn.XLOOKUP('8. Model Variables'!$B86,'5.Monthly Multipliers'!$B$2:$B$13,'5.Monthly Multipliers'!$F$2:$F$13) + _xlfn.XLOOKUP('8. Model Variables'!$A86,'4.Annual SAE Indices'!$A$2:$A$23,'4.Annual SAE Indices'!$N$2:$N$23)*_xlfn.XLOOKUP('8. Model Variables'!$B86,'5.Monthly Multipliers'!$B$2:$B$13,'5.Monthly Multipliers'!$G$2:$G$13) + _xlfn.XLOOKUP('8. Model Variables'!$A86,'4.Annual SAE Indices'!$A$2:$A$23,'4.Annual SAE Indices'!$O$2:$O$23)*_xlfn.XLOOKUP('8. Model Variables'!$B86,'5.Monthly Multipliers'!$B$2:$B$13,'5.Monthly Multipliers'!$H$2:$H$13) + _xlfn.XLOOKUP('8. Model Variables'!$A86,'4.Annual SAE Indices'!$A$2:$A$23,'4.Annual SAE Indices'!$P$2:$P$23)*_xlfn.XLOOKUP('8. Model Variables'!$B86,'5.Monthly Multipliers'!$B$2:$B$13,'5.Monthly Multipliers'!$I$2:$I$13) + _xlfn.XLOOKUP('8. Model Variables'!$A86,'4.Annual SAE Indices'!$A$2:$A$23,'4.Annual SAE Indices'!$Q$2:$Q$23)*_xlfn.XLOOKUP('8. Model Variables'!$B86,'5.Monthly Multipliers'!$B$2:$B$13,'5.Monthly Multipliers'!$J$2:$J$13) + _xlfn.XLOOKUP('8. Model Variables'!$A86,'4.Annual SAE Indices'!$A$2:$A$23,'4.Annual SAE Indices'!$R$2:$R$23)*_xlfn.XLOOKUP('8. Model Variables'!$B86,'5.Monthly Multipliers'!$B$2:$B$13,'5.Monthly Multipliers'!$K$2:$K$13) + _xlfn.XLOOKUP('8. Model Variables'!$A86,'4.Annual SAE Indices'!$A$2:$A$23,'4.Annual SAE Indices'!$T$2:$T$23)*_xlfn.XLOOKUP('8. Model Variables'!$B86,'5.Monthly Multipliers'!$B$2:$B$13,'5.Monthly Multipliers'!$L$2:$L$13) + _xlfn.XLOOKUP('8. Model Variables'!$A86,'4.Annual SAE Indices'!$A$2:$A$23,'4.Annual SAE Indices'!$U$2:$U$23)*_xlfn.XLOOKUP('8. Model Variables'!$B86,'5.Monthly Multipliers'!$B$2:$B$13,'5.Monthly Multipliers'!$M$2:$M$13)</f>
        <v>505.71230311673906</v>
      </c>
      <c r="F86">
        <f>('6.Econ Transform'!C86^0.2)*'7.Wthr Transform'!D110*12*'8. Model Variables'!E86</f>
        <v>518.61146292679143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Transform'!C87^0.2)*'7.Wthr Transform'!H111*_xlfn.XLOOKUP('8. Model Variables'!A87,'4.Annual SAE Indices'!$A$2:$A$23,'4.Annual SAE Indices'!$V$2:$V$23)</f>
        <v>221.52756109181396</v>
      </c>
      <c r="D87" s="2">
        <f>('6.Econ Transform'!C87^0.2)*'7.Wthr Transform'!L111*_xlfn.XLOOKUP('8. Model Variables'!$A87,'4.Annual SAE Indices'!$A$2:$A$23,'4.Annual SAE Indices'!$W$2:$W$23)</f>
        <v>0</v>
      </c>
      <c r="E87">
        <f>_xlfn.XLOOKUP('8. Model Variables'!$A87,'4.Annual SAE Indices'!$A$2:$A$23,'4.Annual SAE Indices'!$J$2:$J$23)*_xlfn.XLOOKUP('8. Model Variables'!$B87,'5.Monthly Multipliers'!$B$2:$B$13,'5.Monthly Multipliers'!$C$2:$C$13) + _xlfn.XLOOKUP('8. Model Variables'!$A87,'4.Annual SAE Indices'!$A$2:$A$23,'4.Annual SAE Indices'!$K$2:$K$23)*_xlfn.XLOOKUP('8. Model Variables'!$B87,'5.Monthly Multipliers'!$B$2:$B$13,'5.Monthly Multipliers'!$D$2:$D$13) + _xlfn.XLOOKUP('8. Model Variables'!$A87,'4.Annual SAE Indices'!$A$2:$A$23,'4.Annual SAE Indices'!$L$2:$L$23)*_xlfn.XLOOKUP('8. Model Variables'!$B87,'5.Monthly Multipliers'!$B$2:$B$13,'5.Monthly Multipliers'!$E$2:$E$13) + _xlfn.XLOOKUP('8. Model Variables'!$A87,'4.Annual SAE Indices'!$A$2:$A$23,'4.Annual SAE Indices'!$M$2:$M$23)*_xlfn.XLOOKUP('8. Model Variables'!$B87,'5.Monthly Multipliers'!$B$2:$B$13,'5.Monthly Multipliers'!$F$2:$F$13) + _xlfn.XLOOKUP('8. Model Variables'!$A87,'4.Annual SAE Indices'!$A$2:$A$23,'4.Annual SAE Indices'!$N$2:$N$23)*_xlfn.XLOOKUP('8. Model Variables'!$B87,'5.Monthly Multipliers'!$B$2:$B$13,'5.Monthly Multipliers'!$G$2:$G$13) + _xlfn.XLOOKUP('8. Model Variables'!$A87,'4.Annual SAE Indices'!$A$2:$A$23,'4.Annual SAE Indices'!$O$2:$O$23)*_xlfn.XLOOKUP('8. Model Variables'!$B87,'5.Monthly Multipliers'!$B$2:$B$13,'5.Monthly Multipliers'!$H$2:$H$13) + _xlfn.XLOOKUP('8. Model Variables'!$A87,'4.Annual SAE Indices'!$A$2:$A$23,'4.Annual SAE Indices'!$P$2:$P$23)*_xlfn.XLOOKUP('8. Model Variables'!$B87,'5.Monthly Multipliers'!$B$2:$B$13,'5.Monthly Multipliers'!$I$2:$I$13) + _xlfn.XLOOKUP('8. Model Variables'!$A87,'4.Annual SAE Indices'!$A$2:$A$23,'4.Annual SAE Indices'!$Q$2:$Q$23)*_xlfn.XLOOKUP('8. Model Variables'!$B87,'5.Monthly Multipliers'!$B$2:$B$13,'5.Monthly Multipliers'!$J$2:$J$13) + _xlfn.XLOOKUP('8. Model Variables'!$A87,'4.Annual SAE Indices'!$A$2:$A$23,'4.Annual SAE Indices'!$R$2:$R$23)*_xlfn.XLOOKUP('8. Model Variables'!$B87,'5.Monthly Multipliers'!$B$2:$B$13,'5.Monthly Multipliers'!$K$2:$K$13) + _xlfn.XLOOKUP('8. Model Variables'!$A87,'4.Annual SAE Indices'!$A$2:$A$23,'4.Annual SAE Indices'!$T$2:$T$23)*_xlfn.XLOOKUP('8. Model Variables'!$B87,'5.Monthly Multipliers'!$B$2:$B$13,'5.Monthly Multipliers'!$L$2:$L$13) + _xlfn.XLOOKUP('8. Model Variables'!$A87,'4.Annual SAE Indices'!$A$2:$A$23,'4.Annual SAE Indices'!$U$2:$U$23)*_xlfn.XLOOKUP('8. Model Variables'!$B87,'5.Monthly Multipliers'!$B$2:$B$13,'5.Monthly Multipliers'!$M$2:$M$13)</f>
        <v>503.04106085131912</v>
      </c>
      <c r="F87">
        <f>('6.Econ Transform'!C87^0.2)*'7.Wthr Transform'!D111*12*'8. Model Variables'!E87</f>
        <v>482.59001548347925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Transform'!C88^0.2)*'7.Wthr Transform'!H112*_xlfn.XLOOKUP('8. Model Variables'!A88,'4.Annual SAE Indices'!$A$2:$A$23,'4.Annual SAE Indices'!$V$2:$V$23)</f>
        <v>180.6859905234231</v>
      </c>
      <c r="D88" s="2">
        <f>('6.Econ Transform'!C88^0.2)*'7.Wthr Transform'!L112*_xlfn.XLOOKUP('8. Model Variables'!$A88,'4.Annual SAE Indices'!$A$2:$A$23,'4.Annual SAE Indices'!$W$2:$W$23)</f>
        <v>0</v>
      </c>
      <c r="E88">
        <f>_xlfn.XLOOKUP('8. Model Variables'!$A88,'4.Annual SAE Indices'!$A$2:$A$23,'4.Annual SAE Indices'!$J$2:$J$23)*_xlfn.XLOOKUP('8. Model Variables'!$B88,'5.Monthly Multipliers'!$B$2:$B$13,'5.Monthly Multipliers'!$C$2:$C$13) + _xlfn.XLOOKUP('8. Model Variables'!$A88,'4.Annual SAE Indices'!$A$2:$A$23,'4.Annual SAE Indices'!$K$2:$K$23)*_xlfn.XLOOKUP('8. Model Variables'!$B88,'5.Monthly Multipliers'!$B$2:$B$13,'5.Monthly Multipliers'!$D$2:$D$13) + _xlfn.XLOOKUP('8. Model Variables'!$A88,'4.Annual SAE Indices'!$A$2:$A$23,'4.Annual SAE Indices'!$L$2:$L$23)*_xlfn.XLOOKUP('8. Model Variables'!$B88,'5.Monthly Multipliers'!$B$2:$B$13,'5.Monthly Multipliers'!$E$2:$E$13) + _xlfn.XLOOKUP('8. Model Variables'!$A88,'4.Annual SAE Indices'!$A$2:$A$23,'4.Annual SAE Indices'!$M$2:$M$23)*_xlfn.XLOOKUP('8. Model Variables'!$B88,'5.Monthly Multipliers'!$B$2:$B$13,'5.Monthly Multipliers'!$F$2:$F$13) + _xlfn.XLOOKUP('8. Model Variables'!$A88,'4.Annual SAE Indices'!$A$2:$A$23,'4.Annual SAE Indices'!$N$2:$N$23)*_xlfn.XLOOKUP('8. Model Variables'!$B88,'5.Monthly Multipliers'!$B$2:$B$13,'5.Monthly Multipliers'!$G$2:$G$13) + _xlfn.XLOOKUP('8. Model Variables'!$A88,'4.Annual SAE Indices'!$A$2:$A$23,'4.Annual SAE Indices'!$O$2:$O$23)*_xlfn.XLOOKUP('8. Model Variables'!$B88,'5.Monthly Multipliers'!$B$2:$B$13,'5.Monthly Multipliers'!$H$2:$H$13) + _xlfn.XLOOKUP('8. Model Variables'!$A88,'4.Annual SAE Indices'!$A$2:$A$23,'4.Annual SAE Indices'!$P$2:$P$23)*_xlfn.XLOOKUP('8. Model Variables'!$B88,'5.Monthly Multipliers'!$B$2:$B$13,'5.Monthly Multipliers'!$I$2:$I$13) + _xlfn.XLOOKUP('8. Model Variables'!$A88,'4.Annual SAE Indices'!$A$2:$A$23,'4.Annual SAE Indices'!$Q$2:$Q$23)*_xlfn.XLOOKUP('8. Model Variables'!$B88,'5.Monthly Multipliers'!$B$2:$B$13,'5.Monthly Multipliers'!$J$2:$J$13) + _xlfn.XLOOKUP('8. Model Variables'!$A88,'4.Annual SAE Indices'!$A$2:$A$23,'4.Annual SAE Indices'!$R$2:$R$23)*_xlfn.XLOOKUP('8. Model Variables'!$B88,'5.Monthly Multipliers'!$B$2:$B$13,'5.Monthly Multipliers'!$K$2:$K$13) + _xlfn.XLOOKUP('8. Model Variables'!$A88,'4.Annual SAE Indices'!$A$2:$A$23,'4.Annual SAE Indices'!$T$2:$T$23)*_xlfn.XLOOKUP('8. Model Variables'!$B88,'5.Monthly Multipliers'!$B$2:$B$13,'5.Monthly Multipliers'!$L$2:$L$13) + _xlfn.XLOOKUP('8. Model Variables'!$A88,'4.Annual SAE Indices'!$A$2:$A$23,'4.Annual SAE Indices'!$U$2:$U$23)*_xlfn.XLOOKUP('8. Model Variables'!$B88,'5.Monthly Multipliers'!$B$2:$B$13,'5.Monthly Multipliers'!$M$2:$M$13)</f>
        <v>500.15341462821107</v>
      </c>
      <c r="F88">
        <f>('6.Econ Transform'!C88^0.2)*'7.Wthr Transform'!D112*12*'8. Model Variables'!E88</f>
        <v>512.91078435220493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Transform'!C89^0.2)*'7.Wthr Transform'!H113*_xlfn.XLOOKUP('8. Model Variables'!A89,'4.Annual SAE Indices'!$A$2:$A$23,'4.Annual SAE Indices'!$V$2:$V$23)</f>
        <v>101.20766986261091</v>
      </c>
      <c r="D89" s="2">
        <f>('6.Econ Transform'!C89^0.2)*'7.Wthr Transform'!L113*_xlfn.XLOOKUP('8. Model Variables'!$A89,'4.Annual SAE Indices'!$A$2:$A$23,'4.Annual SAE Indices'!$W$2:$W$23)</f>
        <v>0</v>
      </c>
      <c r="E89">
        <f>_xlfn.XLOOKUP('8. Model Variables'!$A89,'4.Annual SAE Indices'!$A$2:$A$23,'4.Annual SAE Indices'!$J$2:$J$23)*_xlfn.XLOOKUP('8. Model Variables'!$B89,'5.Monthly Multipliers'!$B$2:$B$13,'5.Monthly Multipliers'!$C$2:$C$13) + _xlfn.XLOOKUP('8. Model Variables'!$A89,'4.Annual SAE Indices'!$A$2:$A$23,'4.Annual SAE Indices'!$K$2:$K$23)*_xlfn.XLOOKUP('8. Model Variables'!$B89,'5.Monthly Multipliers'!$B$2:$B$13,'5.Monthly Multipliers'!$D$2:$D$13) + _xlfn.XLOOKUP('8. Model Variables'!$A89,'4.Annual SAE Indices'!$A$2:$A$23,'4.Annual SAE Indices'!$L$2:$L$23)*_xlfn.XLOOKUP('8. Model Variables'!$B89,'5.Monthly Multipliers'!$B$2:$B$13,'5.Monthly Multipliers'!$E$2:$E$13) + _xlfn.XLOOKUP('8. Model Variables'!$A89,'4.Annual SAE Indices'!$A$2:$A$23,'4.Annual SAE Indices'!$M$2:$M$23)*_xlfn.XLOOKUP('8. Model Variables'!$B89,'5.Monthly Multipliers'!$B$2:$B$13,'5.Monthly Multipliers'!$F$2:$F$13) + _xlfn.XLOOKUP('8. Model Variables'!$A89,'4.Annual SAE Indices'!$A$2:$A$23,'4.Annual SAE Indices'!$N$2:$N$23)*_xlfn.XLOOKUP('8. Model Variables'!$B89,'5.Monthly Multipliers'!$B$2:$B$13,'5.Monthly Multipliers'!$G$2:$G$13) + _xlfn.XLOOKUP('8. Model Variables'!$A89,'4.Annual SAE Indices'!$A$2:$A$23,'4.Annual SAE Indices'!$O$2:$O$23)*_xlfn.XLOOKUP('8. Model Variables'!$B89,'5.Monthly Multipliers'!$B$2:$B$13,'5.Monthly Multipliers'!$H$2:$H$13) + _xlfn.XLOOKUP('8. Model Variables'!$A89,'4.Annual SAE Indices'!$A$2:$A$23,'4.Annual SAE Indices'!$P$2:$P$23)*_xlfn.XLOOKUP('8. Model Variables'!$B89,'5.Monthly Multipliers'!$B$2:$B$13,'5.Monthly Multipliers'!$I$2:$I$13) + _xlfn.XLOOKUP('8. Model Variables'!$A89,'4.Annual SAE Indices'!$A$2:$A$23,'4.Annual SAE Indices'!$Q$2:$Q$23)*_xlfn.XLOOKUP('8. Model Variables'!$B89,'5.Monthly Multipliers'!$B$2:$B$13,'5.Monthly Multipliers'!$J$2:$J$13) + _xlfn.XLOOKUP('8. Model Variables'!$A89,'4.Annual SAE Indices'!$A$2:$A$23,'4.Annual SAE Indices'!$R$2:$R$23)*_xlfn.XLOOKUP('8. Model Variables'!$B89,'5.Monthly Multipliers'!$B$2:$B$13,'5.Monthly Multipliers'!$K$2:$K$13) + _xlfn.XLOOKUP('8. Model Variables'!$A89,'4.Annual SAE Indices'!$A$2:$A$23,'4.Annual SAE Indices'!$T$2:$T$23)*_xlfn.XLOOKUP('8. Model Variables'!$B89,'5.Monthly Multipliers'!$B$2:$B$13,'5.Monthly Multipliers'!$L$2:$L$13) + _xlfn.XLOOKUP('8. Model Variables'!$A89,'4.Annual SAE Indices'!$A$2:$A$23,'4.Annual SAE Indices'!$U$2:$U$23)*_xlfn.XLOOKUP('8. Model Variables'!$B89,'5.Monthly Multipliers'!$B$2:$B$13,'5.Monthly Multipliers'!$M$2:$M$13)</f>
        <v>494.92838727728304</v>
      </c>
      <c r="F89">
        <f>('6.Econ Transform'!C89^0.2)*'7.Wthr Transform'!D113*12*'8. Model Variables'!E89</f>
        <v>491.13907637183138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Transform'!C90^0.2)*'7.Wthr Transform'!H114*_xlfn.XLOOKUP('8. Model Variables'!A90,'4.Annual SAE Indices'!$A$2:$A$23,'4.Annual SAE Indices'!$V$2:$V$23)</f>
        <v>8.4918716131862713</v>
      </c>
      <c r="D90" s="2">
        <f>('6.Econ Transform'!C90^0.2)*'7.Wthr Transform'!L114*_xlfn.XLOOKUP('8. Model Variables'!$A90,'4.Annual SAE Indices'!$A$2:$A$23,'4.Annual SAE Indices'!$W$2:$W$23)</f>
        <v>58.641349775139979</v>
      </c>
      <c r="E90">
        <f>_xlfn.XLOOKUP('8. Model Variables'!$A90,'4.Annual SAE Indices'!$A$2:$A$23,'4.Annual SAE Indices'!$J$2:$J$23)*_xlfn.XLOOKUP('8. Model Variables'!$B90,'5.Monthly Multipliers'!$B$2:$B$13,'5.Monthly Multipliers'!$C$2:$C$13) + _xlfn.XLOOKUP('8. Model Variables'!$A90,'4.Annual SAE Indices'!$A$2:$A$23,'4.Annual SAE Indices'!$K$2:$K$23)*_xlfn.XLOOKUP('8. Model Variables'!$B90,'5.Monthly Multipliers'!$B$2:$B$13,'5.Monthly Multipliers'!$D$2:$D$13) + _xlfn.XLOOKUP('8. Model Variables'!$A90,'4.Annual SAE Indices'!$A$2:$A$23,'4.Annual SAE Indices'!$L$2:$L$23)*_xlfn.XLOOKUP('8. Model Variables'!$B90,'5.Monthly Multipliers'!$B$2:$B$13,'5.Monthly Multipliers'!$E$2:$E$13) + _xlfn.XLOOKUP('8. Model Variables'!$A90,'4.Annual SAE Indices'!$A$2:$A$23,'4.Annual SAE Indices'!$M$2:$M$23)*_xlfn.XLOOKUP('8. Model Variables'!$B90,'5.Monthly Multipliers'!$B$2:$B$13,'5.Monthly Multipliers'!$F$2:$F$13) + _xlfn.XLOOKUP('8. Model Variables'!$A90,'4.Annual SAE Indices'!$A$2:$A$23,'4.Annual SAE Indices'!$N$2:$N$23)*_xlfn.XLOOKUP('8. Model Variables'!$B90,'5.Monthly Multipliers'!$B$2:$B$13,'5.Monthly Multipliers'!$G$2:$G$13) + _xlfn.XLOOKUP('8. Model Variables'!$A90,'4.Annual SAE Indices'!$A$2:$A$23,'4.Annual SAE Indices'!$O$2:$O$23)*_xlfn.XLOOKUP('8. Model Variables'!$B90,'5.Monthly Multipliers'!$B$2:$B$13,'5.Monthly Multipliers'!$H$2:$H$13) + _xlfn.XLOOKUP('8. Model Variables'!$A90,'4.Annual SAE Indices'!$A$2:$A$23,'4.Annual SAE Indices'!$P$2:$P$23)*_xlfn.XLOOKUP('8. Model Variables'!$B90,'5.Monthly Multipliers'!$B$2:$B$13,'5.Monthly Multipliers'!$I$2:$I$13) + _xlfn.XLOOKUP('8. Model Variables'!$A90,'4.Annual SAE Indices'!$A$2:$A$23,'4.Annual SAE Indices'!$Q$2:$Q$23)*_xlfn.XLOOKUP('8. Model Variables'!$B90,'5.Monthly Multipliers'!$B$2:$B$13,'5.Monthly Multipliers'!$J$2:$J$13) + _xlfn.XLOOKUP('8. Model Variables'!$A90,'4.Annual SAE Indices'!$A$2:$A$23,'4.Annual SAE Indices'!$R$2:$R$23)*_xlfn.XLOOKUP('8. Model Variables'!$B90,'5.Monthly Multipliers'!$B$2:$B$13,'5.Monthly Multipliers'!$K$2:$K$13) + _xlfn.XLOOKUP('8. Model Variables'!$A90,'4.Annual SAE Indices'!$A$2:$A$23,'4.Annual SAE Indices'!$T$2:$T$23)*_xlfn.XLOOKUP('8. Model Variables'!$B90,'5.Monthly Multipliers'!$B$2:$B$13,'5.Monthly Multipliers'!$L$2:$L$13) + _xlfn.XLOOKUP('8. Model Variables'!$A90,'4.Annual SAE Indices'!$A$2:$A$23,'4.Annual SAE Indices'!$U$2:$U$23)*_xlfn.XLOOKUP('8. Model Variables'!$B90,'5.Monthly Multipliers'!$B$2:$B$13,'5.Monthly Multipliers'!$M$2:$M$13)</f>
        <v>491.88002012115601</v>
      </c>
      <c r="F90">
        <f>('6.Econ Transform'!C90^0.2)*'7.Wthr Transform'!D114*12*'8. Model Variables'!E90</f>
        <v>504.38451665090531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Transform'!C91^0.2)*'7.Wthr Transform'!H115*_xlfn.XLOOKUP('8. Model Variables'!A91,'4.Annual SAE Indices'!$A$2:$A$23,'4.Annual SAE Indices'!$V$2:$V$23)</f>
        <v>0.92638599416577505</v>
      </c>
      <c r="D91" s="2">
        <f>('6.Econ Transform'!C91^0.2)*'7.Wthr Transform'!L115*_xlfn.XLOOKUP('8. Model Variables'!$A91,'4.Annual SAE Indices'!$A$2:$A$23,'4.Annual SAE Indices'!$W$2:$W$23)</f>
        <v>232.86153421605223</v>
      </c>
      <c r="E91">
        <f>_xlfn.XLOOKUP('8. Model Variables'!$A91,'4.Annual SAE Indices'!$A$2:$A$23,'4.Annual SAE Indices'!$J$2:$J$23)*_xlfn.XLOOKUP('8. Model Variables'!$B91,'5.Monthly Multipliers'!$B$2:$B$13,'5.Monthly Multipliers'!$C$2:$C$13) + _xlfn.XLOOKUP('8. Model Variables'!$A91,'4.Annual SAE Indices'!$A$2:$A$23,'4.Annual SAE Indices'!$K$2:$K$23)*_xlfn.XLOOKUP('8. Model Variables'!$B91,'5.Monthly Multipliers'!$B$2:$B$13,'5.Monthly Multipliers'!$D$2:$D$13) + _xlfn.XLOOKUP('8. Model Variables'!$A91,'4.Annual SAE Indices'!$A$2:$A$23,'4.Annual SAE Indices'!$L$2:$L$23)*_xlfn.XLOOKUP('8. Model Variables'!$B91,'5.Monthly Multipliers'!$B$2:$B$13,'5.Monthly Multipliers'!$E$2:$E$13) + _xlfn.XLOOKUP('8. Model Variables'!$A91,'4.Annual SAE Indices'!$A$2:$A$23,'4.Annual SAE Indices'!$M$2:$M$23)*_xlfn.XLOOKUP('8. Model Variables'!$B91,'5.Monthly Multipliers'!$B$2:$B$13,'5.Monthly Multipliers'!$F$2:$F$13) + _xlfn.XLOOKUP('8. Model Variables'!$A91,'4.Annual SAE Indices'!$A$2:$A$23,'4.Annual SAE Indices'!$N$2:$N$23)*_xlfn.XLOOKUP('8. Model Variables'!$B91,'5.Monthly Multipliers'!$B$2:$B$13,'5.Monthly Multipliers'!$G$2:$G$13) + _xlfn.XLOOKUP('8. Model Variables'!$A91,'4.Annual SAE Indices'!$A$2:$A$23,'4.Annual SAE Indices'!$O$2:$O$23)*_xlfn.XLOOKUP('8. Model Variables'!$B91,'5.Monthly Multipliers'!$B$2:$B$13,'5.Monthly Multipliers'!$H$2:$H$13) + _xlfn.XLOOKUP('8. Model Variables'!$A91,'4.Annual SAE Indices'!$A$2:$A$23,'4.Annual SAE Indices'!$P$2:$P$23)*_xlfn.XLOOKUP('8. Model Variables'!$B91,'5.Monthly Multipliers'!$B$2:$B$13,'5.Monthly Multipliers'!$I$2:$I$13) + _xlfn.XLOOKUP('8. Model Variables'!$A91,'4.Annual SAE Indices'!$A$2:$A$23,'4.Annual SAE Indices'!$Q$2:$Q$23)*_xlfn.XLOOKUP('8. Model Variables'!$B91,'5.Monthly Multipliers'!$B$2:$B$13,'5.Monthly Multipliers'!$J$2:$J$13) + _xlfn.XLOOKUP('8. Model Variables'!$A91,'4.Annual SAE Indices'!$A$2:$A$23,'4.Annual SAE Indices'!$R$2:$R$23)*_xlfn.XLOOKUP('8. Model Variables'!$B91,'5.Monthly Multipliers'!$B$2:$B$13,'5.Monthly Multipliers'!$K$2:$K$13) + _xlfn.XLOOKUP('8. Model Variables'!$A91,'4.Annual SAE Indices'!$A$2:$A$23,'4.Annual SAE Indices'!$T$2:$T$23)*_xlfn.XLOOKUP('8. Model Variables'!$B91,'5.Monthly Multipliers'!$B$2:$B$13,'5.Monthly Multipliers'!$L$2:$L$13) + _xlfn.XLOOKUP('8. Model Variables'!$A91,'4.Annual SAE Indices'!$A$2:$A$23,'4.Annual SAE Indices'!$U$2:$U$23)*_xlfn.XLOOKUP('8. Model Variables'!$B91,'5.Monthly Multipliers'!$B$2:$B$13,'5.Monthly Multipliers'!$M$2:$M$13)</f>
        <v>489.4139212771081</v>
      </c>
      <c r="F91">
        <f>('6.Econ Transform'!C91^0.2)*'7.Wthr Transform'!D115*12*'8. Model Variables'!E91</f>
        <v>485.66683067400595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Transform'!C92^0.2)*'7.Wthr Transform'!H116*_xlfn.XLOOKUP('8. Model Variables'!A92,'4.Annual SAE Indices'!$A$2:$A$23,'4.Annual SAE Indices'!$V$2:$V$23)</f>
        <v>0</v>
      </c>
      <c r="D92" s="2">
        <f>('6.Econ Transform'!C92^0.2)*'7.Wthr Transform'!L116*_xlfn.XLOOKUP('8. Model Variables'!$A92,'4.Annual SAE Indices'!$A$2:$A$23,'4.Annual SAE Indices'!$W$2:$W$23)</f>
        <v>397.97414367023561</v>
      </c>
      <c r="E92">
        <f>_xlfn.XLOOKUP('8. Model Variables'!$A92,'4.Annual SAE Indices'!$A$2:$A$23,'4.Annual SAE Indices'!$J$2:$J$23)*_xlfn.XLOOKUP('8. Model Variables'!$B92,'5.Monthly Multipliers'!$B$2:$B$13,'5.Monthly Multipliers'!$C$2:$C$13) + _xlfn.XLOOKUP('8. Model Variables'!$A92,'4.Annual SAE Indices'!$A$2:$A$23,'4.Annual SAE Indices'!$K$2:$K$23)*_xlfn.XLOOKUP('8. Model Variables'!$B92,'5.Monthly Multipliers'!$B$2:$B$13,'5.Monthly Multipliers'!$D$2:$D$13) + _xlfn.XLOOKUP('8. Model Variables'!$A92,'4.Annual SAE Indices'!$A$2:$A$23,'4.Annual SAE Indices'!$L$2:$L$23)*_xlfn.XLOOKUP('8. Model Variables'!$B92,'5.Monthly Multipliers'!$B$2:$B$13,'5.Monthly Multipliers'!$E$2:$E$13) + _xlfn.XLOOKUP('8. Model Variables'!$A92,'4.Annual SAE Indices'!$A$2:$A$23,'4.Annual SAE Indices'!$M$2:$M$23)*_xlfn.XLOOKUP('8. Model Variables'!$B92,'5.Monthly Multipliers'!$B$2:$B$13,'5.Monthly Multipliers'!$F$2:$F$13) + _xlfn.XLOOKUP('8. Model Variables'!$A92,'4.Annual SAE Indices'!$A$2:$A$23,'4.Annual SAE Indices'!$N$2:$N$23)*_xlfn.XLOOKUP('8. Model Variables'!$B92,'5.Monthly Multipliers'!$B$2:$B$13,'5.Monthly Multipliers'!$G$2:$G$13) + _xlfn.XLOOKUP('8. Model Variables'!$A92,'4.Annual SAE Indices'!$A$2:$A$23,'4.Annual SAE Indices'!$O$2:$O$23)*_xlfn.XLOOKUP('8. Model Variables'!$B92,'5.Monthly Multipliers'!$B$2:$B$13,'5.Monthly Multipliers'!$H$2:$H$13) + _xlfn.XLOOKUP('8. Model Variables'!$A92,'4.Annual SAE Indices'!$A$2:$A$23,'4.Annual SAE Indices'!$P$2:$P$23)*_xlfn.XLOOKUP('8. Model Variables'!$B92,'5.Monthly Multipliers'!$B$2:$B$13,'5.Monthly Multipliers'!$I$2:$I$13) + _xlfn.XLOOKUP('8. Model Variables'!$A92,'4.Annual SAE Indices'!$A$2:$A$23,'4.Annual SAE Indices'!$Q$2:$Q$23)*_xlfn.XLOOKUP('8. Model Variables'!$B92,'5.Monthly Multipliers'!$B$2:$B$13,'5.Monthly Multipliers'!$J$2:$J$13) + _xlfn.XLOOKUP('8. Model Variables'!$A92,'4.Annual SAE Indices'!$A$2:$A$23,'4.Annual SAE Indices'!$R$2:$R$23)*_xlfn.XLOOKUP('8. Model Variables'!$B92,'5.Monthly Multipliers'!$B$2:$B$13,'5.Monthly Multipliers'!$K$2:$K$13) + _xlfn.XLOOKUP('8. Model Variables'!$A92,'4.Annual SAE Indices'!$A$2:$A$23,'4.Annual SAE Indices'!$T$2:$T$23)*_xlfn.XLOOKUP('8. Model Variables'!$B92,'5.Monthly Multipliers'!$B$2:$B$13,'5.Monthly Multipliers'!$L$2:$L$13) + _xlfn.XLOOKUP('8. Model Variables'!$A92,'4.Annual SAE Indices'!$A$2:$A$23,'4.Annual SAE Indices'!$U$2:$U$23)*_xlfn.XLOOKUP('8. Model Variables'!$B92,'5.Monthly Multipliers'!$B$2:$B$13,'5.Monthly Multipliers'!$M$2:$M$13)</f>
        <v>484.12188789198109</v>
      </c>
      <c r="F92">
        <f>('6.Econ Transform'!C92^0.2)*'7.Wthr Transform'!D116*12*'8. Model Variables'!E92</f>
        <v>497.82467705159507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Transform'!C93^0.2)*'7.Wthr Transform'!H117*_xlfn.XLOOKUP('8. Model Variables'!A93,'4.Annual SAE Indices'!$A$2:$A$23,'4.Annual SAE Indices'!$V$2:$V$23)</f>
        <v>7.7415847518792089E-2</v>
      </c>
      <c r="D93" s="2">
        <f>('6.Econ Transform'!C93^0.2)*'7.Wthr Transform'!L117*_xlfn.XLOOKUP('8. Model Variables'!$A93,'4.Annual SAE Indices'!$A$2:$A$23,'4.Annual SAE Indices'!$W$2:$W$23)</f>
        <v>284.77577364596465</v>
      </c>
      <c r="E93">
        <f>_xlfn.XLOOKUP('8. Model Variables'!$A93,'4.Annual SAE Indices'!$A$2:$A$23,'4.Annual SAE Indices'!$J$2:$J$23)*_xlfn.XLOOKUP('8. Model Variables'!$B93,'5.Monthly Multipliers'!$B$2:$B$13,'5.Monthly Multipliers'!$C$2:$C$13) + _xlfn.XLOOKUP('8. Model Variables'!$A93,'4.Annual SAE Indices'!$A$2:$A$23,'4.Annual SAE Indices'!$K$2:$K$23)*_xlfn.XLOOKUP('8. Model Variables'!$B93,'5.Monthly Multipliers'!$B$2:$B$13,'5.Monthly Multipliers'!$D$2:$D$13) + _xlfn.XLOOKUP('8. Model Variables'!$A93,'4.Annual SAE Indices'!$A$2:$A$23,'4.Annual SAE Indices'!$L$2:$L$23)*_xlfn.XLOOKUP('8. Model Variables'!$B93,'5.Monthly Multipliers'!$B$2:$B$13,'5.Monthly Multipliers'!$E$2:$E$13) + _xlfn.XLOOKUP('8. Model Variables'!$A93,'4.Annual SAE Indices'!$A$2:$A$23,'4.Annual SAE Indices'!$M$2:$M$23)*_xlfn.XLOOKUP('8. Model Variables'!$B93,'5.Monthly Multipliers'!$B$2:$B$13,'5.Monthly Multipliers'!$F$2:$F$13) + _xlfn.XLOOKUP('8. Model Variables'!$A93,'4.Annual SAE Indices'!$A$2:$A$23,'4.Annual SAE Indices'!$N$2:$N$23)*_xlfn.XLOOKUP('8. Model Variables'!$B93,'5.Monthly Multipliers'!$B$2:$B$13,'5.Monthly Multipliers'!$G$2:$G$13) + _xlfn.XLOOKUP('8. Model Variables'!$A93,'4.Annual SAE Indices'!$A$2:$A$23,'4.Annual SAE Indices'!$O$2:$O$23)*_xlfn.XLOOKUP('8. Model Variables'!$B93,'5.Monthly Multipliers'!$B$2:$B$13,'5.Monthly Multipliers'!$H$2:$H$13) + _xlfn.XLOOKUP('8. Model Variables'!$A93,'4.Annual SAE Indices'!$A$2:$A$23,'4.Annual SAE Indices'!$P$2:$P$23)*_xlfn.XLOOKUP('8. Model Variables'!$B93,'5.Monthly Multipliers'!$B$2:$B$13,'5.Monthly Multipliers'!$I$2:$I$13) + _xlfn.XLOOKUP('8. Model Variables'!$A93,'4.Annual SAE Indices'!$A$2:$A$23,'4.Annual SAE Indices'!$Q$2:$Q$23)*_xlfn.XLOOKUP('8. Model Variables'!$B93,'5.Monthly Multipliers'!$B$2:$B$13,'5.Monthly Multipliers'!$J$2:$J$13) + _xlfn.XLOOKUP('8. Model Variables'!$A93,'4.Annual SAE Indices'!$A$2:$A$23,'4.Annual SAE Indices'!$R$2:$R$23)*_xlfn.XLOOKUP('8. Model Variables'!$B93,'5.Monthly Multipliers'!$B$2:$B$13,'5.Monthly Multipliers'!$K$2:$K$13) + _xlfn.XLOOKUP('8. Model Variables'!$A93,'4.Annual SAE Indices'!$A$2:$A$23,'4.Annual SAE Indices'!$T$2:$T$23)*_xlfn.XLOOKUP('8. Model Variables'!$B93,'5.Monthly Multipliers'!$B$2:$B$13,'5.Monthly Multipliers'!$L$2:$L$13) + _xlfn.XLOOKUP('8. Model Variables'!$A93,'4.Annual SAE Indices'!$A$2:$A$23,'4.Annual SAE Indices'!$U$2:$U$23)*_xlfn.XLOOKUP('8. Model Variables'!$B93,'5.Monthly Multipliers'!$B$2:$B$13,'5.Monthly Multipliers'!$M$2:$M$13)</f>
        <v>483.20180293502108</v>
      </c>
      <c r="F93">
        <f>('6.Econ Transform'!C93^0.2)*'7.Wthr Transform'!D117*12*'8. Model Variables'!E93</f>
        <v>496.87854962374195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Transform'!C94^0.2)*'7.Wthr Transform'!H118*_xlfn.XLOOKUP('8. Model Variables'!A94,'4.Annual SAE Indices'!$A$2:$A$23,'4.Annual SAE Indices'!$V$2:$V$23)</f>
        <v>2.5805282506264033</v>
      </c>
      <c r="D94" s="2">
        <f>('6.Econ Transform'!C94^0.2)*'7.Wthr Transform'!L118*_xlfn.XLOOKUP('8. Model Variables'!$A94,'4.Annual SAE Indices'!$A$2:$A$23,'4.Annual SAE Indices'!$W$2:$W$23)</f>
        <v>123.02313421505674</v>
      </c>
      <c r="E94">
        <f>_xlfn.XLOOKUP('8. Model Variables'!$A94,'4.Annual SAE Indices'!$A$2:$A$23,'4.Annual SAE Indices'!$J$2:$J$23)*_xlfn.XLOOKUP('8. Model Variables'!$B94,'5.Monthly Multipliers'!$B$2:$B$13,'5.Monthly Multipliers'!$C$2:$C$13) + _xlfn.XLOOKUP('8. Model Variables'!$A94,'4.Annual SAE Indices'!$A$2:$A$23,'4.Annual SAE Indices'!$K$2:$K$23)*_xlfn.XLOOKUP('8. Model Variables'!$B94,'5.Monthly Multipliers'!$B$2:$B$13,'5.Monthly Multipliers'!$D$2:$D$13) + _xlfn.XLOOKUP('8. Model Variables'!$A94,'4.Annual SAE Indices'!$A$2:$A$23,'4.Annual SAE Indices'!$L$2:$L$23)*_xlfn.XLOOKUP('8. Model Variables'!$B94,'5.Monthly Multipliers'!$B$2:$B$13,'5.Monthly Multipliers'!$E$2:$E$13) + _xlfn.XLOOKUP('8. Model Variables'!$A94,'4.Annual SAE Indices'!$A$2:$A$23,'4.Annual SAE Indices'!$M$2:$M$23)*_xlfn.XLOOKUP('8. Model Variables'!$B94,'5.Monthly Multipliers'!$B$2:$B$13,'5.Monthly Multipliers'!$F$2:$F$13) + _xlfn.XLOOKUP('8. Model Variables'!$A94,'4.Annual SAE Indices'!$A$2:$A$23,'4.Annual SAE Indices'!$N$2:$N$23)*_xlfn.XLOOKUP('8. Model Variables'!$B94,'5.Monthly Multipliers'!$B$2:$B$13,'5.Monthly Multipliers'!$G$2:$G$13) + _xlfn.XLOOKUP('8. Model Variables'!$A94,'4.Annual SAE Indices'!$A$2:$A$23,'4.Annual SAE Indices'!$O$2:$O$23)*_xlfn.XLOOKUP('8. Model Variables'!$B94,'5.Monthly Multipliers'!$B$2:$B$13,'5.Monthly Multipliers'!$H$2:$H$13) + _xlfn.XLOOKUP('8. Model Variables'!$A94,'4.Annual SAE Indices'!$A$2:$A$23,'4.Annual SAE Indices'!$P$2:$P$23)*_xlfn.XLOOKUP('8. Model Variables'!$B94,'5.Monthly Multipliers'!$B$2:$B$13,'5.Monthly Multipliers'!$I$2:$I$13) + _xlfn.XLOOKUP('8. Model Variables'!$A94,'4.Annual SAE Indices'!$A$2:$A$23,'4.Annual SAE Indices'!$Q$2:$Q$23)*_xlfn.XLOOKUP('8. Model Variables'!$B94,'5.Monthly Multipliers'!$B$2:$B$13,'5.Monthly Multipliers'!$J$2:$J$13) + _xlfn.XLOOKUP('8. Model Variables'!$A94,'4.Annual SAE Indices'!$A$2:$A$23,'4.Annual SAE Indices'!$R$2:$R$23)*_xlfn.XLOOKUP('8. Model Variables'!$B94,'5.Monthly Multipliers'!$B$2:$B$13,'5.Monthly Multipliers'!$K$2:$K$13) + _xlfn.XLOOKUP('8. Model Variables'!$A94,'4.Annual SAE Indices'!$A$2:$A$23,'4.Annual SAE Indices'!$T$2:$T$23)*_xlfn.XLOOKUP('8. Model Variables'!$B94,'5.Monthly Multipliers'!$B$2:$B$13,'5.Monthly Multipliers'!$L$2:$L$13) + _xlfn.XLOOKUP('8. Model Variables'!$A94,'4.Annual SAE Indices'!$A$2:$A$23,'4.Annual SAE Indices'!$U$2:$U$23)*_xlfn.XLOOKUP('8. Model Variables'!$B94,'5.Monthly Multipliers'!$B$2:$B$13,'5.Monthly Multipliers'!$M$2:$M$13)</f>
        <v>485.87035822219104</v>
      </c>
      <c r="F94">
        <f>('6.Econ Transform'!C94^0.2)*'7.Wthr Transform'!D118*12*'8. Model Variables'!E94</f>
        <v>483.50577756781598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Transform'!C95^0.2)*'7.Wthr Transform'!H119*_xlfn.XLOOKUP('8. Model Variables'!A95,'4.Annual SAE Indices'!$A$2:$A$23,'4.Annual SAE Indices'!$V$2:$V$23)</f>
        <v>61.506798085895987</v>
      </c>
      <c r="D95" s="2">
        <f>('6.Econ Transform'!C95^0.2)*'7.Wthr Transform'!L119*_xlfn.XLOOKUP('8. Model Variables'!$A95,'4.Annual SAE Indices'!$A$2:$A$23,'4.Annual SAE Indices'!$W$2:$W$23)</f>
        <v>8.4203027610797481</v>
      </c>
      <c r="E95">
        <f>_xlfn.XLOOKUP('8. Model Variables'!$A95,'4.Annual SAE Indices'!$A$2:$A$23,'4.Annual SAE Indices'!$J$2:$J$23)*_xlfn.XLOOKUP('8. Model Variables'!$B95,'5.Monthly Multipliers'!$B$2:$B$13,'5.Monthly Multipliers'!$C$2:$C$13) + _xlfn.XLOOKUP('8. Model Variables'!$A95,'4.Annual SAE Indices'!$A$2:$A$23,'4.Annual SAE Indices'!$K$2:$K$23)*_xlfn.XLOOKUP('8. Model Variables'!$B95,'5.Monthly Multipliers'!$B$2:$B$13,'5.Monthly Multipliers'!$D$2:$D$13) + _xlfn.XLOOKUP('8. Model Variables'!$A95,'4.Annual SAE Indices'!$A$2:$A$23,'4.Annual SAE Indices'!$L$2:$L$23)*_xlfn.XLOOKUP('8. Model Variables'!$B95,'5.Monthly Multipliers'!$B$2:$B$13,'5.Monthly Multipliers'!$E$2:$E$13) + _xlfn.XLOOKUP('8. Model Variables'!$A95,'4.Annual SAE Indices'!$A$2:$A$23,'4.Annual SAE Indices'!$M$2:$M$23)*_xlfn.XLOOKUP('8. Model Variables'!$B95,'5.Monthly Multipliers'!$B$2:$B$13,'5.Monthly Multipliers'!$F$2:$F$13) + _xlfn.XLOOKUP('8. Model Variables'!$A95,'4.Annual SAE Indices'!$A$2:$A$23,'4.Annual SAE Indices'!$N$2:$N$23)*_xlfn.XLOOKUP('8. Model Variables'!$B95,'5.Monthly Multipliers'!$B$2:$B$13,'5.Monthly Multipliers'!$G$2:$G$13) + _xlfn.XLOOKUP('8. Model Variables'!$A95,'4.Annual SAE Indices'!$A$2:$A$23,'4.Annual SAE Indices'!$O$2:$O$23)*_xlfn.XLOOKUP('8. Model Variables'!$B95,'5.Monthly Multipliers'!$B$2:$B$13,'5.Monthly Multipliers'!$H$2:$H$13) + _xlfn.XLOOKUP('8. Model Variables'!$A95,'4.Annual SAE Indices'!$A$2:$A$23,'4.Annual SAE Indices'!$P$2:$P$23)*_xlfn.XLOOKUP('8. Model Variables'!$B95,'5.Monthly Multipliers'!$B$2:$B$13,'5.Monthly Multipliers'!$I$2:$I$13) + _xlfn.XLOOKUP('8. Model Variables'!$A95,'4.Annual SAE Indices'!$A$2:$A$23,'4.Annual SAE Indices'!$Q$2:$Q$23)*_xlfn.XLOOKUP('8. Model Variables'!$B95,'5.Monthly Multipliers'!$B$2:$B$13,'5.Monthly Multipliers'!$J$2:$J$13) + _xlfn.XLOOKUP('8. Model Variables'!$A95,'4.Annual SAE Indices'!$A$2:$A$23,'4.Annual SAE Indices'!$R$2:$R$23)*_xlfn.XLOOKUP('8. Model Variables'!$B95,'5.Monthly Multipliers'!$B$2:$B$13,'5.Monthly Multipliers'!$K$2:$K$13) + _xlfn.XLOOKUP('8. Model Variables'!$A95,'4.Annual SAE Indices'!$A$2:$A$23,'4.Annual SAE Indices'!$T$2:$T$23)*_xlfn.XLOOKUP('8. Model Variables'!$B95,'5.Monthly Multipliers'!$B$2:$B$13,'5.Monthly Multipliers'!$L$2:$L$13) + _xlfn.XLOOKUP('8. Model Variables'!$A95,'4.Annual SAE Indices'!$A$2:$A$23,'4.Annual SAE Indices'!$U$2:$U$23)*_xlfn.XLOOKUP('8. Model Variables'!$B95,'5.Monthly Multipliers'!$B$2:$B$13,'5.Monthly Multipliers'!$M$2:$M$13)</f>
        <v>491.45687361916805</v>
      </c>
      <c r="F95">
        <f>('6.Econ Transform'!C95^0.2)*'7.Wthr Transform'!D119*12*'8. Model Variables'!E95</f>
        <v>506.53535908812029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Transform'!C96^0.2)*'7.Wthr Transform'!H120*_xlfn.XLOOKUP('8. Model Variables'!A96,'4.Annual SAE Indices'!$A$2:$A$23,'4.Annual SAE Indices'!$V$2:$V$23)</f>
        <v>138.86879685583494</v>
      </c>
      <c r="D96" s="2">
        <f>('6.Econ Transform'!C96^0.2)*'7.Wthr Transform'!L120*_xlfn.XLOOKUP('8. Model Variables'!$A96,'4.Annual SAE Indices'!$A$2:$A$23,'4.Annual SAE Indices'!$W$2:$W$23)</f>
        <v>4.8523778623171427</v>
      </c>
      <c r="E96">
        <f>_xlfn.XLOOKUP('8. Model Variables'!$A96,'4.Annual SAE Indices'!$A$2:$A$23,'4.Annual SAE Indices'!$J$2:$J$23)*_xlfn.XLOOKUP('8. Model Variables'!$B96,'5.Monthly Multipliers'!$B$2:$B$13,'5.Monthly Multipliers'!$C$2:$C$13) + _xlfn.XLOOKUP('8. Model Variables'!$A96,'4.Annual SAE Indices'!$A$2:$A$23,'4.Annual SAE Indices'!$K$2:$K$23)*_xlfn.XLOOKUP('8. Model Variables'!$B96,'5.Monthly Multipliers'!$B$2:$B$13,'5.Monthly Multipliers'!$D$2:$D$13) + _xlfn.XLOOKUP('8. Model Variables'!$A96,'4.Annual SAE Indices'!$A$2:$A$23,'4.Annual SAE Indices'!$L$2:$L$23)*_xlfn.XLOOKUP('8. Model Variables'!$B96,'5.Monthly Multipliers'!$B$2:$B$13,'5.Monthly Multipliers'!$E$2:$E$13) + _xlfn.XLOOKUP('8. Model Variables'!$A96,'4.Annual SAE Indices'!$A$2:$A$23,'4.Annual SAE Indices'!$M$2:$M$23)*_xlfn.XLOOKUP('8. Model Variables'!$B96,'5.Monthly Multipliers'!$B$2:$B$13,'5.Monthly Multipliers'!$F$2:$F$13) + _xlfn.XLOOKUP('8. Model Variables'!$A96,'4.Annual SAE Indices'!$A$2:$A$23,'4.Annual SAE Indices'!$N$2:$N$23)*_xlfn.XLOOKUP('8. Model Variables'!$B96,'5.Monthly Multipliers'!$B$2:$B$13,'5.Monthly Multipliers'!$G$2:$G$13) + _xlfn.XLOOKUP('8. Model Variables'!$A96,'4.Annual SAE Indices'!$A$2:$A$23,'4.Annual SAE Indices'!$O$2:$O$23)*_xlfn.XLOOKUP('8. Model Variables'!$B96,'5.Monthly Multipliers'!$B$2:$B$13,'5.Monthly Multipliers'!$H$2:$H$13) + _xlfn.XLOOKUP('8. Model Variables'!$A96,'4.Annual SAE Indices'!$A$2:$A$23,'4.Annual SAE Indices'!$P$2:$P$23)*_xlfn.XLOOKUP('8. Model Variables'!$B96,'5.Monthly Multipliers'!$B$2:$B$13,'5.Monthly Multipliers'!$I$2:$I$13) + _xlfn.XLOOKUP('8. Model Variables'!$A96,'4.Annual SAE Indices'!$A$2:$A$23,'4.Annual SAE Indices'!$Q$2:$Q$23)*_xlfn.XLOOKUP('8. Model Variables'!$B96,'5.Monthly Multipliers'!$B$2:$B$13,'5.Monthly Multipliers'!$J$2:$J$13) + _xlfn.XLOOKUP('8. Model Variables'!$A96,'4.Annual SAE Indices'!$A$2:$A$23,'4.Annual SAE Indices'!$R$2:$R$23)*_xlfn.XLOOKUP('8. Model Variables'!$B96,'5.Monthly Multipliers'!$B$2:$B$13,'5.Monthly Multipliers'!$K$2:$K$13) + _xlfn.XLOOKUP('8. Model Variables'!$A96,'4.Annual SAE Indices'!$A$2:$A$23,'4.Annual SAE Indices'!$T$2:$T$23)*_xlfn.XLOOKUP('8. Model Variables'!$B96,'5.Monthly Multipliers'!$B$2:$B$13,'5.Monthly Multipliers'!$L$2:$L$13) + _xlfn.XLOOKUP('8. Model Variables'!$A96,'4.Annual SAE Indices'!$A$2:$A$23,'4.Annual SAE Indices'!$U$2:$U$23)*_xlfn.XLOOKUP('8. Model Variables'!$B96,'5.Monthly Multipliers'!$B$2:$B$13,'5.Monthly Multipliers'!$M$2:$M$13)</f>
        <v>496.70557140011607</v>
      </c>
      <c r="F96">
        <f>('6.Econ Transform'!C96^0.2)*'7.Wthr Transform'!D120*12*'8. Model Variables'!E96</f>
        <v>495.43073535775721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Transform'!C97^0.2)*'7.Wthr Transform'!H121*_xlfn.XLOOKUP('8. Model Variables'!A97,'4.Annual SAE Indices'!$A$2:$A$23,'4.Annual SAE Indices'!$V$2:$V$23)</f>
        <v>250.37250019826453</v>
      </c>
      <c r="D97" s="2">
        <f>('6.Econ Transform'!C97^0.2)*'7.Wthr Transform'!L121*_xlfn.XLOOKUP('8. Model Variables'!$A97,'4.Annual SAE Indices'!$A$2:$A$23,'4.Annual SAE Indices'!$W$2:$W$23)</f>
        <v>0</v>
      </c>
      <c r="E97">
        <f>_xlfn.XLOOKUP('8. Model Variables'!$A97,'4.Annual SAE Indices'!$A$2:$A$23,'4.Annual SAE Indices'!$J$2:$J$23)*_xlfn.XLOOKUP('8. Model Variables'!$B97,'5.Monthly Multipliers'!$B$2:$B$13,'5.Monthly Multipliers'!$C$2:$C$13) + _xlfn.XLOOKUP('8. Model Variables'!$A97,'4.Annual SAE Indices'!$A$2:$A$23,'4.Annual SAE Indices'!$K$2:$K$23)*_xlfn.XLOOKUP('8. Model Variables'!$B97,'5.Monthly Multipliers'!$B$2:$B$13,'5.Monthly Multipliers'!$D$2:$D$13) + _xlfn.XLOOKUP('8. Model Variables'!$A97,'4.Annual SAE Indices'!$A$2:$A$23,'4.Annual SAE Indices'!$L$2:$L$23)*_xlfn.XLOOKUP('8. Model Variables'!$B97,'5.Monthly Multipliers'!$B$2:$B$13,'5.Monthly Multipliers'!$E$2:$E$13) + _xlfn.XLOOKUP('8. Model Variables'!$A97,'4.Annual SAE Indices'!$A$2:$A$23,'4.Annual SAE Indices'!$M$2:$M$23)*_xlfn.XLOOKUP('8. Model Variables'!$B97,'5.Monthly Multipliers'!$B$2:$B$13,'5.Monthly Multipliers'!$F$2:$F$13) + _xlfn.XLOOKUP('8. Model Variables'!$A97,'4.Annual SAE Indices'!$A$2:$A$23,'4.Annual SAE Indices'!$N$2:$N$23)*_xlfn.XLOOKUP('8. Model Variables'!$B97,'5.Monthly Multipliers'!$B$2:$B$13,'5.Monthly Multipliers'!$G$2:$G$13) + _xlfn.XLOOKUP('8. Model Variables'!$A97,'4.Annual SAE Indices'!$A$2:$A$23,'4.Annual SAE Indices'!$O$2:$O$23)*_xlfn.XLOOKUP('8. Model Variables'!$B97,'5.Monthly Multipliers'!$B$2:$B$13,'5.Monthly Multipliers'!$H$2:$H$13) + _xlfn.XLOOKUP('8. Model Variables'!$A97,'4.Annual SAE Indices'!$A$2:$A$23,'4.Annual SAE Indices'!$P$2:$P$23)*_xlfn.XLOOKUP('8. Model Variables'!$B97,'5.Monthly Multipliers'!$B$2:$B$13,'5.Monthly Multipliers'!$I$2:$I$13) + _xlfn.XLOOKUP('8. Model Variables'!$A97,'4.Annual SAE Indices'!$A$2:$A$23,'4.Annual SAE Indices'!$Q$2:$Q$23)*_xlfn.XLOOKUP('8. Model Variables'!$B97,'5.Monthly Multipliers'!$B$2:$B$13,'5.Monthly Multipliers'!$J$2:$J$13) + _xlfn.XLOOKUP('8. Model Variables'!$A97,'4.Annual SAE Indices'!$A$2:$A$23,'4.Annual SAE Indices'!$R$2:$R$23)*_xlfn.XLOOKUP('8. Model Variables'!$B97,'5.Monthly Multipliers'!$B$2:$B$13,'5.Monthly Multipliers'!$K$2:$K$13) + _xlfn.XLOOKUP('8. Model Variables'!$A97,'4.Annual SAE Indices'!$A$2:$A$23,'4.Annual SAE Indices'!$T$2:$T$23)*_xlfn.XLOOKUP('8. Model Variables'!$B97,'5.Monthly Multipliers'!$B$2:$B$13,'5.Monthly Multipliers'!$L$2:$L$13) + _xlfn.XLOOKUP('8. Model Variables'!$A97,'4.Annual SAE Indices'!$A$2:$A$23,'4.Annual SAE Indices'!$U$2:$U$23)*_xlfn.XLOOKUP('8. Model Variables'!$B97,'5.Monthly Multipliers'!$B$2:$B$13,'5.Monthly Multipliers'!$M$2:$M$13)</f>
        <v>503.42439689759908</v>
      </c>
      <c r="F97">
        <f>('6.Econ Transform'!C97^0.2)*'7.Wthr Transform'!D121*12*'8. Model Variables'!E97</f>
        <v>518.87006031346721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Transform'!C98^0.2)*'7.Wthr Transform'!H122*_xlfn.XLOOKUP('8. Model Variables'!A98,'4.Annual SAE Indices'!$A$2:$A$23,'4.Annual SAE Indices'!$V$2:$V$23)</f>
        <v>328.69874189478207</v>
      </c>
      <c r="D98" s="2">
        <f>('6.Econ Transform'!C98^0.2)*'7.Wthr Transform'!L122*_xlfn.XLOOKUP('8. Model Variables'!$A98,'4.Annual SAE Indices'!$A$2:$A$23,'4.Annual SAE Indices'!$W$2:$W$23)</f>
        <v>0</v>
      </c>
      <c r="E98">
        <f>_xlfn.XLOOKUP('8. Model Variables'!$A98,'4.Annual SAE Indices'!$A$2:$A$23,'4.Annual SAE Indices'!$J$2:$J$23)*_xlfn.XLOOKUP('8. Model Variables'!$B98,'5.Monthly Multipliers'!$B$2:$B$13,'5.Monthly Multipliers'!$C$2:$C$13) + _xlfn.XLOOKUP('8. Model Variables'!$A98,'4.Annual SAE Indices'!$A$2:$A$23,'4.Annual SAE Indices'!$K$2:$K$23)*_xlfn.XLOOKUP('8. Model Variables'!$B98,'5.Monthly Multipliers'!$B$2:$B$13,'5.Monthly Multipliers'!$D$2:$D$13) + _xlfn.XLOOKUP('8. Model Variables'!$A98,'4.Annual SAE Indices'!$A$2:$A$23,'4.Annual SAE Indices'!$L$2:$L$23)*_xlfn.XLOOKUP('8. Model Variables'!$B98,'5.Monthly Multipliers'!$B$2:$B$13,'5.Monthly Multipliers'!$E$2:$E$13) + _xlfn.XLOOKUP('8. Model Variables'!$A98,'4.Annual SAE Indices'!$A$2:$A$23,'4.Annual SAE Indices'!$M$2:$M$23)*_xlfn.XLOOKUP('8. Model Variables'!$B98,'5.Monthly Multipliers'!$B$2:$B$13,'5.Monthly Multipliers'!$F$2:$F$13) + _xlfn.XLOOKUP('8. Model Variables'!$A98,'4.Annual SAE Indices'!$A$2:$A$23,'4.Annual SAE Indices'!$N$2:$N$23)*_xlfn.XLOOKUP('8. Model Variables'!$B98,'5.Monthly Multipliers'!$B$2:$B$13,'5.Monthly Multipliers'!$G$2:$G$13) + _xlfn.XLOOKUP('8. Model Variables'!$A98,'4.Annual SAE Indices'!$A$2:$A$23,'4.Annual SAE Indices'!$O$2:$O$23)*_xlfn.XLOOKUP('8. Model Variables'!$B98,'5.Monthly Multipliers'!$B$2:$B$13,'5.Monthly Multipliers'!$H$2:$H$13) + _xlfn.XLOOKUP('8. Model Variables'!$A98,'4.Annual SAE Indices'!$A$2:$A$23,'4.Annual SAE Indices'!$P$2:$P$23)*_xlfn.XLOOKUP('8. Model Variables'!$B98,'5.Monthly Multipliers'!$B$2:$B$13,'5.Monthly Multipliers'!$I$2:$I$13) + _xlfn.XLOOKUP('8. Model Variables'!$A98,'4.Annual SAE Indices'!$A$2:$A$23,'4.Annual SAE Indices'!$Q$2:$Q$23)*_xlfn.XLOOKUP('8. Model Variables'!$B98,'5.Monthly Multipliers'!$B$2:$B$13,'5.Monthly Multipliers'!$J$2:$J$13) + _xlfn.XLOOKUP('8. Model Variables'!$A98,'4.Annual SAE Indices'!$A$2:$A$23,'4.Annual SAE Indices'!$R$2:$R$23)*_xlfn.XLOOKUP('8. Model Variables'!$B98,'5.Monthly Multipliers'!$B$2:$B$13,'5.Monthly Multipliers'!$K$2:$K$13) + _xlfn.XLOOKUP('8. Model Variables'!$A98,'4.Annual SAE Indices'!$A$2:$A$23,'4.Annual SAE Indices'!$T$2:$T$23)*_xlfn.XLOOKUP('8. Model Variables'!$B98,'5.Monthly Multipliers'!$B$2:$B$13,'5.Monthly Multipliers'!$L$2:$L$13) + _xlfn.XLOOKUP('8. Model Variables'!$A98,'4.Annual SAE Indices'!$A$2:$A$23,'4.Annual SAE Indices'!$U$2:$U$23)*_xlfn.XLOOKUP('8. Model Variables'!$B98,'5.Monthly Multipliers'!$B$2:$B$13,'5.Monthly Multipliers'!$M$2:$M$13)</f>
        <v>506.16858168150804</v>
      </c>
      <c r="F98">
        <f>('6.Econ Transform'!C98^0.2)*'7.Wthr Transform'!D122*12*'8. Model Variables'!E98</f>
        <v>522.98070375764758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Transform'!C99^0.2)*'7.Wthr Transform'!H123*_xlfn.XLOOKUP('8. Model Variables'!A99,'4.Annual SAE Indices'!$A$2:$A$23,'4.Annual SAE Indices'!$V$2:$V$23)</f>
        <v>290.404247304764</v>
      </c>
      <c r="D99" s="2">
        <f>('6.Econ Transform'!C99^0.2)*'7.Wthr Transform'!L123*_xlfn.XLOOKUP('8. Model Variables'!$A99,'4.Annual SAE Indices'!$A$2:$A$23,'4.Annual SAE Indices'!$W$2:$W$23)</f>
        <v>0</v>
      </c>
      <c r="E99">
        <f>_xlfn.XLOOKUP('8. Model Variables'!$A99,'4.Annual SAE Indices'!$A$2:$A$23,'4.Annual SAE Indices'!$J$2:$J$23)*_xlfn.XLOOKUP('8. Model Variables'!$B99,'5.Monthly Multipliers'!$B$2:$B$13,'5.Monthly Multipliers'!$C$2:$C$13) + _xlfn.XLOOKUP('8. Model Variables'!$A99,'4.Annual SAE Indices'!$A$2:$A$23,'4.Annual SAE Indices'!$K$2:$K$23)*_xlfn.XLOOKUP('8. Model Variables'!$B99,'5.Monthly Multipliers'!$B$2:$B$13,'5.Monthly Multipliers'!$D$2:$D$13) + _xlfn.XLOOKUP('8. Model Variables'!$A99,'4.Annual SAE Indices'!$A$2:$A$23,'4.Annual SAE Indices'!$L$2:$L$23)*_xlfn.XLOOKUP('8. Model Variables'!$B99,'5.Monthly Multipliers'!$B$2:$B$13,'5.Monthly Multipliers'!$E$2:$E$13) + _xlfn.XLOOKUP('8. Model Variables'!$A99,'4.Annual SAE Indices'!$A$2:$A$23,'4.Annual SAE Indices'!$M$2:$M$23)*_xlfn.XLOOKUP('8. Model Variables'!$B99,'5.Monthly Multipliers'!$B$2:$B$13,'5.Monthly Multipliers'!$F$2:$F$13) + _xlfn.XLOOKUP('8. Model Variables'!$A99,'4.Annual SAE Indices'!$A$2:$A$23,'4.Annual SAE Indices'!$N$2:$N$23)*_xlfn.XLOOKUP('8. Model Variables'!$B99,'5.Monthly Multipliers'!$B$2:$B$13,'5.Monthly Multipliers'!$G$2:$G$13) + _xlfn.XLOOKUP('8. Model Variables'!$A99,'4.Annual SAE Indices'!$A$2:$A$23,'4.Annual SAE Indices'!$O$2:$O$23)*_xlfn.XLOOKUP('8. Model Variables'!$B99,'5.Monthly Multipliers'!$B$2:$B$13,'5.Monthly Multipliers'!$H$2:$H$13) + _xlfn.XLOOKUP('8. Model Variables'!$A99,'4.Annual SAE Indices'!$A$2:$A$23,'4.Annual SAE Indices'!$P$2:$P$23)*_xlfn.XLOOKUP('8. Model Variables'!$B99,'5.Monthly Multipliers'!$B$2:$B$13,'5.Monthly Multipliers'!$I$2:$I$13) + _xlfn.XLOOKUP('8. Model Variables'!$A99,'4.Annual SAE Indices'!$A$2:$A$23,'4.Annual SAE Indices'!$Q$2:$Q$23)*_xlfn.XLOOKUP('8. Model Variables'!$B99,'5.Monthly Multipliers'!$B$2:$B$13,'5.Monthly Multipliers'!$J$2:$J$13) + _xlfn.XLOOKUP('8. Model Variables'!$A99,'4.Annual SAE Indices'!$A$2:$A$23,'4.Annual SAE Indices'!$R$2:$R$23)*_xlfn.XLOOKUP('8. Model Variables'!$B99,'5.Monthly Multipliers'!$B$2:$B$13,'5.Monthly Multipliers'!$K$2:$K$13) + _xlfn.XLOOKUP('8. Model Variables'!$A99,'4.Annual SAE Indices'!$A$2:$A$23,'4.Annual SAE Indices'!$T$2:$T$23)*_xlfn.XLOOKUP('8. Model Variables'!$B99,'5.Monthly Multipliers'!$B$2:$B$13,'5.Monthly Multipliers'!$L$2:$L$13) + _xlfn.XLOOKUP('8. Model Variables'!$A99,'4.Annual SAE Indices'!$A$2:$A$23,'4.Annual SAE Indices'!$U$2:$U$23)*_xlfn.XLOOKUP('8. Model Variables'!$B99,'5.Monthly Multipliers'!$B$2:$B$13,'5.Monthly Multipliers'!$M$2:$M$13)</f>
        <v>503.52464824785</v>
      </c>
      <c r="F99">
        <f>('6.Econ Transform'!C99^0.2)*'7.Wthr Transform'!D123*12*'8. Model Variables'!E99</f>
        <v>469.90228055494703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Transform'!C100^0.2)*'7.Wthr Transform'!H124*_xlfn.XLOOKUP('8. Model Variables'!A100,'4.Annual SAE Indices'!$A$2:$A$23,'4.Annual SAE Indices'!$V$2:$V$23)</f>
        <v>204.72226415830556</v>
      </c>
      <c r="D100" s="2">
        <f>('6.Econ Transform'!C100^0.2)*'7.Wthr Transform'!L124*_xlfn.XLOOKUP('8. Model Variables'!$A100,'4.Annual SAE Indices'!$A$2:$A$23,'4.Annual SAE Indices'!$W$2:$W$23)</f>
        <v>0</v>
      </c>
      <c r="E100">
        <f>_xlfn.XLOOKUP('8. Model Variables'!$A100,'4.Annual SAE Indices'!$A$2:$A$23,'4.Annual SAE Indices'!$J$2:$J$23)*_xlfn.XLOOKUP('8. Model Variables'!$B100,'5.Monthly Multipliers'!$B$2:$B$13,'5.Monthly Multipliers'!$C$2:$C$13) + _xlfn.XLOOKUP('8. Model Variables'!$A100,'4.Annual SAE Indices'!$A$2:$A$23,'4.Annual SAE Indices'!$K$2:$K$23)*_xlfn.XLOOKUP('8. Model Variables'!$B100,'5.Monthly Multipliers'!$B$2:$B$13,'5.Monthly Multipliers'!$D$2:$D$13) + _xlfn.XLOOKUP('8. Model Variables'!$A100,'4.Annual SAE Indices'!$A$2:$A$23,'4.Annual SAE Indices'!$L$2:$L$23)*_xlfn.XLOOKUP('8. Model Variables'!$B100,'5.Monthly Multipliers'!$B$2:$B$13,'5.Monthly Multipliers'!$E$2:$E$13) + _xlfn.XLOOKUP('8. Model Variables'!$A100,'4.Annual SAE Indices'!$A$2:$A$23,'4.Annual SAE Indices'!$M$2:$M$23)*_xlfn.XLOOKUP('8. Model Variables'!$B100,'5.Monthly Multipliers'!$B$2:$B$13,'5.Monthly Multipliers'!$F$2:$F$13) + _xlfn.XLOOKUP('8. Model Variables'!$A100,'4.Annual SAE Indices'!$A$2:$A$23,'4.Annual SAE Indices'!$N$2:$N$23)*_xlfn.XLOOKUP('8. Model Variables'!$B100,'5.Monthly Multipliers'!$B$2:$B$13,'5.Monthly Multipliers'!$G$2:$G$13) + _xlfn.XLOOKUP('8. Model Variables'!$A100,'4.Annual SAE Indices'!$A$2:$A$23,'4.Annual SAE Indices'!$O$2:$O$23)*_xlfn.XLOOKUP('8. Model Variables'!$B100,'5.Monthly Multipliers'!$B$2:$B$13,'5.Monthly Multipliers'!$H$2:$H$13) + _xlfn.XLOOKUP('8. Model Variables'!$A100,'4.Annual SAE Indices'!$A$2:$A$23,'4.Annual SAE Indices'!$P$2:$P$23)*_xlfn.XLOOKUP('8. Model Variables'!$B100,'5.Monthly Multipliers'!$B$2:$B$13,'5.Monthly Multipliers'!$I$2:$I$13) + _xlfn.XLOOKUP('8. Model Variables'!$A100,'4.Annual SAE Indices'!$A$2:$A$23,'4.Annual SAE Indices'!$Q$2:$Q$23)*_xlfn.XLOOKUP('8. Model Variables'!$B100,'5.Monthly Multipliers'!$B$2:$B$13,'5.Monthly Multipliers'!$J$2:$J$13) + _xlfn.XLOOKUP('8. Model Variables'!$A100,'4.Annual SAE Indices'!$A$2:$A$23,'4.Annual SAE Indices'!$R$2:$R$23)*_xlfn.XLOOKUP('8. Model Variables'!$B100,'5.Monthly Multipliers'!$B$2:$B$13,'5.Monthly Multipliers'!$K$2:$K$13) + _xlfn.XLOOKUP('8. Model Variables'!$A100,'4.Annual SAE Indices'!$A$2:$A$23,'4.Annual SAE Indices'!$T$2:$T$23)*_xlfn.XLOOKUP('8. Model Variables'!$B100,'5.Monthly Multipliers'!$B$2:$B$13,'5.Monthly Multipliers'!$L$2:$L$13) + _xlfn.XLOOKUP('8. Model Variables'!$A100,'4.Annual SAE Indices'!$A$2:$A$23,'4.Annual SAE Indices'!$U$2:$U$23)*_xlfn.XLOOKUP('8. Model Variables'!$B100,'5.Monthly Multipliers'!$B$2:$B$13,'5.Monthly Multipliers'!$M$2:$M$13)</f>
        <v>500.66790533626204</v>
      </c>
      <c r="F100">
        <f>('6.Econ Transform'!C100^0.2)*'7.Wthr Transform'!D124*12*'8. Model Variables'!E100</f>
        <v>517.29732535311848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Transform'!C101^0.2)*'7.Wthr Transform'!H125*_xlfn.XLOOKUP('8. Model Variables'!A101,'4.Annual SAE Indices'!$A$2:$A$23,'4.Annual SAE Indices'!$V$2:$V$23)</f>
        <v>119.76658790974824</v>
      </c>
      <c r="D101" s="2">
        <f>('6.Econ Transform'!C101^0.2)*'7.Wthr Transform'!L125*_xlfn.XLOOKUP('8. Model Variables'!$A101,'4.Annual SAE Indices'!$A$2:$A$23,'4.Annual SAE Indices'!$W$2:$W$23)</f>
        <v>0</v>
      </c>
      <c r="E101">
        <f>_xlfn.XLOOKUP('8. Model Variables'!$A101,'4.Annual SAE Indices'!$A$2:$A$23,'4.Annual SAE Indices'!$J$2:$J$23)*_xlfn.XLOOKUP('8. Model Variables'!$B101,'5.Monthly Multipliers'!$B$2:$B$13,'5.Monthly Multipliers'!$C$2:$C$13) + _xlfn.XLOOKUP('8. Model Variables'!$A101,'4.Annual SAE Indices'!$A$2:$A$23,'4.Annual SAE Indices'!$K$2:$K$23)*_xlfn.XLOOKUP('8. Model Variables'!$B101,'5.Monthly Multipliers'!$B$2:$B$13,'5.Monthly Multipliers'!$D$2:$D$13) + _xlfn.XLOOKUP('8. Model Variables'!$A101,'4.Annual SAE Indices'!$A$2:$A$23,'4.Annual SAE Indices'!$L$2:$L$23)*_xlfn.XLOOKUP('8. Model Variables'!$B101,'5.Monthly Multipliers'!$B$2:$B$13,'5.Monthly Multipliers'!$E$2:$E$13) + _xlfn.XLOOKUP('8. Model Variables'!$A101,'4.Annual SAE Indices'!$A$2:$A$23,'4.Annual SAE Indices'!$M$2:$M$23)*_xlfn.XLOOKUP('8. Model Variables'!$B101,'5.Monthly Multipliers'!$B$2:$B$13,'5.Monthly Multipliers'!$F$2:$F$13) + _xlfn.XLOOKUP('8. Model Variables'!$A101,'4.Annual SAE Indices'!$A$2:$A$23,'4.Annual SAE Indices'!$N$2:$N$23)*_xlfn.XLOOKUP('8. Model Variables'!$B101,'5.Monthly Multipliers'!$B$2:$B$13,'5.Monthly Multipliers'!$G$2:$G$13) + _xlfn.XLOOKUP('8. Model Variables'!$A101,'4.Annual SAE Indices'!$A$2:$A$23,'4.Annual SAE Indices'!$O$2:$O$23)*_xlfn.XLOOKUP('8. Model Variables'!$B101,'5.Monthly Multipliers'!$B$2:$B$13,'5.Monthly Multipliers'!$H$2:$H$13) + _xlfn.XLOOKUP('8. Model Variables'!$A101,'4.Annual SAE Indices'!$A$2:$A$23,'4.Annual SAE Indices'!$P$2:$P$23)*_xlfn.XLOOKUP('8. Model Variables'!$B101,'5.Monthly Multipliers'!$B$2:$B$13,'5.Monthly Multipliers'!$I$2:$I$13) + _xlfn.XLOOKUP('8. Model Variables'!$A101,'4.Annual SAE Indices'!$A$2:$A$23,'4.Annual SAE Indices'!$Q$2:$Q$23)*_xlfn.XLOOKUP('8. Model Variables'!$B101,'5.Monthly Multipliers'!$B$2:$B$13,'5.Monthly Multipliers'!$J$2:$J$13) + _xlfn.XLOOKUP('8. Model Variables'!$A101,'4.Annual SAE Indices'!$A$2:$A$23,'4.Annual SAE Indices'!$R$2:$R$23)*_xlfn.XLOOKUP('8. Model Variables'!$B101,'5.Monthly Multipliers'!$B$2:$B$13,'5.Monthly Multipliers'!$K$2:$K$13) + _xlfn.XLOOKUP('8. Model Variables'!$A101,'4.Annual SAE Indices'!$A$2:$A$23,'4.Annual SAE Indices'!$T$2:$T$23)*_xlfn.XLOOKUP('8. Model Variables'!$B101,'5.Monthly Multipliers'!$B$2:$B$13,'5.Monthly Multipliers'!$L$2:$L$13) + _xlfn.XLOOKUP('8. Model Variables'!$A101,'4.Annual SAE Indices'!$A$2:$A$23,'4.Annual SAE Indices'!$U$2:$U$23)*_xlfn.XLOOKUP('8. Model Variables'!$B101,'5.Monthly Multipliers'!$B$2:$B$13,'5.Monthly Multipliers'!$M$2:$M$13)</f>
        <v>495.49355000487799</v>
      </c>
      <c r="F101">
        <f>('6.Econ Transform'!C101^0.2)*'7.Wthr Transform'!D125*12*'8. Model Variables'!E101</f>
        <v>494.25252505418928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Transform'!C102^0.2)*'7.Wthr Transform'!H126*_xlfn.XLOOKUP('8. Model Variables'!A102,'4.Annual SAE Indices'!$A$2:$A$23,'4.Annual SAE Indices'!$V$2:$V$23)</f>
        <v>41.779645035817829</v>
      </c>
      <c r="D102" s="2">
        <f>('6.Econ Transform'!C102^0.2)*'7.Wthr Transform'!L126*_xlfn.XLOOKUP('8. Model Variables'!$A102,'4.Annual SAE Indices'!$A$2:$A$23,'4.Annual SAE Indices'!$W$2:$W$23)</f>
        <v>14.013568132372642</v>
      </c>
      <c r="E102">
        <f>_xlfn.XLOOKUP('8. Model Variables'!$A102,'4.Annual SAE Indices'!$A$2:$A$23,'4.Annual SAE Indices'!$J$2:$J$23)*_xlfn.XLOOKUP('8. Model Variables'!$B102,'5.Monthly Multipliers'!$B$2:$B$13,'5.Monthly Multipliers'!$C$2:$C$13) + _xlfn.XLOOKUP('8. Model Variables'!$A102,'4.Annual SAE Indices'!$A$2:$A$23,'4.Annual SAE Indices'!$K$2:$K$23)*_xlfn.XLOOKUP('8. Model Variables'!$B102,'5.Monthly Multipliers'!$B$2:$B$13,'5.Monthly Multipliers'!$D$2:$D$13) + _xlfn.XLOOKUP('8. Model Variables'!$A102,'4.Annual SAE Indices'!$A$2:$A$23,'4.Annual SAE Indices'!$L$2:$L$23)*_xlfn.XLOOKUP('8. Model Variables'!$B102,'5.Monthly Multipliers'!$B$2:$B$13,'5.Monthly Multipliers'!$E$2:$E$13) + _xlfn.XLOOKUP('8. Model Variables'!$A102,'4.Annual SAE Indices'!$A$2:$A$23,'4.Annual SAE Indices'!$M$2:$M$23)*_xlfn.XLOOKUP('8. Model Variables'!$B102,'5.Monthly Multipliers'!$B$2:$B$13,'5.Monthly Multipliers'!$F$2:$F$13) + _xlfn.XLOOKUP('8. Model Variables'!$A102,'4.Annual SAE Indices'!$A$2:$A$23,'4.Annual SAE Indices'!$N$2:$N$23)*_xlfn.XLOOKUP('8. Model Variables'!$B102,'5.Monthly Multipliers'!$B$2:$B$13,'5.Monthly Multipliers'!$G$2:$G$13) + _xlfn.XLOOKUP('8. Model Variables'!$A102,'4.Annual SAE Indices'!$A$2:$A$23,'4.Annual SAE Indices'!$O$2:$O$23)*_xlfn.XLOOKUP('8. Model Variables'!$B102,'5.Monthly Multipliers'!$B$2:$B$13,'5.Monthly Multipliers'!$H$2:$H$13) + _xlfn.XLOOKUP('8. Model Variables'!$A102,'4.Annual SAE Indices'!$A$2:$A$23,'4.Annual SAE Indices'!$P$2:$P$23)*_xlfn.XLOOKUP('8. Model Variables'!$B102,'5.Monthly Multipliers'!$B$2:$B$13,'5.Monthly Multipliers'!$I$2:$I$13) + _xlfn.XLOOKUP('8. Model Variables'!$A102,'4.Annual SAE Indices'!$A$2:$A$23,'4.Annual SAE Indices'!$Q$2:$Q$23)*_xlfn.XLOOKUP('8. Model Variables'!$B102,'5.Monthly Multipliers'!$B$2:$B$13,'5.Monthly Multipliers'!$J$2:$J$13) + _xlfn.XLOOKUP('8. Model Variables'!$A102,'4.Annual SAE Indices'!$A$2:$A$23,'4.Annual SAE Indices'!$R$2:$R$23)*_xlfn.XLOOKUP('8. Model Variables'!$B102,'5.Monthly Multipliers'!$B$2:$B$13,'5.Monthly Multipliers'!$K$2:$K$13) + _xlfn.XLOOKUP('8. Model Variables'!$A102,'4.Annual SAE Indices'!$A$2:$A$23,'4.Annual SAE Indices'!$T$2:$T$23)*_xlfn.XLOOKUP('8. Model Variables'!$B102,'5.Monthly Multipliers'!$B$2:$B$13,'5.Monthly Multipliers'!$L$2:$L$13) + _xlfn.XLOOKUP('8. Model Variables'!$A102,'4.Annual SAE Indices'!$A$2:$A$23,'4.Annual SAE Indices'!$U$2:$U$23)*_xlfn.XLOOKUP('8. Model Variables'!$B102,'5.Monthly Multipliers'!$B$2:$B$13,'5.Monthly Multipliers'!$M$2:$M$13)</f>
        <v>492.48175250999498</v>
      </c>
      <c r="F102">
        <f>('6.Econ Transform'!C102^0.2)*'7.Wthr Transform'!D126*12*'8. Model Variables'!E102</f>
        <v>507.62321334503821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Transform'!C103^0.2)*'7.Wthr Transform'!H127*_xlfn.XLOOKUP('8. Model Variables'!A103,'4.Annual SAE Indices'!$A$2:$A$23,'4.Annual SAE Indices'!$V$2:$V$23)</f>
        <v>2.3585283487961677</v>
      </c>
      <c r="D103" s="2">
        <f>('6.Econ Transform'!C103^0.2)*'7.Wthr Transform'!L127*_xlfn.XLOOKUP('8. Model Variables'!$A103,'4.Annual SAE Indices'!$A$2:$A$23,'4.Annual SAE Indices'!$W$2:$W$23)</f>
        <v>280.55735383382779</v>
      </c>
      <c r="E103">
        <f>_xlfn.XLOOKUP('8. Model Variables'!$A103,'4.Annual SAE Indices'!$A$2:$A$23,'4.Annual SAE Indices'!$J$2:$J$23)*_xlfn.XLOOKUP('8. Model Variables'!$B103,'5.Monthly Multipliers'!$B$2:$B$13,'5.Monthly Multipliers'!$C$2:$C$13) + _xlfn.XLOOKUP('8. Model Variables'!$A103,'4.Annual SAE Indices'!$A$2:$A$23,'4.Annual SAE Indices'!$K$2:$K$23)*_xlfn.XLOOKUP('8. Model Variables'!$B103,'5.Monthly Multipliers'!$B$2:$B$13,'5.Monthly Multipliers'!$D$2:$D$13) + _xlfn.XLOOKUP('8. Model Variables'!$A103,'4.Annual SAE Indices'!$A$2:$A$23,'4.Annual SAE Indices'!$L$2:$L$23)*_xlfn.XLOOKUP('8. Model Variables'!$B103,'5.Monthly Multipliers'!$B$2:$B$13,'5.Monthly Multipliers'!$E$2:$E$13) + _xlfn.XLOOKUP('8. Model Variables'!$A103,'4.Annual SAE Indices'!$A$2:$A$23,'4.Annual SAE Indices'!$M$2:$M$23)*_xlfn.XLOOKUP('8. Model Variables'!$B103,'5.Monthly Multipliers'!$B$2:$B$13,'5.Monthly Multipliers'!$F$2:$F$13) + _xlfn.XLOOKUP('8. Model Variables'!$A103,'4.Annual SAE Indices'!$A$2:$A$23,'4.Annual SAE Indices'!$N$2:$N$23)*_xlfn.XLOOKUP('8. Model Variables'!$B103,'5.Monthly Multipliers'!$B$2:$B$13,'5.Monthly Multipliers'!$G$2:$G$13) + _xlfn.XLOOKUP('8. Model Variables'!$A103,'4.Annual SAE Indices'!$A$2:$A$23,'4.Annual SAE Indices'!$O$2:$O$23)*_xlfn.XLOOKUP('8. Model Variables'!$B103,'5.Monthly Multipliers'!$B$2:$B$13,'5.Monthly Multipliers'!$H$2:$H$13) + _xlfn.XLOOKUP('8. Model Variables'!$A103,'4.Annual SAE Indices'!$A$2:$A$23,'4.Annual SAE Indices'!$P$2:$P$23)*_xlfn.XLOOKUP('8. Model Variables'!$B103,'5.Monthly Multipliers'!$B$2:$B$13,'5.Monthly Multipliers'!$I$2:$I$13) + _xlfn.XLOOKUP('8. Model Variables'!$A103,'4.Annual SAE Indices'!$A$2:$A$23,'4.Annual SAE Indices'!$Q$2:$Q$23)*_xlfn.XLOOKUP('8. Model Variables'!$B103,'5.Monthly Multipliers'!$B$2:$B$13,'5.Monthly Multipliers'!$J$2:$J$13) + _xlfn.XLOOKUP('8. Model Variables'!$A103,'4.Annual SAE Indices'!$A$2:$A$23,'4.Annual SAE Indices'!$R$2:$R$23)*_xlfn.XLOOKUP('8. Model Variables'!$B103,'5.Monthly Multipliers'!$B$2:$B$13,'5.Monthly Multipliers'!$K$2:$K$13) + _xlfn.XLOOKUP('8. Model Variables'!$A103,'4.Annual SAE Indices'!$A$2:$A$23,'4.Annual SAE Indices'!$T$2:$T$23)*_xlfn.XLOOKUP('8. Model Variables'!$B103,'5.Monthly Multipliers'!$B$2:$B$13,'5.Monthly Multipliers'!$L$2:$L$13) + _xlfn.XLOOKUP('8. Model Variables'!$A103,'4.Annual SAE Indices'!$A$2:$A$23,'4.Annual SAE Indices'!$U$2:$U$23)*_xlfn.XLOOKUP('8. Model Variables'!$B103,'5.Monthly Multipliers'!$B$2:$B$13,'5.Monthly Multipliers'!$M$2:$M$13)</f>
        <v>490.04656470446503</v>
      </c>
      <c r="F103">
        <f>('6.Econ Transform'!C103^0.2)*'7.Wthr Transform'!D127*12*'8. Model Variables'!E103</f>
        <v>488.81918240293652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Transform'!C104^0.2)*'7.Wthr Transform'!H128*_xlfn.XLOOKUP('8. Model Variables'!A104,'4.Annual SAE Indices'!$A$2:$A$23,'4.Annual SAE Indices'!$V$2:$V$23)</f>
        <v>0</v>
      </c>
      <c r="D104" s="2">
        <f>('6.Econ Transform'!C104^0.2)*'7.Wthr Transform'!L128*_xlfn.XLOOKUP('8. Model Variables'!$A104,'4.Annual SAE Indices'!$A$2:$A$23,'4.Annual SAE Indices'!$W$2:$W$23)</f>
        <v>522.68401822346266</v>
      </c>
      <c r="E104">
        <f>_xlfn.XLOOKUP('8. Model Variables'!$A104,'4.Annual SAE Indices'!$A$2:$A$23,'4.Annual SAE Indices'!$J$2:$J$23)*_xlfn.XLOOKUP('8. Model Variables'!$B104,'5.Monthly Multipliers'!$B$2:$B$13,'5.Monthly Multipliers'!$C$2:$C$13) + _xlfn.XLOOKUP('8. Model Variables'!$A104,'4.Annual SAE Indices'!$A$2:$A$23,'4.Annual SAE Indices'!$K$2:$K$23)*_xlfn.XLOOKUP('8. Model Variables'!$B104,'5.Monthly Multipliers'!$B$2:$B$13,'5.Monthly Multipliers'!$D$2:$D$13) + _xlfn.XLOOKUP('8. Model Variables'!$A104,'4.Annual SAE Indices'!$A$2:$A$23,'4.Annual SAE Indices'!$L$2:$L$23)*_xlfn.XLOOKUP('8. Model Variables'!$B104,'5.Monthly Multipliers'!$B$2:$B$13,'5.Monthly Multipliers'!$E$2:$E$13) + _xlfn.XLOOKUP('8. Model Variables'!$A104,'4.Annual SAE Indices'!$A$2:$A$23,'4.Annual SAE Indices'!$M$2:$M$23)*_xlfn.XLOOKUP('8. Model Variables'!$B104,'5.Monthly Multipliers'!$B$2:$B$13,'5.Monthly Multipliers'!$F$2:$F$13) + _xlfn.XLOOKUP('8. Model Variables'!$A104,'4.Annual SAE Indices'!$A$2:$A$23,'4.Annual SAE Indices'!$N$2:$N$23)*_xlfn.XLOOKUP('8. Model Variables'!$B104,'5.Monthly Multipliers'!$B$2:$B$13,'5.Monthly Multipliers'!$G$2:$G$13) + _xlfn.XLOOKUP('8. Model Variables'!$A104,'4.Annual SAE Indices'!$A$2:$A$23,'4.Annual SAE Indices'!$O$2:$O$23)*_xlfn.XLOOKUP('8. Model Variables'!$B104,'5.Monthly Multipliers'!$B$2:$B$13,'5.Monthly Multipliers'!$H$2:$H$13) + _xlfn.XLOOKUP('8. Model Variables'!$A104,'4.Annual SAE Indices'!$A$2:$A$23,'4.Annual SAE Indices'!$P$2:$P$23)*_xlfn.XLOOKUP('8. Model Variables'!$B104,'5.Monthly Multipliers'!$B$2:$B$13,'5.Monthly Multipliers'!$I$2:$I$13) + _xlfn.XLOOKUP('8. Model Variables'!$A104,'4.Annual SAE Indices'!$A$2:$A$23,'4.Annual SAE Indices'!$Q$2:$Q$23)*_xlfn.XLOOKUP('8. Model Variables'!$B104,'5.Monthly Multipliers'!$B$2:$B$13,'5.Monthly Multipliers'!$J$2:$J$13) + _xlfn.XLOOKUP('8. Model Variables'!$A104,'4.Annual SAE Indices'!$A$2:$A$23,'4.Annual SAE Indices'!$R$2:$R$23)*_xlfn.XLOOKUP('8. Model Variables'!$B104,'5.Monthly Multipliers'!$B$2:$B$13,'5.Monthly Multipliers'!$K$2:$K$13) + _xlfn.XLOOKUP('8. Model Variables'!$A104,'4.Annual SAE Indices'!$A$2:$A$23,'4.Annual SAE Indices'!$T$2:$T$23)*_xlfn.XLOOKUP('8. Model Variables'!$B104,'5.Monthly Multipliers'!$B$2:$B$13,'5.Monthly Multipliers'!$L$2:$L$13) + _xlfn.XLOOKUP('8. Model Variables'!$A104,'4.Annual SAE Indices'!$A$2:$A$23,'4.Annual SAE Indices'!$U$2:$U$23)*_xlfn.XLOOKUP('8. Model Variables'!$B104,'5.Monthly Multipliers'!$B$2:$B$13,'5.Monthly Multipliers'!$M$2:$M$13)</f>
        <v>484.79230322185401</v>
      </c>
      <c r="F104">
        <f>('6.Econ Transform'!C104^0.2)*'7.Wthr Transform'!D128*12*'8. Model Variables'!E104</f>
        <v>499.59424498184035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Transform'!C105^0.2)*'7.Wthr Transform'!H129*_xlfn.XLOOKUP('8. Model Variables'!A105,'4.Annual SAE Indices'!$A$2:$A$23,'4.Annual SAE Indices'!$V$2:$V$23)</f>
        <v>0.77737638491927208</v>
      </c>
      <c r="D105" s="2">
        <f>('6.Econ Transform'!C105^0.2)*'7.Wthr Transform'!L129*_xlfn.XLOOKUP('8. Model Variables'!$A105,'4.Annual SAE Indices'!$A$2:$A$23,'4.Annual SAE Indices'!$W$2:$W$23)</f>
        <v>344.26234023033317</v>
      </c>
      <c r="E105">
        <f>_xlfn.XLOOKUP('8. Model Variables'!$A105,'4.Annual SAE Indices'!$A$2:$A$23,'4.Annual SAE Indices'!$J$2:$J$23)*_xlfn.XLOOKUP('8. Model Variables'!$B105,'5.Monthly Multipliers'!$B$2:$B$13,'5.Monthly Multipliers'!$C$2:$C$13) + _xlfn.XLOOKUP('8. Model Variables'!$A105,'4.Annual SAE Indices'!$A$2:$A$23,'4.Annual SAE Indices'!$K$2:$K$23)*_xlfn.XLOOKUP('8. Model Variables'!$B105,'5.Monthly Multipliers'!$B$2:$B$13,'5.Monthly Multipliers'!$D$2:$D$13) + _xlfn.XLOOKUP('8. Model Variables'!$A105,'4.Annual SAE Indices'!$A$2:$A$23,'4.Annual SAE Indices'!$L$2:$L$23)*_xlfn.XLOOKUP('8. Model Variables'!$B105,'5.Monthly Multipliers'!$B$2:$B$13,'5.Monthly Multipliers'!$E$2:$E$13) + _xlfn.XLOOKUP('8. Model Variables'!$A105,'4.Annual SAE Indices'!$A$2:$A$23,'4.Annual SAE Indices'!$M$2:$M$23)*_xlfn.XLOOKUP('8. Model Variables'!$B105,'5.Monthly Multipliers'!$B$2:$B$13,'5.Monthly Multipliers'!$F$2:$F$13) + _xlfn.XLOOKUP('8. Model Variables'!$A105,'4.Annual SAE Indices'!$A$2:$A$23,'4.Annual SAE Indices'!$N$2:$N$23)*_xlfn.XLOOKUP('8. Model Variables'!$B105,'5.Monthly Multipliers'!$B$2:$B$13,'5.Monthly Multipliers'!$G$2:$G$13) + _xlfn.XLOOKUP('8. Model Variables'!$A105,'4.Annual SAE Indices'!$A$2:$A$23,'4.Annual SAE Indices'!$O$2:$O$23)*_xlfn.XLOOKUP('8. Model Variables'!$B105,'5.Monthly Multipliers'!$B$2:$B$13,'5.Monthly Multipliers'!$H$2:$H$13) + _xlfn.XLOOKUP('8. Model Variables'!$A105,'4.Annual SAE Indices'!$A$2:$A$23,'4.Annual SAE Indices'!$P$2:$P$23)*_xlfn.XLOOKUP('8. Model Variables'!$B105,'5.Monthly Multipliers'!$B$2:$B$13,'5.Monthly Multipliers'!$I$2:$I$13) + _xlfn.XLOOKUP('8. Model Variables'!$A105,'4.Annual SAE Indices'!$A$2:$A$23,'4.Annual SAE Indices'!$Q$2:$Q$23)*_xlfn.XLOOKUP('8. Model Variables'!$B105,'5.Monthly Multipliers'!$B$2:$B$13,'5.Monthly Multipliers'!$J$2:$J$13) + _xlfn.XLOOKUP('8. Model Variables'!$A105,'4.Annual SAE Indices'!$A$2:$A$23,'4.Annual SAE Indices'!$R$2:$R$23)*_xlfn.XLOOKUP('8. Model Variables'!$B105,'5.Monthly Multipliers'!$B$2:$B$13,'5.Monthly Multipliers'!$K$2:$K$13) + _xlfn.XLOOKUP('8. Model Variables'!$A105,'4.Annual SAE Indices'!$A$2:$A$23,'4.Annual SAE Indices'!$T$2:$T$23)*_xlfn.XLOOKUP('8. Model Variables'!$B105,'5.Monthly Multipliers'!$B$2:$B$13,'5.Monthly Multipliers'!$L$2:$L$13) + _xlfn.XLOOKUP('8. Model Variables'!$A105,'4.Annual SAE Indices'!$A$2:$A$23,'4.Annual SAE Indices'!$U$2:$U$23)*_xlfn.XLOOKUP('8. Model Variables'!$B105,'5.Monthly Multipliers'!$B$2:$B$13,'5.Monthly Multipliers'!$M$2:$M$13)</f>
        <v>483.86846543666599</v>
      </c>
      <c r="F105">
        <f>('6.Econ Transform'!C105^0.2)*'7.Wthr Transform'!D129*12*'8. Model Variables'!E105</f>
        <v>498.6422000799115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Transform'!C106^0.2)*'7.Wthr Transform'!H130*_xlfn.XLOOKUP('8. Model Variables'!A106,'4.Annual SAE Indices'!$A$2:$A$23,'4.Annual SAE Indices'!$V$2:$V$23)</f>
        <v>1.4251900390186654</v>
      </c>
      <c r="D106" s="2">
        <f>('6.Econ Transform'!C106^0.2)*'7.Wthr Transform'!L130*_xlfn.XLOOKUP('8. Model Variables'!$A106,'4.Annual SAE Indices'!$A$2:$A$23,'4.Annual SAE Indices'!$W$2:$W$23)</f>
        <v>99.075499077915637</v>
      </c>
      <c r="E106">
        <f>_xlfn.XLOOKUP('8. Model Variables'!$A106,'4.Annual SAE Indices'!$A$2:$A$23,'4.Annual SAE Indices'!$J$2:$J$23)*_xlfn.XLOOKUP('8. Model Variables'!$B106,'5.Monthly Multipliers'!$B$2:$B$13,'5.Monthly Multipliers'!$C$2:$C$13) + _xlfn.XLOOKUP('8. Model Variables'!$A106,'4.Annual SAE Indices'!$A$2:$A$23,'4.Annual SAE Indices'!$K$2:$K$23)*_xlfn.XLOOKUP('8. Model Variables'!$B106,'5.Monthly Multipliers'!$B$2:$B$13,'5.Monthly Multipliers'!$D$2:$D$13) + _xlfn.XLOOKUP('8. Model Variables'!$A106,'4.Annual SAE Indices'!$A$2:$A$23,'4.Annual SAE Indices'!$L$2:$L$23)*_xlfn.XLOOKUP('8. Model Variables'!$B106,'5.Monthly Multipliers'!$B$2:$B$13,'5.Monthly Multipliers'!$E$2:$E$13) + _xlfn.XLOOKUP('8. Model Variables'!$A106,'4.Annual SAE Indices'!$A$2:$A$23,'4.Annual SAE Indices'!$M$2:$M$23)*_xlfn.XLOOKUP('8. Model Variables'!$B106,'5.Monthly Multipliers'!$B$2:$B$13,'5.Monthly Multipliers'!$F$2:$F$13) + _xlfn.XLOOKUP('8. Model Variables'!$A106,'4.Annual SAE Indices'!$A$2:$A$23,'4.Annual SAE Indices'!$N$2:$N$23)*_xlfn.XLOOKUP('8. Model Variables'!$B106,'5.Monthly Multipliers'!$B$2:$B$13,'5.Monthly Multipliers'!$G$2:$G$13) + _xlfn.XLOOKUP('8. Model Variables'!$A106,'4.Annual SAE Indices'!$A$2:$A$23,'4.Annual SAE Indices'!$O$2:$O$23)*_xlfn.XLOOKUP('8. Model Variables'!$B106,'5.Monthly Multipliers'!$B$2:$B$13,'5.Monthly Multipliers'!$H$2:$H$13) + _xlfn.XLOOKUP('8. Model Variables'!$A106,'4.Annual SAE Indices'!$A$2:$A$23,'4.Annual SAE Indices'!$P$2:$P$23)*_xlfn.XLOOKUP('8. Model Variables'!$B106,'5.Monthly Multipliers'!$B$2:$B$13,'5.Monthly Multipliers'!$I$2:$I$13) + _xlfn.XLOOKUP('8. Model Variables'!$A106,'4.Annual SAE Indices'!$A$2:$A$23,'4.Annual SAE Indices'!$Q$2:$Q$23)*_xlfn.XLOOKUP('8. Model Variables'!$B106,'5.Monthly Multipliers'!$B$2:$B$13,'5.Monthly Multipliers'!$J$2:$J$13) + _xlfn.XLOOKUP('8. Model Variables'!$A106,'4.Annual SAE Indices'!$A$2:$A$23,'4.Annual SAE Indices'!$R$2:$R$23)*_xlfn.XLOOKUP('8. Model Variables'!$B106,'5.Monthly Multipliers'!$B$2:$B$13,'5.Monthly Multipliers'!$K$2:$K$13) + _xlfn.XLOOKUP('8. Model Variables'!$A106,'4.Annual SAE Indices'!$A$2:$A$23,'4.Annual SAE Indices'!$T$2:$T$23)*_xlfn.XLOOKUP('8. Model Variables'!$B106,'5.Monthly Multipliers'!$B$2:$B$13,'5.Monthly Multipliers'!$L$2:$L$13) + _xlfn.XLOOKUP('8. Model Variables'!$A106,'4.Annual SAE Indices'!$A$2:$A$23,'4.Annual SAE Indices'!$U$2:$U$23)*_xlfn.XLOOKUP('8. Model Variables'!$B106,'5.Monthly Multipliers'!$B$2:$B$13,'5.Monthly Multipliers'!$M$2:$M$13)</f>
        <v>486.51876422820601</v>
      </c>
      <c r="F106">
        <f>('6.Econ Transform'!C106^0.2)*'7.Wthr Transform'!D130*12*'8. Model Variables'!E106</f>
        <v>485.20008312852264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Transform'!C107^0.2)*'7.Wthr Transform'!H131*_xlfn.XLOOKUP('8. Model Variables'!A107,'4.Annual SAE Indices'!$A$2:$A$23,'4.Annual SAE Indices'!$V$2:$V$23)</f>
        <v>66.510825580708712</v>
      </c>
      <c r="D107" s="2">
        <f>('6.Econ Transform'!C107^0.2)*'7.Wthr Transform'!L131*_xlfn.XLOOKUP('8. Model Variables'!$A107,'4.Annual SAE Indices'!$A$2:$A$23,'4.Annual SAE Indices'!$W$2:$W$23)</f>
        <v>28.051322062969351</v>
      </c>
      <c r="E107">
        <f>_xlfn.XLOOKUP('8. Model Variables'!$A107,'4.Annual SAE Indices'!$A$2:$A$23,'4.Annual SAE Indices'!$J$2:$J$23)*_xlfn.XLOOKUP('8. Model Variables'!$B107,'5.Monthly Multipliers'!$B$2:$B$13,'5.Monthly Multipliers'!$C$2:$C$13) + _xlfn.XLOOKUP('8. Model Variables'!$A107,'4.Annual SAE Indices'!$A$2:$A$23,'4.Annual SAE Indices'!$K$2:$K$23)*_xlfn.XLOOKUP('8. Model Variables'!$B107,'5.Monthly Multipliers'!$B$2:$B$13,'5.Monthly Multipliers'!$D$2:$D$13) + _xlfn.XLOOKUP('8. Model Variables'!$A107,'4.Annual SAE Indices'!$A$2:$A$23,'4.Annual SAE Indices'!$L$2:$L$23)*_xlfn.XLOOKUP('8. Model Variables'!$B107,'5.Monthly Multipliers'!$B$2:$B$13,'5.Monthly Multipliers'!$E$2:$E$13) + _xlfn.XLOOKUP('8. Model Variables'!$A107,'4.Annual SAE Indices'!$A$2:$A$23,'4.Annual SAE Indices'!$M$2:$M$23)*_xlfn.XLOOKUP('8. Model Variables'!$B107,'5.Monthly Multipliers'!$B$2:$B$13,'5.Monthly Multipliers'!$F$2:$F$13) + _xlfn.XLOOKUP('8. Model Variables'!$A107,'4.Annual SAE Indices'!$A$2:$A$23,'4.Annual SAE Indices'!$N$2:$N$23)*_xlfn.XLOOKUP('8. Model Variables'!$B107,'5.Monthly Multipliers'!$B$2:$B$13,'5.Monthly Multipliers'!$G$2:$G$13) + _xlfn.XLOOKUP('8. Model Variables'!$A107,'4.Annual SAE Indices'!$A$2:$A$23,'4.Annual SAE Indices'!$O$2:$O$23)*_xlfn.XLOOKUP('8. Model Variables'!$B107,'5.Monthly Multipliers'!$B$2:$B$13,'5.Monthly Multipliers'!$H$2:$H$13) + _xlfn.XLOOKUP('8. Model Variables'!$A107,'4.Annual SAE Indices'!$A$2:$A$23,'4.Annual SAE Indices'!$P$2:$P$23)*_xlfn.XLOOKUP('8. Model Variables'!$B107,'5.Monthly Multipliers'!$B$2:$B$13,'5.Monthly Multipliers'!$I$2:$I$13) + _xlfn.XLOOKUP('8. Model Variables'!$A107,'4.Annual SAE Indices'!$A$2:$A$23,'4.Annual SAE Indices'!$Q$2:$Q$23)*_xlfn.XLOOKUP('8. Model Variables'!$B107,'5.Monthly Multipliers'!$B$2:$B$13,'5.Monthly Multipliers'!$J$2:$J$13) + _xlfn.XLOOKUP('8. Model Variables'!$A107,'4.Annual SAE Indices'!$A$2:$A$23,'4.Annual SAE Indices'!$R$2:$R$23)*_xlfn.XLOOKUP('8. Model Variables'!$B107,'5.Monthly Multipliers'!$B$2:$B$13,'5.Monthly Multipliers'!$K$2:$K$13) + _xlfn.XLOOKUP('8. Model Variables'!$A107,'4.Annual SAE Indices'!$A$2:$A$23,'4.Annual SAE Indices'!$T$2:$T$23)*_xlfn.XLOOKUP('8. Model Variables'!$B107,'5.Monthly Multipliers'!$B$2:$B$13,'5.Monthly Multipliers'!$L$2:$L$13) + _xlfn.XLOOKUP('8. Model Variables'!$A107,'4.Annual SAE Indices'!$A$2:$A$23,'4.Annual SAE Indices'!$U$2:$U$23)*_xlfn.XLOOKUP('8. Model Variables'!$B107,'5.Monthly Multipliers'!$B$2:$B$13,'5.Monthly Multipliers'!$M$2:$M$13)</f>
        <v>492.045603260289</v>
      </c>
      <c r="F107">
        <f>('6.Econ Transform'!C107^0.2)*'7.Wthr Transform'!D131*12*'8. Model Variables'!E107</f>
        <v>507.61131613176872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Transform'!C108^0.2)*'7.Wthr Transform'!H132*_xlfn.XLOOKUP('8. Model Variables'!A108,'4.Annual SAE Indices'!$A$2:$A$23,'4.Annual SAE Indices'!$V$2:$V$23)</f>
        <v>178.54680673635653</v>
      </c>
      <c r="D108" s="2">
        <f>('6.Econ Transform'!C108^0.2)*'7.Wthr Transform'!L132*_xlfn.XLOOKUP('8. Model Variables'!$A108,'4.Annual SAE Indices'!$A$2:$A$23,'4.Annual SAE Indices'!$W$2:$W$23)</f>
        <v>0</v>
      </c>
      <c r="E108">
        <f>_xlfn.XLOOKUP('8. Model Variables'!$A108,'4.Annual SAE Indices'!$A$2:$A$23,'4.Annual SAE Indices'!$J$2:$J$23)*_xlfn.XLOOKUP('8. Model Variables'!$B108,'5.Monthly Multipliers'!$B$2:$B$13,'5.Monthly Multipliers'!$C$2:$C$13) + _xlfn.XLOOKUP('8. Model Variables'!$A108,'4.Annual SAE Indices'!$A$2:$A$23,'4.Annual SAE Indices'!$K$2:$K$23)*_xlfn.XLOOKUP('8. Model Variables'!$B108,'5.Monthly Multipliers'!$B$2:$B$13,'5.Monthly Multipliers'!$D$2:$D$13) + _xlfn.XLOOKUP('8. Model Variables'!$A108,'4.Annual SAE Indices'!$A$2:$A$23,'4.Annual SAE Indices'!$L$2:$L$23)*_xlfn.XLOOKUP('8. Model Variables'!$B108,'5.Monthly Multipliers'!$B$2:$B$13,'5.Monthly Multipliers'!$E$2:$E$13) + _xlfn.XLOOKUP('8. Model Variables'!$A108,'4.Annual SAE Indices'!$A$2:$A$23,'4.Annual SAE Indices'!$M$2:$M$23)*_xlfn.XLOOKUP('8. Model Variables'!$B108,'5.Monthly Multipliers'!$B$2:$B$13,'5.Monthly Multipliers'!$F$2:$F$13) + _xlfn.XLOOKUP('8. Model Variables'!$A108,'4.Annual SAE Indices'!$A$2:$A$23,'4.Annual SAE Indices'!$N$2:$N$23)*_xlfn.XLOOKUP('8. Model Variables'!$B108,'5.Monthly Multipliers'!$B$2:$B$13,'5.Monthly Multipliers'!$G$2:$G$13) + _xlfn.XLOOKUP('8. Model Variables'!$A108,'4.Annual SAE Indices'!$A$2:$A$23,'4.Annual SAE Indices'!$O$2:$O$23)*_xlfn.XLOOKUP('8. Model Variables'!$B108,'5.Monthly Multipliers'!$B$2:$B$13,'5.Monthly Multipliers'!$H$2:$H$13) + _xlfn.XLOOKUP('8. Model Variables'!$A108,'4.Annual SAE Indices'!$A$2:$A$23,'4.Annual SAE Indices'!$P$2:$P$23)*_xlfn.XLOOKUP('8. Model Variables'!$B108,'5.Monthly Multipliers'!$B$2:$B$13,'5.Monthly Multipliers'!$I$2:$I$13) + _xlfn.XLOOKUP('8. Model Variables'!$A108,'4.Annual SAE Indices'!$A$2:$A$23,'4.Annual SAE Indices'!$Q$2:$Q$23)*_xlfn.XLOOKUP('8. Model Variables'!$B108,'5.Monthly Multipliers'!$B$2:$B$13,'5.Monthly Multipliers'!$J$2:$J$13) + _xlfn.XLOOKUP('8. Model Variables'!$A108,'4.Annual SAE Indices'!$A$2:$A$23,'4.Annual SAE Indices'!$R$2:$R$23)*_xlfn.XLOOKUP('8. Model Variables'!$B108,'5.Monthly Multipliers'!$B$2:$B$13,'5.Monthly Multipliers'!$K$2:$K$13) + _xlfn.XLOOKUP('8. Model Variables'!$A108,'4.Annual SAE Indices'!$A$2:$A$23,'4.Annual SAE Indices'!$T$2:$T$23)*_xlfn.XLOOKUP('8. Model Variables'!$B108,'5.Monthly Multipliers'!$B$2:$B$13,'5.Monthly Multipliers'!$L$2:$L$13) + _xlfn.XLOOKUP('8. Model Variables'!$A108,'4.Annual SAE Indices'!$A$2:$A$23,'4.Annual SAE Indices'!$U$2:$U$23)*_xlfn.XLOOKUP('8. Model Variables'!$B108,'5.Monthly Multipliers'!$B$2:$B$13,'5.Monthly Multipliers'!$M$2:$M$13)</f>
        <v>497.24023717065501</v>
      </c>
      <c r="F108">
        <f>('6.Econ Transform'!C108^0.2)*'7.Wthr Transform'!D132*12*'8. Model Variables'!E108</f>
        <v>496.42285229472373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Transform'!C109^0.2)*'7.Wthr Transform'!H133*_xlfn.XLOOKUP('8. Model Variables'!A109,'4.Annual SAE Indices'!$A$2:$A$23,'4.Annual SAE Indices'!$V$2:$V$23)</f>
        <v>296.54904759698206</v>
      </c>
      <c r="D109" s="2">
        <f>('6.Econ Transform'!C109^0.2)*'7.Wthr Transform'!L133*_xlfn.XLOOKUP('8. Model Variables'!$A109,'4.Annual SAE Indices'!$A$2:$A$23,'4.Annual SAE Indices'!$W$2:$W$23)</f>
        <v>0</v>
      </c>
      <c r="E109">
        <f>_xlfn.XLOOKUP('8. Model Variables'!$A109,'4.Annual SAE Indices'!$A$2:$A$23,'4.Annual SAE Indices'!$J$2:$J$23)*_xlfn.XLOOKUP('8. Model Variables'!$B109,'5.Monthly Multipliers'!$B$2:$B$13,'5.Monthly Multipliers'!$C$2:$C$13) + _xlfn.XLOOKUP('8. Model Variables'!$A109,'4.Annual SAE Indices'!$A$2:$A$23,'4.Annual SAE Indices'!$K$2:$K$23)*_xlfn.XLOOKUP('8. Model Variables'!$B109,'5.Monthly Multipliers'!$B$2:$B$13,'5.Monthly Multipliers'!$D$2:$D$13) + _xlfn.XLOOKUP('8. Model Variables'!$A109,'4.Annual SAE Indices'!$A$2:$A$23,'4.Annual SAE Indices'!$L$2:$L$23)*_xlfn.XLOOKUP('8. Model Variables'!$B109,'5.Monthly Multipliers'!$B$2:$B$13,'5.Monthly Multipliers'!$E$2:$E$13) + _xlfn.XLOOKUP('8. Model Variables'!$A109,'4.Annual SAE Indices'!$A$2:$A$23,'4.Annual SAE Indices'!$M$2:$M$23)*_xlfn.XLOOKUP('8. Model Variables'!$B109,'5.Monthly Multipliers'!$B$2:$B$13,'5.Monthly Multipliers'!$F$2:$F$13) + _xlfn.XLOOKUP('8. Model Variables'!$A109,'4.Annual SAE Indices'!$A$2:$A$23,'4.Annual SAE Indices'!$N$2:$N$23)*_xlfn.XLOOKUP('8. Model Variables'!$B109,'5.Monthly Multipliers'!$B$2:$B$13,'5.Monthly Multipliers'!$G$2:$G$13) + _xlfn.XLOOKUP('8. Model Variables'!$A109,'4.Annual SAE Indices'!$A$2:$A$23,'4.Annual SAE Indices'!$O$2:$O$23)*_xlfn.XLOOKUP('8. Model Variables'!$B109,'5.Monthly Multipliers'!$B$2:$B$13,'5.Monthly Multipliers'!$H$2:$H$13) + _xlfn.XLOOKUP('8. Model Variables'!$A109,'4.Annual SAE Indices'!$A$2:$A$23,'4.Annual SAE Indices'!$P$2:$P$23)*_xlfn.XLOOKUP('8. Model Variables'!$B109,'5.Monthly Multipliers'!$B$2:$B$13,'5.Monthly Multipliers'!$I$2:$I$13) + _xlfn.XLOOKUP('8. Model Variables'!$A109,'4.Annual SAE Indices'!$A$2:$A$23,'4.Annual SAE Indices'!$Q$2:$Q$23)*_xlfn.XLOOKUP('8. Model Variables'!$B109,'5.Monthly Multipliers'!$B$2:$B$13,'5.Monthly Multipliers'!$J$2:$J$13) + _xlfn.XLOOKUP('8. Model Variables'!$A109,'4.Annual SAE Indices'!$A$2:$A$23,'4.Annual SAE Indices'!$R$2:$R$23)*_xlfn.XLOOKUP('8. Model Variables'!$B109,'5.Monthly Multipliers'!$B$2:$B$13,'5.Monthly Multipliers'!$K$2:$K$13) + _xlfn.XLOOKUP('8. Model Variables'!$A109,'4.Annual SAE Indices'!$A$2:$A$23,'4.Annual SAE Indices'!$T$2:$T$23)*_xlfn.XLOOKUP('8. Model Variables'!$B109,'5.Monthly Multipliers'!$B$2:$B$13,'5.Monthly Multipliers'!$L$2:$L$13) + _xlfn.XLOOKUP('8. Model Variables'!$A109,'4.Annual SAE Indices'!$A$2:$A$23,'4.Annual SAE Indices'!$U$2:$U$23)*_xlfn.XLOOKUP('8. Model Variables'!$B109,'5.Monthly Multipliers'!$B$2:$B$13,'5.Monthly Multipliers'!$M$2:$M$13)</f>
        <v>503.90162242503402</v>
      </c>
      <c r="F109">
        <f>('6.Econ Transform'!C109^0.2)*'7.Wthr Transform'!D133*12*'8. Model Variables'!E109</f>
        <v>519.84239685360183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Transform'!C110^0.2)*'7.Wthr Transform'!H134*_xlfn.XLOOKUP('8. Model Variables'!A110,'4.Annual SAE Indices'!$A$2:$A$23,'4.Annual SAE Indices'!$V$2:$V$23)</f>
        <v>303.83875211996798</v>
      </c>
      <c r="D110" s="2">
        <f>('6.Econ Transform'!C110^0.2)*'7.Wthr Transform'!L134*_xlfn.XLOOKUP('8. Model Variables'!$A110,'4.Annual SAE Indices'!$A$2:$A$23,'4.Annual SAE Indices'!$W$2:$W$23)</f>
        <v>0</v>
      </c>
      <c r="E110">
        <f>_xlfn.XLOOKUP('8. Model Variables'!$A110,'4.Annual SAE Indices'!$A$2:$A$23,'4.Annual SAE Indices'!$J$2:$J$23)*_xlfn.XLOOKUP('8. Model Variables'!$B110,'5.Monthly Multipliers'!$B$2:$B$13,'5.Monthly Multipliers'!$C$2:$C$13) + _xlfn.XLOOKUP('8. Model Variables'!$A110,'4.Annual SAE Indices'!$A$2:$A$23,'4.Annual SAE Indices'!$K$2:$K$23)*_xlfn.XLOOKUP('8. Model Variables'!$B110,'5.Monthly Multipliers'!$B$2:$B$13,'5.Monthly Multipliers'!$D$2:$D$13) + _xlfn.XLOOKUP('8. Model Variables'!$A110,'4.Annual SAE Indices'!$A$2:$A$23,'4.Annual SAE Indices'!$L$2:$L$23)*_xlfn.XLOOKUP('8. Model Variables'!$B110,'5.Monthly Multipliers'!$B$2:$B$13,'5.Monthly Multipliers'!$E$2:$E$13) + _xlfn.XLOOKUP('8. Model Variables'!$A110,'4.Annual SAE Indices'!$A$2:$A$23,'4.Annual SAE Indices'!$M$2:$M$23)*_xlfn.XLOOKUP('8. Model Variables'!$B110,'5.Monthly Multipliers'!$B$2:$B$13,'5.Monthly Multipliers'!$F$2:$F$13) + _xlfn.XLOOKUP('8. Model Variables'!$A110,'4.Annual SAE Indices'!$A$2:$A$23,'4.Annual SAE Indices'!$N$2:$N$23)*_xlfn.XLOOKUP('8. Model Variables'!$B110,'5.Monthly Multipliers'!$B$2:$B$13,'5.Monthly Multipliers'!$G$2:$G$13) + _xlfn.XLOOKUP('8. Model Variables'!$A110,'4.Annual SAE Indices'!$A$2:$A$23,'4.Annual SAE Indices'!$O$2:$O$23)*_xlfn.XLOOKUP('8. Model Variables'!$B110,'5.Monthly Multipliers'!$B$2:$B$13,'5.Monthly Multipliers'!$H$2:$H$13) + _xlfn.XLOOKUP('8. Model Variables'!$A110,'4.Annual SAE Indices'!$A$2:$A$23,'4.Annual SAE Indices'!$P$2:$P$23)*_xlfn.XLOOKUP('8. Model Variables'!$B110,'5.Monthly Multipliers'!$B$2:$B$13,'5.Monthly Multipliers'!$I$2:$I$13) + _xlfn.XLOOKUP('8. Model Variables'!$A110,'4.Annual SAE Indices'!$A$2:$A$23,'4.Annual SAE Indices'!$Q$2:$Q$23)*_xlfn.XLOOKUP('8. Model Variables'!$B110,'5.Monthly Multipliers'!$B$2:$B$13,'5.Monthly Multipliers'!$J$2:$J$13) + _xlfn.XLOOKUP('8. Model Variables'!$A110,'4.Annual SAE Indices'!$A$2:$A$23,'4.Annual SAE Indices'!$R$2:$R$23)*_xlfn.XLOOKUP('8. Model Variables'!$B110,'5.Monthly Multipliers'!$B$2:$B$13,'5.Monthly Multipliers'!$K$2:$K$13) + _xlfn.XLOOKUP('8. Model Variables'!$A110,'4.Annual SAE Indices'!$A$2:$A$23,'4.Annual SAE Indices'!$T$2:$T$23)*_xlfn.XLOOKUP('8. Model Variables'!$B110,'5.Monthly Multipliers'!$B$2:$B$13,'5.Monthly Multipliers'!$L$2:$L$13) + _xlfn.XLOOKUP('8. Model Variables'!$A110,'4.Annual SAE Indices'!$A$2:$A$23,'4.Annual SAE Indices'!$U$2:$U$23)*_xlfn.XLOOKUP('8. Model Variables'!$B110,'5.Monthly Multipliers'!$B$2:$B$13,'5.Monthly Multipliers'!$M$2:$M$13)</f>
        <v>506.88525215128806</v>
      </c>
      <c r="F110">
        <f>('6.Econ Transform'!C110^0.2)*'7.Wthr Transform'!D134*12*'8. Model Variables'!E110</f>
        <v>523.16008580337336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Transform'!C111^0.2)*'7.Wthr Transform'!H135*_xlfn.XLOOKUP('8. Model Variables'!A111,'4.Annual SAE Indices'!$A$2:$A$23,'4.Annual SAE Indices'!$V$2:$V$23)</f>
        <v>258.01426620097703</v>
      </c>
      <c r="D111" s="2">
        <f>('6.Econ Transform'!C111^0.2)*'7.Wthr Transform'!L135*_xlfn.XLOOKUP('8. Model Variables'!$A111,'4.Annual SAE Indices'!$A$2:$A$23,'4.Annual SAE Indices'!$W$2:$W$23)</f>
        <v>0</v>
      </c>
      <c r="E111">
        <f>_xlfn.XLOOKUP('8. Model Variables'!$A111,'4.Annual SAE Indices'!$A$2:$A$23,'4.Annual SAE Indices'!$J$2:$J$23)*_xlfn.XLOOKUP('8. Model Variables'!$B111,'5.Monthly Multipliers'!$B$2:$B$13,'5.Monthly Multipliers'!$C$2:$C$13) + _xlfn.XLOOKUP('8. Model Variables'!$A111,'4.Annual SAE Indices'!$A$2:$A$23,'4.Annual SAE Indices'!$K$2:$K$23)*_xlfn.XLOOKUP('8. Model Variables'!$B111,'5.Monthly Multipliers'!$B$2:$B$13,'5.Monthly Multipliers'!$D$2:$D$13) + _xlfn.XLOOKUP('8. Model Variables'!$A111,'4.Annual SAE Indices'!$A$2:$A$23,'4.Annual SAE Indices'!$L$2:$L$23)*_xlfn.XLOOKUP('8. Model Variables'!$B111,'5.Monthly Multipliers'!$B$2:$B$13,'5.Monthly Multipliers'!$E$2:$E$13) + _xlfn.XLOOKUP('8. Model Variables'!$A111,'4.Annual SAE Indices'!$A$2:$A$23,'4.Annual SAE Indices'!$M$2:$M$23)*_xlfn.XLOOKUP('8. Model Variables'!$B111,'5.Monthly Multipliers'!$B$2:$B$13,'5.Monthly Multipliers'!$F$2:$F$13) + _xlfn.XLOOKUP('8. Model Variables'!$A111,'4.Annual SAE Indices'!$A$2:$A$23,'4.Annual SAE Indices'!$N$2:$N$23)*_xlfn.XLOOKUP('8. Model Variables'!$B111,'5.Monthly Multipliers'!$B$2:$B$13,'5.Monthly Multipliers'!$G$2:$G$13) + _xlfn.XLOOKUP('8. Model Variables'!$A111,'4.Annual SAE Indices'!$A$2:$A$23,'4.Annual SAE Indices'!$O$2:$O$23)*_xlfn.XLOOKUP('8. Model Variables'!$B111,'5.Monthly Multipliers'!$B$2:$B$13,'5.Monthly Multipliers'!$H$2:$H$13) + _xlfn.XLOOKUP('8. Model Variables'!$A111,'4.Annual SAE Indices'!$A$2:$A$23,'4.Annual SAE Indices'!$P$2:$P$23)*_xlfn.XLOOKUP('8. Model Variables'!$B111,'5.Monthly Multipliers'!$B$2:$B$13,'5.Monthly Multipliers'!$I$2:$I$13) + _xlfn.XLOOKUP('8. Model Variables'!$A111,'4.Annual SAE Indices'!$A$2:$A$23,'4.Annual SAE Indices'!$Q$2:$Q$23)*_xlfn.XLOOKUP('8. Model Variables'!$B111,'5.Monthly Multipliers'!$B$2:$B$13,'5.Monthly Multipliers'!$J$2:$J$13) + _xlfn.XLOOKUP('8. Model Variables'!$A111,'4.Annual SAE Indices'!$A$2:$A$23,'4.Annual SAE Indices'!$R$2:$R$23)*_xlfn.XLOOKUP('8. Model Variables'!$B111,'5.Monthly Multipliers'!$B$2:$B$13,'5.Monthly Multipliers'!$K$2:$K$13) + _xlfn.XLOOKUP('8. Model Variables'!$A111,'4.Annual SAE Indices'!$A$2:$A$23,'4.Annual SAE Indices'!$T$2:$T$23)*_xlfn.XLOOKUP('8. Model Variables'!$B111,'5.Monthly Multipliers'!$B$2:$B$13,'5.Monthly Multipliers'!$L$2:$L$13) + _xlfn.XLOOKUP('8. Model Variables'!$A111,'4.Annual SAE Indices'!$A$2:$A$23,'4.Annual SAE Indices'!$U$2:$U$23)*_xlfn.XLOOKUP('8. Model Variables'!$B111,'5.Monthly Multipliers'!$B$2:$B$13,'5.Monthly Multipliers'!$M$2:$M$13)</f>
        <v>504.25725860387405</v>
      </c>
      <c r="F111">
        <f>('6.Econ Transform'!C111^0.2)*'7.Wthr Transform'!D135*12*'8. Model Variables'!E111</f>
        <v>470.08180607901608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Transform'!C112^0.2)*'7.Wthr Transform'!H136*_xlfn.XLOOKUP('8. Model Variables'!A112,'4.Annual SAE Indices'!$A$2:$A$23,'4.Annual SAE Indices'!$V$2:$V$23)</f>
        <v>217.03325113567266</v>
      </c>
      <c r="D112" s="2">
        <f>('6.Econ Transform'!C112^0.2)*'7.Wthr Transform'!L136*_xlfn.XLOOKUP('8. Model Variables'!$A112,'4.Annual SAE Indices'!$A$2:$A$23,'4.Annual SAE Indices'!$W$2:$W$23)</f>
        <v>0</v>
      </c>
      <c r="E112">
        <f>_xlfn.XLOOKUP('8. Model Variables'!$A112,'4.Annual SAE Indices'!$A$2:$A$23,'4.Annual SAE Indices'!$J$2:$J$23)*_xlfn.XLOOKUP('8. Model Variables'!$B112,'5.Monthly Multipliers'!$B$2:$B$13,'5.Monthly Multipliers'!$C$2:$C$13) + _xlfn.XLOOKUP('8. Model Variables'!$A112,'4.Annual SAE Indices'!$A$2:$A$23,'4.Annual SAE Indices'!$K$2:$K$23)*_xlfn.XLOOKUP('8. Model Variables'!$B112,'5.Monthly Multipliers'!$B$2:$B$13,'5.Monthly Multipliers'!$D$2:$D$13) + _xlfn.XLOOKUP('8. Model Variables'!$A112,'4.Annual SAE Indices'!$A$2:$A$23,'4.Annual SAE Indices'!$L$2:$L$23)*_xlfn.XLOOKUP('8. Model Variables'!$B112,'5.Monthly Multipliers'!$B$2:$B$13,'5.Monthly Multipliers'!$E$2:$E$13) + _xlfn.XLOOKUP('8. Model Variables'!$A112,'4.Annual SAE Indices'!$A$2:$A$23,'4.Annual SAE Indices'!$M$2:$M$23)*_xlfn.XLOOKUP('8. Model Variables'!$B112,'5.Monthly Multipliers'!$B$2:$B$13,'5.Monthly Multipliers'!$F$2:$F$13) + _xlfn.XLOOKUP('8. Model Variables'!$A112,'4.Annual SAE Indices'!$A$2:$A$23,'4.Annual SAE Indices'!$N$2:$N$23)*_xlfn.XLOOKUP('8. Model Variables'!$B112,'5.Monthly Multipliers'!$B$2:$B$13,'5.Monthly Multipliers'!$G$2:$G$13) + _xlfn.XLOOKUP('8. Model Variables'!$A112,'4.Annual SAE Indices'!$A$2:$A$23,'4.Annual SAE Indices'!$O$2:$O$23)*_xlfn.XLOOKUP('8. Model Variables'!$B112,'5.Monthly Multipliers'!$B$2:$B$13,'5.Monthly Multipliers'!$H$2:$H$13) + _xlfn.XLOOKUP('8. Model Variables'!$A112,'4.Annual SAE Indices'!$A$2:$A$23,'4.Annual SAE Indices'!$P$2:$P$23)*_xlfn.XLOOKUP('8. Model Variables'!$B112,'5.Monthly Multipliers'!$B$2:$B$13,'5.Monthly Multipliers'!$I$2:$I$13) + _xlfn.XLOOKUP('8. Model Variables'!$A112,'4.Annual SAE Indices'!$A$2:$A$23,'4.Annual SAE Indices'!$Q$2:$Q$23)*_xlfn.XLOOKUP('8. Model Variables'!$B112,'5.Monthly Multipliers'!$B$2:$B$13,'5.Monthly Multipliers'!$J$2:$J$13) + _xlfn.XLOOKUP('8. Model Variables'!$A112,'4.Annual SAE Indices'!$A$2:$A$23,'4.Annual SAE Indices'!$R$2:$R$23)*_xlfn.XLOOKUP('8. Model Variables'!$B112,'5.Monthly Multipliers'!$B$2:$B$13,'5.Monthly Multipliers'!$K$2:$K$13) + _xlfn.XLOOKUP('8. Model Variables'!$A112,'4.Annual SAE Indices'!$A$2:$A$23,'4.Annual SAE Indices'!$T$2:$T$23)*_xlfn.XLOOKUP('8. Model Variables'!$B112,'5.Monthly Multipliers'!$B$2:$B$13,'5.Monthly Multipliers'!$L$2:$L$13) + _xlfn.XLOOKUP('8. Model Variables'!$A112,'4.Annual SAE Indices'!$A$2:$A$23,'4.Annual SAE Indices'!$U$2:$U$23)*_xlfn.XLOOKUP('8. Model Variables'!$B112,'5.Monthly Multipliers'!$B$2:$B$13,'5.Monthly Multipliers'!$M$2:$M$13)</f>
        <v>501.41963428300704</v>
      </c>
      <c r="F112">
        <f>('6.Econ Transform'!C112^0.2)*'7.Wthr Transform'!D136*12*'8. Model Variables'!E112</f>
        <v>517.51898044313111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Transform'!C113^0.2)*'7.Wthr Transform'!H137*_xlfn.XLOOKUP('8. Model Variables'!A113,'4.Annual SAE Indices'!$A$2:$A$23,'4.Annual SAE Indices'!$V$2:$V$23)</f>
        <v>127.3853874452891</v>
      </c>
      <c r="D113" s="2">
        <f>('6.Econ Transform'!C113^0.2)*'7.Wthr Transform'!L137*_xlfn.XLOOKUP('8. Model Variables'!$A113,'4.Annual SAE Indices'!$A$2:$A$23,'4.Annual SAE Indices'!$W$2:$W$23)</f>
        <v>2.0112709666218964</v>
      </c>
      <c r="E113">
        <f>_xlfn.XLOOKUP('8. Model Variables'!$A113,'4.Annual SAE Indices'!$A$2:$A$23,'4.Annual SAE Indices'!$J$2:$J$23)*_xlfn.XLOOKUP('8. Model Variables'!$B113,'5.Monthly Multipliers'!$B$2:$B$13,'5.Monthly Multipliers'!$C$2:$C$13) + _xlfn.XLOOKUP('8. Model Variables'!$A113,'4.Annual SAE Indices'!$A$2:$A$23,'4.Annual SAE Indices'!$K$2:$K$23)*_xlfn.XLOOKUP('8. Model Variables'!$B113,'5.Monthly Multipliers'!$B$2:$B$13,'5.Monthly Multipliers'!$D$2:$D$13) + _xlfn.XLOOKUP('8. Model Variables'!$A113,'4.Annual SAE Indices'!$A$2:$A$23,'4.Annual SAE Indices'!$L$2:$L$23)*_xlfn.XLOOKUP('8. Model Variables'!$B113,'5.Monthly Multipliers'!$B$2:$B$13,'5.Monthly Multipliers'!$E$2:$E$13) + _xlfn.XLOOKUP('8. Model Variables'!$A113,'4.Annual SAE Indices'!$A$2:$A$23,'4.Annual SAE Indices'!$M$2:$M$23)*_xlfn.XLOOKUP('8. Model Variables'!$B113,'5.Monthly Multipliers'!$B$2:$B$13,'5.Monthly Multipliers'!$F$2:$F$13) + _xlfn.XLOOKUP('8. Model Variables'!$A113,'4.Annual SAE Indices'!$A$2:$A$23,'4.Annual SAE Indices'!$N$2:$N$23)*_xlfn.XLOOKUP('8. Model Variables'!$B113,'5.Monthly Multipliers'!$B$2:$B$13,'5.Monthly Multipliers'!$G$2:$G$13) + _xlfn.XLOOKUP('8. Model Variables'!$A113,'4.Annual SAE Indices'!$A$2:$A$23,'4.Annual SAE Indices'!$O$2:$O$23)*_xlfn.XLOOKUP('8. Model Variables'!$B113,'5.Monthly Multipliers'!$B$2:$B$13,'5.Monthly Multipliers'!$H$2:$H$13) + _xlfn.XLOOKUP('8. Model Variables'!$A113,'4.Annual SAE Indices'!$A$2:$A$23,'4.Annual SAE Indices'!$P$2:$P$23)*_xlfn.XLOOKUP('8. Model Variables'!$B113,'5.Monthly Multipliers'!$B$2:$B$13,'5.Monthly Multipliers'!$I$2:$I$13) + _xlfn.XLOOKUP('8. Model Variables'!$A113,'4.Annual SAE Indices'!$A$2:$A$23,'4.Annual SAE Indices'!$Q$2:$Q$23)*_xlfn.XLOOKUP('8. Model Variables'!$B113,'5.Monthly Multipliers'!$B$2:$B$13,'5.Monthly Multipliers'!$J$2:$J$13) + _xlfn.XLOOKUP('8. Model Variables'!$A113,'4.Annual SAE Indices'!$A$2:$A$23,'4.Annual SAE Indices'!$R$2:$R$23)*_xlfn.XLOOKUP('8. Model Variables'!$B113,'5.Monthly Multipliers'!$B$2:$B$13,'5.Monthly Multipliers'!$K$2:$K$13) + _xlfn.XLOOKUP('8. Model Variables'!$A113,'4.Annual SAE Indices'!$A$2:$A$23,'4.Annual SAE Indices'!$T$2:$T$23)*_xlfn.XLOOKUP('8. Model Variables'!$B113,'5.Monthly Multipliers'!$B$2:$B$13,'5.Monthly Multipliers'!$L$2:$L$13) + _xlfn.XLOOKUP('8. Model Variables'!$A113,'4.Annual SAE Indices'!$A$2:$A$23,'4.Annual SAE Indices'!$U$2:$U$23)*_xlfn.XLOOKUP('8. Model Variables'!$B113,'5.Monthly Multipliers'!$B$2:$B$13,'5.Monthly Multipliers'!$M$2:$M$13)</f>
        <v>496.28058257045603</v>
      </c>
      <c r="F113">
        <f>('6.Econ Transform'!C113^0.2)*'7.Wthr Transform'!D137*12*'8. Model Variables'!E113</f>
        <v>495.35530301947693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Transform'!C114^0.2)*'7.Wthr Transform'!H138*_xlfn.XLOOKUP('8. Model Variables'!A114,'4.Annual SAE Indices'!$A$2:$A$23,'4.Annual SAE Indices'!$V$2:$V$23)</f>
        <v>41.427335675569687</v>
      </c>
      <c r="D114" s="2">
        <f>('6.Econ Transform'!C114^0.2)*'7.Wthr Transform'!L138*_xlfn.XLOOKUP('8. Model Variables'!$A114,'4.Annual SAE Indices'!$A$2:$A$23,'4.Annual SAE Indices'!$W$2:$W$23)</f>
        <v>61.422218313999188</v>
      </c>
      <c r="E114">
        <f>_xlfn.XLOOKUP('8. Model Variables'!$A114,'4.Annual SAE Indices'!$A$2:$A$23,'4.Annual SAE Indices'!$J$2:$J$23)*_xlfn.XLOOKUP('8. Model Variables'!$B114,'5.Monthly Multipliers'!$B$2:$B$13,'5.Monthly Multipliers'!$C$2:$C$13) + _xlfn.XLOOKUP('8. Model Variables'!$A114,'4.Annual SAE Indices'!$A$2:$A$23,'4.Annual SAE Indices'!$K$2:$K$23)*_xlfn.XLOOKUP('8. Model Variables'!$B114,'5.Monthly Multipliers'!$B$2:$B$13,'5.Monthly Multipliers'!$D$2:$D$13) + _xlfn.XLOOKUP('8. Model Variables'!$A114,'4.Annual SAE Indices'!$A$2:$A$23,'4.Annual SAE Indices'!$L$2:$L$23)*_xlfn.XLOOKUP('8. Model Variables'!$B114,'5.Monthly Multipliers'!$B$2:$B$13,'5.Monthly Multipliers'!$E$2:$E$13) + _xlfn.XLOOKUP('8. Model Variables'!$A114,'4.Annual SAE Indices'!$A$2:$A$23,'4.Annual SAE Indices'!$M$2:$M$23)*_xlfn.XLOOKUP('8. Model Variables'!$B114,'5.Monthly Multipliers'!$B$2:$B$13,'5.Monthly Multipliers'!$F$2:$F$13) + _xlfn.XLOOKUP('8. Model Variables'!$A114,'4.Annual SAE Indices'!$A$2:$A$23,'4.Annual SAE Indices'!$N$2:$N$23)*_xlfn.XLOOKUP('8. Model Variables'!$B114,'5.Monthly Multipliers'!$B$2:$B$13,'5.Monthly Multipliers'!$G$2:$G$13) + _xlfn.XLOOKUP('8. Model Variables'!$A114,'4.Annual SAE Indices'!$A$2:$A$23,'4.Annual SAE Indices'!$O$2:$O$23)*_xlfn.XLOOKUP('8. Model Variables'!$B114,'5.Monthly Multipliers'!$B$2:$B$13,'5.Monthly Multipliers'!$H$2:$H$13) + _xlfn.XLOOKUP('8. Model Variables'!$A114,'4.Annual SAE Indices'!$A$2:$A$23,'4.Annual SAE Indices'!$P$2:$P$23)*_xlfn.XLOOKUP('8. Model Variables'!$B114,'5.Monthly Multipliers'!$B$2:$B$13,'5.Monthly Multipliers'!$I$2:$I$13) + _xlfn.XLOOKUP('8. Model Variables'!$A114,'4.Annual SAE Indices'!$A$2:$A$23,'4.Annual SAE Indices'!$Q$2:$Q$23)*_xlfn.XLOOKUP('8. Model Variables'!$B114,'5.Monthly Multipliers'!$B$2:$B$13,'5.Monthly Multipliers'!$J$2:$J$13) + _xlfn.XLOOKUP('8. Model Variables'!$A114,'4.Annual SAE Indices'!$A$2:$A$23,'4.Annual SAE Indices'!$R$2:$R$23)*_xlfn.XLOOKUP('8. Model Variables'!$B114,'5.Monthly Multipliers'!$B$2:$B$13,'5.Monthly Multipliers'!$K$2:$K$13) + _xlfn.XLOOKUP('8. Model Variables'!$A114,'4.Annual SAE Indices'!$A$2:$A$23,'4.Annual SAE Indices'!$T$2:$T$23)*_xlfn.XLOOKUP('8. Model Variables'!$B114,'5.Monthly Multipliers'!$B$2:$B$13,'5.Monthly Multipliers'!$L$2:$L$13) + _xlfn.XLOOKUP('8. Model Variables'!$A114,'4.Annual SAE Indices'!$A$2:$A$23,'4.Annual SAE Indices'!$U$2:$U$23)*_xlfn.XLOOKUP('8. Model Variables'!$B114,'5.Monthly Multipliers'!$B$2:$B$13,'5.Monthly Multipliers'!$M$2:$M$13)</f>
        <v>493.28450217970601</v>
      </c>
      <c r="F114">
        <f>('6.Econ Transform'!C114^0.2)*'7.Wthr Transform'!D138*12*'8. Model Variables'!E114</f>
        <v>508.77696889258209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Transform'!C115^0.2)*'7.Wthr Transform'!H139*_xlfn.XLOOKUP('8. Model Variables'!A115,'4.Annual SAE Indices'!$A$2:$A$23,'4.Annual SAE Indices'!$V$2:$V$23)</f>
        <v>1.7381008790540353</v>
      </c>
      <c r="D115" s="2">
        <f>('6.Econ Transform'!C115^0.2)*'7.Wthr Transform'!L139*_xlfn.XLOOKUP('8. Model Variables'!$A115,'4.Annual SAE Indices'!$A$2:$A$23,'4.Annual SAE Indices'!$W$2:$W$23)</f>
        <v>220.41247500880525</v>
      </c>
      <c r="E115">
        <f>_xlfn.XLOOKUP('8. Model Variables'!$A115,'4.Annual SAE Indices'!$A$2:$A$23,'4.Annual SAE Indices'!$J$2:$J$23)*_xlfn.XLOOKUP('8. Model Variables'!$B115,'5.Monthly Multipliers'!$B$2:$B$13,'5.Monthly Multipliers'!$C$2:$C$13) + _xlfn.XLOOKUP('8. Model Variables'!$A115,'4.Annual SAE Indices'!$A$2:$A$23,'4.Annual SAE Indices'!$K$2:$K$23)*_xlfn.XLOOKUP('8. Model Variables'!$B115,'5.Monthly Multipliers'!$B$2:$B$13,'5.Monthly Multipliers'!$D$2:$D$13) + _xlfn.XLOOKUP('8. Model Variables'!$A115,'4.Annual SAE Indices'!$A$2:$A$23,'4.Annual SAE Indices'!$L$2:$L$23)*_xlfn.XLOOKUP('8. Model Variables'!$B115,'5.Monthly Multipliers'!$B$2:$B$13,'5.Monthly Multipliers'!$E$2:$E$13) + _xlfn.XLOOKUP('8. Model Variables'!$A115,'4.Annual SAE Indices'!$A$2:$A$23,'4.Annual SAE Indices'!$M$2:$M$23)*_xlfn.XLOOKUP('8. Model Variables'!$B115,'5.Monthly Multipliers'!$B$2:$B$13,'5.Monthly Multipliers'!$F$2:$F$13) + _xlfn.XLOOKUP('8. Model Variables'!$A115,'4.Annual SAE Indices'!$A$2:$A$23,'4.Annual SAE Indices'!$N$2:$N$23)*_xlfn.XLOOKUP('8. Model Variables'!$B115,'5.Monthly Multipliers'!$B$2:$B$13,'5.Monthly Multipliers'!$G$2:$G$13) + _xlfn.XLOOKUP('8. Model Variables'!$A115,'4.Annual SAE Indices'!$A$2:$A$23,'4.Annual SAE Indices'!$O$2:$O$23)*_xlfn.XLOOKUP('8. Model Variables'!$B115,'5.Monthly Multipliers'!$B$2:$B$13,'5.Monthly Multipliers'!$H$2:$H$13) + _xlfn.XLOOKUP('8. Model Variables'!$A115,'4.Annual SAE Indices'!$A$2:$A$23,'4.Annual SAE Indices'!$P$2:$P$23)*_xlfn.XLOOKUP('8. Model Variables'!$B115,'5.Monthly Multipliers'!$B$2:$B$13,'5.Monthly Multipliers'!$I$2:$I$13) + _xlfn.XLOOKUP('8. Model Variables'!$A115,'4.Annual SAE Indices'!$A$2:$A$23,'4.Annual SAE Indices'!$Q$2:$Q$23)*_xlfn.XLOOKUP('8. Model Variables'!$B115,'5.Monthly Multipliers'!$B$2:$B$13,'5.Monthly Multipliers'!$J$2:$J$13) + _xlfn.XLOOKUP('8. Model Variables'!$A115,'4.Annual SAE Indices'!$A$2:$A$23,'4.Annual SAE Indices'!$R$2:$R$23)*_xlfn.XLOOKUP('8. Model Variables'!$B115,'5.Monthly Multipliers'!$B$2:$B$13,'5.Monthly Multipliers'!$K$2:$K$13) + _xlfn.XLOOKUP('8. Model Variables'!$A115,'4.Annual SAE Indices'!$A$2:$A$23,'4.Annual SAE Indices'!$T$2:$T$23)*_xlfn.XLOOKUP('8. Model Variables'!$B115,'5.Monthly Multipliers'!$B$2:$B$13,'5.Monthly Multipliers'!$L$2:$L$13) + _xlfn.XLOOKUP('8. Model Variables'!$A115,'4.Annual SAE Indices'!$A$2:$A$23,'4.Annual SAE Indices'!$U$2:$U$23)*_xlfn.XLOOKUP('8. Model Variables'!$B115,'5.Monthly Multipliers'!$B$2:$B$13,'5.Monthly Multipliers'!$M$2:$M$13)</f>
        <v>490.85588634691601</v>
      </c>
      <c r="F115">
        <f>('6.Econ Transform'!C115^0.2)*'7.Wthr Transform'!D139*12*'8. Model Variables'!E115</f>
        <v>489.94072075296481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Transform'!C116^0.2)*'7.Wthr Transform'!H140*_xlfn.XLOOKUP('8. Model Variables'!A116,'4.Annual SAE Indices'!$A$2:$A$23,'4.Annual SAE Indices'!$V$2:$V$23)</f>
        <v>0</v>
      </c>
      <c r="D116" s="2">
        <f>('6.Econ Transform'!C116^0.2)*'7.Wthr Transform'!L140*_xlfn.XLOOKUP('8. Model Variables'!$A116,'4.Annual SAE Indices'!$A$2:$A$23,'4.Annual SAE Indices'!$W$2:$W$23)</f>
        <v>439.53057419030426</v>
      </c>
      <c r="E116">
        <f>_xlfn.XLOOKUP('8. Model Variables'!$A116,'4.Annual SAE Indices'!$A$2:$A$23,'4.Annual SAE Indices'!$J$2:$J$23)*_xlfn.XLOOKUP('8. Model Variables'!$B116,'5.Monthly Multipliers'!$B$2:$B$13,'5.Monthly Multipliers'!$C$2:$C$13) + _xlfn.XLOOKUP('8. Model Variables'!$A116,'4.Annual SAE Indices'!$A$2:$A$23,'4.Annual SAE Indices'!$K$2:$K$23)*_xlfn.XLOOKUP('8. Model Variables'!$B116,'5.Monthly Multipliers'!$B$2:$B$13,'5.Monthly Multipliers'!$D$2:$D$13) + _xlfn.XLOOKUP('8. Model Variables'!$A116,'4.Annual SAE Indices'!$A$2:$A$23,'4.Annual SAE Indices'!$L$2:$L$23)*_xlfn.XLOOKUP('8. Model Variables'!$B116,'5.Monthly Multipliers'!$B$2:$B$13,'5.Monthly Multipliers'!$E$2:$E$13) + _xlfn.XLOOKUP('8. Model Variables'!$A116,'4.Annual SAE Indices'!$A$2:$A$23,'4.Annual SAE Indices'!$M$2:$M$23)*_xlfn.XLOOKUP('8. Model Variables'!$B116,'5.Monthly Multipliers'!$B$2:$B$13,'5.Monthly Multipliers'!$F$2:$F$13) + _xlfn.XLOOKUP('8. Model Variables'!$A116,'4.Annual SAE Indices'!$A$2:$A$23,'4.Annual SAE Indices'!$N$2:$N$23)*_xlfn.XLOOKUP('8. Model Variables'!$B116,'5.Monthly Multipliers'!$B$2:$B$13,'5.Monthly Multipliers'!$G$2:$G$13) + _xlfn.XLOOKUP('8. Model Variables'!$A116,'4.Annual SAE Indices'!$A$2:$A$23,'4.Annual SAE Indices'!$O$2:$O$23)*_xlfn.XLOOKUP('8. Model Variables'!$B116,'5.Monthly Multipliers'!$B$2:$B$13,'5.Monthly Multipliers'!$H$2:$H$13) + _xlfn.XLOOKUP('8. Model Variables'!$A116,'4.Annual SAE Indices'!$A$2:$A$23,'4.Annual SAE Indices'!$P$2:$P$23)*_xlfn.XLOOKUP('8. Model Variables'!$B116,'5.Monthly Multipliers'!$B$2:$B$13,'5.Monthly Multipliers'!$I$2:$I$13) + _xlfn.XLOOKUP('8. Model Variables'!$A116,'4.Annual SAE Indices'!$A$2:$A$23,'4.Annual SAE Indices'!$Q$2:$Q$23)*_xlfn.XLOOKUP('8. Model Variables'!$B116,'5.Monthly Multipliers'!$B$2:$B$13,'5.Monthly Multipliers'!$J$2:$J$13) + _xlfn.XLOOKUP('8. Model Variables'!$A116,'4.Annual SAE Indices'!$A$2:$A$23,'4.Annual SAE Indices'!$R$2:$R$23)*_xlfn.XLOOKUP('8. Model Variables'!$B116,'5.Monthly Multipliers'!$B$2:$B$13,'5.Monthly Multipliers'!$K$2:$K$13) + _xlfn.XLOOKUP('8. Model Variables'!$A116,'4.Annual SAE Indices'!$A$2:$A$23,'4.Annual SAE Indices'!$T$2:$T$23)*_xlfn.XLOOKUP('8. Model Variables'!$B116,'5.Monthly Multipliers'!$B$2:$B$13,'5.Monthly Multipliers'!$L$2:$L$13) + _xlfn.XLOOKUP('8. Model Variables'!$A116,'4.Annual SAE Indices'!$A$2:$A$23,'4.Annual SAE Indices'!$U$2:$U$23)*_xlfn.XLOOKUP('8. Model Variables'!$B116,'5.Monthly Multipliers'!$B$2:$B$13,'5.Monthly Multipliers'!$M$2:$M$13)</f>
        <v>485.62979333463602</v>
      </c>
      <c r="F116">
        <f>('6.Econ Transform'!C116^0.2)*'7.Wthr Transform'!D140*12*'8. Model Variables'!E116</f>
        <v>501.19509078657848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Transform'!C117^0.2)*'7.Wthr Transform'!H141*_xlfn.XLOOKUP('8. Model Variables'!A117,'4.Annual SAE Indices'!$A$2:$A$23,'4.Annual SAE Indices'!$V$2:$V$23)</f>
        <v>0.11178636395613455</v>
      </c>
      <c r="D117" s="2">
        <f>('6.Econ Transform'!C117^0.2)*'7.Wthr Transform'!L141*_xlfn.XLOOKUP('8. Model Variables'!$A117,'4.Annual SAE Indices'!$A$2:$A$23,'4.Annual SAE Indices'!$W$2:$W$23)</f>
        <v>361.74134156910668</v>
      </c>
      <c r="E117">
        <f>_xlfn.XLOOKUP('8. Model Variables'!$A117,'4.Annual SAE Indices'!$A$2:$A$23,'4.Annual SAE Indices'!$J$2:$J$23)*_xlfn.XLOOKUP('8. Model Variables'!$B117,'5.Monthly Multipliers'!$B$2:$B$13,'5.Monthly Multipliers'!$C$2:$C$13) + _xlfn.XLOOKUP('8. Model Variables'!$A117,'4.Annual SAE Indices'!$A$2:$A$23,'4.Annual SAE Indices'!$K$2:$K$23)*_xlfn.XLOOKUP('8. Model Variables'!$B117,'5.Monthly Multipliers'!$B$2:$B$13,'5.Monthly Multipliers'!$D$2:$D$13) + _xlfn.XLOOKUP('8. Model Variables'!$A117,'4.Annual SAE Indices'!$A$2:$A$23,'4.Annual SAE Indices'!$L$2:$L$23)*_xlfn.XLOOKUP('8. Model Variables'!$B117,'5.Monthly Multipliers'!$B$2:$B$13,'5.Monthly Multipliers'!$E$2:$E$13) + _xlfn.XLOOKUP('8. Model Variables'!$A117,'4.Annual SAE Indices'!$A$2:$A$23,'4.Annual SAE Indices'!$M$2:$M$23)*_xlfn.XLOOKUP('8. Model Variables'!$B117,'5.Monthly Multipliers'!$B$2:$B$13,'5.Monthly Multipliers'!$F$2:$F$13) + _xlfn.XLOOKUP('8. Model Variables'!$A117,'4.Annual SAE Indices'!$A$2:$A$23,'4.Annual SAE Indices'!$N$2:$N$23)*_xlfn.XLOOKUP('8. Model Variables'!$B117,'5.Monthly Multipliers'!$B$2:$B$13,'5.Monthly Multipliers'!$G$2:$G$13) + _xlfn.XLOOKUP('8. Model Variables'!$A117,'4.Annual SAE Indices'!$A$2:$A$23,'4.Annual SAE Indices'!$O$2:$O$23)*_xlfn.XLOOKUP('8. Model Variables'!$B117,'5.Monthly Multipliers'!$B$2:$B$13,'5.Monthly Multipliers'!$H$2:$H$13) + _xlfn.XLOOKUP('8. Model Variables'!$A117,'4.Annual SAE Indices'!$A$2:$A$23,'4.Annual SAE Indices'!$P$2:$P$23)*_xlfn.XLOOKUP('8. Model Variables'!$B117,'5.Monthly Multipliers'!$B$2:$B$13,'5.Monthly Multipliers'!$I$2:$I$13) + _xlfn.XLOOKUP('8. Model Variables'!$A117,'4.Annual SAE Indices'!$A$2:$A$23,'4.Annual SAE Indices'!$Q$2:$Q$23)*_xlfn.XLOOKUP('8. Model Variables'!$B117,'5.Monthly Multipliers'!$B$2:$B$13,'5.Monthly Multipliers'!$J$2:$J$13) + _xlfn.XLOOKUP('8. Model Variables'!$A117,'4.Annual SAE Indices'!$A$2:$A$23,'4.Annual SAE Indices'!$R$2:$R$23)*_xlfn.XLOOKUP('8. Model Variables'!$B117,'5.Monthly Multipliers'!$B$2:$B$13,'5.Monthly Multipliers'!$K$2:$K$13) + _xlfn.XLOOKUP('8. Model Variables'!$A117,'4.Annual SAE Indices'!$A$2:$A$23,'4.Annual SAE Indices'!$T$2:$T$23)*_xlfn.XLOOKUP('8. Model Variables'!$B117,'5.Monthly Multipliers'!$B$2:$B$13,'5.Monthly Multipliers'!$L$2:$L$13) + _xlfn.XLOOKUP('8. Model Variables'!$A117,'4.Annual SAE Indices'!$A$2:$A$23,'4.Annual SAE Indices'!$U$2:$U$23)*_xlfn.XLOOKUP('8. Model Variables'!$B117,'5.Monthly Multipliers'!$B$2:$B$13,'5.Monthly Multipliers'!$M$2:$M$13)</f>
        <v>484.709496868884</v>
      </c>
      <c r="F117">
        <f>('6.Econ Transform'!C117^0.2)*'7.Wthr Transform'!D141*12*'8. Model Variables'!E117</f>
        <v>500.24529718446865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Transform'!C118^0.2)*'7.Wthr Transform'!H142*_xlfn.XLOOKUP('8. Model Variables'!A118,'4.Annual SAE Indices'!$A$2:$A$23,'4.Annual SAE Indices'!$V$2:$V$23)</f>
        <v>5.6023166122202301</v>
      </c>
      <c r="D118" s="2">
        <f>('6.Econ Transform'!C118^0.2)*'7.Wthr Transform'!L142*_xlfn.XLOOKUP('8. Model Variables'!$A118,'4.Annual SAE Indices'!$A$2:$A$23,'4.Annual SAE Indices'!$W$2:$W$23)</f>
        <v>135.13916595550438</v>
      </c>
      <c r="E118">
        <f>_xlfn.XLOOKUP('8. Model Variables'!$A118,'4.Annual SAE Indices'!$A$2:$A$23,'4.Annual SAE Indices'!$J$2:$J$23)*_xlfn.XLOOKUP('8. Model Variables'!$B118,'5.Monthly Multipliers'!$B$2:$B$13,'5.Monthly Multipliers'!$C$2:$C$13) + _xlfn.XLOOKUP('8. Model Variables'!$A118,'4.Annual SAE Indices'!$A$2:$A$23,'4.Annual SAE Indices'!$K$2:$K$23)*_xlfn.XLOOKUP('8. Model Variables'!$B118,'5.Monthly Multipliers'!$B$2:$B$13,'5.Monthly Multipliers'!$D$2:$D$13) + _xlfn.XLOOKUP('8. Model Variables'!$A118,'4.Annual SAE Indices'!$A$2:$A$23,'4.Annual SAE Indices'!$L$2:$L$23)*_xlfn.XLOOKUP('8. Model Variables'!$B118,'5.Monthly Multipliers'!$B$2:$B$13,'5.Monthly Multipliers'!$E$2:$E$13) + _xlfn.XLOOKUP('8. Model Variables'!$A118,'4.Annual SAE Indices'!$A$2:$A$23,'4.Annual SAE Indices'!$M$2:$M$23)*_xlfn.XLOOKUP('8. Model Variables'!$B118,'5.Monthly Multipliers'!$B$2:$B$13,'5.Monthly Multipliers'!$F$2:$F$13) + _xlfn.XLOOKUP('8. Model Variables'!$A118,'4.Annual SAE Indices'!$A$2:$A$23,'4.Annual SAE Indices'!$N$2:$N$23)*_xlfn.XLOOKUP('8. Model Variables'!$B118,'5.Monthly Multipliers'!$B$2:$B$13,'5.Monthly Multipliers'!$G$2:$G$13) + _xlfn.XLOOKUP('8. Model Variables'!$A118,'4.Annual SAE Indices'!$A$2:$A$23,'4.Annual SAE Indices'!$O$2:$O$23)*_xlfn.XLOOKUP('8. Model Variables'!$B118,'5.Monthly Multipliers'!$B$2:$B$13,'5.Monthly Multipliers'!$H$2:$H$13) + _xlfn.XLOOKUP('8. Model Variables'!$A118,'4.Annual SAE Indices'!$A$2:$A$23,'4.Annual SAE Indices'!$P$2:$P$23)*_xlfn.XLOOKUP('8. Model Variables'!$B118,'5.Monthly Multipliers'!$B$2:$B$13,'5.Monthly Multipliers'!$I$2:$I$13) + _xlfn.XLOOKUP('8. Model Variables'!$A118,'4.Annual SAE Indices'!$A$2:$A$23,'4.Annual SAE Indices'!$Q$2:$Q$23)*_xlfn.XLOOKUP('8. Model Variables'!$B118,'5.Monthly Multipliers'!$B$2:$B$13,'5.Monthly Multipliers'!$J$2:$J$13) + _xlfn.XLOOKUP('8. Model Variables'!$A118,'4.Annual SAE Indices'!$A$2:$A$23,'4.Annual SAE Indices'!$R$2:$R$23)*_xlfn.XLOOKUP('8. Model Variables'!$B118,'5.Monthly Multipliers'!$B$2:$B$13,'5.Monthly Multipliers'!$K$2:$K$13) + _xlfn.XLOOKUP('8. Model Variables'!$A118,'4.Annual SAE Indices'!$A$2:$A$23,'4.Annual SAE Indices'!$T$2:$T$23)*_xlfn.XLOOKUP('8. Model Variables'!$B118,'5.Monthly Multipliers'!$B$2:$B$13,'5.Monthly Multipliers'!$L$2:$L$13) + _xlfn.XLOOKUP('8. Model Variables'!$A118,'4.Annual SAE Indices'!$A$2:$A$23,'4.Annual SAE Indices'!$U$2:$U$23)*_xlfn.XLOOKUP('8. Model Variables'!$B118,'5.Monthly Multipliers'!$B$2:$B$13,'5.Monthly Multipliers'!$M$2:$M$13)</f>
        <v>487.35717512619306</v>
      </c>
      <c r="F118">
        <f>('6.Econ Transform'!C118^0.2)*'7.Wthr Transform'!D142*12*'8. Model Variables'!E118</f>
        <v>486.75274667683561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Transform'!C119^0.2)*'7.Wthr Transform'!H143*_xlfn.XLOOKUP('8. Model Variables'!A119,'4.Annual SAE Indices'!$A$2:$A$23,'4.Annual SAE Indices'!$V$2:$V$23)</f>
        <v>70.106674784053268</v>
      </c>
      <c r="D119" s="2">
        <f>('6.Econ Transform'!C119^0.2)*'7.Wthr Transform'!L143*_xlfn.XLOOKUP('8. Model Variables'!$A119,'4.Annual SAE Indices'!$A$2:$A$23,'4.Annual SAE Indices'!$W$2:$W$23)</f>
        <v>18.624566302196964</v>
      </c>
      <c r="E119">
        <f>_xlfn.XLOOKUP('8. Model Variables'!$A119,'4.Annual SAE Indices'!$A$2:$A$23,'4.Annual SAE Indices'!$J$2:$J$23)*_xlfn.XLOOKUP('8. Model Variables'!$B119,'5.Monthly Multipliers'!$B$2:$B$13,'5.Monthly Multipliers'!$C$2:$C$13) + _xlfn.XLOOKUP('8. Model Variables'!$A119,'4.Annual SAE Indices'!$A$2:$A$23,'4.Annual SAE Indices'!$K$2:$K$23)*_xlfn.XLOOKUP('8. Model Variables'!$B119,'5.Monthly Multipliers'!$B$2:$B$13,'5.Monthly Multipliers'!$D$2:$D$13) + _xlfn.XLOOKUP('8. Model Variables'!$A119,'4.Annual SAE Indices'!$A$2:$A$23,'4.Annual SAE Indices'!$L$2:$L$23)*_xlfn.XLOOKUP('8. Model Variables'!$B119,'5.Monthly Multipliers'!$B$2:$B$13,'5.Monthly Multipliers'!$E$2:$E$13) + _xlfn.XLOOKUP('8. Model Variables'!$A119,'4.Annual SAE Indices'!$A$2:$A$23,'4.Annual SAE Indices'!$M$2:$M$23)*_xlfn.XLOOKUP('8. Model Variables'!$B119,'5.Monthly Multipliers'!$B$2:$B$13,'5.Monthly Multipliers'!$F$2:$F$13) + _xlfn.XLOOKUP('8. Model Variables'!$A119,'4.Annual SAE Indices'!$A$2:$A$23,'4.Annual SAE Indices'!$N$2:$N$23)*_xlfn.XLOOKUP('8. Model Variables'!$B119,'5.Monthly Multipliers'!$B$2:$B$13,'5.Monthly Multipliers'!$G$2:$G$13) + _xlfn.XLOOKUP('8. Model Variables'!$A119,'4.Annual SAE Indices'!$A$2:$A$23,'4.Annual SAE Indices'!$O$2:$O$23)*_xlfn.XLOOKUP('8. Model Variables'!$B119,'5.Monthly Multipliers'!$B$2:$B$13,'5.Monthly Multipliers'!$H$2:$H$13) + _xlfn.XLOOKUP('8. Model Variables'!$A119,'4.Annual SAE Indices'!$A$2:$A$23,'4.Annual SAE Indices'!$P$2:$P$23)*_xlfn.XLOOKUP('8. Model Variables'!$B119,'5.Monthly Multipliers'!$B$2:$B$13,'5.Monthly Multipliers'!$I$2:$I$13) + _xlfn.XLOOKUP('8. Model Variables'!$A119,'4.Annual SAE Indices'!$A$2:$A$23,'4.Annual SAE Indices'!$Q$2:$Q$23)*_xlfn.XLOOKUP('8. Model Variables'!$B119,'5.Monthly Multipliers'!$B$2:$B$13,'5.Monthly Multipliers'!$J$2:$J$13) + _xlfn.XLOOKUP('8. Model Variables'!$A119,'4.Annual SAE Indices'!$A$2:$A$23,'4.Annual SAE Indices'!$R$2:$R$23)*_xlfn.XLOOKUP('8. Model Variables'!$B119,'5.Monthly Multipliers'!$B$2:$B$13,'5.Monthly Multipliers'!$K$2:$K$13) + _xlfn.XLOOKUP('8. Model Variables'!$A119,'4.Annual SAE Indices'!$A$2:$A$23,'4.Annual SAE Indices'!$T$2:$T$23)*_xlfn.XLOOKUP('8. Model Variables'!$B119,'5.Monthly Multipliers'!$B$2:$B$13,'5.Monthly Multipliers'!$L$2:$L$13) + _xlfn.XLOOKUP('8. Model Variables'!$A119,'4.Annual SAE Indices'!$A$2:$A$23,'4.Annual SAE Indices'!$U$2:$U$23)*_xlfn.XLOOKUP('8. Model Variables'!$B119,'5.Monthly Multipliers'!$B$2:$B$13,'5.Monthly Multipliers'!$M$2:$M$13)</f>
        <v>492.84782465445807</v>
      </c>
      <c r="F119">
        <f>('6.Econ Transform'!C119^0.2)*'7.Wthr Transform'!D143*12*'8. Model Variables'!E119</f>
        <v>509.36968834299739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Transform'!C120^0.2)*'7.Wthr Transform'!H144*_xlfn.XLOOKUP('8. Model Variables'!A120,'4.Annual SAE Indices'!$A$2:$A$23,'4.Annual SAE Indices'!$V$2:$V$23)</f>
        <v>167.93944732332088</v>
      </c>
      <c r="D120" s="2">
        <f>('6.Econ Transform'!C120^0.2)*'7.Wthr Transform'!L144*_xlfn.XLOOKUP('8. Model Variables'!$A120,'4.Annual SAE Indices'!$A$2:$A$23,'4.Annual SAE Indices'!$W$2:$W$23)</f>
        <v>0.74326741958115272</v>
      </c>
      <c r="E120">
        <f>_xlfn.XLOOKUP('8. Model Variables'!$A120,'4.Annual SAE Indices'!$A$2:$A$23,'4.Annual SAE Indices'!$J$2:$J$23)*_xlfn.XLOOKUP('8. Model Variables'!$B120,'5.Monthly Multipliers'!$B$2:$B$13,'5.Monthly Multipliers'!$C$2:$C$13) + _xlfn.XLOOKUP('8. Model Variables'!$A120,'4.Annual SAE Indices'!$A$2:$A$23,'4.Annual SAE Indices'!$K$2:$K$23)*_xlfn.XLOOKUP('8. Model Variables'!$B120,'5.Monthly Multipliers'!$B$2:$B$13,'5.Monthly Multipliers'!$D$2:$D$13) + _xlfn.XLOOKUP('8. Model Variables'!$A120,'4.Annual SAE Indices'!$A$2:$A$23,'4.Annual SAE Indices'!$L$2:$L$23)*_xlfn.XLOOKUP('8. Model Variables'!$B120,'5.Monthly Multipliers'!$B$2:$B$13,'5.Monthly Multipliers'!$E$2:$E$13) + _xlfn.XLOOKUP('8. Model Variables'!$A120,'4.Annual SAE Indices'!$A$2:$A$23,'4.Annual SAE Indices'!$M$2:$M$23)*_xlfn.XLOOKUP('8. Model Variables'!$B120,'5.Monthly Multipliers'!$B$2:$B$13,'5.Monthly Multipliers'!$F$2:$F$13) + _xlfn.XLOOKUP('8. Model Variables'!$A120,'4.Annual SAE Indices'!$A$2:$A$23,'4.Annual SAE Indices'!$N$2:$N$23)*_xlfn.XLOOKUP('8. Model Variables'!$B120,'5.Monthly Multipliers'!$B$2:$B$13,'5.Monthly Multipliers'!$G$2:$G$13) + _xlfn.XLOOKUP('8. Model Variables'!$A120,'4.Annual SAE Indices'!$A$2:$A$23,'4.Annual SAE Indices'!$O$2:$O$23)*_xlfn.XLOOKUP('8. Model Variables'!$B120,'5.Monthly Multipliers'!$B$2:$B$13,'5.Monthly Multipliers'!$H$2:$H$13) + _xlfn.XLOOKUP('8. Model Variables'!$A120,'4.Annual SAE Indices'!$A$2:$A$23,'4.Annual SAE Indices'!$P$2:$P$23)*_xlfn.XLOOKUP('8. Model Variables'!$B120,'5.Monthly Multipliers'!$B$2:$B$13,'5.Monthly Multipliers'!$I$2:$I$13) + _xlfn.XLOOKUP('8. Model Variables'!$A120,'4.Annual SAE Indices'!$A$2:$A$23,'4.Annual SAE Indices'!$Q$2:$Q$23)*_xlfn.XLOOKUP('8. Model Variables'!$B120,'5.Monthly Multipliers'!$B$2:$B$13,'5.Monthly Multipliers'!$J$2:$J$13) + _xlfn.XLOOKUP('8. Model Variables'!$A120,'4.Annual SAE Indices'!$A$2:$A$23,'4.Annual SAE Indices'!$R$2:$R$23)*_xlfn.XLOOKUP('8. Model Variables'!$B120,'5.Monthly Multipliers'!$B$2:$B$13,'5.Monthly Multipliers'!$K$2:$K$13) + _xlfn.XLOOKUP('8. Model Variables'!$A120,'4.Annual SAE Indices'!$A$2:$A$23,'4.Annual SAE Indices'!$T$2:$T$23)*_xlfn.XLOOKUP('8. Model Variables'!$B120,'5.Monthly Multipliers'!$B$2:$B$13,'5.Monthly Multipliers'!$L$2:$L$13) + _xlfn.XLOOKUP('8. Model Variables'!$A120,'4.Annual SAE Indices'!$A$2:$A$23,'4.Annual SAE Indices'!$U$2:$U$23)*_xlfn.XLOOKUP('8. Model Variables'!$B120,'5.Monthly Multipliers'!$B$2:$B$13,'5.Monthly Multipliers'!$M$2:$M$13)</f>
        <v>498.01177906106307</v>
      </c>
      <c r="F120">
        <f>('6.Econ Transform'!C120^0.2)*'7.Wthr Transform'!D144*12*'8. Model Variables'!E120</f>
        <v>498.10331159422503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Transform'!C121^0.2)*'7.Wthr Transform'!H145*_xlfn.XLOOKUP('8. Model Variables'!A121,'4.Annual SAE Indices'!$A$2:$A$23,'4.Annual SAE Indices'!$V$2:$V$23)</f>
        <v>255.89496024913464</v>
      </c>
      <c r="D121" s="2">
        <f>('6.Econ Transform'!C121^0.2)*'7.Wthr Transform'!L145*_xlfn.XLOOKUP('8. Model Variables'!$A121,'4.Annual SAE Indices'!$A$2:$A$23,'4.Annual SAE Indices'!$W$2:$W$23)</f>
        <v>0</v>
      </c>
      <c r="E121">
        <f>_xlfn.XLOOKUP('8. Model Variables'!$A121,'4.Annual SAE Indices'!$A$2:$A$23,'4.Annual SAE Indices'!$J$2:$J$23)*_xlfn.XLOOKUP('8. Model Variables'!$B121,'5.Monthly Multipliers'!$B$2:$B$13,'5.Monthly Multipliers'!$C$2:$C$13) + _xlfn.XLOOKUP('8. Model Variables'!$A121,'4.Annual SAE Indices'!$A$2:$A$23,'4.Annual SAE Indices'!$K$2:$K$23)*_xlfn.XLOOKUP('8. Model Variables'!$B121,'5.Monthly Multipliers'!$B$2:$B$13,'5.Monthly Multipliers'!$D$2:$D$13) + _xlfn.XLOOKUP('8. Model Variables'!$A121,'4.Annual SAE Indices'!$A$2:$A$23,'4.Annual SAE Indices'!$L$2:$L$23)*_xlfn.XLOOKUP('8. Model Variables'!$B121,'5.Monthly Multipliers'!$B$2:$B$13,'5.Monthly Multipliers'!$E$2:$E$13) + _xlfn.XLOOKUP('8. Model Variables'!$A121,'4.Annual SAE Indices'!$A$2:$A$23,'4.Annual SAE Indices'!$M$2:$M$23)*_xlfn.XLOOKUP('8. Model Variables'!$B121,'5.Monthly Multipliers'!$B$2:$B$13,'5.Monthly Multipliers'!$F$2:$F$13) + _xlfn.XLOOKUP('8. Model Variables'!$A121,'4.Annual SAE Indices'!$A$2:$A$23,'4.Annual SAE Indices'!$N$2:$N$23)*_xlfn.XLOOKUP('8. Model Variables'!$B121,'5.Monthly Multipliers'!$B$2:$B$13,'5.Monthly Multipliers'!$G$2:$G$13) + _xlfn.XLOOKUP('8. Model Variables'!$A121,'4.Annual SAE Indices'!$A$2:$A$23,'4.Annual SAE Indices'!$O$2:$O$23)*_xlfn.XLOOKUP('8. Model Variables'!$B121,'5.Monthly Multipliers'!$B$2:$B$13,'5.Monthly Multipliers'!$H$2:$H$13) + _xlfn.XLOOKUP('8. Model Variables'!$A121,'4.Annual SAE Indices'!$A$2:$A$23,'4.Annual SAE Indices'!$P$2:$P$23)*_xlfn.XLOOKUP('8. Model Variables'!$B121,'5.Monthly Multipliers'!$B$2:$B$13,'5.Monthly Multipliers'!$I$2:$I$13) + _xlfn.XLOOKUP('8. Model Variables'!$A121,'4.Annual SAE Indices'!$A$2:$A$23,'4.Annual SAE Indices'!$Q$2:$Q$23)*_xlfn.XLOOKUP('8. Model Variables'!$B121,'5.Monthly Multipliers'!$B$2:$B$13,'5.Monthly Multipliers'!$J$2:$J$13) + _xlfn.XLOOKUP('8. Model Variables'!$A121,'4.Annual SAE Indices'!$A$2:$A$23,'4.Annual SAE Indices'!$R$2:$R$23)*_xlfn.XLOOKUP('8. Model Variables'!$B121,'5.Monthly Multipliers'!$B$2:$B$13,'5.Monthly Multipliers'!$K$2:$K$13) + _xlfn.XLOOKUP('8. Model Variables'!$A121,'4.Annual SAE Indices'!$A$2:$A$23,'4.Annual SAE Indices'!$T$2:$T$23)*_xlfn.XLOOKUP('8. Model Variables'!$B121,'5.Monthly Multipliers'!$B$2:$B$13,'5.Monthly Multipliers'!$L$2:$L$13) + _xlfn.XLOOKUP('8. Model Variables'!$A121,'4.Annual SAE Indices'!$A$2:$A$23,'4.Annual SAE Indices'!$U$2:$U$23)*_xlfn.XLOOKUP('8. Model Variables'!$B121,'5.Monthly Multipliers'!$B$2:$B$13,'5.Monthly Multipliers'!$M$2:$M$13)</f>
        <v>504.63081303761004</v>
      </c>
      <c r="F121">
        <f>('6.Econ Transform'!C121^0.2)*'7.Wthr Transform'!D145*12*'8. Model Variables'!E121</f>
        <v>521.54768085961905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Transform'!C122^0.2)*'7.Wthr Transform'!H146*_xlfn.XLOOKUP('8. Model Variables'!A122,'4.Annual SAE Indices'!$A$2:$A$23,'4.Annual SAE Indices'!$V$2:$V$23)</f>
        <v>304.68525264623287</v>
      </c>
      <c r="D122" s="2">
        <f>('6.Econ Transform'!C122^0.2)*'7.Wthr Transform'!L146*_xlfn.XLOOKUP('8. Model Variables'!$A122,'4.Annual SAE Indices'!$A$2:$A$23,'4.Annual SAE Indices'!$W$2:$W$23)</f>
        <v>0</v>
      </c>
      <c r="E122">
        <f>_xlfn.XLOOKUP('8. Model Variables'!$A122,'4.Annual SAE Indices'!$A$2:$A$23,'4.Annual SAE Indices'!$J$2:$J$23)*_xlfn.XLOOKUP('8. Model Variables'!$B122,'5.Monthly Multipliers'!$B$2:$B$13,'5.Monthly Multipliers'!$C$2:$C$13) + _xlfn.XLOOKUP('8. Model Variables'!$A122,'4.Annual SAE Indices'!$A$2:$A$23,'4.Annual SAE Indices'!$K$2:$K$23)*_xlfn.XLOOKUP('8. Model Variables'!$B122,'5.Monthly Multipliers'!$B$2:$B$13,'5.Monthly Multipliers'!$D$2:$D$13) + _xlfn.XLOOKUP('8. Model Variables'!$A122,'4.Annual SAE Indices'!$A$2:$A$23,'4.Annual SAE Indices'!$L$2:$L$23)*_xlfn.XLOOKUP('8. Model Variables'!$B122,'5.Monthly Multipliers'!$B$2:$B$13,'5.Monthly Multipliers'!$E$2:$E$13) + _xlfn.XLOOKUP('8. Model Variables'!$A122,'4.Annual SAE Indices'!$A$2:$A$23,'4.Annual SAE Indices'!$M$2:$M$23)*_xlfn.XLOOKUP('8. Model Variables'!$B122,'5.Monthly Multipliers'!$B$2:$B$13,'5.Monthly Multipliers'!$F$2:$F$13) + _xlfn.XLOOKUP('8. Model Variables'!$A122,'4.Annual SAE Indices'!$A$2:$A$23,'4.Annual SAE Indices'!$N$2:$N$23)*_xlfn.XLOOKUP('8. Model Variables'!$B122,'5.Monthly Multipliers'!$B$2:$B$13,'5.Monthly Multipliers'!$G$2:$G$13) + _xlfn.XLOOKUP('8. Model Variables'!$A122,'4.Annual SAE Indices'!$A$2:$A$23,'4.Annual SAE Indices'!$O$2:$O$23)*_xlfn.XLOOKUP('8. Model Variables'!$B122,'5.Monthly Multipliers'!$B$2:$B$13,'5.Monthly Multipliers'!$H$2:$H$13) + _xlfn.XLOOKUP('8. Model Variables'!$A122,'4.Annual SAE Indices'!$A$2:$A$23,'4.Annual SAE Indices'!$P$2:$P$23)*_xlfn.XLOOKUP('8. Model Variables'!$B122,'5.Monthly Multipliers'!$B$2:$B$13,'5.Monthly Multipliers'!$I$2:$I$13) + _xlfn.XLOOKUP('8. Model Variables'!$A122,'4.Annual SAE Indices'!$A$2:$A$23,'4.Annual SAE Indices'!$Q$2:$Q$23)*_xlfn.XLOOKUP('8. Model Variables'!$B122,'5.Monthly Multipliers'!$B$2:$B$13,'5.Monthly Multipliers'!$J$2:$J$13) + _xlfn.XLOOKUP('8. Model Variables'!$A122,'4.Annual SAE Indices'!$A$2:$A$23,'4.Annual SAE Indices'!$R$2:$R$23)*_xlfn.XLOOKUP('8. Model Variables'!$B122,'5.Monthly Multipliers'!$B$2:$B$13,'5.Monthly Multipliers'!$K$2:$K$13) + _xlfn.XLOOKUP('8. Model Variables'!$A122,'4.Annual SAE Indices'!$A$2:$A$23,'4.Annual SAE Indices'!$T$2:$T$23)*_xlfn.XLOOKUP('8. Model Variables'!$B122,'5.Monthly Multipliers'!$B$2:$B$13,'5.Monthly Multipliers'!$L$2:$L$13) + _xlfn.XLOOKUP('8. Model Variables'!$A122,'4.Annual SAE Indices'!$A$2:$A$23,'4.Annual SAE Indices'!$U$2:$U$23)*_xlfn.XLOOKUP('8. Model Variables'!$B122,'5.Monthly Multipliers'!$B$2:$B$13,'5.Monthly Multipliers'!$M$2:$M$13)</f>
        <v>508.73614872869405</v>
      </c>
      <c r="F122">
        <f>('6.Econ Transform'!C122^0.2)*'7.Wthr Transform'!D146*12*'8. Model Variables'!E122</f>
        <v>526.06363894163223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Transform'!C123^0.2)*'7.Wthr Transform'!H147*_xlfn.XLOOKUP('8. Model Variables'!A123,'4.Annual SAE Indices'!$A$2:$A$23,'4.Annual SAE Indices'!$V$2:$V$23)</f>
        <v>258.73309884032619</v>
      </c>
      <c r="D123" s="2">
        <f>('6.Econ Transform'!C123^0.2)*'7.Wthr Transform'!L147*_xlfn.XLOOKUP('8. Model Variables'!$A123,'4.Annual SAE Indices'!$A$2:$A$23,'4.Annual SAE Indices'!$W$2:$W$23)</f>
        <v>0</v>
      </c>
      <c r="E123">
        <f>_xlfn.XLOOKUP('8. Model Variables'!$A123,'4.Annual SAE Indices'!$A$2:$A$23,'4.Annual SAE Indices'!$J$2:$J$23)*_xlfn.XLOOKUP('8. Model Variables'!$B123,'5.Monthly Multipliers'!$B$2:$B$13,'5.Monthly Multipliers'!$C$2:$C$13) + _xlfn.XLOOKUP('8. Model Variables'!$A123,'4.Annual SAE Indices'!$A$2:$A$23,'4.Annual SAE Indices'!$K$2:$K$23)*_xlfn.XLOOKUP('8. Model Variables'!$B123,'5.Monthly Multipliers'!$B$2:$B$13,'5.Monthly Multipliers'!$D$2:$D$13) + _xlfn.XLOOKUP('8. Model Variables'!$A123,'4.Annual SAE Indices'!$A$2:$A$23,'4.Annual SAE Indices'!$L$2:$L$23)*_xlfn.XLOOKUP('8. Model Variables'!$B123,'5.Monthly Multipliers'!$B$2:$B$13,'5.Monthly Multipliers'!$E$2:$E$13) + _xlfn.XLOOKUP('8. Model Variables'!$A123,'4.Annual SAE Indices'!$A$2:$A$23,'4.Annual SAE Indices'!$M$2:$M$23)*_xlfn.XLOOKUP('8. Model Variables'!$B123,'5.Monthly Multipliers'!$B$2:$B$13,'5.Monthly Multipliers'!$F$2:$F$13) + _xlfn.XLOOKUP('8. Model Variables'!$A123,'4.Annual SAE Indices'!$A$2:$A$23,'4.Annual SAE Indices'!$N$2:$N$23)*_xlfn.XLOOKUP('8. Model Variables'!$B123,'5.Monthly Multipliers'!$B$2:$B$13,'5.Monthly Multipliers'!$G$2:$G$13) + _xlfn.XLOOKUP('8. Model Variables'!$A123,'4.Annual SAE Indices'!$A$2:$A$23,'4.Annual SAE Indices'!$O$2:$O$23)*_xlfn.XLOOKUP('8. Model Variables'!$B123,'5.Monthly Multipliers'!$B$2:$B$13,'5.Monthly Multipliers'!$H$2:$H$13) + _xlfn.XLOOKUP('8. Model Variables'!$A123,'4.Annual SAE Indices'!$A$2:$A$23,'4.Annual SAE Indices'!$P$2:$P$23)*_xlfn.XLOOKUP('8. Model Variables'!$B123,'5.Monthly Multipliers'!$B$2:$B$13,'5.Monthly Multipliers'!$I$2:$I$13) + _xlfn.XLOOKUP('8. Model Variables'!$A123,'4.Annual SAE Indices'!$A$2:$A$23,'4.Annual SAE Indices'!$Q$2:$Q$23)*_xlfn.XLOOKUP('8. Model Variables'!$B123,'5.Monthly Multipliers'!$B$2:$B$13,'5.Monthly Multipliers'!$J$2:$J$13) + _xlfn.XLOOKUP('8. Model Variables'!$A123,'4.Annual SAE Indices'!$A$2:$A$23,'4.Annual SAE Indices'!$R$2:$R$23)*_xlfn.XLOOKUP('8. Model Variables'!$B123,'5.Monthly Multipliers'!$B$2:$B$13,'5.Monthly Multipliers'!$K$2:$K$13) + _xlfn.XLOOKUP('8. Model Variables'!$A123,'4.Annual SAE Indices'!$A$2:$A$23,'4.Annual SAE Indices'!$T$2:$T$23)*_xlfn.XLOOKUP('8. Model Variables'!$B123,'5.Monthly Multipliers'!$B$2:$B$13,'5.Monthly Multipliers'!$L$2:$L$13) + _xlfn.XLOOKUP('8. Model Variables'!$A123,'4.Annual SAE Indices'!$A$2:$A$23,'4.Annual SAE Indices'!$U$2:$U$23)*_xlfn.XLOOKUP('8. Model Variables'!$B123,'5.Monthly Multipliers'!$B$2:$B$13,'5.Monthly Multipliers'!$M$2:$M$13)</f>
        <v>506.11234531829609</v>
      </c>
      <c r="F123">
        <f>('6.Econ Transform'!C123^0.2)*'7.Wthr Transform'!D147*12*'8. Model Variables'!E123</f>
        <v>472.70364952057406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Transform'!C124^0.2)*'7.Wthr Transform'!H148*_xlfn.XLOOKUP('8. Model Variables'!A124,'4.Annual SAE Indices'!$A$2:$A$23,'4.Annual SAE Indices'!$V$2:$V$23)</f>
        <v>217.6379098897699</v>
      </c>
      <c r="D124" s="2">
        <f>('6.Econ Transform'!C124^0.2)*'7.Wthr Transform'!L148*_xlfn.XLOOKUP('8. Model Variables'!$A124,'4.Annual SAE Indices'!$A$2:$A$23,'4.Annual SAE Indices'!$W$2:$W$23)</f>
        <v>0</v>
      </c>
      <c r="E124">
        <f>_xlfn.XLOOKUP('8. Model Variables'!$A124,'4.Annual SAE Indices'!$A$2:$A$23,'4.Annual SAE Indices'!$J$2:$J$23)*_xlfn.XLOOKUP('8. Model Variables'!$B124,'5.Monthly Multipliers'!$B$2:$B$13,'5.Monthly Multipliers'!$C$2:$C$13) + _xlfn.XLOOKUP('8. Model Variables'!$A124,'4.Annual SAE Indices'!$A$2:$A$23,'4.Annual SAE Indices'!$K$2:$K$23)*_xlfn.XLOOKUP('8. Model Variables'!$B124,'5.Monthly Multipliers'!$B$2:$B$13,'5.Monthly Multipliers'!$D$2:$D$13) + _xlfn.XLOOKUP('8. Model Variables'!$A124,'4.Annual SAE Indices'!$A$2:$A$23,'4.Annual SAE Indices'!$L$2:$L$23)*_xlfn.XLOOKUP('8. Model Variables'!$B124,'5.Monthly Multipliers'!$B$2:$B$13,'5.Monthly Multipliers'!$E$2:$E$13) + _xlfn.XLOOKUP('8. Model Variables'!$A124,'4.Annual SAE Indices'!$A$2:$A$23,'4.Annual SAE Indices'!$M$2:$M$23)*_xlfn.XLOOKUP('8. Model Variables'!$B124,'5.Monthly Multipliers'!$B$2:$B$13,'5.Monthly Multipliers'!$F$2:$F$13) + _xlfn.XLOOKUP('8. Model Variables'!$A124,'4.Annual SAE Indices'!$A$2:$A$23,'4.Annual SAE Indices'!$N$2:$N$23)*_xlfn.XLOOKUP('8. Model Variables'!$B124,'5.Monthly Multipliers'!$B$2:$B$13,'5.Monthly Multipliers'!$G$2:$G$13) + _xlfn.XLOOKUP('8. Model Variables'!$A124,'4.Annual SAE Indices'!$A$2:$A$23,'4.Annual SAE Indices'!$O$2:$O$23)*_xlfn.XLOOKUP('8. Model Variables'!$B124,'5.Monthly Multipliers'!$B$2:$B$13,'5.Monthly Multipliers'!$H$2:$H$13) + _xlfn.XLOOKUP('8. Model Variables'!$A124,'4.Annual SAE Indices'!$A$2:$A$23,'4.Annual SAE Indices'!$P$2:$P$23)*_xlfn.XLOOKUP('8. Model Variables'!$B124,'5.Monthly Multipliers'!$B$2:$B$13,'5.Monthly Multipliers'!$I$2:$I$13) + _xlfn.XLOOKUP('8. Model Variables'!$A124,'4.Annual SAE Indices'!$A$2:$A$23,'4.Annual SAE Indices'!$Q$2:$Q$23)*_xlfn.XLOOKUP('8. Model Variables'!$B124,'5.Monthly Multipliers'!$B$2:$B$13,'5.Monthly Multipliers'!$J$2:$J$13) + _xlfn.XLOOKUP('8. Model Variables'!$A124,'4.Annual SAE Indices'!$A$2:$A$23,'4.Annual SAE Indices'!$R$2:$R$23)*_xlfn.XLOOKUP('8. Model Variables'!$B124,'5.Monthly Multipliers'!$B$2:$B$13,'5.Monthly Multipliers'!$K$2:$K$13) + _xlfn.XLOOKUP('8. Model Variables'!$A124,'4.Annual SAE Indices'!$A$2:$A$23,'4.Annual SAE Indices'!$T$2:$T$23)*_xlfn.XLOOKUP('8. Model Variables'!$B124,'5.Monthly Multipliers'!$B$2:$B$13,'5.Monthly Multipliers'!$L$2:$L$13) + _xlfn.XLOOKUP('8. Model Variables'!$A124,'4.Annual SAE Indices'!$A$2:$A$23,'4.Annual SAE Indices'!$U$2:$U$23)*_xlfn.XLOOKUP('8. Model Variables'!$B124,'5.Monthly Multipliers'!$B$2:$B$13,'5.Monthly Multipliers'!$M$2:$M$13)</f>
        <v>503.28171705482805</v>
      </c>
      <c r="F124">
        <f>('6.Econ Transform'!C124^0.2)*'7.Wthr Transform'!D148*12*'8. Model Variables'!E124</f>
        <v>520.4234300005478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Transform'!C125^0.2)*'7.Wthr Transform'!H149*_xlfn.XLOOKUP('8. Model Variables'!A125,'4.Annual SAE Indices'!$A$2:$A$23,'4.Annual SAE Indices'!$V$2:$V$23)</f>
        <v>127.73635897571999</v>
      </c>
      <c r="D125" s="2">
        <f>('6.Econ Transform'!C125^0.2)*'7.Wthr Transform'!L149*_xlfn.XLOOKUP('8. Model Variables'!$A125,'4.Annual SAE Indices'!$A$2:$A$23,'4.Annual SAE Indices'!$W$2:$W$23)</f>
        <v>2.010421878460535</v>
      </c>
      <c r="E125">
        <f>_xlfn.XLOOKUP('8. Model Variables'!$A125,'4.Annual SAE Indices'!$A$2:$A$23,'4.Annual SAE Indices'!$J$2:$J$23)*_xlfn.XLOOKUP('8. Model Variables'!$B125,'5.Monthly Multipliers'!$B$2:$B$13,'5.Monthly Multipliers'!$C$2:$C$13) + _xlfn.XLOOKUP('8. Model Variables'!$A125,'4.Annual SAE Indices'!$A$2:$A$23,'4.Annual SAE Indices'!$K$2:$K$23)*_xlfn.XLOOKUP('8. Model Variables'!$B125,'5.Monthly Multipliers'!$B$2:$B$13,'5.Monthly Multipliers'!$D$2:$D$13) + _xlfn.XLOOKUP('8. Model Variables'!$A125,'4.Annual SAE Indices'!$A$2:$A$23,'4.Annual SAE Indices'!$L$2:$L$23)*_xlfn.XLOOKUP('8. Model Variables'!$B125,'5.Monthly Multipliers'!$B$2:$B$13,'5.Monthly Multipliers'!$E$2:$E$13) + _xlfn.XLOOKUP('8. Model Variables'!$A125,'4.Annual SAE Indices'!$A$2:$A$23,'4.Annual SAE Indices'!$M$2:$M$23)*_xlfn.XLOOKUP('8. Model Variables'!$B125,'5.Monthly Multipliers'!$B$2:$B$13,'5.Monthly Multipliers'!$F$2:$F$13) + _xlfn.XLOOKUP('8. Model Variables'!$A125,'4.Annual SAE Indices'!$A$2:$A$23,'4.Annual SAE Indices'!$N$2:$N$23)*_xlfn.XLOOKUP('8. Model Variables'!$B125,'5.Monthly Multipliers'!$B$2:$B$13,'5.Monthly Multipliers'!$G$2:$G$13) + _xlfn.XLOOKUP('8. Model Variables'!$A125,'4.Annual SAE Indices'!$A$2:$A$23,'4.Annual SAE Indices'!$O$2:$O$23)*_xlfn.XLOOKUP('8. Model Variables'!$B125,'5.Monthly Multipliers'!$B$2:$B$13,'5.Monthly Multipliers'!$H$2:$H$13) + _xlfn.XLOOKUP('8. Model Variables'!$A125,'4.Annual SAE Indices'!$A$2:$A$23,'4.Annual SAE Indices'!$P$2:$P$23)*_xlfn.XLOOKUP('8. Model Variables'!$B125,'5.Monthly Multipliers'!$B$2:$B$13,'5.Monthly Multipliers'!$I$2:$I$13) + _xlfn.XLOOKUP('8. Model Variables'!$A125,'4.Annual SAE Indices'!$A$2:$A$23,'4.Annual SAE Indices'!$Q$2:$Q$23)*_xlfn.XLOOKUP('8. Model Variables'!$B125,'5.Monthly Multipliers'!$B$2:$B$13,'5.Monthly Multipliers'!$J$2:$J$13) + _xlfn.XLOOKUP('8. Model Variables'!$A125,'4.Annual SAE Indices'!$A$2:$A$23,'4.Annual SAE Indices'!$R$2:$R$23)*_xlfn.XLOOKUP('8. Model Variables'!$B125,'5.Monthly Multipliers'!$B$2:$B$13,'5.Monthly Multipliers'!$K$2:$K$13) + _xlfn.XLOOKUP('8. Model Variables'!$A125,'4.Annual SAE Indices'!$A$2:$A$23,'4.Annual SAE Indices'!$T$2:$T$23)*_xlfn.XLOOKUP('8. Model Variables'!$B125,'5.Monthly Multipliers'!$B$2:$B$13,'5.Monthly Multipliers'!$L$2:$L$13) + _xlfn.XLOOKUP('8. Model Variables'!$A125,'4.Annual SAE Indices'!$A$2:$A$23,'4.Annual SAE Indices'!$U$2:$U$23)*_xlfn.XLOOKUP('8. Model Variables'!$B125,'5.Monthly Multipliers'!$B$2:$B$13,'5.Monthly Multipliers'!$M$2:$M$13)</f>
        <v>498.16143829572809</v>
      </c>
      <c r="F125">
        <f>('6.Econ Transform'!C125^0.2)*'7.Wthr Transform'!D149*12*'8. Model Variables'!E125</f>
        <v>498.15790944800489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Transform'!C126^0.2)*'7.Wthr Transform'!H150*_xlfn.XLOOKUP('8. Model Variables'!A126,'4.Annual SAE Indices'!$A$2:$A$23,'4.Annual SAE Indices'!$V$2:$V$23)</f>
        <v>41.541476046732541</v>
      </c>
      <c r="D126" s="2">
        <f>('6.Econ Transform'!C126^0.2)*'7.Wthr Transform'!L150*_xlfn.XLOOKUP('8. Model Variables'!$A126,'4.Annual SAE Indices'!$A$2:$A$23,'4.Annual SAE Indices'!$W$2:$W$23)</f>
        <v>61.396288004617475</v>
      </c>
      <c r="E126">
        <f>_xlfn.XLOOKUP('8. Model Variables'!$A126,'4.Annual SAE Indices'!$A$2:$A$23,'4.Annual SAE Indices'!$J$2:$J$23)*_xlfn.XLOOKUP('8. Model Variables'!$B126,'5.Monthly Multipliers'!$B$2:$B$13,'5.Monthly Multipliers'!$C$2:$C$13) + _xlfn.XLOOKUP('8. Model Variables'!$A126,'4.Annual SAE Indices'!$A$2:$A$23,'4.Annual SAE Indices'!$K$2:$K$23)*_xlfn.XLOOKUP('8. Model Variables'!$B126,'5.Monthly Multipliers'!$B$2:$B$13,'5.Monthly Multipliers'!$D$2:$D$13) + _xlfn.XLOOKUP('8. Model Variables'!$A126,'4.Annual SAE Indices'!$A$2:$A$23,'4.Annual SAE Indices'!$L$2:$L$23)*_xlfn.XLOOKUP('8. Model Variables'!$B126,'5.Monthly Multipliers'!$B$2:$B$13,'5.Monthly Multipliers'!$E$2:$E$13) + _xlfn.XLOOKUP('8. Model Variables'!$A126,'4.Annual SAE Indices'!$A$2:$A$23,'4.Annual SAE Indices'!$M$2:$M$23)*_xlfn.XLOOKUP('8. Model Variables'!$B126,'5.Monthly Multipliers'!$B$2:$B$13,'5.Monthly Multipliers'!$F$2:$F$13) + _xlfn.XLOOKUP('8. Model Variables'!$A126,'4.Annual SAE Indices'!$A$2:$A$23,'4.Annual SAE Indices'!$N$2:$N$23)*_xlfn.XLOOKUP('8. Model Variables'!$B126,'5.Monthly Multipliers'!$B$2:$B$13,'5.Monthly Multipliers'!$G$2:$G$13) + _xlfn.XLOOKUP('8. Model Variables'!$A126,'4.Annual SAE Indices'!$A$2:$A$23,'4.Annual SAE Indices'!$O$2:$O$23)*_xlfn.XLOOKUP('8. Model Variables'!$B126,'5.Monthly Multipliers'!$B$2:$B$13,'5.Monthly Multipliers'!$H$2:$H$13) + _xlfn.XLOOKUP('8. Model Variables'!$A126,'4.Annual SAE Indices'!$A$2:$A$23,'4.Annual SAE Indices'!$P$2:$P$23)*_xlfn.XLOOKUP('8. Model Variables'!$B126,'5.Monthly Multipliers'!$B$2:$B$13,'5.Monthly Multipliers'!$I$2:$I$13) + _xlfn.XLOOKUP('8. Model Variables'!$A126,'4.Annual SAE Indices'!$A$2:$A$23,'4.Annual SAE Indices'!$Q$2:$Q$23)*_xlfn.XLOOKUP('8. Model Variables'!$B126,'5.Monthly Multipliers'!$B$2:$B$13,'5.Monthly Multipliers'!$J$2:$J$13) + _xlfn.XLOOKUP('8. Model Variables'!$A126,'4.Annual SAE Indices'!$A$2:$A$23,'4.Annual SAE Indices'!$R$2:$R$23)*_xlfn.XLOOKUP('8. Model Variables'!$B126,'5.Monthly Multipliers'!$B$2:$B$13,'5.Monthly Multipliers'!$K$2:$K$13) + _xlfn.XLOOKUP('8. Model Variables'!$A126,'4.Annual SAE Indices'!$A$2:$A$23,'4.Annual SAE Indices'!$T$2:$T$23)*_xlfn.XLOOKUP('8. Model Variables'!$B126,'5.Monthly Multipliers'!$B$2:$B$13,'5.Monthly Multipliers'!$L$2:$L$13) + _xlfn.XLOOKUP('8. Model Variables'!$A126,'4.Annual SAE Indices'!$A$2:$A$23,'4.Annual SAE Indices'!$U$2:$U$23)*_xlfn.XLOOKUP('8. Model Variables'!$B126,'5.Monthly Multipliers'!$B$2:$B$13,'5.Monthly Multipliers'!$M$2:$M$13)</f>
        <v>495.16039757603608</v>
      </c>
      <c r="F126">
        <f>('6.Econ Transform'!C126^0.2)*'7.Wthr Transform'!D150*12*'8. Model Variables'!E126</f>
        <v>511.6621196531454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Transform'!C127^0.2)*'7.Wthr Transform'!H151*_xlfn.XLOOKUP('8. Model Variables'!A127,'4.Annual SAE Indices'!$A$2:$A$23,'4.Annual SAE Indices'!$V$2:$V$23)</f>
        <v>1.7428896851941973</v>
      </c>
      <c r="D127" s="2">
        <f>('6.Econ Transform'!C127^0.2)*'7.Wthr Transform'!L151*_xlfn.XLOOKUP('8. Model Variables'!$A127,'4.Annual SAE Indices'!$A$2:$A$23,'4.Annual SAE Indices'!$W$2:$W$23)</f>
        <v>220.31942458136302</v>
      </c>
      <c r="E127">
        <f>_xlfn.XLOOKUP('8. Model Variables'!$A127,'4.Annual SAE Indices'!$A$2:$A$23,'4.Annual SAE Indices'!$J$2:$J$23)*_xlfn.XLOOKUP('8. Model Variables'!$B127,'5.Monthly Multipliers'!$B$2:$B$13,'5.Monthly Multipliers'!$C$2:$C$13) + _xlfn.XLOOKUP('8. Model Variables'!$A127,'4.Annual SAE Indices'!$A$2:$A$23,'4.Annual SAE Indices'!$K$2:$K$23)*_xlfn.XLOOKUP('8. Model Variables'!$B127,'5.Monthly Multipliers'!$B$2:$B$13,'5.Monthly Multipliers'!$D$2:$D$13) + _xlfn.XLOOKUP('8. Model Variables'!$A127,'4.Annual SAE Indices'!$A$2:$A$23,'4.Annual SAE Indices'!$L$2:$L$23)*_xlfn.XLOOKUP('8. Model Variables'!$B127,'5.Monthly Multipliers'!$B$2:$B$13,'5.Monthly Multipliers'!$E$2:$E$13) + _xlfn.XLOOKUP('8. Model Variables'!$A127,'4.Annual SAE Indices'!$A$2:$A$23,'4.Annual SAE Indices'!$M$2:$M$23)*_xlfn.XLOOKUP('8. Model Variables'!$B127,'5.Monthly Multipliers'!$B$2:$B$13,'5.Monthly Multipliers'!$F$2:$F$13) + _xlfn.XLOOKUP('8. Model Variables'!$A127,'4.Annual SAE Indices'!$A$2:$A$23,'4.Annual SAE Indices'!$N$2:$N$23)*_xlfn.XLOOKUP('8. Model Variables'!$B127,'5.Monthly Multipliers'!$B$2:$B$13,'5.Monthly Multipliers'!$G$2:$G$13) + _xlfn.XLOOKUP('8. Model Variables'!$A127,'4.Annual SAE Indices'!$A$2:$A$23,'4.Annual SAE Indices'!$O$2:$O$23)*_xlfn.XLOOKUP('8. Model Variables'!$B127,'5.Monthly Multipliers'!$B$2:$B$13,'5.Monthly Multipliers'!$H$2:$H$13) + _xlfn.XLOOKUP('8. Model Variables'!$A127,'4.Annual SAE Indices'!$A$2:$A$23,'4.Annual SAE Indices'!$P$2:$P$23)*_xlfn.XLOOKUP('8. Model Variables'!$B127,'5.Monthly Multipliers'!$B$2:$B$13,'5.Monthly Multipliers'!$I$2:$I$13) + _xlfn.XLOOKUP('8. Model Variables'!$A127,'4.Annual SAE Indices'!$A$2:$A$23,'4.Annual SAE Indices'!$Q$2:$Q$23)*_xlfn.XLOOKUP('8. Model Variables'!$B127,'5.Monthly Multipliers'!$B$2:$B$13,'5.Monthly Multipliers'!$J$2:$J$13) + _xlfn.XLOOKUP('8. Model Variables'!$A127,'4.Annual SAE Indices'!$A$2:$A$23,'4.Annual SAE Indices'!$R$2:$R$23)*_xlfn.XLOOKUP('8. Model Variables'!$B127,'5.Monthly Multipliers'!$B$2:$B$13,'5.Monthly Multipliers'!$K$2:$K$13) + _xlfn.XLOOKUP('8. Model Variables'!$A127,'4.Annual SAE Indices'!$A$2:$A$23,'4.Annual SAE Indices'!$T$2:$T$23)*_xlfn.XLOOKUP('8. Model Variables'!$B127,'5.Monthly Multipliers'!$B$2:$B$13,'5.Monthly Multipliers'!$L$2:$L$13) + _xlfn.XLOOKUP('8. Model Variables'!$A127,'4.Annual SAE Indices'!$A$2:$A$23,'4.Annual SAE Indices'!$U$2:$U$23)*_xlfn.XLOOKUP('8. Model Variables'!$B127,'5.Monthly Multipliers'!$B$2:$B$13,'5.Monthly Multipliers'!$M$2:$M$13)</f>
        <v>492.71440824727404</v>
      </c>
      <c r="F127">
        <f>('6.Econ Transform'!C127^0.2)*'7.Wthr Transform'!D151*12*'8. Model Variables'!E127</f>
        <v>492.71091798491312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Transform'!C128^0.2)*'7.Wthr Transform'!H152*_xlfn.XLOOKUP('8. Model Variables'!A128,'4.Annual SAE Indices'!$A$2:$A$23,'4.Annual SAE Indices'!$V$2:$V$23)</f>
        <v>0</v>
      </c>
      <c r="D128" s="2">
        <f>('6.Econ Transform'!C128^0.2)*'7.Wthr Transform'!L152*_xlfn.XLOOKUP('8. Model Variables'!$A128,'4.Annual SAE Indices'!$A$2:$A$23,'4.Annual SAE Indices'!$W$2:$W$23)</f>
        <v>439.27736511383603</v>
      </c>
      <c r="E128">
        <f>_xlfn.XLOOKUP('8. Model Variables'!$A128,'4.Annual SAE Indices'!$A$2:$A$23,'4.Annual SAE Indices'!$J$2:$J$23)*_xlfn.XLOOKUP('8. Model Variables'!$B128,'5.Monthly Multipliers'!$B$2:$B$13,'5.Monthly Multipliers'!$C$2:$C$13) + _xlfn.XLOOKUP('8. Model Variables'!$A128,'4.Annual SAE Indices'!$A$2:$A$23,'4.Annual SAE Indices'!$K$2:$K$23)*_xlfn.XLOOKUP('8. Model Variables'!$B128,'5.Monthly Multipliers'!$B$2:$B$13,'5.Monthly Multipliers'!$D$2:$D$13) + _xlfn.XLOOKUP('8. Model Variables'!$A128,'4.Annual SAE Indices'!$A$2:$A$23,'4.Annual SAE Indices'!$L$2:$L$23)*_xlfn.XLOOKUP('8. Model Variables'!$B128,'5.Monthly Multipliers'!$B$2:$B$13,'5.Monthly Multipliers'!$E$2:$E$13) + _xlfn.XLOOKUP('8. Model Variables'!$A128,'4.Annual SAE Indices'!$A$2:$A$23,'4.Annual SAE Indices'!$M$2:$M$23)*_xlfn.XLOOKUP('8. Model Variables'!$B128,'5.Monthly Multipliers'!$B$2:$B$13,'5.Monthly Multipliers'!$F$2:$F$13) + _xlfn.XLOOKUP('8. Model Variables'!$A128,'4.Annual SAE Indices'!$A$2:$A$23,'4.Annual SAE Indices'!$N$2:$N$23)*_xlfn.XLOOKUP('8. Model Variables'!$B128,'5.Monthly Multipliers'!$B$2:$B$13,'5.Monthly Multipliers'!$G$2:$G$13) + _xlfn.XLOOKUP('8. Model Variables'!$A128,'4.Annual SAE Indices'!$A$2:$A$23,'4.Annual SAE Indices'!$O$2:$O$23)*_xlfn.XLOOKUP('8. Model Variables'!$B128,'5.Monthly Multipliers'!$B$2:$B$13,'5.Monthly Multipliers'!$H$2:$H$13) + _xlfn.XLOOKUP('8. Model Variables'!$A128,'4.Annual SAE Indices'!$A$2:$A$23,'4.Annual SAE Indices'!$P$2:$P$23)*_xlfn.XLOOKUP('8. Model Variables'!$B128,'5.Monthly Multipliers'!$B$2:$B$13,'5.Monthly Multipliers'!$I$2:$I$13) + _xlfn.XLOOKUP('8. Model Variables'!$A128,'4.Annual SAE Indices'!$A$2:$A$23,'4.Annual SAE Indices'!$Q$2:$Q$23)*_xlfn.XLOOKUP('8. Model Variables'!$B128,'5.Monthly Multipliers'!$B$2:$B$13,'5.Monthly Multipliers'!$J$2:$J$13) + _xlfn.XLOOKUP('8. Model Variables'!$A128,'4.Annual SAE Indices'!$A$2:$A$23,'4.Annual SAE Indices'!$R$2:$R$23)*_xlfn.XLOOKUP('8. Model Variables'!$B128,'5.Monthly Multipliers'!$B$2:$B$13,'5.Monthly Multipliers'!$K$2:$K$13) + _xlfn.XLOOKUP('8. Model Variables'!$A128,'4.Annual SAE Indices'!$A$2:$A$23,'4.Annual SAE Indices'!$T$2:$T$23)*_xlfn.XLOOKUP('8. Model Variables'!$B128,'5.Monthly Multipliers'!$B$2:$B$13,'5.Monthly Multipliers'!$L$2:$L$13) + _xlfn.XLOOKUP('8. Model Variables'!$A128,'4.Annual SAE Indices'!$A$2:$A$23,'4.Annual SAE Indices'!$U$2:$U$23)*_xlfn.XLOOKUP('8. Model Variables'!$B128,'5.Monthly Multipliers'!$B$2:$B$13,'5.Monthly Multipliers'!$M$2:$M$13)</f>
        <v>487.50439364071804</v>
      </c>
      <c r="F128">
        <f>('6.Econ Transform'!C128^0.2)*'7.Wthr Transform'!D152*12*'8. Model Variables'!E128</f>
        <v>503.98838520002909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Transform'!C129^0.2)*'7.Wthr Transform'!H153*_xlfn.XLOOKUP('8. Model Variables'!A129,'4.Annual SAE Indices'!$A$2:$A$23,'4.Annual SAE Indices'!$V$2:$V$23)</f>
        <v>0.11207709575123856</v>
      </c>
      <c r="D129" s="2">
        <f>('6.Econ Transform'!C129^0.2)*'7.Wthr Transform'!L153*_xlfn.XLOOKUP('8. Model Variables'!$A129,'4.Annual SAE Indices'!$A$2:$A$23,'4.Annual SAE Indices'!$W$2:$W$23)</f>
        <v>361.53294607537379</v>
      </c>
      <c r="E129">
        <f>_xlfn.XLOOKUP('8. Model Variables'!$A129,'4.Annual SAE Indices'!$A$2:$A$23,'4.Annual SAE Indices'!$J$2:$J$23)*_xlfn.XLOOKUP('8. Model Variables'!$B129,'5.Monthly Multipliers'!$B$2:$B$13,'5.Monthly Multipliers'!$C$2:$C$13) + _xlfn.XLOOKUP('8. Model Variables'!$A129,'4.Annual SAE Indices'!$A$2:$A$23,'4.Annual SAE Indices'!$K$2:$K$23)*_xlfn.XLOOKUP('8. Model Variables'!$B129,'5.Monthly Multipliers'!$B$2:$B$13,'5.Monthly Multipliers'!$D$2:$D$13) + _xlfn.XLOOKUP('8. Model Variables'!$A129,'4.Annual SAE Indices'!$A$2:$A$23,'4.Annual SAE Indices'!$L$2:$L$23)*_xlfn.XLOOKUP('8. Model Variables'!$B129,'5.Monthly Multipliers'!$B$2:$B$13,'5.Monthly Multipliers'!$E$2:$E$13) + _xlfn.XLOOKUP('8. Model Variables'!$A129,'4.Annual SAE Indices'!$A$2:$A$23,'4.Annual SAE Indices'!$M$2:$M$23)*_xlfn.XLOOKUP('8. Model Variables'!$B129,'5.Monthly Multipliers'!$B$2:$B$13,'5.Monthly Multipliers'!$F$2:$F$13) + _xlfn.XLOOKUP('8. Model Variables'!$A129,'4.Annual SAE Indices'!$A$2:$A$23,'4.Annual SAE Indices'!$N$2:$N$23)*_xlfn.XLOOKUP('8. Model Variables'!$B129,'5.Monthly Multipliers'!$B$2:$B$13,'5.Monthly Multipliers'!$G$2:$G$13) + _xlfn.XLOOKUP('8. Model Variables'!$A129,'4.Annual SAE Indices'!$A$2:$A$23,'4.Annual SAE Indices'!$O$2:$O$23)*_xlfn.XLOOKUP('8. Model Variables'!$B129,'5.Monthly Multipliers'!$B$2:$B$13,'5.Monthly Multipliers'!$H$2:$H$13) + _xlfn.XLOOKUP('8. Model Variables'!$A129,'4.Annual SAE Indices'!$A$2:$A$23,'4.Annual SAE Indices'!$P$2:$P$23)*_xlfn.XLOOKUP('8. Model Variables'!$B129,'5.Monthly Multipliers'!$B$2:$B$13,'5.Monthly Multipliers'!$I$2:$I$13) + _xlfn.XLOOKUP('8. Model Variables'!$A129,'4.Annual SAE Indices'!$A$2:$A$23,'4.Annual SAE Indices'!$Q$2:$Q$23)*_xlfn.XLOOKUP('8. Model Variables'!$B129,'5.Monthly Multipliers'!$B$2:$B$13,'5.Monthly Multipliers'!$J$2:$J$13) + _xlfn.XLOOKUP('8. Model Variables'!$A129,'4.Annual SAE Indices'!$A$2:$A$23,'4.Annual SAE Indices'!$R$2:$R$23)*_xlfn.XLOOKUP('8. Model Variables'!$B129,'5.Monthly Multipliers'!$B$2:$B$13,'5.Monthly Multipliers'!$K$2:$K$13) + _xlfn.XLOOKUP('8. Model Variables'!$A129,'4.Annual SAE Indices'!$A$2:$A$23,'4.Annual SAE Indices'!$T$2:$T$23)*_xlfn.XLOOKUP('8. Model Variables'!$B129,'5.Monthly Multipliers'!$B$2:$B$13,'5.Monthly Multipliers'!$L$2:$L$13) + _xlfn.XLOOKUP('8. Model Variables'!$A129,'4.Annual SAE Indices'!$A$2:$A$23,'4.Annual SAE Indices'!$U$2:$U$23)*_xlfn.XLOOKUP('8. Model Variables'!$B129,'5.Monthly Multipliers'!$B$2:$B$13,'5.Monthly Multipliers'!$M$2:$M$13)</f>
        <v>486.59347247272206</v>
      </c>
      <c r="F129">
        <f>('6.Econ Transform'!C129^0.2)*'7.Wthr Transform'!D153*12*'8. Model Variables'!E129</f>
        <v>503.04666304430805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Transform'!C130^0.2)*'7.Wthr Transform'!H154*_xlfn.XLOOKUP('8. Model Variables'!A130,'4.Annual SAE Indices'!$A$2:$A$23,'4.Annual SAE Indices'!$V$2:$V$23)</f>
        <v>5.6168870079981179</v>
      </c>
      <c r="D130" s="2">
        <f>('6.Econ Transform'!C130^0.2)*'7.Wthr Transform'!L154*_xlfn.XLOOKUP('8. Model Variables'!$A130,'4.Annual SAE Indices'!$A$2:$A$23,'4.Annual SAE Indices'!$W$2:$W$23)</f>
        <v>135.06131366168086</v>
      </c>
      <c r="E130">
        <f>_xlfn.XLOOKUP('8. Model Variables'!$A130,'4.Annual SAE Indices'!$A$2:$A$23,'4.Annual SAE Indices'!$J$2:$J$23)*_xlfn.XLOOKUP('8. Model Variables'!$B130,'5.Monthly Multipliers'!$B$2:$B$13,'5.Monthly Multipliers'!$C$2:$C$13) + _xlfn.XLOOKUP('8. Model Variables'!$A130,'4.Annual SAE Indices'!$A$2:$A$23,'4.Annual SAE Indices'!$K$2:$K$23)*_xlfn.XLOOKUP('8. Model Variables'!$B130,'5.Monthly Multipliers'!$B$2:$B$13,'5.Monthly Multipliers'!$D$2:$D$13) + _xlfn.XLOOKUP('8. Model Variables'!$A130,'4.Annual SAE Indices'!$A$2:$A$23,'4.Annual SAE Indices'!$L$2:$L$23)*_xlfn.XLOOKUP('8. Model Variables'!$B130,'5.Monthly Multipliers'!$B$2:$B$13,'5.Monthly Multipliers'!$E$2:$E$13) + _xlfn.XLOOKUP('8. Model Variables'!$A130,'4.Annual SAE Indices'!$A$2:$A$23,'4.Annual SAE Indices'!$M$2:$M$23)*_xlfn.XLOOKUP('8. Model Variables'!$B130,'5.Monthly Multipliers'!$B$2:$B$13,'5.Monthly Multipliers'!$F$2:$F$13) + _xlfn.XLOOKUP('8. Model Variables'!$A130,'4.Annual SAE Indices'!$A$2:$A$23,'4.Annual SAE Indices'!$N$2:$N$23)*_xlfn.XLOOKUP('8. Model Variables'!$B130,'5.Monthly Multipliers'!$B$2:$B$13,'5.Monthly Multipliers'!$G$2:$G$13) + _xlfn.XLOOKUP('8. Model Variables'!$A130,'4.Annual SAE Indices'!$A$2:$A$23,'4.Annual SAE Indices'!$O$2:$O$23)*_xlfn.XLOOKUP('8. Model Variables'!$B130,'5.Monthly Multipliers'!$B$2:$B$13,'5.Monthly Multipliers'!$H$2:$H$13) + _xlfn.XLOOKUP('8. Model Variables'!$A130,'4.Annual SAE Indices'!$A$2:$A$23,'4.Annual SAE Indices'!$P$2:$P$23)*_xlfn.XLOOKUP('8. Model Variables'!$B130,'5.Monthly Multipliers'!$B$2:$B$13,'5.Monthly Multipliers'!$I$2:$I$13) + _xlfn.XLOOKUP('8. Model Variables'!$A130,'4.Annual SAE Indices'!$A$2:$A$23,'4.Annual SAE Indices'!$Q$2:$Q$23)*_xlfn.XLOOKUP('8. Model Variables'!$B130,'5.Monthly Multipliers'!$B$2:$B$13,'5.Monthly Multipliers'!$J$2:$J$13) + _xlfn.XLOOKUP('8. Model Variables'!$A130,'4.Annual SAE Indices'!$A$2:$A$23,'4.Annual SAE Indices'!$R$2:$R$23)*_xlfn.XLOOKUP('8. Model Variables'!$B130,'5.Monthly Multipliers'!$B$2:$B$13,'5.Monthly Multipliers'!$K$2:$K$13) + _xlfn.XLOOKUP('8. Model Variables'!$A130,'4.Annual SAE Indices'!$A$2:$A$23,'4.Annual SAE Indices'!$T$2:$T$23)*_xlfn.XLOOKUP('8. Model Variables'!$B130,'5.Monthly Multipliers'!$B$2:$B$13,'5.Monthly Multipliers'!$L$2:$L$13) + _xlfn.XLOOKUP('8. Model Variables'!$A130,'4.Annual SAE Indices'!$A$2:$A$23,'4.Annual SAE Indices'!$U$2:$U$23)*_xlfn.XLOOKUP('8. Model Variables'!$B130,'5.Monthly Multipliers'!$B$2:$B$13,'5.Monthly Multipliers'!$M$2:$M$13)</f>
        <v>489.25527599513606</v>
      </c>
      <c r="F130">
        <f>('6.Econ Transform'!C130^0.2)*'7.Wthr Transform'!D154*12*'8. Model Variables'!E130</f>
        <v>489.48239047668397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Transform'!C131^0.2)*'7.Wthr Transform'!H155*_xlfn.XLOOKUP('8. Model Variables'!A131,'4.Annual SAE Indices'!$A$2:$A$23,'4.Annual SAE Indices'!$V$2:$V$23)</f>
        <v>70.289052407280892</v>
      </c>
      <c r="D131" s="2">
        <f>('6.Econ Transform'!C131^0.2)*'7.Wthr Transform'!L155*_xlfn.XLOOKUP('8. Model Variables'!$A131,'4.Annual SAE Indices'!$A$2:$A$23,'4.Annual SAE Indices'!$W$2:$W$23)</f>
        <v>18.613848942395695</v>
      </c>
      <c r="E131">
        <f>_xlfn.XLOOKUP('8. Model Variables'!$A131,'4.Annual SAE Indices'!$A$2:$A$23,'4.Annual SAE Indices'!$J$2:$J$23)*_xlfn.XLOOKUP('8. Model Variables'!$B131,'5.Monthly Multipliers'!$B$2:$B$13,'5.Monthly Multipliers'!$C$2:$C$13) + _xlfn.XLOOKUP('8. Model Variables'!$A131,'4.Annual SAE Indices'!$A$2:$A$23,'4.Annual SAE Indices'!$K$2:$K$23)*_xlfn.XLOOKUP('8. Model Variables'!$B131,'5.Monthly Multipliers'!$B$2:$B$13,'5.Monthly Multipliers'!$D$2:$D$13) + _xlfn.XLOOKUP('8. Model Variables'!$A131,'4.Annual SAE Indices'!$A$2:$A$23,'4.Annual SAE Indices'!$L$2:$L$23)*_xlfn.XLOOKUP('8. Model Variables'!$B131,'5.Monthly Multipliers'!$B$2:$B$13,'5.Monthly Multipliers'!$E$2:$E$13) + _xlfn.XLOOKUP('8. Model Variables'!$A131,'4.Annual SAE Indices'!$A$2:$A$23,'4.Annual SAE Indices'!$M$2:$M$23)*_xlfn.XLOOKUP('8. Model Variables'!$B131,'5.Monthly Multipliers'!$B$2:$B$13,'5.Monthly Multipliers'!$F$2:$F$13) + _xlfn.XLOOKUP('8. Model Variables'!$A131,'4.Annual SAE Indices'!$A$2:$A$23,'4.Annual SAE Indices'!$N$2:$N$23)*_xlfn.XLOOKUP('8. Model Variables'!$B131,'5.Monthly Multipliers'!$B$2:$B$13,'5.Monthly Multipliers'!$G$2:$G$13) + _xlfn.XLOOKUP('8. Model Variables'!$A131,'4.Annual SAE Indices'!$A$2:$A$23,'4.Annual SAE Indices'!$O$2:$O$23)*_xlfn.XLOOKUP('8. Model Variables'!$B131,'5.Monthly Multipliers'!$B$2:$B$13,'5.Monthly Multipliers'!$H$2:$H$13) + _xlfn.XLOOKUP('8. Model Variables'!$A131,'4.Annual SAE Indices'!$A$2:$A$23,'4.Annual SAE Indices'!$P$2:$P$23)*_xlfn.XLOOKUP('8. Model Variables'!$B131,'5.Monthly Multipliers'!$B$2:$B$13,'5.Monthly Multipliers'!$I$2:$I$13) + _xlfn.XLOOKUP('8. Model Variables'!$A131,'4.Annual SAE Indices'!$A$2:$A$23,'4.Annual SAE Indices'!$Q$2:$Q$23)*_xlfn.XLOOKUP('8. Model Variables'!$B131,'5.Monthly Multipliers'!$B$2:$B$13,'5.Monthly Multipliers'!$J$2:$J$13) + _xlfn.XLOOKUP('8. Model Variables'!$A131,'4.Annual SAE Indices'!$A$2:$A$23,'4.Annual SAE Indices'!$R$2:$R$23)*_xlfn.XLOOKUP('8. Model Variables'!$B131,'5.Monthly Multipliers'!$B$2:$B$13,'5.Monthly Multipliers'!$K$2:$K$13) + _xlfn.XLOOKUP('8. Model Variables'!$A131,'4.Annual SAE Indices'!$A$2:$A$23,'4.Annual SAE Indices'!$T$2:$T$23)*_xlfn.XLOOKUP('8. Model Variables'!$B131,'5.Monthly Multipliers'!$B$2:$B$13,'5.Monthly Multipliers'!$L$2:$L$13) + _xlfn.XLOOKUP('8. Model Variables'!$A131,'4.Annual SAE Indices'!$A$2:$A$23,'4.Annual SAE Indices'!$U$2:$U$23)*_xlfn.XLOOKUP('8. Model Variables'!$B131,'5.Monthly Multipliers'!$B$2:$B$13,'5.Monthly Multipliers'!$M$2:$M$13)</f>
        <v>494.73389030651805</v>
      </c>
      <c r="F131">
        <f>('6.Econ Transform'!C131^0.2)*'7.Wthr Transform'!D155*12*'8. Model Variables'!E131</f>
        <v>512.19189800683296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Transform'!C132^0.2)*'7.Wthr Transform'!H156*_xlfn.XLOOKUP('8. Model Variables'!A132,'4.Annual SAE Indices'!$A$2:$A$23,'4.Annual SAE Indices'!$V$2:$V$23)</f>
        <v>168.37633007868379</v>
      </c>
      <c r="D132" s="2">
        <f>('6.Econ Transform'!C132^0.2)*'7.Wthr Transform'!L156*_xlfn.XLOOKUP('8. Model Variables'!$A132,'4.Annual SAE Indices'!$A$2:$A$23,'4.Annual SAE Indices'!$W$2:$W$23)</f>
        <v>0.74283971220612144</v>
      </c>
      <c r="E132">
        <f>_xlfn.XLOOKUP('8. Model Variables'!$A132,'4.Annual SAE Indices'!$A$2:$A$23,'4.Annual SAE Indices'!$J$2:$J$23)*_xlfn.XLOOKUP('8. Model Variables'!$B132,'5.Monthly Multipliers'!$B$2:$B$13,'5.Monthly Multipliers'!$C$2:$C$13) + _xlfn.XLOOKUP('8. Model Variables'!$A132,'4.Annual SAE Indices'!$A$2:$A$23,'4.Annual SAE Indices'!$K$2:$K$23)*_xlfn.XLOOKUP('8. Model Variables'!$B132,'5.Monthly Multipliers'!$B$2:$B$13,'5.Monthly Multipliers'!$D$2:$D$13) + _xlfn.XLOOKUP('8. Model Variables'!$A132,'4.Annual SAE Indices'!$A$2:$A$23,'4.Annual SAE Indices'!$L$2:$L$23)*_xlfn.XLOOKUP('8. Model Variables'!$B132,'5.Monthly Multipliers'!$B$2:$B$13,'5.Monthly Multipliers'!$E$2:$E$13) + _xlfn.XLOOKUP('8. Model Variables'!$A132,'4.Annual SAE Indices'!$A$2:$A$23,'4.Annual SAE Indices'!$M$2:$M$23)*_xlfn.XLOOKUP('8. Model Variables'!$B132,'5.Monthly Multipliers'!$B$2:$B$13,'5.Monthly Multipliers'!$F$2:$F$13) + _xlfn.XLOOKUP('8. Model Variables'!$A132,'4.Annual SAE Indices'!$A$2:$A$23,'4.Annual SAE Indices'!$N$2:$N$23)*_xlfn.XLOOKUP('8. Model Variables'!$B132,'5.Monthly Multipliers'!$B$2:$B$13,'5.Monthly Multipliers'!$G$2:$G$13) + _xlfn.XLOOKUP('8. Model Variables'!$A132,'4.Annual SAE Indices'!$A$2:$A$23,'4.Annual SAE Indices'!$O$2:$O$23)*_xlfn.XLOOKUP('8. Model Variables'!$B132,'5.Monthly Multipliers'!$B$2:$B$13,'5.Monthly Multipliers'!$H$2:$H$13) + _xlfn.XLOOKUP('8. Model Variables'!$A132,'4.Annual SAE Indices'!$A$2:$A$23,'4.Annual SAE Indices'!$P$2:$P$23)*_xlfn.XLOOKUP('8. Model Variables'!$B132,'5.Monthly Multipliers'!$B$2:$B$13,'5.Monthly Multipliers'!$I$2:$I$13) + _xlfn.XLOOKUP('8. Model Variables'!$A132,'4.Annual SAE Indices'!$A$2:$A$23,'4.Annual SAE Indices'!$Q$2:$Q$23)*_xlfn.XLOOKUP('8. Model Variables'!$B132,'5.Monthly Multipliers'!$B$2:$B$13,'5.Monthly Multipliers'!$J$2:$J$13) + _xlfn.XLOOKUP('8. Model Variables'!$A132,'4.Annual SAE Indices'!$A$2:$A$23,'4.Annual SAE Indices'!$R$2:$R$23)*_xlfn.XLOOKUP('8. Model Variables'!$B132,'5.Monthly Multipliers'!$B$2:$B$13,'5.Monthly Multipliers'!$K$2:$K$13) + _xlfn.XLOOKUP('8. Model Variables'!$A132,'4.Annual SAE Indices'!$A$2:$A$23,'4.Annual SAE Indices'!$T$2:$T$23)*_xlfn.XLOOKUP('8. Model Variables'!$B132,'5.Monthly Multipliers'!$B$2:$B$13,'5.Monthly Multipliers'!$L$2:$L$13) + _xlfn.XLOOKUP('8. Model Variables'!$A132,'4.Annual SAE Indices'!$A$2:$A$23,'4.Annual SAE Indices'!$U$2:$U$23)*_xlfn.XLOOKUP('8. Model Variables'!$B132,'5.Monthly Multipliers'!$B$2:$B$13,'5.Monthly Multipliers'!$M$2:$M$13)</f>
        <v>499.89126037722804</v>
      </c>
      <c r="F132">
        <f>('6.Econ Transform'!C132^0.2)*'7.Wthr Transform'!D156*12*'8. Model Variables'!E132</f>
        <v>500.83670290228218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Transform'!C133^0.2)*'7.Wthr Transform'!H157*_xlfn.XLOOKUP('8. Model Variables'!A133,'4.Annual SAE Indices'!$A$2:$A$23,'4.Annual SAE Indices'!$V$2:$V$23)</f>
        <v>256.56065313486801</v>
      </c>
      <c r="D133" s="2">
        <f>('6.Econ Transform'!C133^0.2)*'7.Wthr Transform'!L157*_xlfn.XLOOKUP('8. Model Variables'!$A133,'4.Annual SAE Indices'!$A$2:$A$23,'4.Annual SAE Indices'!$W$2:$W$23)</f>
        <v>0</v>
      </c>
      <c r="E133">
        <f>_xlfn.XLOOKUP('8. Model Variables'!$A133,'4.Annual SAE Indices'!$A$2:$A$23,'4.Annual SAE Indices'!$J$2:$J$23)*_xlfn.XLOOKUP('8. Model Variables'!$B133,'5.Monthly Multipliers'!$B$2:$B$13,'5.Monthly Multipliers'!$C$2:$C$13) + _xlfn.XLOOKUP('8. Model Variables'!$A133,'4.Annual SAE Indices'!$A$2:$A$23,'4.Annual SAE Indices'!$K$2:$K$23)*_xlfn.XLOOKUP('8. Model Variables'!$B133,'5.Monthly Multipliers'!$B$2:$B$13,'5.Monthly Multipliers'!$D$2:$D$13) + _xlfn.XLOOKUP('8. Model Variables'!$A133,'4.Annual SAE Indices'!$A$2:$A$23,'4.Annual SAE Indices'!$L$2:$L$23)*_xlfn.XLOOKUP('8. Model Variables'!$B133,'5.Monthly Multipliers'!$B$2:$B$13,'5.Monthly Multipliers'!$E$2:$E$13) + _xlfn.XLOOKUP('8. Model Variables'!$A133,'4.Annual SAE Indices'!$A$2:$A$23,'4.Annual SAE Indices'!$M$2:$M$23)*_xlfn.XLOOKUP('8. Model Variables'!$B133,'5.Monthly Multipliers'!$B$2:$B$13,'5.Monthly Multipliers'!$F$2:$F$13) + _xlfn.XLOOKUP('8. Model Variables'!$A133,'4.Annual SAE Indices'!$A$2:$A$23,'4.Annual SAE Indices'!$N$2:$N$23)*_xlfn.XLOOKUP('8. Model Variables'!$B133,'5.Monthly Multipliers'!$B$2:$B$13,'5.Monthly Multipliers'!$G$2:$G$13) + _xlfn.XLOOKUP('8. Model Variables'!$A133,'4.Annual SAE Indices'!$A$2:$A$23,'4.Annual SAE Indices'!$O$2:$O$23)*_xlfn.XLOOKUP('8. Model Variables'!$B133,'5.Monthly Multipliers'!$B$2:$B$13,'5.Monthly Multipliers'!$H$2:$H$13) + _xlfn.XLOOKUP('8. Model Variables'!$A133,'4.Annual SAE Indices'!$A$2:$A$23,'4.Annual SAE Indices'!$P$2:$P$23)*_xlfn.XLOOKUP('8. Model Variables'!$B133,'5.Monthly Multipliers'!$B$2:$B$13,'5.Monthly Multipliers'!$I$2:$I$13) + _xlfn.XLOOKUP('8. Model Variables'!$A133,'4.Annual SAE Indices'!$A$2:$A$23,'4.Annual SAE Indices'!$Q$2:$Q$23)*_xlfn.XLOOKUP('8. Model Variables'!$B133,'5.Monthly Multipliers'!$B$2:$B$13,'5.Monthly Multipliers'!$J$2:$J$13) + _xlfn.XLOOKUP('8. Model Variables'!$A133,'4.Annual SAE Indices'!$A$2:$A$23,'4.Annual SAE Indices'!$R$2:$R$23)*_xlfn.XLOOKUP('8. Model Variables'!$B133,'5.Monthly Multipliers'!$B$2:$B$13,'5.Monthly Multipliers'!$K$2:$K$13) + _xlfn.XLOOKUP('8. Model Variables'!$A133,'4.Annual SAE Indices'!$A$2:$A$23,'4.Annual SAE Indices'!$T$2:$T$23)*_xlfn.XLOOKUP('8. Model Variables'!$B133,'5.Monthly Multipliers'!$B$2:$B$13,'5.Monthly Multipliers'!$L$2:$L$13) + _xlfn.XLOOKUP('8. Model Variables'!$A133,'4.Annual SAE Indices'!$A$2:$A$23,'4.Annual SAE Indices'!$U$2:$U$23)*_xlfn.XLOOKUP('8. Model Variables'!$B133,'5.Monthly Multipliers'!$B$2:$B$13,'5.Monthly Multipliers'!$M$2:$M$13)</f>
        <v>506.48525019182409</v>
      </c>
      <c r="F133">
        <f>('6.Econ Transform'!C133^0.2)*'7.Wthr Transform'!D157*12*'8. Model Variables'!E133</f>
        <v>524.35793603605941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Transform'!C134^0.2)*'7.Wthr Transform'!H158*_xlfn.XLOOKUP('8. Model Variables'!A134,'4.Annual SAE Indices'!$A$2:$A$23,'4.Annual SAE Indices'!$V$2:$V$23)</f>
        <v>305.23474186051914</v>
      </c>
      <c r="D134" s="2">
        <f>('6.Econ Transform'!C134^0.2)*'7.Wthr Transform'!L158*_xlfn.XLOOKUP('8. Model Variables'!$A134,'4.Annual SAE Indices'!$A$2:$A$23,'4.Annual SAE Indices'!$W$2:$W$23)</f>
        <v>0</v>
      </c>
      <c r="E134">
        <f>_xlfn.XLOOKUP('8. Model Variables'!$A134,'4.Annual SAE Indices'!$A$2:$A$23,'4.Annual SAE Indices'!$J$2:$J$23)*_xlfn.XLOOKUP('8. Model Variables'!$B134,'5.Monthly Multipliers'!$B$2:$B$13,'5.Monthly Multipliers'!$C$2:$C$13) + _xlfn.XLOOKUP('8. Model Variables'!$A134,'4.Annual SAE Indices'!$A$2:$A$23,'4.Annual SAE Indices'!$K$2:$K$23)*_xlfn.XLOOKUP('8. Model Variables'!$B134,'5.Monthly Multipliers'!$B$2:$B$13,'5.Monthly Multipliers'!$D$2:$D$13) + _xlfn.XLOOKUP('8. Model Variables'!$A134,'4.Annual SAE Indices'!$A$2:$A$23,'4.Annual SAE Indices'!$L$2:$L$23)*_xlfn.XLOOKUP('8. Model Variables'!$B134,'5.Monthly Multipliers'!$B$2:$B$13,'5.Monthly Multipliers'!$E$2:$E$13) + _xlfn.XLOOKUP('8. Model Variables'!$A134,'4.Annual SAE Indices'!$A$2:$A$23,'4.Annual SAE Indices'!$M$2:$M$23)*_xlfn.XLOOKUP('8. Model Variables'!$B134,'5.Monthly Multipliers'!$B$2:$B$13,'5.Monthly Multipliers'!$F$2:$F$13) + _xlfn.XLOOKUP('8. Model Variables'!$A134,'4.Annual SAE Indices'!$A$2:$A$23,'4.Annual SAE Indices'!$N$2:$N$23)*_xlfn.XLOOKUP('8. Model Variables'!$B134,'5.Monthly Multipliers'!$B$2:$B$13,'5.Monthly Multipliers'!$G$2:$G$13) + _xlfn.XLOOKUP('8. Model Variables'!$A134,'4.Annual SAE Indices'!$A$2:$A$23,'4.Annual SAE Indices'!$O$2:$O$23)*_xlfn.XLOOKUP('8. Model Variables'!$B134,'5.Monthly Multipliers'!$B$2:$B$13,'5.Monthly Multipliers'!$H$2:$H$13) + _xlfn.XLOOKUP('8. Model Variables'!$A134,'4.Annual SAE Indices'!$A$2:$A$23,'4.Annual SAE Indices'!$P$2:$P$23)*_xlfn.XLOOKUP('8. Model Variables'!$B134,'5.Monthly Multipliers'!$B$2:$B$13,'5.Monthly Multipliers'!$I$2:$I$13) + _xlfn.XLOOKUP('8. Model Variables'!$A134,'4.Annual SAE Indices'!$A$2:$A$23,'4.Annual SAE Indices'!$Q$2:$Q$23)*_xlfn.XLOOKUP('8. Model Variables'!$B134,'5.Monthly Multipliers'!$B$2:$B$13,'5.Monthly Multipliers'!$J$2:$J$13) + _xlfn.XLOOKUP('8. Model Variables'!$A134,'4.Annual SAE Indices'!$A$2:$A$23,'4.Annual SAE Indices'!$R$2:$R$23)*_xlfn.XLOOKUP('8. Model Variables'!$B134,'5.Monthly Multipliers'!$B$2:$B$13,'5.Monthly Multipliers'!$K$2:$K$13) + _xlfn.XLOOKUP('8. Model Variables'!$A134,'4.Annual SAE Indices'!$A$2:$A$23,'4.Annual SAE Indices'!$T$2:$T$23)*_xlfn.XLOOKUP('8. Model Variables'!$B134,'5.Monthly Multipliers'!$B$2:$B$13,'5.Monthly Multipliers'!$L$2:$L$13) + _xlfn.XLOOKUP('8. Model Variables'!$A134,'4.Annual SAE Indices'!$A$2:$A$23,'4.Annual SAE Indices'!$U$2:$U$23)*_xlfn.XLOOKUP('8. Model Variables'!$B134,'5.Monthly Multipliers'!$B$2:$B$13,'5.Monthly Multipliers'!$M$2:$M$13)</f>
        <v>509.97625301070104</v>
      </c>
      <c r="F134">
        <f>('6.Econ Transform'!C134^0.2)*'7.Wthr Transform'!D158*12*'8. Model Variables'!E134</f>
        <v>528.27330263319982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Transform'!C135^0.2)*'7.Wthr Transform'!H159*_xlfn.XLOOKUP('8. Model Variables'!A135,'4.Annual SAE Indices'!$A$2:$A$23,'4.Annual SAE Indices'!$V$2:$V$23)</f>
        <v>269.15925781938449</v>
      </c>
      <c r="D135" s="2">
        <f>('6.Econ Transform'!C135^0.2)*'7.Wthr Transform'!L159*_xlfn.XLOOKUP('8. Model Variables'!$A135,'4.Annual SAE Indices'!$A$2:$A$23,'4.Annual SAE Indices'!$W$2:$W$23)</f>
        <v>0</v>
      </c>
      <c r="E135">
        <f>_xlfn.XLOOKUP('8. Model Variables'!$A135,'4.Annual SAE Indices'!$A$2:$A$23,'4.Annual SAE Indices'!$J$2:$J$23)*_xlfn.XLOOKUP('8. Model Variables'!$B135,'5.Monthly Multipliers'!$B$2:$B$13,'5.Monthly Multipliers'!$C$2:$C$13) + _xlfn.XLOOKUP('8. Model Variables'!$A135,'4.Annual SAE Indices'!$A$2:$A$23,'4.Annual SAE Indices'!$K$2:$K$23)*_xlfn.XLOOKUP('8. Model Variables'!$B135,'5.Monthly Multipliers'!$B$2:$B$13,'5.Monthly Multipliers'!$D$2:$D$13) + _xlfn.XLOOKUP('8. Model Variables'!$A135,'4.Annual SAE Indices'!$A$2:$A$23,'4.Annual SAE Indices'!$L$2:$L$23)*_xlfn.XLOOKUP('8. Model Variables'!$B135,'5.Monthly Multipliers'!$B$2:$B$13,'5.Monthly Multipliers'!$E$2:$E$13) + _xlfn.XLOOKUP('8. Model Variables'!$A135,'4.Annual SAE Indices'!$A$2:$A$23,'4.Annual SAE Indices'!$M$2:$M$23)*_xlfn.XLOOKUP('8. Model Variables'!$B135,'5.Monthly Multipliers'!$B$2:$B$13,'5.Monthly Multipliers'!$F$2:$F$13) + _xlfn.XLOOKUP('8. Model Variables'!$A135,'4.Annual SAE Indices'!$A$2:$A$23,'4.Annual SAE Indices'!$N$2:$N$23)*_xlfn.XLOOKUP('8. Model Variables'!$B135,'5.Monthly Multipliers'!$B$2:$B$13,'5.Monthly Multipliers'!$G$2:$G$13) + _xlfn.XLOOKUP('8. Model Variables'!$A135,'4.Annual SAE Indices'!$A$2:$A$23,'4.Annual SAE Indices'!$O$2:$O$23)*_xlfn.XLOOKUP('8. Model Variables'!$B135,'5.Monthly Multipliers'!$B$2:$B$13,'5.Monthly Multipliers'!$H$2:$H$13) + _xlfn.XLOOKUP('8. Model Variables'!$A135,'4.Annual SAE Indices'!$A$2:$A$23,'4.Annual SAE Indices'!$P$2:$P$23)*_xlfn.XLOOKUP('8. Model Variables'!$B135,'5.Monthly Multipliers'!$B$2:$B$13,'5.Monthly Multipliers'!$I$2:$I$13) + _xlfn.XLOOKUP('8. Model Variables'!$A135,'4.Annual SAE Indices'!$A$2:$A$23,'4.Annual SAE Indices'!$Q$2:$Q$23)*_xlfn.XLOOKUP('8. Model Variables'!$B135,'5.Monthly Multipliers'!$B$2:$B$13,'5.Monthly Multipliers'!$J$2:$J$13) + _xlfn.XLOOKUP('8. Model Variables'!$A135,'4.Annual SAE Indices'!$A$2:$A$23,'4.Annual SAE Indices'!$R$2:$R$23)*_xlfn.XLOOKUP('8. Model Variables'!$B135,'5.Monthly Multipliers'!$B$2:$B$13,'5.Monthly Multipliers'!$K$2:$K$13) + _xlfn.XLOOKUP('8. Model Variables'!$A135,'4.Annual SAE Indices'!$A$2:$A$23,'4.Annual SAE Indices'!$T$2:$T$23)*_xlfn.XLOOKUP('8. Model Variables'!$B135,'5.Monthly Multipliers'!$B$2:$B$13,'5.Monthly Multipliers'!$L$2:$L$13) + _xlfn.XLOOKUP('8. Model Variables'!$A135,'4.Annual SAE Indices'!$A$2:$A$23,'4.Annual SAE Indices'!$U$2:$U$23)*_xlfn.XLOOKUP('8. Model Variables'!$B135,'5.Monthly Multipliers'!$B$2:$B$13,'5.Monthly Multipliers'!$M$2:$M$13)</f>
        <v>507.35084471430002</v>
      </c>
      <c r="F135">
        <f>('6.Econ Transform'!C135^0.2)*'7.Wthr Transform'!D159*12*'8. Model Variables'!E135</f>
        <v>491.64700903366071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Transform'!C136^0.2)*'7.Wthr Transform'!H160*_xlfn.XLOOKUP('8. Model Variables'!A136,'4.Annual SAE Indices'!$A$2:$A$23,'4.Annual SAE Indices'!$V$2:$V$23)</f>
        <v>218.03041226087441</v>
      </c>
      <c r="D136" s="2">
        <f>('6.Econ Transform'!C136^0.2)*'7.Wthr Transform'!L160*_xlfn.XLOOKUP('8. Model Variables'!$A136,'4.Annual SAE Indices'!$A$2:$A$23,'4.Annual SAE Indices'!$W$2:$W$23)</f>
        <v>0</v>
      </c>
      <c r="E136">
        <f>_xlfn.XLOOKUP('8. Model Variables'!$A136,'4.Annual SAE Indices'!$A$2:$A$23,'4.Annual SAE Indices'!$J$2:$J$23)*_xlfn.XLOOKUP('8. Model Variables'!$B136,'5.Monthly Multipliers'!$B$2:$B$13,'5.Monthly Multipliers'!$C$2:$C$13) + _xlfn.XLOOKUP('8. Model Variables'!$A136,'4.Annual SAE Indices'!$A$2:$A$23,'4.Annual SAE Indices'!$K$2:$K$23)*_xlfn.XLOOKUP('8. Model Variables'!$B136,'5.Monthly Multipliers'!$B$2:$B$13,'5.Monthly Multipliers'!$D$2:$D$13) + _xlfn.XLOOKUP('8. Model Variables'!$A136,'4.Annual SAE Indices'!$A$2:$A$23,'4.Annual SAE Indices'!$L$2:$L$23)*_xlfn.XLOOKUP('8. Model Variables'!$B136,'5.Monthly Multipliers'!$B$2:$B$13,'5.Monthly Multipliers'!$E$2:$E$13) + _xlfn.XLOOKUP('8. Model Variables'!$A136,'4.Annual SAE Indices'!$A$2:$A$23,'4.Annual SAE Indices'!$M$2:$M$23)*_xlfn.XLOOKUP('8. Model Variables'!$B136,'5.Monthly Multipliers'!$B$2:$B$13,'5.Monthly Multipliers'!$F$2:$F$13) + _xlfn.XLOOKUP('8. Model Variables'!$A136,'4.Annual SAE Indices'!$A$2:$A$23,'4.Annual SAE Indices'!$N$2:$N$23)*_xlfn.XLOOKUP('8. Model Variables'!$B136,'5.Monthly Multipliers'!$B$2:$B$13,'5.Monthly Multipliers'!$G$2:$G$13) + _xlfn.XLOOKUP('8. Model Variables'!$A136,'4.Annual SAE Indices'!$A$2:$A$23,'4.Annual SAE Indices'!$O$2:$O$23)*_xlfn.XLOOKUP('8. Model Variables'!$B136,'5.Monthly Multipliers'!$B$2:$B$13,'5.Monthly Multipliers'!$H$2:$H$13) + _xlfn.XLOOKUP('8. Model Variables'!$A136,'4.Annual SAE Indices'!$A$2:$A$23,'4.Annual SAE Indices'!$P$2:$P$23)*_xlfn.XLOOKUP('8. Model Variables'!$B136,'5.Monthly Multipliers'!$B$2:$B$13,'5.Monthly Multipliers'!$I$2:$I$13) + _xlfn.XLOOKUP('8. Model Variables'!$A136,'4.Annual SAE Indices'!$A$2:$A$23,'4.Annual SAE Indices'!$Q$2:$Q$23)*_xlfn.XLOOKUP('8. Model Variables'!$B136,'5.Monthly Multipliers'!$B$2:$B$13,'5.Monthly Multipliers'!$J$2:$J$13) + _xlfn.XLOOKUP('8. Model Variables'!$A136,'4.Annual SAE Indices'!$A$2:$A$23,'4.Annual SAE Indices'!$R$2:$R$23)*_xlfn.XLOOKUP('8. Model Variables'!$B136,'5.Monthly Multipliers'!$B$2:$B$13,'5.Monthly Multipliers'!$K$2:$K$13) + _xlfn.XLOOKUP('8. Model Variables'!$A136,'4.Annual SAE Indices'!$A$2:$A$23,'4.Annual SAE Indices'!$T$2:$T$23)*_xlfn.XLOOKUP('8. Model Variables'!$B136,'5.Monthly Multipliers'!$B$2:$B$13,'5.Monthly Multipliers'!$L$2:$L$13) + _xlfn.XLOOKUP('8. Model Variables'!$A136,'4.Annual SAE Indices'!$A$2:$A$23,'4.Annual SAE Indices'!$U$2:$U$23)*_xlfn.XLOOKUP('8. Model Variables'!$B136,'5.Monthly Multipliers'!$B$2:$B$13,'5.Monthly Multipliers'!$M$2:$M$13)</f>
        <v>504.52123165913906</v>
      </c>
      <c r="F136">
        <f>('6.Econ Transform'!C136^0.2)*'7.Wthr Transform'!D160*12*'8. Model Variables'!E136</f>
        <v>522.62256472469608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Transform'!C137^0.2)*'7.Wthr Transform'!H161*_xlfn.XLOOKUP('8. Model Variables'!A137,'4.Annual SAE Indices'!$A$2:$A$23,'4.Annual SAE Indices'!$V$2:$V$23)</f>
        <v>127.93820376840011</v>
      </c>
      <c r="D137" s="2">
        <f>('6.Econ Transform'!C137^0.2)*'7.Wthr Transform'!L161*_xlfn.XLOOKUP('8. Model Variables'!$A137,'4.Annual SAE Indices'!$A$2:$A$23,'4.Annual SAE Indices'!$W$2:$W$23)</f>
        <v>2.0104697882203619</v>
      </c>
      <c r="E137">
        <f>_xlfn.XLOOKUP('8. Model Variables'!$A137,'4.Annual SAE Indices'!$A$2:$A$23,'4.Annual SAE Indices'!$J$2:$J$23)*_xlfn.XLOOKUP('8. Model Variables'!$B137,'5.Monthly Multipliers'!$B$2:$B$13,'5.Monthly Multipliers'!$C$2:$C$13) + _xlfn.XLOOKUP('8. Model Variables'!$A137,'4.Annual SAE Indices'!$A$2:$A$23,'4.Annual SAE Indices'!$K$2:$K$23)*_xlfn.XLOOKUP('8. Model Variables'!$B137,'5.Monthly Multipliers'!$B$2:$B$13,'5.Monthly Multipliers'!$D$2:$D$13) + _xlfn.XLOOKUP('8. Model Variables'!$A137,'4.Annual SAE Indices'!$A$2:$A$23,'4.Annual SAE Indices'!$L$2:$L$23)*_xlfn.XLOOKUP('8. Model Variables'!$B137,'5.Monthly Multipliers'!$B$2:$B$13,'5.Monthly Multipliers'!$E$2:$E$13) + _xlfn.XLOOKUP('8. Model Variables'!$A137,'4.Annual SAE Indices'!$A$2:$A$23,'4.Annual SAE Indices'!$M$2:$M$23)*_xlfn.XLOOKUP('8. Model Variables'!$B137,'5.Monthly Multipliers'!$B$2:$B$13,'5.Monthly Multipliers'!$F$2:$F$13) + _xlfn.XLOOKUP('8. Model Variables'!$A137,'4.Annual SAE Indices'!$A$2:$A$23,'4.Annual SAE Indices'!$N$2:$N$23)*_xlfn.XLOOKUP('8. Model Variables'!$B137,'5.Monthly Multipliers'!$B$2:$B$13,'5.Monthly Multipliers'!$G$2:$G$13) + _xlfn.XLOOKUP('8. Model Variables'!$A137,'4.Annual SAE Indices'!$A$2:$A$23,'4.Annual SAE Indices'!$O$2:$O$23)*_xlfn.XLOOKUP('8. Model Variables'!$B137,'5.Monthly Multipliers'!$B$2:$B$13,'5.Monthly Multipliers'!$H$2:$H$13) + _xlfn.XLOOKUP('8. Model Variables'!$A137,'4.Annual SAE Indices'!$A$2:$A$23,'4.Annual SAE Indices'!$P$2:$P$23)*_xlfn.XLOOKUP('8. Model Variables'!$B137,'5.Monthly Multipliers'!$B$2:$B$13,'5.Monthly Multipliers'!$I$2:$I$13) + _xlfn.XLOOKUP('8. Model Variables'!$A137,'4.Annual SAE Indices'!$A$2:$A$23,'4.Annual SAE Indices'!$Q$2:$Q$23)*_xlfn.XLOOKUP('8. Model Variables'!$B137,'5.Monthly Multipliers'!$B$2:$B$13,'5.Monthly Multipliers'!$J$2:$J$13) + _xlfn.XLOOKUP('8. Model Variables'!$A137,'4.Annual SAE Indices'!$A$2:$A$23,'4.Annual SAE Indices'!$R$2:$R$23)*_xlfn.XLOOKUP('8. Model Variables'!$B137,'5.Monthly Multipliers'!$B$2:$B$13,'5.Monthly Multipliers'!$K$2:$K$13) + _xlfn.XLOOKUP('8. Model Variables'!$A137,'4.Annual SAE Indices'!$A$2:$A$23,'4.Annual SAE Indices'!$T$2:$T$23)*_xlfn.XLOOKUP('8. Model Variables'!$B137,'5.Monthly Multipliers'!$B$2:$B$13,'5.Monthly Multipliers'!$L$2:$L$13) + _xlfn.XLOOKUP('8. Model Variables'!$A137,'4.Annual SAE Indices'!$A$2:$A$23,'4.Annual SAE Indices'!$U$2:$U$23)*_xlfn.XLOOKUP('8. Model Variables'!$B137,'5.Monthly Multipliers'!$B$2:$B$13,'5.Monthly Multipliers'!$M$2:$M$13)</f>
        <v>499.41117497515211</v>
      </c>
      <c r="F137">
        <f>('6.Econ Transform'!C137^0.2)*'7.Wthr Transform'!D161*12*'8. Model Variables'!E137</f>
        <v>500.17431846570577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Transform'!C138^0.2)*'7.Wthr Transform'!H162*_xlfn.XLOOKUP('8. Model Variables'!A138,'4.Annual SAE Indices'!$A$2:$A$23,'4.Annual SAE Indices'!$V$2:$V$23)</f>
        <v>41.607118520711879</v>
      </c>
      <c r="D138" s="2">
        <f>('6.Econ Transform'!C138^0.2)*'7.Wthr Transform'!L162*_xlfn.XLOOKUP('8. Model Variables'!$A138,'4.Annual SAE Indices'!$A$2:$A$23,'4.Annual SAE Indices'!$W$2:$W$23)</f>
        <v>61.397751121112613</v>
      </c>
      <c r="E138">
        <f>_xlfn.XLOOKUP('8. Model Variables'!$A138,'4.Annual SAE Indices'!$A$2:$A$23,'4.Annual SAE Indices'!$J$2:$J$23)*_xlfn.XLOOKUP('8. Model Variables'!$B138,'5.Monthly Multipliers'!$B$2:$B$13,'5.Monthly Multipliers'!$C$2:$C$13) + _xlfn.XLOOKUP('8. Model Variables'!$A138,'4.Annual SAE Indices'!$A$2:$A$23,'4.Annual SAE Indices'!$K$2:$K$23)*_xlfn.XLOOKUP('8. Model Variables'!$B138,'5.Monthly Multipliers'!$B$2:$B$13,'5.Monthly Multipliers'!$D$2:$D$13) + _xlfn.XLOOKUP('8. Model Variables'!$A138,'4.Annual SAE Indices'!$A$2:$A$23,'4.Annual SAE Indices'!$L$2:$L$23)*_xlfn.XLOOKUP('8. Model Variables'!$B138,'5.Monthly Multipliers'!$B$2:$B$13,'5.Monthly Multipliers'!$E$2:$E$13) + _xlfn.XLOOKUP('8. Model Variables'!$A138,'4.Annual SAE Indices'!$A$2:$A$23,'4.Annual SAE Indices'!$M$2:$M$23)*_xlfn.XLOOKUP('8. Model Variables'!$B138,'5.Monthly Multipliers'!$B$2:$B$13,'5.Monthly Multipliers'!$F$2:$F$13) + _xlfn.XLOOKUP('8. Model Variables'!$A138,'4.Annual SAE Indices'!$A$2:$A$23,'4.Annual SAE Indices'!$N$2:$N$23)*_xlfn.XLOOKUP('8. Model Variables'!$B138,'5.Monthly Multipliers'!$B$2:$B$13,'5.Monthly Multipliers'!$G$2:$G$13) + _xlfn.XLOOKUP('8. Model Variables'!$A138,'4.Annual SAE Indices'!$A$2:$A$23,'4.Annual SAE Indices'!$O$2:$O$23)*_xlfn.XLOOKUP('8. Model Variables'!$B138,'5.Monthly Multipliers'!$B$2:$B$13,'5.Monthly Multipliers'!$H$2:$H$13) + _xlfn.XLOOKUP('8. Model Variables'!$A138,'4.Annual SAE Indices'!$A$2:$A$23,'4.Annual SAE Indices'!$P$2:$P$23)*_xlfn.XLOOKUP('8. Model Variables'!$B138,'5.Monthly Multipliers'!$B$2:$B$13,'5.Monthly Multipliers'!$I$2:$I$13) + _xlfn.XLOOKUP('8. Model Variables'!$A138,'4.Annual SAE Indices'!$A$2:$A$23,'4.Annual SAE Indices'!$Q$2:$Q$23)*_xlfn.XLOOKUP('8. Model Variables'!$B138,'5.Monthly Multipliers'!$B$2:$B$13,'5.Monthly Multipliers'!$J$2:$J$13) + _xlfn.XLOOKUP('8. Model Variables'!$A138,'4.Annual SAE Indices'!$A$2:$A$23,'4.Annual SAE Indices'!$R$2:$R$23)*_xlfn.XLOOKUP('8. Model Variables'!$B138,'5.Monthly Multipliers'!$B$2:$B$13,'5.Monthly Multipliers'!$K$2:$K$13) + _xlfn.XLOOKUP('8. Model Variables'!$A138,'4.Annual SAE Indices'!$A$2:$A$23,'4.Annual SAE Indices'!$T$2:$T$23)*_xlfn.XLOOKUP('8. Model Variables'!$B138,'5.Monthly Multipliers'!$B$2:$B$13,'5.Monthly Multipliers'!$L$2:$L$13) + _xlfn.XLOOKUP('8. Model Variables'!$A138,'4.Annual SAE Indices'!$A$2:$A$23,'4.Annual SAE Indices'!$U$2:$U$23)*_xlfn.XLOOKUP('8. Model Variables'!$B138,'5.Monthly Multipliers'!$B$2:$B$13,'5.Monthly Multipliers'!$M$2:$M$13)</f>
        <v>496.39553350440508</v>
      </c>
      <c r="F138">
        <f>('6.Econ Transform'!C138^0.2)*'7.Wthr Transform'!D162*12*'8. Model Variables'!E138</f>
        <v>513.72587112830251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Transform'!C139^0.2)*'7.Wthr Transform'!H163*_xlfn.XLOOKUP('8. Model Variables'!A139,'4.Annual SAE Indices'!$A$2:$A$23,'4.Annual SAE Indices'!$V$2:$V$23)</f>
        <v>1.7456437421439432</v>
      </c>
      <c r="D139" s="2">
        <f>('6.Econ Transform'!C139^0.2)*'7.Wthr Transform'!L163*_xlfn.XLOOKUP('8. Model Variables'!$A139,'4.Annual SAE Indices'!$A$2:$A$23,'4.Annual SAE Indices'!$W$2:$W$23)</f>
        <v>220.32467494738324</v>
      </c>
      <c r="E139">
        <f>_xlfn.XLOOKUP('8. Model Variables'!$A139,'4.Annual SAE Indices'!$A$2:$A$23,'4.Annual SAE Indices'!$J$2:$J$23)*_xlfn.XLOOKUP('8. Model Variables'!$B139,'5.Monthly Multipliers'!$B$2:$B$13,'5.Monthly Multipliers'!$C$2:$C$13) + _xlfn.XLOOKUP('8. Model Variables'!$A139,'4.Annual SAE Indices'!$A$2:$A$23,'4.Annual SAE Indices'!$K$2:$K$23)*_xlfn.XLOOKUP('8. Model Variables'!$B139,'5.Monthly Multipliers'!$B$2:$B$13,'5.Monthly Multipliers'!$D$2:$D$13) + _xlfn.XLOOKUP('8. Model Variables'!$A139,'4.Annual SAE Indices'!$A$2:$A$23,'4.Annual SAE Indices'!$L$2:$L$23)*_xlfn.XLOOKUP('8. Model Variables'!$B139,'5.Monthly Multipliers'!$B$2:$B$13,'5.Monthly Multipliers'!$E$2:$E$13) + _xlfn.XLOOKUP('8. Model Variables'!$A139,'4.Annual SAE Indices'!$A$2:$A$23,'4.Annual SAE Indices'!$M$2:$M$23)*_xlfn.XLOOKUP('8. Model Variables'!$B139,'5.Monthly Multipliers'!$B$2:$B$13,'5.Monthly Multipliers'!$F$2:$F$13) + _xlfn.XLOOKUP('8. Model Variables'!$A139,'4.Annual SAE Indices'!$A$2:$A$23,'4.Annual SAE Indices'!$N$2:$N$23)*_xlfn.XLOOKUP('8. Model Variables'!$B139,'5.Monthly Multipliers'!$B$2:$B$13,'5.Monthly Multipliers'!$G$2:$G$13) + _xlfn.XLOOKUP('8. Model Variables'!$A139,'4.Annual SAE Indices'!$A$2:$A$23,'4.Annual SAE Indices'!$O$2:$O$23)*_xlfn.XLOOKUP('8. Model Variables'!$B139,'5.Monthly Multipliers'!$B$2:$B$13,'5.Monthly Multipliers'!$H$2:$H$13) + _xlfn.XLOOKUP('8. Model Variables'!$A139,'4.Annual SAE Indices'!$A$2:$A$23,'4.Annual SAE Indices'!$P$2:$P$23)*_xlfn.XLOOKUP('8. Model Variables'!$B139,'5.Monthly Multipliers'!$B$2:$B$13,'5.Monthly Multipliers'!$I$2:$I$13) + _xlfn.XLOOKUP('8. Model Variables'!$A139,'4.Annual SAE Indices'!$A$2:$A$23,'4.Annual SAE Indices'!$Q$2:$Q$23)*_xlfn.XLOOKUP('8. Model Variables'!$B139,'5.Monthly Multipliers'!$B$2:$B$13,'5.Monthly Multipliers'!$J$2:$J$13) + _xlfn.XLOOKUP('8. Model Variables'!$A139,'4.Annual SAE Indices'!$A$2:$A$23,'4.Annual SAE Indices'!$R$2:$R$23)*_xlfn.XLOOKUP('8. Model Variables'!$B139,'5.Monthly Multipliers'!$B$2:$B$13,'5.Monthly Multipliers'!$K$2:$K$13) + _xlfn.XLOOKUP('8. Model Variables'!$A139,'4.Annual SAE Indices'!$A$2:$A$23,'4.Annual SAE Indices'!$T$2:$T$23)*_xlfn.XLOOKUP('8. Model Variables'!$B139,'5.Monthly Multipliers'!$B$2:$B$13,'5.Monthly Multipliers'!$L$2:$L$13) + _xlfn.XLOOKUP('8. Model Variables'!$A139,'4.Annual SAE Indices'!$A$2:$A$23,'4.Annual SAE Indices'!$U$2:$U$23)*_xlfn.XLOOKUP('8. Model Variables'!$B139,'5.Monthly Multipliers'!$B$2:$B$13,'5.Monthly Multipliers'!$M$2:$M$13)</f>
        <v>493.92153739922207</v>
      </c>
      <c r="F139">
        <f>('6.Econ Transform'!C139^0.2)*'7.Wthr Transform'!D163*12*'8. Model Variables'!E139</f>
        <v>494.6762922485288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Transform'!C140^0.2)*'7.Wthr Transform'!H164*_xlfn.XLOOKUP('8. Model Variables'!A140,'4.Annual SAE Indices'!$A$2:$A$23,'4.Annual SAE Indices'!$V$2:$V$23)</f>
        <v>0</v>
      </c>
      <c r="D140" s="2">
        <f>('6.Econ Transform'!C140^0.2)*'7.Wthr Transform'!L164*_xlfn.XLOOKUP('8. Model Variables'!$A140,'4.Annual SAE Indices'!$A$2:$A$23,'4.Annual SAE Indices'!$W$2:$W$23)</f>
        <v>439.13458598699219</v>
      </c>
      <c r="E140">
        <f>_xlfn.XLOOKUP('8. Model Variables'!$A140,'4.Annual SAE Indices'!$A$2:$A$23,'4.Annual SAE Indices'!$J$2:$J$23)*_xlfn.XLOOKUP('8. Model Variables'!$B140,'5.Monthly Multipliers'!$B$2:$B$13,'5.Monthly Multipliers'!$C$2:$C$13) + _xlfn.XLOOKUP('8. Model Variables'!$A140,'4.Annual SAE Indices'!$A$2:$A$23,'4.Annual SAE Indices'!$K$2:$K$23)*_xlfn.XLOOKUP('8. Model Variables'!$B140,'5.Monthly Multipliers'!$B$2:$B$13,'5.Monthly Multipliers'!$D$2:$D$13) + _xlfn.XLOOKUP('8. Model Variables'!$A140,'4.Annual SAE Indices'!$A$2:$A$23,'4.Annual SAE Indices'!$L$2:$L$23)*_xlfn.XLOOKUP('8. Model Variables'!$B140,'5.Monthly Multipliers'!$B$2:$B$13,'5.Monthly Multipliers'!$E$2:$E$13) + _xlfn.XLOOKUP('8. Model Variables'!$A140,'4.Annual SAE Indices'!$A$2:$A$23,'4.Annual SAE Indices'!$M$2:$M$23)*_xlfn.XLOOKUP('8. Model Variables'!$B140,'5.Monthly Multipliers'!$B$2:$B$13,'5.Monthly Multipliers'!$F$2:$F$13) + _xlfn.XLOOKUP('8. Model Variables'!$A140,'4.Annual SAE Indices'!$A$2:$A$23,'4.Annual SAE Indices'!$N$2:$N$23)*_xlfn.XLOOKUP('8. Model Variables'!$B140,'5.Monthly Multipliers'!$B$2:$B$13,'5.Monthly Multipliers'!$G$2:$G$13) + _xlfn.XLOOKUP('8. Model Variables'!$A140,'4.Annual SAE Indices'!$A$2:$A$23,'4.Annual SAE Indices'!$O$2:$O$23)*_xlfn.XLOOKUP('8. Model Variables'!$B140,'5.Monthly Multipliers'!$B$2:$B$13,'5.Monthly Multipliers'!$H$2:$H$13) + _xlfn.XLOOKUP('8. Model Variables'!$A140,'4.Annual SAE Indices'!$A$2:$A$23,'4.Annual SAE Indices'!$P$2:$P$23)*_xlfn.XLOOKUP('8. Model Variables'!$B140,'5.Monthly Multipliers'!$B$2:$B$13,'5.Monthly Multipliers'!$I$2:$I$13) + _xlfn.XLOOKUP('8. Model Variables'!$A140,'4.Annual SAE Indices'!$A$2:$A$23,'4.Annual SAE Indices'!$Q$2:$Q$23)*_xlfn.XLOOKUP('8. Model Variables'!$B140,'5.Monthly Multipliers'!$B$2:$B$13,'5.Monthly Multipliers'!$J$2:$J$13) + _xlfn.XLOOKUP('8. Model Variables'!$A140,'4.Annual SAE Indices'!$A$2:$A$23,'4.Annual SAE Indices'!$R$2:$R$23)*_xlfn.XLOOKUP('8. Model Variables'!$B140,'5.Monthly Multipliers'!$B$2:$B$13,'5.Monthly Multipliers'!$K$2:$K$13) + _xlfn.XLOOKUP('8. Model Variables'!$A140,'4.Annual SAE Indices'!$A$2:$A$23,'4.Annual SAE Indices'!$T$2:$T$23)*_xlfn.XLOOKUP('8. Model Variables'!$B140,'5.Monthly Multipliers'!$B$2:$B$13,'5.Monthly Multipliers'!$L$2:$L$13) + _xlfn.XLOOKUP('8. Model Variables'!$A140,'4.Annual SAE Indices'!$A$2:$A$23,'4.Annual SAE Indices'!$U$2:$U$23)*_xlfn.XLOOKUP('8. Model Variables'!$B140,'5.Monthly Multipliers'!$B$2:$B$13,'5.Monthly Multipliers'!$M$2:$M$13)</f>
        <v>488.72142779098505</v>
      </c>
      <c r="F140">
        <f>('6.Econ Transform'!C140^0.2)*'7.Wthr Transform'!D164*12*'8. Model Variables'!E140</f>
        <v>505.845687967103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Transform'!C141^0.2)*'7.Wthr Transform'!H165*_xlfn.XLOOKUP('8. Model Variables'!A141,'4.Annual SAE Indices'!$A$2:$A$23,'4.Annual SAE Indices'!$V$2:$V$23)</f>
        <v>0.11221503594136123</v>
      </c>
      <c r="D141" s="2">
        <f>('6.Econ Transform'!C141^0.2)*'7.Wthr Transform'!L165*_xlfn.XLOOKUP('8. Model Variables'!$A141,'4.Annual SAE Indices'!$A$2:$A$23,'4.Annual SAE Indices'!$W$2:$W$23)</f>
        <v>361.41543635949637</v>
      </c>
      <c r="E141">
        <f>_xlfn.XLOOKUP('8. Model Variables'!$A141,'4.Annual SAE Indices'!$A$2:$A$23,'4.Annual SAE Indices'!$J$2:$J$23)*_xlfn.XLOOKUP('8. Model Variables'!$B141,'5.Monthly Multipliers'!$B$2:$B$13,'5.Monthly Multipliers'!$C$2:$C$13) + _xlfn.XLOOKUP('8. Model Variables'!$A141,'4.Annual SAE Indices'!$A$2:$A$23,'4.Annual SAE Indices'!$K$2:$K$23)*_xlfn.XLOOKUP('8. Model Variables'!$B141,'5.Monthly Multipliers'!$B$2:$B$13,'5.Monthly Multipliers'!$D$2:$D$13) + _xlfn.XLOOKUP('8. Model Variables'!$A141,'4.Annual SAE Indices'!$A$2:$A$23,'4.Annual SAE Indices'!$L$2:$L$23)*_xlfn.XLOOKUP('8. Model Variables'!$B141,'5.Monthly Multipliers'!$B$2:$B$13,'5.Monthly Multipliers'!$E$2:$E$13) + _xlfn.XLOOKUP('8. Model Variables'!$A141,'4.Annual SAE Indices'!$A$2:$A$23,'4.Annual SAE Indices'!$M$2:$M$23)*_xlfn.XLOOKUP('8. Model Variables'!$B141,'5.Monthly Multipliers'!$B$2:$B$13,'5.Monthly Multipliers'!$F$2:$F$13) + _xlfn.XLOOKUP('8. Model Variables'!$A141,'4.Annual SAE Indices'!$A$2:$A$23,'4.Annual SAE Indices'!$N$2:$N$23)*_xlfn.XLOOKUP('8. Model Variables'!$B141,'5.Monthly Multipliers'!$B$2:$B$13,'5.Monthly Multipliers'!$G$2:$G$13) + _xlfn.XLOOKUP('8. Model Variables'!$A141,'4.Annual SAE Indices'!$A$2:$A$23,'4.Annual SAE Indices'!$O$2:$O$23)*_xlfn.XLOOKUP('8. Model Variables'!$B141,'5.Monthly Multipliers'!$B$2:$B$13,'5.Monthly Multipliers'!$H$2:$H$13) + _xlfn.XLOOKUP('8. Model Variables'!$A141,'4.Annual SAE Indices'!$A$2:$A$23,'4.Annual SAE Indices'!$P$2:$P$23)*_xlfn.XLOOKUP('8. Model Variables'!$B141,'5.Monthly Multipliers'!$B$2:$B$13,'5.Monthly Multipliers'!$I$2:$I$13) + _xlfn.XLOOKUP('8. Model Variables'!$A141,'4.Annual SAE Indices'!$A$2:$A$23,'4.Annual SAE Indices'!$Q$2:$Q$23)*_xlfn.XLOOKUP('8. Model Variables'!$B141,'5.Monthly Multipliers'!$B$2:$B$13,'5.Monthly Multipliers'!$J$2:$J$13) + _xlfn.XLOOKUP('8. Model Variables'!$A141,'4.Annual SAE Indices'!$A$2:$A$23,'4.Annual SAE Indices'!$R$2:$R$23)*_xlfn.XLOOKUP('8. Model Variables'!$B141,'5.Monthly Multipliers'!$B$2:$B$13,'5.Monthly Multipliers'!$K$2:$K$13) + _xlfn.XLOOKUP('8. Model Variables'!$A141,'4.Annual SAE Indices'!$A$2:$A$23,'4.Annual SAE Indices'!$T$2:$T$23)*_xlfn.XLOOKUP('8. Model Variables'!$B141,'5.Monthly Multipliers'!$B$2:$B$13,'5.Monthly Multipliers'!$L$2:$L$13) + _xlfn.XLOOKUP('8. Model Variables'!$A141,'4.Annual SAE Indices'!$A$2:$A$23,'4.Annual SAE Indices'!$U$2:$U$23)*_xlfn.XLOOKUP('8. Model Variables'!$B141,'5.Monthly Multipliers'!$B$2:$B$13,'5.Monthly Multipliers'!$M$2:$M$13)</f>
        <v>487.82222104095706</v>
      </c>
      <c r="F141">
        <f>('6.Econ Transform'!C141^0.2)*'7.Wthr Transform'!D165*12*'8. Model Variables'!E141</f>
        <v>504.91497400363198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Transform'!C142^0.2)*'7.Wthr Transform'!H166*_xlfn.XLOOKUP('8. Model Variables'!A142,'4.Annual SAE Indices'!$A$2:$A$23,'4.Annual SAE Indices'!$V$2:$V$23)</f>
        <v>5.623800057061243</v>
      </c>
      <c r="D142" s="2">
        <f>('6.Econ Transform'!C142^0.2)*'7.Wthr Transform'!L166*_xlfn.XLOOKUP('8. Model Variables'!$A142,'4.Annual SAE Indices'!$A$2:$A$23,'4.Annual SAE Indices'!$W$2:$W$23)</f>
        <v>135.01741443543688</v>
      </c>
      <c r="E142">
        <f>_xlfn.XLOOKUP('8. Model Variables'!$A142,'4.Annual SAE Indices'!$A$2:$A$23,'4.Annual SAE Indices'!$J$2:$J$23)*_xlfn.XLOOKUP('8. Model Variables'!$B142,'5.Monthly Multipliers'!$B$2:$B$13,'5.Monthly Multipliers'!$C$2:$C$13) + _xlfn.XLOOKUP('8. Model Variables'!$A142,'4.Annual SAE Indices'!$A$2:$A$23,'4.Annual SAE Indices'!$K$2:$K$23)*_xlfn.XLOOKUP('8. Model Variables'!$B142,'5.Monthly Multipliers'!$B$2:$B$13,'5.Monthly Multipliers'!$D$2:$D$13) + _xlfn.XLOOKUP('8. Model Variables'!$A142,'4.Annual SAE Indices'!$A$2:$A$23,'4.Annual SAE Indices'!$L$2:$L$23)*_xlfn.XLOOKUP('8. Model Variables'!$B142,'5.Monthly Multipliers'!$B$2:$B$13,'5.Monthly Multipliers'!$E$2:$E$13) + _xlfn.XLOOKUP('8. Model Variables'!$A142,'4.Annual SAE Indices'!$A$2:$A$23,'4.Annual SAE Indices'!$M$2:$M$23)*_xlfn.XLOOKUP('8. Model Variables'!$B142,'5.Monthly Multipliers'!$B$2:$B$13,'5.Monthly Multipliers'!$F$2:$F$13) + _xlfn.XLOOKUP('8. Model Variables'!$A142,'4.Annual SAE Indices'!$A$2:$A$23,'4.Annual SAE Indices'!$N$2:$N$23)*_xlfn.XLOOKUP('8. Model Variables'!$B142,'5.Monthly Multipliers'!$B$2:$B$13,'5.Monthly Multipliers'!$G$2:$G$13) + _xlfn.XLOOKUP('8. Model Variables'!$A142,'4.Annual SAE Indices'!$A$2:$A$23,'4.Annual SAE Indices'!$O$2:$O$23)*_xlfn.XLOOKUP('8. Model Variables'!$B142,'5.Monthly Multipliers'!$B$2:$B$13,'5.Monthly Multipliers'!$H$2:$H$13) + _xlfn.XLOOKUP('8. Model Variables'!$A142,'4.Annual SAE Indices'!$A$2:$A$23,'4.Annual SAE Indices'!$P$2:$P$23)*_xlfn.XLOOKUP('8. Model Variables'!$B142,'5.Monthly Multipliers'!$B$2:$B$13,'5.Monthly Multipliers'!$I$2:$I$13) + _xlfn.XLOOKUP('8. Model Variables'!$A142,'4.Annual SAE Indices'!$A$2:$A$23,'4.Annual SAE Indices'!$Q$2:$Q$23)*_xlfn.XLOOKUP('8. Model Variables'!$B142,'5.Monthly Multipliers'!$B$2:$B$13,'5.Monthly Multipliers'!$J$2:$J$13) + _xlfn.XLOOKUP('8. Model Variables'!$A142,'4.Annual SAE Indices'!$A$2:$A$23,'4.Annual SAE Indices'!$R$2:$R$23)*_xlfn.XLOOKUP('8. Model Variables'!$B142,'5.Monthly Multipliers'!$B$2:$B$13,'5.Monthly Multipliers'!$K$2:$K$13) + _xlfn.XLOOKUP('8. Model Variables'!$A142,'4.Annual SAE Indices'!$A$2:$A$23,'4.Annual SAE Indices'!$T$2:$T$23)*_xlfn.XLOOKUP('8. Model Variables'!$B142,'5.Monthly Multipliers'!$B$2:$B$13,'5.Monthly Multipliers'!$L$2:$L$13) + _xlfn.XLOOKUP('8. Model Variables'!$A142,'4.Annual SAE Indices'!$A$2:$A$23,'4.Annual SAE Indices'!$U$2:$U$23)*_xlfn.XLOOKUP('8. Model Variables'!$B142,'5.Monthly Multipliers'!$B$2:$B$13,'5.Monthly Multipliers'!$M$2:$M$13)</f>
        <v>490.50536996034305</v>
      </c>
      <c r="F142">
        <f>('6.Econ Transform'!C142^0.2)*'7.Wthr Transform'!D166*12*'8. Model Variables'!E142</f>
        <v>491.31497177793796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Transform'!C143^0.2)*'7.Wthr Transform'!H167*_xlfn.XLOOKUP('8. Model Variables'!A143,'4.Annual SAE Indices'!$A$2:$A$23,'4.Annual SAE Indices'!$V$2:$V$23)</f>
        <v>70.346623593418201</v>
      </c>
      <c r="D143" s="2">
        <f>('6.Econ Transform'!C143^0.2)*'7.Wthr Transform'!L167*_xlfn.XLOOKUP('8. Model Variables'!$A143,'4.Annual SAE Indices'!$A$2:$A$23,'4.Annual SAE Indices'!$W$2:$W$23)</f>
        <v>18.600147466880401</v>
      </c>
      <c r="E143">
        <f>_xlfn.XLOOKUP('8. Model Variables'!$A143,'4.Annual SAE Indices'!$A$2:$A$23,'4.Annual SAE Indices'!$J$2:$J$23)*_xlfn.XLOOKUP('8. Model Variables'!$B143,'5.Monthly Multipliers'!$B$2:$B$13,'5.Monthly Multipliers'!$C$2:$C$13) + _xlfn.XLOOKUP('8. Model Variables'!$A143,'4.Annual SAE Indices'!$A$2:$A$23,'4.Annual SAE Indices'!$K$2:$K$23)*_xlfn.XLOOKUP('8. Model Variables'!$B143,'5.Monthly Multipliers'!$B$2:$B$13,'5.Monthly Multipliers'!$D$2:$D$13) + _xlfn.XLOOKUP('8. Model Variables'!$A143,'4.Annual SAE Indices'!$A$2:$A$23,'4.Annual SAE Indices'!$L$2:$L$23)*_xlfn.XLOOKUP('8. Model Variables'!$B143,'5.Monthly Multipliers'!$B$2:$B$13,'5.Monthly Multipliers'!$E$2:$E$13) + _xlfn.XLOOKUP('8. Model Variables'!$A143,'4.Annual SAE Indices'!$A$2:$A$23,'4.Annual SAE Indices'!$M$2:$M$23)*_xlfn.XLOOKUP('8. Model Variables'!$B143,'5.Monthly Multipliers'!$B$2:$B$13,'5.Monthly Multipliers'!$F$2:$F$13) + _xlfn.XLOOKUP('8. Model Variables'!$A143,'4.Annual SAE Indices'!$A$2:$A$23,'4.Annual SAE Indices'!$N$2:$N$23)*_xlfn.XLOOKUP('8. Model Variables'!$B143,'5.Monthly Multipliers'!$B$2:$B$13,'5.Monthly Multipliers'!$G$2:$G$13) + _xlfn.XLOOKUP('8. Model Variables'!$A143,'4.Annual SAE Indices'!$A$2:$A$23,'4.Annual SAE Indices'!$O$2:$O$23)*_xlfn.XLOOKUP('8. Model Variables'!$B143,'5.Monthly Multipliers'!$B$2:$B$13,'5.Monthly Multipliers'!$H$2:$H$13) + _xlfn.XLOOKUP('8. Model Variables'!$A143,'4.Annual SAE Indices'!$A$2:$A$23,'4.Annual SAE Indices'!$P$2:$P$23)*_xlfn.XLOOKUP('8. Model Variables'!$B143,'5.Monthly Multipliers'!$B$2:$B$13,'5.Monthly Multipliers'!$I$2:$I$13) + _xlfn.XLOOKUP('8. Model Variables'!$A143,'4.Annual SAE Indices'!$A$2:$A$23,'4.Annual SAE Indices'!$Q$2:$Q$23)*_xlfn.XLOOKUP('8. Model Variables'!$B143,'5.Monthly Multipliers'!$B$2:$B$13,'5.Monthly Multipliers'!$J$2:$J$13) + _xlfn.XLOOKUP('8. Model Variables'!$A143,'4.Annual SAE Indices'!$A$2:$A$23,'4.Annual SAE Indices'!$R$2:$R$23)*_xlfn.XLOOKUP('8. Model Variables'!$B143,'5.Monthly Multipliers'!$B$2:$B$13,'5.Monthly Multipliers'!$K$2:$K$13) + _xlfn.XLOOKUP('8. Model Variables'!$A143,'4.Annual SAE Indices'!$A$2:$A$23,'4.Annual SAE Indices'!$T$2:$T$23)*_xlfn.XLOOKUP('8. Model Variables'!$B143,'5.Monthly Multipliers'!$B$2:$B$13,'5.Monthly Multipliers'!$L$2:$L$13) + _xlfn.XLOOKUP('8. Model Variables'!$A143,'4.Annual SAE Indices'!$A$2:$A$23,'4.Annual SAE Indices'!$U$2:$U$23)*_xlfn.XLOOKUP('8. Model Variables'!$B143,'5.Monthly Multipliers'!$B$2:$B$13,'5.Monthly Multipliers'!$M$2:$M$13)</f>
        <v>495.98372742855008</v>
      </c>
      <c r="F143">
        <f>('6.Econ Transform'!C143^0.2)*'7.Wthr Transform'!D167*12*'8. Model Variables'!E143</f>
        <v>513.88333430189209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Transform'!C144^0.2)*'7.Wthr Transform'!H168*_xlfn.XLOOKUP('8. Model Variables'!A144,'4.Annual SAE Indices'!$A$2:$A$23,'4.Annual SAE Indices'!$V$2:$V$23)</f>
        <v>168.51424095823168</v>
      </c>
      <c r="D144" s="2">
        <f>('6.Econ Transform'!C144^0.2)*'7.Wthr Transform'!L168*_xlfn.XLOOKUP('8. Model Variables'!$A144,'4.Annual SAE Indices'!$A$2:$A$23,'4.Annual SAE Indices'!$W$2:$W$23)</f>
        <v>0.74229291502515815</v>
      </c>
      <c r="E144">
        <f>_xlfn.XLOOKUP('8. Model Variables'!$A144,'4.Annual SAE Indices'!$A$2:$A$23,'4.Annual SAE Indices'!$J$2:$J$23)*_xlfn.XLOOKUP('8. Model Variables'!$B144,'5.Monthly Multipliers'!$B$2:$B$13,'5.Monthly Multipliers'!$C$2:$C$13) + _xlfn.XLOOKUP('8. Model Variables'!$A144,'4.Annual SAE Indices'!$A$2:$A$23,'4.Annual SAE Indices'!$K$2:$K$23)*_xlfn.XLOOKUP('8. Model Variables'!$B144,'5.Monthly Multipliers'!$B$2:$B$13,'5.Monthly Multipliers'!$D$2:$D$13) + _xlfn.XLOOKUP('8. Model Variables'!$A144,'4.Annual SAE Indices'!$A$2:$A$23,'4.Annual SAE Indices'!$L$2:$L$23)*_xlfn.XLOOKUP('8. Model Variables'!$B144,'5.Monthly Multipliers'!$B$2:$B$13,'5.Monthly Multipliers'!$E$2:$E$13) + _xlfn.XLOOKUP('8. Model Variables'!$A144,'4.Annual SAE Indices'!$A$2:$A$23,'4.Annual SAE Indices'!$M$2:$M$23)*_xlfn.XLOOKUP('8. Model Variables'!$B144,'5.Monthly Multipliers'!$B$2:$B$13,'5.Monthly Multipliers'!$F$2:$F$13) + _xlfn.XLOOKUP('8. Model Variables'!$A144,'4.Annual SAE Indices'!$A$2:$A$23,'4.Annual SAE Indices'!$N$2:$N$23)*_xlfn.XLOOKUP('8. Model Variables'!$B144,'5.Monthly Multipliers'!$B$2:$B$13,'5.Monthly Multipliers'!$G$2:$G$13) + _xlfn.XLOOKUP('8. Model Variables'!$A144,'4.Annual SAE Indices'!$A$2:$A$23,'4.Annual SAE Indices'!$O$2:$O$23)*_xlfn.XLOOKUP('8. Model Variables'!$B144,'5.Monthly Multipliers'!$B$2:$B$13,'5.Monthly Multipliers'!$H$2:$H$13) + _xlfn.XLOOKUP('8. Model Variables'!$A144,'4.Annual SAE Indices'!$A$2:$A$23,'4.Annual SAE Indices'!$P$2:$P$23)*_xlfn.XLOOKUP('8. Model Variables'!$B144,'5.Monthly Multipliers'!$B$2:$B$13,'5.Monthly Multipliers'!$I$2:$I$13) + _xlfn.XLOOKUP('8. Model Variables'!$A144,'4.Annual SAE Indices'!$A$2:$A$23,'4.Annual SAE Indices'!$Q$2:$Q$23)*_xlfn.XLOOKUP('8. Model Variables'!$B144,'5.Monthly Multipliers'!$B$2:$B$13,'5.Monthly Multipliers'!$J$2:$J$13) + _xlfn.XLOOKUP('8. Model Variables'!$A144,'4.Annual SAE Indices'!$A$2:$A$23,'4.Annual SAE Indices'!$R$2:$R$23)*_xlfn.XLOOKUP('8. Model Variables'!$B144,'5.Monthly Multipliers'!$B$2:$B$13,'5.Monthly Multipliers'!$K$2:$K$13) + _xlfn.XLOOKUP('8. Model Variables'!$A144,'4.Annual SAE Indices'!$A$2:$A$23,'4.Annual SAE Indices'!$T$2:$T$23)*_xlfn.XLOOKUP('8. Model Variables'!$B144,'5.Monthly Multipliers'!$B$2:$B$13,'5.Monthly Multipliers'!$L$2:$L$13) + _xlfn.XLOOKUP('8. Model Variables'!$A144,'4.Annual SAE Indices'!$A$2:$A$23,'4.Annual SAE Indices'!$U$2:$U$23)*_xlfn.XLOOKUP('8. Model Variables'!$B144,'5.Monthly Multipliers'!$B$2:$B$13,'5.Monthly Multipliers'!$M$2:$M$13)</f>
        <v>501.14624890705807</v>
      </c>
      <c r="F144">
        <f>('6.Econ Transform'!C144^0.2)*'7.Wthr Transform'!D168*12*'8. Model Variables'!E144</f>
        <v>502.48274181277441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Transform'!C145^0.2)*'7.Wthr Transform'!H169*_xlfn.XLOOKUP('8. Model Variables'!A145,'4.Annual SAE Indices'!$A$2:$A$23,'4.Annual SAE Indices'!$V$2:$V$23)</f>
        <v>256.77079256072835</v>
      </c>
      <c r="D145" s="2">
        <f>('6.Econ Transform'!C145^0.2)*'7.Wthr Transform'!L169*_xlfn.XLOOKUP('8. Model Variables'!$A145,'4.Annual SAE Indices'!$A$2:$A$23,'4.Annual SAE Indices'!$W$2:$W$23)</f>
        <v>0</v>
      </c>
      <c r="E145">
        <f>_xlfn.XLOOKUP('8. Model Variables'!$A145,'4.Annual SAE Indices'!$A$2:$A$23,'4.Annual SAE Indices'!$J$2:$J$23)*_xlfn.XLOOKUP('8. Model Variables'!$B145,'5.Monthly Multipliers'!$B$2:$B$13,'5.Monthly Multipliers'!$C$2:$C$13) + _xlfn.XLOOKUP('8. Model Variables'!$A145,'4.Annual SAE Indices'!$A$2:$A$23,'4.Annual SAE Indices'!$K$2:$K$23)*_xlfn.XLOOKUP('8. Model Variables'!$B145,'5.Monthly Multipliers'!$B$2:$B$13,'5.Monthly Multipliers'!$D$2:$D$13) + _xlfn.XLOOKUP('8. Model Variables'!$A145,'4.Annual SAE Indices'!$A$2:$A$23,'4.Annual SAE Indices'!$L$2:$L$23)*_xlfn.XLOOKUP('8. Model Variables'!$B145,'5.Monthly Multipliers'!$B$2:$B$13,'5.Monthly Multipliers'!$E$2:$E$13) + _xlfn.XLOOKUP('8. Model Variables'!$A145,'4.Annual SAE Indices'!$A$2:$A$23,'4.Annual SAE Indices'!$M$2:$M$23)*_xlfn.XLOOKUP('8. Model Variables'!$B145,'5.Monthly Multipliers'!$B$2:$B$13,'5.Monthly Multipliers'!$F$2:$F$13) + _xlfn.XLOOKUP('8. Model Variables'!$A145,'4.Annual SAE Indices'!$A$2:$A$23,'4.Annual SAE Indices'!$N$2:$N$23)*_xlfn.XLOOKUP('8. Model Variables'!$B145,'5.Monthly Multipliers'!$B$2:$B$13,'5.Monthly Multipliers'!$G$2:$G$13) + _xlfn.XLOOKUP('8. Model Variables'!$A145,'4.Annual SAE Indices'!$A$2:$A$23,'4.Annual SAE Indices'!$O$2:$O$23)*_xlfn.XLOOKUP('8. Model Variables'!$B145,'5.Monthly Multipliers'!$B$2:$B$13,'5.Monthly Multipliers'!$H$2:$H$13) + _xlfn.XLOOKUP('8. Model Variables'!$A145,'4.Annual SAE Indices'!$A$2:$A$23,'4.Annual SAE Indices'!$P$2:$P$23)*_xlfn.XLOOKUP('8. Model Variables'!$B145,'5.Monthly Multipliers'!$B$2:$B$13,'5.Monthly Multipliers'!$I$2:$I$13) + _xlfn.XLOOKUP('8. Model Variables'!$A145,'4.Annual SAE Indices'!$A$2:$A$23,'4.Annual SAE Indices'!$Q$2:$Q$23)*_xlfn.XLOOKUP('8. Model Variables'!$B145,'5.Monthly Multipliers'!$B$2:$B$13,'5.Monthly Multipliers'!$J$2:$J$13) + _xlfn.XLOOKUP('8. Model Variables'!$A145,'4.Annual SAE Indices'!$A$2:$A$23,'4.Annual SAE Indices'!$R$2:$R$23)*_xlfn.XLOOKUP('8. Model Variables'!$B145,'5.Monthly Multipliers'!$B$2:$B$13,'5.Monthly Multipliers'!$K$2:$K$13) + _xlfn.XLOOKUP('8. Model Variables'!$A145,'4.Annual SAE Indices'!$A$2:$A$23,'4.Annual SAE Indices'!$T$2:$T$23)*_xlfn.XLOOKUP('8. Model Variables'!$B145,'5.Monthly Multipliers'!$B$2:$B$13,'5.Monthly Multipliers'!$L$2:$L$13) + _xlfn.XLOOKUP('8. Model Variables'!$A145,'4.Annual SAE Indices'!$A$2:$A$23,'4.Annual SAE Indices'!$U$2:$U$23)*_xlfn.XLOOKUP('8. Model Variables'!$B145,'5.Monthly Multipliers'!$B$2:$B$13,'5.Monthly Multipliers'!$M$2:$M$13)</f>
        <v>507.72442780510403</v>
      </c>
      <c r="F145">
        <f>('6.Econ Transform'!C145^0.2)*'7.Wthr Transform'!D169*12*'8. Model Variables'!E145</f>
        <v>526.04774600108874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Transform'!C146^0.2)*'7.Wthr Transform'!H170*_xlfn.XLOOKUP('8. Model Variables'!A146,'4.Annual SAE Indices'!$A$2:$A$23,'4.Annual SAE Indices'!$V$2:$V$23)</f>
        <v>305.11475061818385</v>
      </c>
      <c r="D146" s="2">
        <f>('6.Econ Transform'!C146^0.2)*'7.Wthr Transform'!L170*_xlfn.XLOOKUP('8. Model Variables'!$A146,'4.Annual SAE Indices'!$A$2:$A$23,'4.Annual SAE Indices'!$W$2:$W$23)</f>
        <v>0</v>
      </c>
      <c r="E146">
        <f>_xlfn.XLOOKUP('8. Model Variables'!$A146,'4.Annual SAE Indices'!$A$2:$A$23,'4.Annual SAE Indices'!$J$2:$J$23)*_xlfn.XLOOKUP('8. Model Variables'!$B146,'5.Monthly Multipliers'!$B$2:$B$13,'5.Monthly Multipliers'!$C$2:$C$13) + _xlfn.XLOOKUP('8. Model Variables'!$A146,'4.Annual SAE Indices'!$A$2:$A$23,'4.Annual SAE Indices'!$K$2:$K$23)*_xlfn.XLOOKUP('8. Model Variables'!$B146,'5.Monthly Multipliers'!$B$2:$B$13,'5.Monthly Multipliers'!$D$2:$D$13) + _xlfn.XLOOKUP('8. Model Variables'!$A146,'4.Annual SAE Indices'!$A$2:$A$23,'4.Annual SAE Indices'!$L$2:$L$23)*_xlfn.XLOOKUP('8. Model Variables'!$B146,'5.Monthly Multipliers'!$B$2:$B$13,'5.Monthly Multipliers'!$E$2:$E$13) + _xlfn.XLOOKUP('8. Model Variables'!$A146,'4.Annual SAE Indices'!$A$2:$A$23,'4.Annual SAE Indices'!$M$2:$M$23)*_xlfn.XLOOKUP('8. Model Variables'!$B146,'5.Monthly Multipliers'!$B$2:$B$13,'5.Monthly Multipliers'!$F$2:$F$13) + _xlfn.XLOOKUP('8. Model Variables'!$A146,'4.Annual SAE Indices'!$A$2:$A$23,'4.Annual SAE Indices'!$N$2:$N$23)*_xlfn.XLOOKUP('8. Model Variables'!$B146,'5.Monthly Multipliers'!$B$2:$B$13,'5.Monthly Multipliers'!$G$2:$G$13) + _xlfn.XLOOKUP('8. Model Variables'!$A146,'4.Annual SAE Indices'!$A$2:$A$23,'4.Annual SAE Indices'!$O$2:$O$23)*_xlfn.XLOOKUP('8. Model Variables'!$B146,'5.Monthly Multipliers'!$B$2:$B$13,'5.Monthly Multipliers'!$H$2:$H$13) + _xlfn.XLOOKUP('8. Model Variables'!$A146,'4.Annual SAE Indices'!$A$2:$A$23,'4.Annual SAE Indices'!$P$2:$P$23)*_xlfn.XLOOKUP('8. Model Variables'!$B146,'5.Monthly Multipliers'!$B$2:$B$13,'5.Monthly Multipliers'!$I$2:$I$13) + _xlfn.XLOOKUP('8. Model Variables'!$A146,'4.Annual SAE Indices'!$A$2:$A$23,'4.Annual SAE Indices'!$Q$2:$Q$23)*_xlfn.XLOOKUP('8. Model Variables'!$B146,'5.Monthly Multipliers'!$B$2:$B$13,'5.Monthly Multipliers'!$J$2:$J$13) + _xlfn.XLOOKUP('8. Model Variables'!$A146,'4.Annual SAE Indices'!$A$2:$A$23,'4.Annual SAE Indices'!$R$2:$R$23)*_xlfn.XLOOKUP('8. Model Variables'!$B146,'5.Monthly Multipliers'!$B$2:$B$13,'5.Monthly Multipliers'!$K$2:$K$13) + _xlfn.XLOOKUP('8. Model Variables'!$A146,'4.Annual SAE Indices'!$A$2:$A$23,'4.Annual SAE Indices'!$T$2:$T$23)*_xlfn.XLOOKUP('8. Model Variables'!$B146,'5.Monthly Multipliers'!$B$2:$B$13,'5.Monthly Multipliers'!$L$2:$L$13) + _xlfn.XLOOKUP('8. Model Variables'!$A146,'4.Annual SAE Indices'!$A$2:$A$23,'4.Annual SAE Indices'!$U$2:$U$23)*_xlfn.XLOOKUP('8. Model Variables'!$B146,'5.Monthly Multipliers'!$B$2:$B$13,'5.Monthly Multipliers'!$M$2:$M$13)</f>
        <v>510.65371009017701</v>
      </c>
      <c r="F146">
        <f>('6.Econ Transform'!C146^0.2)*'7.Wthr Transform'!D170*12*'8. Model Variables'!E146</f>
        <v>529.3173243015267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Transform'!C147^0.2)*'7.Wthr Transform'!H171*_xlfn.XLOOKUP('8. Model Variables'!A147,'4.Annual SAE Indices'!$A$2:$A$23,'4.Annual SAE Indices'!$V$2:$V$23)</f>
        <v>259.09782059913596</v>
      </c>
      <c r="D147" s="2">
        <f>('6.Econ Transform'!C147^0.2)*'7.Wthr Transform'!L171*_xlfn.XLOOKUP('8. Model Variables'!$A147,'4.Annual SAE Indices'!$A$2:$A$23,'4.Annual SAE Indices'!$W$2:$W$23)</f>
        <v>0</v>
      </c>
      <c r="E147">
        <f>_xlfn.XLOOKUP('8. Model Variables'!$A147,'4.Annual SAE Indices'!$A$2:$A$23,'4.Annual SAE Indices'!$J$2:$J$23)*_xlfn.XLOOKUP('8. Model Variables'!$B147,'5.Monthly Multipliers'!$B$2:$B$13,'5.Monthly Multipliers'!$C$2:$C$13) + _xlfn.XLOOKUP('8. Model Variables'!$A147,'4.Annual SAE Indices'!$A$2:$A$23,'4.Annual SAE Indices'!$K$2:$K$23)*_xlfn.XLOOKUP('8. Model Variables'!$B147,'5.Monthly Multipliers'!$B$2:$B$13,'5.Monthly Multipliers'!$D$2:$D$13) + _xlfn.XLOOKUP('8. Model Variables'!$A147,'4.Annual SAE Indices'!$A$2:$A$23,'4.Annual SAE Indices'!$L$2:$L$23)*_xlfn.XLOOKUP('8. Model Variables'!$B147,'5.Monthly Multipliers'!$B$2:$B$13,'5.Monthly Multipliers'!$E$2:$E$13) + _xlfn.XLOOKUP('8. Model Variables'!$A147,'4.Annual SAE Indices'!$A$2:$A$23,'4.Annual SAE Indices'!$M$2:$M$23)*_xlfn.XLOOKUP('8. Model Variables'!$B147,'5.Monthly Multipliers'!$B$2:$B$13,'5.Monthly Multipliers'!$F$2:$F$13) + _xlfn.XLOOKUP('8. Model Variables'!$A147,'4.Annual SAE Indices'!$A$2:$A$23,'4.Annual SAE Indices'!$N$2:$N$23)*_xlfn.XLOOKUP('8. Model Variables'!$B147,'5.Monthly Multipliers'!$B$2:$B$13,'5.Monthly Multipliers'!$G$2:$G$13) + _xlfn.XLOOKUP('8. Model Variables'!$A147,'4.Annual SAE Indices'!$A$2:$A$23,'4.Annual SAE Indices'!$O$2:$O$23)*_xlfn.XLOOKUP('8. Model Variables'!$B147,'5.Monthly Multipliers'!$B$2:$B$13,'5.Monthly Multipliers'!$H$2:$H$13) + _xlfn.XLOOKUP('8. Model Variables'!$A147,'4.Annual SAE Indices'!$A$2:$A$23,'4.Annual SAE Indices'!$P$2:$P$23)*_xlfn.XLOOKUP('8. Model Variables'!$B147,'5.Monthly Multipliers'!$B$2:$B$13,'5.Monthly Multipliers'!$I$2:$I$13) + _xlfn.XLOOKUP('8. Model Variables'!$A147,'4.Annual SAE Indices'!$A$2:$A$23,'4.Annual SAE Indices'!$Q$2:$Q$23)*_xlfn.XLOOKUP('8. Model Variables'!$B147,'5.Monthly Multipliers'!$B$2:$B$13,'5.Monthly Multipliers'!$J$2:$J$13) + _xlfn.XLOOKUP('8. Model Variables'!$A147,'4.Annual SAE Indices'!$A$2:$A$23,'4.Annual SAE Indices'!$R$2:$R$23)*_xlfn.XLOOKUP('8. Model Variables'!$B147,'5.Monthly Multipliers'!$B$2:$B$13,'5.Monthly Multipliers'!$K$2:$K$13) + _xlfn.XLOOKUP('8. Model Variables'!$A147,'4.Annual SAE Indices'!$A$2:$A$23,'4.Annual SAE Indices'!$T$2:$T$23)*_xlfn.XLOOKUP('8. Model Variables'!$B147,'5.Monthly Multipliers'!$B$2:$B$13,'5.Monthly Multipliers'!$L$2:$L$13) + _xlfn.XLOOKUP('8. Model Variables'!$A147,'4.Annual SAE Indices'!$A$2:$A$23,'4.Annual SAE Indices'!$U$2:$U$23)*_xlfn.XLOOKUP('8. Model Variables'!$B147,'5.Monthly Multipliers'!$B$2:$B$13,'5.Monthly Multipliers'!$M$2:$M$13)</f>
        <v>508.02648239478003</v>
      </c>
      <c r="F147">
        <f>('6.Econ Transform'!C147^0.2)*'7.Wthr Transform'!D171*12*'8. Model Variables'!E147</f>
        <v>475.63335846295979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Transform'!C148^0.2)*'7.Wthr Transform'!H172*_xlfn.XLOOKUP('8. Model Variables'!A148,'4.Annual SAE Indices'!$A$2:$A$23,'4.Annual SAE Indices'!$V$2:$V$23)</f>
        <v>217.94470203052975</v>
      </c>
      <c r="D148" s="2">
        <f>('6.Econ Transform'!C148^0.2)*'7.Wthr Transform'!L172*_xlfn.XLOOKUP('8. Model Variables'!$A148,'4.Annual SAE Indices'!$A$2:$A$23,'4.Annual SAE Indices'!$W$2:$W$23)</f>
        <v>0</v>
      </c>
      <c r="E148">
        <f>_xlfn.XLOOKUP('8. Model Variables'!$A148,'4.Annual SAE Indices'!$A$2:$A$23,'4.Annual SAE Indices'!$J$2:$J$23)*_xlfn.XLOOKUP('8. Model Variables'!$B148,'5.Monthly Multipliers'!$B$2:$B$13,'5.Monthly Multipliers'!$C$2:$C$13) + _xlfn.XLOOKUP('8. Model Variables'!$A148,'4.Annual SAE Indices'!$A$2:$A$23,'4.Annual SAE Indices'!$K$2:$K$23)*_xlfn.XLOOKUP('8. Model Variables'!$B148,'5.Monthly Multipliers'!$B$2:$B$13,'5.Monthly Multipliers'!$D$2:$D$13) + _xlfn.XLOOKUP('8. Model Variables'!$A148,'4.Annual SAE Indices'!$A$2:$A$23,'4.Annual SAE Indices'!$L$2:$L$23)*_xlfn.XLOOKUP('8. Model Variables'!$B148,'5.Monthly Multipliers'!$B$2:$B$13,'5.Monthly Multipliers'!$E$2:$E$13) + _xlfn.XLOOKUP('8. Model Variables'!$A148,'4.Annual SAE Indices'!$A$2:$A$23,'4.Annual SAE Indices'!$M$2:$M$23)*_xlfn.XLOOKUP('8. Model Variables'!$B148,'5.Monthly Multipliers'!$B$2:$B$13,'5.Monthly Multipliers'!$F$2:$F$13) + _xlfn.XLOOKUP('8. Model Variables'!$A148,'4.Annual SAE Indices'!$A$2:$A$23,'4.Annual SAE Indices'!$N$2:$N$23)*_xlfn.XLOOKUP('8. Model Variables'!$B148,'5.Monthly Multipliers'!$B$2:$B$13,'5.Monthly Multipliers'!$G$2:$G$13) + _xlfn.XLOOKUP('8. Model Variables'!$A148,'4.Annual SAE Indices'!$A$2:$A$23,'4.Annual SAE Indices'!$O$2:$O$23)*_xlfn.XLOOKUP('8. Model Variables'!$B148,'5.Monthly Multipliers'!$B$2:$B$13,'5.Monthly Multipliers'!$H$2:$H$13) + _xlfn.XLOOKUP('8. Model Variables'!$A148,'4.Annual SAE Indices'!$A$2:$A$23,'4.Annual SAE Indices'!$P$2:$P$23)*_xlfn.XLOOKUP('8. Model Variables'!$B148,'5.Monthly Multipliers'!$B$2:$B$13,'5.Monthly Multipliers'!$I$2:$I$13) + _xlfn.XLOOKUP('8. Model Variables'!$A148,'4.Annual SAE Indices'!$A$2:$A$23,'4.Annual SAE Indices'!$Q$2:$Q$23)*_xlfn.XLOOKUP('8. Model Variables'!$B148,'5.Monthly Multipliers'!$B$2:$B$13,'5.Monthly Multipliers'!$J$2:$J$13) + _xlfn.XLOOKUP('8. Model Variables'!$A148,'4.Annual SAE Indices'!$A$2:$A$23,'4.Annual SAE Indices'!$R$2:$R$23)*_xlfn.XLOOKUP('8. Model Variables'!$B148,'5.Monthly Multipliers'!$B$2:$B$13,'5.Monthly Multipliers'!$K$2:$K$13) + _xlfn.XLOOKUP('8. Model Variables'!$A148,'4.Annual SAE Indices'!$A$2:$A$23,'4.Annual SAE Indices'!$T$2:$T$23)*_xlfn.XLOOKUP('8. Model Variables'!$B148,'5.Monthly Multipliers'!$B$2:$B$13,'5.Monthly Multipliers'!$L$2:$L$13) + _xlfn.XLOOKUP('8. Model Variables'!$A148,'4.Annual SAE Indices'!$A$2:$A$23,'4.Annual SAE Indices'!$U$2:$U$23)*_xlfn.XLOOKUP('8. Model Variables'!$B148,'5.Monthly Multipliers'!$B$2:$B$13,'5.Monthly Multipliers'!$M$2:$M$13)</f>
        <v>505.19750130226601</v>
      </c>
      <c r="F148">
        <f>('6.Econ Transform'!C148^0.2)*'7.Wthr Transform'!D172*12*'8. Model Variables'!E148</f>
        <v>523.66169940469103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Transform'!C149^0.2)*'7.Wthr Transform'!H173*_xlfn.XLOOKUP('8. Model Variables'!A149,'4.Annual SAE Indices'!$A$2:$A$23,'4.Annual SAE Indices'!$V$2:$V$23)</f>
        <v>127.89820855115606</v>
      </c>
      <c r="D149" s="2">
        <f>('6.Econ Transform'!C149^0.2)*'7.Wthr Transform'!L173*_xlfn.XLOOKUP('8. Model Variables'!$A149,'4.Annual SAE Indices'!$A$2:$A$23,'4.Annual SAE Indices'!$W$2:$W$23)</f>
        <v>2.0100835619276989</v>
      </c>
      <c r="E149">
        <f>_xlfn.XLOOKUP('8. Model Variables'!$A149,'4.Annual SAE Indices'!$A$2:$A$23,'4.Annual SAE Indices'!$J$2:$J$23)*_xlfn.XLOOKUP('8. Model Variables'!$B149,'5.Monthly Multipliers'!$B$2:$B$13,'5.Monthly Multipliers'!$C$2:$C$13) + _xlfn.XLOOKUP('8. Model Variables'!$A149,'4.Annual SAE Indices'!$A$2:$A$23,'4.Annual SAE Indices'!$K$2:$K$23)*_xlfn.XLOOKUP('8. Model Variables'!$B149,'5.Monthly Multipliers'!$B$2:$B$13,'5.Monthly Multipliers'!$D$2:$D$13) + _xlfn.XLOOKUP('8. Model Variables'!$A149,'4.Annual SAE Indices'!$A$2:$A$23,'4.Annual SAE Indices'!$L$2:$L$23)*_xlfn.XLOOKUP('8. Model Variables'!$B149,'5.Monthly Multipliers'!$B$2:$B$13,'5.Monthly Multipliers'!$E$2:$E$13) + _xlfn.XLOOKUP('8. Model Variables'!$A149,'4.Annual SAE Indices'!$A$2:$A$23,'4.Annual SAE Indices'!$M$2:$M$23)*_xlfn.XLOOKUP('8. Model Variables'!$B149,'5.Monthly Multipliers'!$B$2:$B$13,'5.Monthly Multipliers'!$F$2:$F$13) + _xlfn.XLOOKUP('8. Model Variables'!$A149,'4.Annual SAE Indices'!$A$2:$A$23,'4.Annual SAE Indices'!$N$2:$N$23)*_xlfn.XLOOKUP('8. Model Variables'!$B149,'5.Monthly Multipliers'!$B$2:$B$13,'5.Monthly Multipliers'!$G$2:$G$13) + _xlfn.XLOOKUP('8. Model Variables'!$A149,'4.Annual SAE Indices'!$A$2:$A$23,'4.Annual SAE Indices'!$O$2:$O$23)*_xlfn.XLOOKUP('8. Model Variables'!$B149,'5.Monthly Multipliers'!$B$2:$B$13,'5.Monthly Multipliers'!$H$2:$H$13) + _xlfn.XLOOKUP('8. Model Variables'!$A149,'4.Annual SAE Indices'!$A$2:$A$23,'4.Annual SAE Indices'!$P$2:$P$23)*_xlfn.XLOOKUP('8. Model Variables'!$B149,'5.Monthly Multipliers'!$B$2:$B$13,'5.Monthly Multipliers'!$I$2:$I$13) + _xlfn.XLOOKUP('8. Model Variables'!$A149,'4.Annual SAE Indices'!$A$2:$A$23,'4.Annual SAE Indices'!$Q$2:$Q$23)*_xlfn.XLOOKUP('8. Model Variables'!$B149,'5.Monthly Multipliers'!$B$2:$B$13,'5.Monthly Multipliers'!$J$2:$J$13) + _xlfn.XLOOKUP('8. Model Variables'!$A149,'4.Annual SAE Indices'!$A$2:$A$23,'4.Annual SAE Indices'!$R$2:$R$23)*_xlfn.XLOOKUP('8. Model Variables'!$B149,'5.Monthly Multipliers'!$B$2:$B$13,'5.Monthly Multipliers'!$K$2:$K$13) + _xlfn.XLOOKUP('8. Model Variables'!$A149,'4.Annual SAE Indices'!$A$2:$A$23,'4.Annual SAE Indices'!$T$2:$T$23)*_xlfn.XLOOKUP('8. Model Variables'!$B149,'5.Monthly Multipliers'!$B$2:$B$13,'5.Monthly Multipliers'!$L$2:$L$13) + _xlfn.XLOOKUP('8. Model Variables'!$A149,'4.Annual SAE Indices'!$A$2:$A$23,'4.Annual SAE Indices'!$U$2:$U$23)*_xlfn.XLOOKUP('8. Model Variables'!$B149,'5.Monthly Multipliers'!$B$2:$B$13,'5.Monthly Multipliers'!$M$2:$M$13)</f>
        <v>500.09636340915802</v>
      </c>
      <c r="F149">
        <f>('6.Econ Transform'!C149^0.2)*'7.Wthr Transform'!D173*12*'8. Model Variables'!E149</f>
        <v>501.22498195758016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Transform'!C150^0.2)*'7.Wthr Transform'!H174*_xlfn.XLOOKUP('8. Model Variables'!A150,'4.Annual SAE Indices'!$A$2:$A$23,'4.Annual SAE Indices'!$V$2:$V$23)</f>
        <v>41.594111571300992</v>
      </c>
      <c r="D150" s="2">
        <f>('6.Econ Transform'!C150^0.2)*'7.Wthr Transform'!L174*_xlfn.XLOOKUP('8. Model Variables'!$A150,'4.Annual SAE Indices'!$A$2:$A$23,'4.Annual SAE Indices'!$W$2:$W$23)</f>
        <v>61.385956153621791</v>
      </c>
      <c r="E150">
        <f>_xlfn.XLOOKUP('8. Model Variables'!$A150,'4.Annual SAE Indices'!$A$2:$A$23,'4.Annual SAE Indices'!$J$2:$J$23)*_xlfn.XLOOKUP('8. Model Variables'!$B150,'5.Monthly Multipliers'!$B$2:$B$13,'5.Monthly Multipliers'!$C$2:$C$13) + _xlfn.XLOOKUP('8. Model Variables'!$A150,'4.Annual SAE Indices'!$A$2:$A$23,'4.Annual SAE Indices'!$K$2:$K$23)*_xlfn.XLOOKUP('8. Model Variables'!$B150,'5.Monthly Multipliers'!$B$2:$B$13,'5.Monthly Multipliers'!$D$2:$D$13) + _xlfn.XLOOKUP('8. Model Variables'!$A150,'4.Annual SAE Indices'!$A$2:$A$23,'4.Annual SAE Indices'!$L$2:$L$23)*_xlfn.XLOOKUP('8. Model Variables'!$B150,'5.Monthly Multipliers'!$B$2:$B$13,'5.Monthly Multipliers'!$E$2:$E$13) + _xlfn.XLOOKUP('8. Model Variables'!$A150,'4.Annual SAE Indices'!$A$2:$A$23,'4.Annual SAE Indices'!$M$2:$M$23)*_xlfn.XLOOKUP('8. Model Variables'!$B150,'5.Monthly Multipliers'!$B$2:$B$13,'5.Monthly Multipliers'!$F$2:$F$13) + _xlfn.XLOOKUP('8. Model Variables'!$A150,'4.Annual SAE Indices'!$A$2:$A$23,'4.Annual SAE Indices'!$N$2:$N$23)*_xlfn.XLOOKUP('8. Model Variables'!$B150,'5.Monthly Multipliers'!$B$2:$B$13,'5.Monthly Multipliers'!$G$2:$G$13) + _xlfn.XLOOKUP('8. Model Variables'!$A150,'4.Annual SAE Indices'!$A$2:$A$23,'4.Annual SAE Indices'!$O$2:$O$23)*_xlfn.XLOOKUP('8. Model Variables'!$B150,'5.Monthly Multipliers'!$B$2:$B$13,'5.Monthly Multipliers'!$H$2:$H$13) + _xlfn.XLOOKUP('8. Model Variables'!$A150,'4.Annual SAE Indices'!$A$2:$A$23,'4.Annual SAE Indices'!$P$2:$P$23)*_xlfn.XLOOKUP('8. Model Variables'!$B150,'5.Monthly Multipliers'!$B$2:$B$13,'5.Monthly Multipliers'!$I$2:$I$13) + _xlfn.XLOOKUP('8. Model Variables'!$A150,'4.Annual SAE Indices'!$A$2:$A$23,'4.Annual SAE Indices'!$Q$2:$Q$23)*_xlfn.XLOOKUP('8. Model Variables'!$B150,'5.Monthly Multipliers'!$B$2:$B$13,'5.Monthly Multipliers'!$J$2:$J$13) + _xlfn.XLOOKUP('8. Model Variables'!$A150,'4.Annual SAE Indices'!$A$2:$A$23,'4.Annual SAE Indices'!$R$2:$R$23)*_xlfn.XLOOKUP('8. Model Variables'!$B150,'5.Monthly Multipliers'!$B$2:$B$13,'5.Monthly Multipliers'!$K$2:$K$13) + _xlfn.XLOOKUP('8. Model Variables'!$A150,'4.Annual SAE Indices'!$A$2:$A$23,'4.Annual SAE Indices'!$T$2:$T$23)*_xlfn.XLOOKUP('8. Model Variables'!$B150,'5.Monthly Multipliers'!$B$2:$B$13,'5.Monthly Multipliers'!$L$2:$L$13) + _xlfn.XLOOKUP('8. Model Variables'!$A150,'4.Annual SAE Indices'!$A$2:$A$23,'4.Annual SAE Indices'!$U$2:$U$23)*_xlfn.XLOOKUP('8. Model Variables'!$B150,'5.Monthly Multipliers'!$B$2:$B$13,'5.Monthly Multipliers'!$M$2:$M$13)</f>
        <v>497.06671996203806</v>
      </c>
      <c r="F150">
        <f>('6.Econ Transform'!C150^0.2)*'7.Wthr Transform'!D174*12*'8. Model Variables'!E150</f>
        <v>514.79478457810046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Transform'!C151^0.2)*'7.Wthr Transform'!H175*_xlfn.XLOOKUP('8. Model Variables'!A151,'4.Annual SAE Indices'!$A$2:$A$23,'4.Annual SAE Indices'!$V$2:$V$23)</f>
        <v>1.7450980302405297</v>
      </c>
      <c r="D151" s="2">
        <f>('6.Econ Transform'!C151^0.2)*'7.Wthr Transform'!L175*_xlfn.XLOOKUP('8. Model Variables'!$A151,'4.Annual SAE Indices'!$A$2:$A$23,'4.Annual SAE Indices'!$W$2:$W$23)</f>
        <v>220.28234892841706</v>
      </c>
      <c r="E151">
        <f>_xlfn.XLOOKUP('8. Model Variables'!$A151,'4.Annual SAE Indices'!$A$2:$A$23,'4.Annual SAE Indices'!$J$2:$J$23)*_xlfn.XLOOKUP('8. Model Variables'!$B151,'5.Monthly Multipliers'!$B$2:$B$13,'5.Monthly Multipliers'!$C$2:$C$13) + _xlfn.XLOOKUP('8. Model Variables'!$A151,'4.Annual SAE Indices'!$A$2:$A$23,'4.Annual SAE Indices'!$K$2:$K$23)*_xlfn.XLOOKUP('8. Model Variables'!$B151,'5.Monthly Multipliers'!$B$2:$B$13,'5.Monthly Multipliers'!$D$2:$D$13) + _xlfn.XLOOKUP('8. Model Variables'!$A151,'4.Annual SAE Indices'!$A$2:$A$23,'4.Annual SAE Indices'!$L$2:$L$23)*_xlfn.XLOOKUP('8. Model Variables'!$B151,'5.Monthly Multipliers'!$B$2:$B$13,'5.Monthly Multipliers'!$E$2:$E$13) + _xlfn.XLOOKUP('8. Model Variables'!$A151,'4.Annual SAE Indices'!$A$2:$A$23,'4.Annual SAE Indices'!$M$2:$M$23)*_xlfn.XLOOKUP('8. Model Variables'!$B151,'5.Monthly Multipliers'!$B$2:$B$13,'5.Monthly Multipliers'!$F$2:$F$13) + _xlfn.XLOOKUP('8. Model Variables'!$A151,'4.Annual SAE Indices'!$A$2:$A$23,'4.Annual SAE Indices'!$N$2:$N$23)*_xlfn.XLOOKUP('8. Model Variables'!$B151,'5.Monthly Multipliers'!$B$2:$B$13,'5.Monthly Multipliers'!$G$2:$G$13) + _xlfn.XLOOKUP('8. Model Variables'!$A151,'4.Annual SAE Indices'!$A$2:$A$23,'4.Annual SAE Indices'!$O$2:$O$23)*_xlfn.XLOOKUP('8. Model Variables'!$B151,'5.Monthly Multipliers'!$B$2:$B$13,'5.Monthly Multipliers'!$H$2:$H$13) + _xlfn.XLOOKUP('8. Model Variables'!$A151,'4.Annual SAE Indices'!$A$2:$A$23,'4.Annual SAE Indices'!$P$2:$P$23)*_xlfn.XLOOKUP('8. Model Variables'!$B151,'5.Monthly Multipliers'!$B$2:$B$13,'5.Monthly Multipliers'!$I$2:$I$13) + _xlfn.XLOOKUP('8. Model Variables'!$A151,'4.Annual SAE Indices'!$A$2:$A$23,'4.Annual SAE Indices'!$Q$2:$Q$23)*_xlfn.XLOOKUP('8. Model Variables'!$B151,'5.Monthly Multipliers'!$B$2:$B$13,'5.Monthly Multipliers'!$J$2:$J$13) + _xlfn.XLOOKUP('8. Model Variables'!$A151,'4.Annual SAE Indices'!$A$2:$A$23,'4.Annual SAE Indices'!$R$2:$R$23)*_xlfn.XLOOKUP('8. Model Variables'!$B151,'5.Monthly Multipliers'!$B$2:$B$13,'5.Monthly Multipliers'!$K$2:$K$13) + _xlfn.XLOOKUP('8. Model Variables'!$A151,'4.Annual SAE Indices'!$A$2:$A$23,'4.Annual SAE Indices'!$T$2:$T$23)*_xlfn.XLOOKUP('8. Model Variables'!$B151,'5.Monthly Multipliers'!$B$2:$B$13,'5.Monthly Multipliers'!$L$2:$L$13) + _xlfn.XLOOKUP('8. Model Variables'!$A151,'4.Annual SAE Indices'!$A$2:$A$23,'4.Annual SAE Indices'!$U$2:$U$23)*_xlfn.XLOOKUP('8. Model Variables'!$B151,'5.Monthly Multipliers'!$B$2:$B$13,'5.Monthly Multipliers'!$M$2:$M$13)</f>
        <v>494.56601203781099</v>
      </c>
      <c r="F151">
        <f>('6.Econ Transform'!C151^0.2)*'7.Wthr Transform'!D175*12*'8. Model Variables'!E151</f>
        <v>495.68214967736498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Transform'!C152^0.2)*'7.Wthr Transform'!H176*_xlfn.XLOOKUP('8. Model Variables'!A152,'4.Annual SAE Indices'!$A$2:$A$23,'4.Annual SAE Indices'!$V$2:$V$23)</f>
        <v>0</v>
      </c>
      <c r="D152" s="2">
        <f>('6.Econ Transform'!C152^0.2)*'7.Wthr Transform'!L176*_xlfn.XLOOKUP('8. Model Variables'!$A152,'4.Annual SAE Indices'!$A$2:$A$23,'4.Annual SAE Indices'!$W$2:$W$23)</f>
        <v>439.13332537950379</v>
      </c>
      <c r="E152">
        <f>_xlfn.XLOOKUP('8. Model Variables'!$A152,'4.Annual SAE Indices'!$A$2:$A$23,'4.Annual SAE Indices'!$J$2:$J$23)*_xlfn.XLOOKUP('8. Model Variables'!$B152,'5.Monthly Multipliers'!$B$2:$B$13,'5.Monthly Multipliers'!$C$2:$C$13) + _xlfn.XLOOKUP('8. Model Variables'!$A152,'4.Annual SAE Indices'!$A$2:$A$23,'4.Annual SAE Indices'!$K$2:$K$23)*_xlfn.XLOOKUP('8. Model Variables'!$B152,'5.Monthly Multipliers'!$B$2:$B$13,'5.Monthly Multipliers'!$D$2:$D$13) + _xlfn.XLOOKUP('8. Model Variables'!$A152,'4.Annual SAE Indices'!$A$2:$A$23,'4.Annual SAE Indices'!$L$2:$L$23)*_xlfn.XLOOKUP('8. Model Variables'!$B152,'5.Monthly Multipliers'!$B$2:$B$13,'5.Monthly Multipliers'!$E$2:$E$13) + _xlfn.XLOOKUP('8. Model Variables'!$A152,'4.Annual SAE Indices'!$A$2:$A$23,'4.Annual SAE Indices'!$M$2:$M$23)*_xlfn.XLOOKUP('8. Model Variables'!$B152,'5.Monthly Multipliers'!$B$2:$B$13,'5.Monthly Multipliers'!$F$2:$F$13) + _xlfn.XLOOKUP('8. Model Variables'!$A152,'4.Annual SAE Indices'!$A$2:$A$23,'4.Annual SAE Indices'!$N$2:$N$23)*_xlfn.XLOOKUP('8. Model Variables'!$B152,'5.Monthly Multipliers'!$B$2:$B$13,'5.Monthly Multipliers'!$G$2:$G$13) + _xlfn.XLOOKUP('8. Model Variables'!$A152,'4.Annual SAE Indices'!$A$2:$A$23,'4.Annual SAE Indices'!$O$2:$O$23)*_xlfn.XLOOKUP('8. Model Variables'!$B152,'5.Monthly Multipliers'!$B$2:$B$13,'5.Monthly Multipliers'!$H$2:$H$13) + _xlfn.XLOOKUP('8. Model Variables'!$A152,'4.Annual SAE Indices'!$A$2:$A$23,'4.Annual SAE Indices'!$P$2:$P$23)*_xlfn.XLOOKUP('8. Model Variables'!$B152,'5.Monthly Multipliers'!$B$2:$B$13,'5.Monthly Multipliers'!$I$2:$I$13) + _xlfn.XLOOKUP('8. Model Variables'!$A152,'4.Annual SAE Indices'!$A$2:$A$23,'4.Annual SAE Indices'!$Q$2:$Q$23)*_xlfn.XLOOKUP('8. Model Variables'!$B152,'5.Monthly Multipliers'!$B$2:$B$13,'5.Monthly Multipliers'!$J$2:$J$13) + _xlfn.XLOOKUP('8. Model Variables'!$A152,'4.Annual SAE Indices'!$A$2:$A$23,'4.Annual SAE Indices'!$R$2:$R$23)*_xlfn.XLOOKUP('8. Model Variables'!$B152,'5.Monthly Multipliers'!$B$2:$B$13,'5.Monthly Multipliers'!$K$2:$K$13) + _xlfn.XLOOKUP('8. Model Variables'!$A152,'4.Annual SAE Indices'!$A$2:$A$23,'4.Annual SAE Indices'!$T$2:$T$23)*_xlfn.XLOOKUP('8. Model Variables'!$B152,'5.Monthly Multipliers'!$B$2:$B$13,'5.Monthly Multipliers'!$L$2:$L$13) + _xlfn.XLOOKUP('8. Model Variables'!$A152,'4.Annual SAE Indices'!$A$2:$A$23,'4.Annual SAE Indices'!$U$2:$U$23)*_xlfn.XLOOKUP('8. Model Variables'!$B152,'5.Monthly Multipliers'!$B$2:$B$13,'5.Monthly Multipliers'!$M$2:$M$13)</f>
        <v>489.37378248765901</v>
      </c>
      <c r="F152">
        <f>('6.Econ Transform'!C152^0.2)*'7.Wthr Transform'!D176*12*'8. Model Variables'!E152</f>
        <v>506.98538755185518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Transform'!C153^0.2)*'7.Wthr Transform'!H177*_xlfn.XLOOKUP('8. Model Variables'!A153,'4.Annual SAE Indices'!$A$2:$A$23,'4.Annual SAE Indices'!$V$2:$V$23)</f>
        <v>0.11220118865675882</v>
      </c>
      <c r="D153" s="2">
        <f>('6.Econ Transform'!C153^0.2)*'7.Wthr Transform'!L177*_xlfn.XLOOKUP('8. Model Variables'!$A153,'4.Annual SAE Indices'!$A$2:$A$23,'4.Annual SAE Indices'!$W$2:$W$23)</f>
        <v>361.41439885750941</v>
      </c>
      <c r="E153">
        <f>_xlfn.XLOOKUP('8. Model Variables'!$A153,'4.Annual SAE Indices'!$A$2:$A$23,'4.Annual SAE Indices'!$J$2:$J$23)*_xlfn.XLOOKUP('8. Model Variables'!$B153,'5.Monthly Multipliers'!$B$2:$B$13,'5.Monthly Multipliers'!$C$2:$C$13) + _xlfn.XLOOKUP('8. Model Variables'!$A153,'4.Annual SAE Indices'!$A$2:$A$23,'4.Annual SAE Indices'!$K$2:$K$23)*_xlfn.XLOOKUP('8. Model Variables'!$B153,'5.Monthly Multipliers'!$B$2:$B$13,'5.Monthly Multipliers'!$D$2:$D$13) + _xlfn.XLOOKUP('8. Model Variables'!$A153,'4.Annual SAE Indices'!$A$2:$A$23,'4.Annual SAE Indices'!$L$2:$L$23)*_xlfn.XLOOKUP('8. Model Variables'!$B153,'5.Monthly Multipliers'!$B$2:$B$13,'5.Monthly Multipliers'!$E$2:$E$13) + _xlfn.XLOOKUP('8. Model Variables'!$A153,'4.Annual SAE Indices'!$A$2:$A$23,'4.Annual SAE Indices'!$M$2:$M$23)*_xlfn.XLOOKUP('8. Model Variables'!$B153,'5.Monthly Multipliers'!$B$2:$B$13,'5.Monthly Multipliers'!$F$2:$F$13) + _xlfn.XLOOKUP('8. Model Variables'!$A153,'4.Annual SAE Indices'!$A$2:$A$23,'4.Annual SAE Indices'!$N$2:$N$23)*_xlfn.XLOOKUP('8. Model Variables'!$B153,'5.Monthly Multipliers'!$B$2:$B$13,'5.Monthly Multipliers'!$G$2:$G$13) + _xlfn.XLOOKUP('8. Model Variables'!$A153,'4.Annual SAE Indices'!$A$2:$A$23,'4.Annual SAE Indices'!$O$2:$O$23)*_xlfn.XLOOKUP('8. Model Variables'!$B153,'5.Monthly Multipliers'!$B$2:$B$13,'5.Monthly Multipliers'!$H$2:$H$13) + _xlfn.XLOOKUP('8. Model Variables'!$A153,'4.Annual SAE Indices'!$A$2:$A$23,'4.Annual SAE Indices'!$P$2:$P$23)*_xlfn.XLOOKUP('8. Model Variables'!$B153,'5.Monthly Multipliers'!$B$2:$B$13,'5.Monthly Multipliers'!$I$2:$I$13) + _xlfn.XLOOKUP('8. Model Variables'!$A153,'4.Annual SAE Indices'!$A$2:$A$23,'4.Annual SAE Indices'!$Q$2:$Q$23)*_xlfn.XLOOKUP('8. Model Variables'!$B153,'5.Monthly Multipliers'!$B$2:$B$13,'5.Monthly Multipliers'!$J$2:$J$13) + _xlfn.XLOOKUP('8. Model Variables'!$A153,'4.Annual SAE Indices'!$A$2:$A$23,'4.Annual SAE Indices'!$R$2:$R$23)*_xlfn.XLOOKUP('8. Model Variables'!$B153,'5.Monthly Multipliers'!$B$2:$B$13,'5.Monthly Multipliers'!$K$2:$K$13) + _xlfn.XLOOKUP('8. Model Variables'!$A153,'4.Annual SAE Indices'!$A$2:$A$23,'4.Annual SAE Indices'!$T$2:$T$23)*_xlfn.XLOOKUP('8. Model Variables'!$B153,'5.Monthly Multipliers'!$B$2:$B$13,'5.Monthly Multipliers'!$L$2:$L$13) + _xlfn.XLOOKUP('8. Model Variables'!$A153,'4.Annual SAE Indices'!$A$2:$A$23,'4.Annual SAE Indices'!$U$2:$U$23)*_xlfn.XLOOKUP('8. Model Variables'!$B153,'5.Monthly Multipliers'!$B$2:$B$13,'5.Monthly Multipliers'!$M$2:$M$13)</f>
        <v>488.485052258427</v>
      </c>
      <c r="F153">
        <f>('6.Econ Transform'!C153^0.2)*'7.Wthr Transform'!D177*12*'8. Model Variables'!E153</f>
        <v>506.06467366030625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Transform'!C154^0.2)*'7.Wthr Transform'!H178*_xlfn.XLOOKUP('8. Model Variables'!A154,'4.Annual SAE Indices'!$A$2:$A$23,'4.Annual SAE Indices'!$V$2:$V$23)</f>
        <v>5.6231060826817494</v>
      </c>
      <c r="D154" s="2">
        <f>('6.Econ Transform'!C154^0.2)*'7.Wthr Transform'!L178*_xlfn.XLOOKUP('8. Model Variables'!$A154,'4.Annual SAE Indices'!$A$2:$A$23,'4.Annual SAE Indices'!$W$2:$W$23)</f>
        <v>135.01702684591618</v>
      </c>
      <c r="E154">
        <f>_xlfn.XLOOKUP('8. Model Variables'!$A154,'4.Annual SAE Indices'!$A$2:$A$23,'4.Annual SAE Indices'!$J$2:$J$23)*_xlfn.XLOOKUP('8. Model Variables'!$B154,'5.Monthly Multipliers'!$B$2:$B$13,'5.Monthly Multipliers'!$C$2:$C$13) + _xlfn.XLOOKUP('8. Model Variables'!$A154,'4.Annual SAE Indices'!$A$2:$A$23,'4.Annual SAE Indices'!$K$2:$K$23)*_xlfn.XLOOKUP('8. Model Variables'!$B154,'5.Monthly Multipliers'!$B$2:$B$13,'5.Monthly Multipliers'!$D$2:$D$13) + _xlfn.XLOOKUP('8. Model Variables'!$A154,'4.Annual SAE Indices'!$A$2:$A$23,'4.Annual SAE Indices'!$L$2:$L$23)*_xlfn.XLOOKUP('8. Model Variables'!$B154,'5.Monthly Multipliers'!$B$2:$B$13,'5.Monthly Multipliers'!$E$2:$E$13) + _xlfn.XLOOKUP('8. Model Variables'!$A154,'4.Annual SAE Indices'!$A$2:$A$23,'4.Annual SAE Indices'!$M$2:$M$23)*_xlfn.XLOOKUP('8. Model Variables'!$B154,'5.Monthly Multipliers'!$B$2:$B$13,'5.Monthly Multipliers'!$F$2:$F$13) + _xlfn.XLOOKUP('8. Model Variables'!$A154,'4.Annual SAE Indices'!$A$2:$A$23,'4.Annual SAE Indices'!$N$2:$N$23)*_xlfn.XLOOKUP('8. Model Variables'!$B154,'5.Monthly Multipliers'!$B$2:$B$13,'5.Monthly Multipliers'!$G$2:$G$13) + _xlfn.XLOOKUP('8. Model Variables'!$A154,'4.Annual SAE Indices'!$A$2:$A$23,'4.Annual SAE Indices'!$O$2:$O$23)*_xlfn.XLOOKUP('8. Model Variables'!$B154,'5.Monthly Multipliers'!$B$2:$B$13,'5.Monthly Multipliers'!$H$2:$H$13) + _xlfn.XLOOKUP('8. Model Variables'!$A154,'4.Annual SAE Indices'!$A$2:$A$23,'4.Annual SAE Indices'!$P$2:$P$23)*_xlfn.XLOOKUP('8. Model Variables'!$B154,'5.Monthly Multipliers'!$B$2:$B$13,'5.Monthly Multipliers'!$I$2:$I$13) + _xlfn.XLOOKUP('8. Model Variables'!$A154,'4.Annual SAE Indices'!$A$2:$A$23,'4.Annual SAE Indices'!$Q$2:$Q$23)*_xlfn.XLOOKUP('8. Model Variables'!$B154,'5.Monthly Multipliers'!$B$2:$B$13,'5.Monthly Multipliers'!$J$2:$J$13) + _xlfn.XLOOKUP('8. Model Variables'!$A154,'4.Annual SAE Indices'!$A$2:$A$23,'4.Annual SAE Indices'!$R$2:$R$23)*_xlfn.XLOOKUP('8. Model Variables'!$B154,'5.Monthly Multipliers'!$B$2:$B$13,'5.Monthly Multipliers'!$K$2:$K$13) + _xlfn.XLOOKUP('8. Model Variables'!$A154,'4.Annual SAE Indices'!$A$2:$A$23,'4.Annual SAE Indices'!$T$2:$T$23)*_xlfn.XLOOKUP('8. Model Variables'!$B154,'5.Monthly Multipliers'!$B$2:$B$13,'5.Monthly Multipliers'!$L$2:$L$13) + _xlfn.XLOOKUP('8. Model Variables'!$A154,'4.Annual SAE Indices'!$A$2:$A$23,'4.Annual SAE Indices'!$U$2:$U$23)*_xlfn.XLOOKUP('8. Model Variables'!$B154,'5.Monthly Multipliers'!$B$2:$B$13,'5.Monthly Multipliers'!$M$2:$M$13)</f>
        <v>491.18935628013196</v>
      </c>
      <c r="F154">
        <f>('6.Econ Transform'!C154^0.2)*'7.Wthr Transform'!D178*12*'8. Model Variables'!E154</f>
        <v>492.45125834834658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Transform'!C155^0.2)*'7.Wthr Transform'!H179*_xlfn.XLOOKUP('8. Model Variables'!A155,'4.Annual SAE Indices'!$A$2:$A$23,'4.Annual SAE Indices'!$V$2:$V$23)</f>
        <v>70.352115067890963</v>
      </c>
      <c r="D155" s="2">
        <f>('6.Econ Transform'!C155^0.2)*'7.Wthr Transform'!L179*_xlfn.XLOOKUP('8. Model Variables'!$A155,'4.Annual SAE Indices'!$A$2:$A$23,'4.Annual SAE Indices'!$W$2:$W$23)</f>
        <v>18.603841758496149</v>
      </c>
      <c r="E155">
        <f>_xlfn.XLOOKUP('8. Model Variables'!$A155,'4.Annual SAE Indices'!$A$2:$A$23,'4.Annual SAE Indices'!$J$2:$J$23)*_xlfn.XLOOKUP('8. Model Variables'!$B155,'5.Monthly Multipliers'!$B$2:$B$13,'5.Monthly Multipliers'!$C$2:$C$13) + _xlfn.XLOOKUP('8. Model Variables'!$A155,'4.Annual SAE Indices'!$A$2:$A$23,'4.Annual SAE Indices'!$K$2:$K$23)*_xlfn.XLOOKUP('8. Model Variables'!$B155,'5.Monthly Multipliers'!$B$2:$B$13,'5.Monthly Multipliers'!$D$2:$D$13) + _xlfn.XLOOKUP('8. Model Variables'!$A155,'4.Annual SAE Indices'!$A$2:$A$23,'4.Annual SAE Indices'!$L$2:$L$23)*_xlfn.XLOOKUP('8. Model Variables'!$B155,'5.Monthly Multipliers'!$B$2:$B$13,'5.Monthly Multipliers'!$E$2:$E$13) + _xlfn.XLOOKUP('8. Model Variables'!$A155,'4.Annual SAE Indices'!$A$2:$A$23,'4.Annual SAE Indices'!$M$2:$M$23)*_xlfn.XLOOKUP('8. Model Variables'!$B155,'5.Monthly Multipliers'!$B$2:$B$13,'5.Monthly Multipliers'!$F$2:$F$13) + _xlfn.XLOOKUP('8. Model Variables'!$A155,'4.Annual SAE Indices'!$A$2:$A$23,'4.Annual SAE Indices'!$N$2:$N$23)*_xlfn.XLOOKUP('8. Model Variables'!$B155,'5.Monthly Multipliers'!$B$2:$B$13,'5.Monthly Multipliers'!$G$2:$G$13) + _xlfn.XLOOKUP('8. Model Variables'!$A155,'4.Annual SAE Indices'!$A$2:$A$23,'4.Annual SAE Indices'!$O$2:$O$23)*_xlfn.XLOOKUP('8. Model Variables'!$B155,'5.Monthly Multipliers'!$B$2:$B$13,'5.Monthly Multipliers'!$H$2:$H$13) + _xlfn.XLOOKUP('8. Model Variables'!$A155,'4.Annual SAE Indices'!$A$2:$A$23,'4.Annual SAE Indices'!$P$2:$P$23)*_xlfn.XLOOKUP('8. Model Variables'!$B155,'5.Monthly Multipliers'!$B$2:$B$13,'5.Monthly Multipliers'!$I$2:$I$13) + _xlfn.XLOOKUP('8. Model Variables'!$A155,'4.Annual SAE Indices'!$A$2:$A$23,'4.Annual SAE Indices'!$Q$2:$Q$23)*_xlfn.XLOOKUP('8. Model Variables'!$B155,'5.Monthly Multipliers'!$B$2:$B$13,'5.Monthly Multipliers'!$J$2:$J$13) + _xlfn.XLOOKUP('8. Model Variables'!$A155,'4.Annual SAE Indices'!$A$2:$A$23,'4.Annual SAE Indices'!$R$2:$R$23)*_xlfn.XLOOKUP('8. Model Variables'!$B155,'5.Monthly Multipliers'!$B$2:$B$13,'5.Monthly Multipliers'!$K$2:$K$13) + _xlfn.XLOOKUP('8. Model Variables'!$A155,'4.Annual SAE Indices'!$A$2:$A$23,'4.Annual SAE Indices'!$T$2:$T$23)*_xlfn.XLOOKUP('8. Model Variables'!$B155,'5.Monthly Multipliers'!$B$2:$B$13,'5.Monthly Multipliers'!$L$2:$L$13) + _xlfn.XLOOKUP('8. Model Variables'!$A155,'4.Annual SAE Indices'!$A$2:$A$23,'4.Annual SAE Indices'!$U$2:$U$23)*_xlfn.XLOOKUP('8. Model Variables'!$B155,'5.Monthly Multipliers'!$B$2:$B$13,'5.Monthly Multipliers'!$M$2:$M$13)</f>
        <v>496.66816767447705</v>
      </c>
      <c r="F155">
        <f>('6.Econ Transform'!C155^0.2)*'7.Wthr Transform'!D179*12*'8. Model Variables'!E155</f>
        <v>515.1681432610734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Transform'!C156^0.2)*'7.Wthr Transform'!H180*_xlfn.XLOOKUP('8. Model Variables'!A156,'4.Annual SAE Indices'!$A$2:$A$23,'4.Annual SAE Indices'!$V$2:$V$23)</f>
        <v>168.52739569978496</v>
      </c>
      <c r="D156" s="2">
        <f>('6.Econ Transform'!C156^0.2)*'7.Wthr Transform'!L180*_xlfn.XLOOKUP('8. Model Variables'!$A156,'4.Annual SAE Indices'!$A$2:$A$23,'4.Annual SAE Indices'!$W$2:$W$23)</f>
        <v>0.74244034646339219</v>
      </c>
      <c r="E156">
        <f>_xlfn.XLOOKUP('8. Model Variables'!$A156,'4.Annual SAE Indices'!$A$2:$A$23,'4.Annual SAE Indices'!$J$2:$J$23)*_xlfn.XLOOKUP('8. Model Variables'!$B156,'5.Monthly Multipliers'!$B$2:$B$13,'5.Monthly Multipliers'!$C$2:$C$13) + _xlfn.XLOOKUP('8. Model Variables'!$A156,'4.Annual SAE Indices'!$A$2:$A$23,'4.Annual SAE Indices'!$K$2:$K$23)*_xlfn.XLOOKUP('8. Model Variables'!$B156,'5.Monthly Multipliers'!$B$2:$B$13,'5.Monthly Multipliers'!$D$2:$D$13) + _xlfn.XLOOKUP('8. Model Variables'!$A156,'4.Annual SAE Indices'!$A$2:$A$23,'4.Annual SAE Indices'!$L$2:$L$23)*_xlfn.XLOOKUP('8. Model Variables'!$B156,'5.Monthly Multipliers'!$B$2:$B$13,'5.Monthly Multipliers'!$E$2:$E$13) + _xlfn.XLOOKUP('8. Model Variables'!$A156,'4.Annual SAE Indices'!$A$2:$A$23,'4.Annual SAE Indices'!$M$2:$M$23)*_xlfn.XLOOKUP('8. Model Variables'!$B156,'5.Monthly Multipliers'!$B$2:$B$13,'5.Monthly Multipliers'!$F$2:$F$13) + _xlfn.XLOOKUP('8. Model Variables'!$A156,'4.Annual SAE Indices'!$A$2:$A$23,'4.Annual SAE Indices'!$N$2:$N$23)*_xlfn.XLOOKUP('8. Model Variables'!$B156,'5.Monthly Multipliers'!$B$2:$B$13,'5.Monthly Multipliers'!$G$2:$G$13) + _xlfn.XLOOKUP('8. Model Variables'!$A156,'4.Annual SAE Indices'!$A$2:$A$23,'4.Annual SAE Indices'!$O$2:$O$23)*_xlfn.XLOOKUP('8. Model Variables'!$B156,'5.Monthly Multipliers'!$B$2:$B$13,'5.Monthly Multipliers'!$H$2:$H$13) + _xlfn.XLOOKUP('8. Model Variables'!$A156,'4.Annual SAE Indices'!$A$2:$A$23,'4.Annual SAE Indices'!$P$2:$P$23)*_xlfn.XLOOKUP('8. Model Variables'!$B156,'5.Monthly Multipliers'!$B$2:$B$13,'5.Monthly Multipliers'!$I$2:$I$13) + _xlfn.XLOOKUP('8. Model Variables'!$A156,'4.Annual SAE Indices'!$A$2:$A$23,'4.Annual SAE Indices'!$Q$2:$Q$23)*_xlfn.XLOOKUP('8. Model Variables'!$B156,'5.Monthly Multipliers'!$B$2:$B$13,'5.Monthly Multipliers'!$J$2:$J$13) + _xlfn.XLOOKUP('8. Model Variables'!$A156,'4.Annual SAE Indices'!$A$2:$A$23,'4.Annual SAE Indices'!$R$2:$R$23)*_xlfn.XLOOKUP('8. Model Variables'!$B156,'5.Monthly Multipliers'!$B$2:$B$13,'5.Monthly Multipliers'!$K$2:$K$13) + _xlfn.XLOOKUP('8. Model Variables'!$A156,'4.Annual SAE Indices'!$A$2:$A$23,'4.Annual SAE Indices'!$T$2:$T$23)*_xlfn.XLOOKUP('8. Model Variables'!$B156,'5.Monthly Multipliers'!$B$2:$B$13,'5.Monthly Multipliers'!$L$2:$L$13) + _xlfn.XLOOKUP('8. Model Variables'!$A156,'4.Annual SAE Indices'!$A$2:$A$23,'4.Annual SAE Indices'!$U$2:$U$23)*_xlfn.XLOOKUP('8. Model Variables'!$B156,'5.Monthly Multipliers'!$B$2:$B$13,'5.Monthly Multipliers'!$M$2:$M$13)</f>
        <v>501.83619256113798</v>
      </c>
      <c r="F156">
        <f>('6.Econ Transform'!C156^0.2)*'7.Wthr Transform'!D180*12*'8. Model Variables'!E156</f>
        <v>503.73742022688708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Transform'!C157^0.2)*'7.Wthr Transform'!H181*_xlfn.XLOOKUP('8. Model Variables'!A157,'4.Annual SAE Indices'!$A$2:$A$23,'4.Annual SAE Indices'!$V$2:$V$23)</f>
        <v>256.79083688099092</v>
      </c>
      <c r="D157" s="2">
        <f>('6.Econ Transform'!C157^0.2)*'7.Wthr Transform'!L181*_xlfn.XLOOKUP('8. Model Variables'!$A157,'4.Annual SAE Indices'!$A$2:$A$23,'4.Annual SAE Indices'!$W$2:$W$23)</f>
        <v>0</v>
      </c>
      <c r="E157">
        <f>_xlfn.XLOOKUP('8. Model Variables'!$A157,'4.Annual SAE Indices'!$A$2:$A$23,'4.Annual SAE Indices'!$J$2:$J$23)*_xlfn.XLOOKUP('8. Model Variables'!$B157,'5.Monthly Multipliers'!$B$2:$B$13,'5.Monthly Multipliers'!$C$2:$C$13) + _xlfn.XLOOKUP('8. Model Variables'!$A157,'4.Annual SAE Indices'!$A$2:$A$23,'4.Annual SAE Indices'!$K$2:$K$23)*_xlfn.XLOOKUP('8. Model Variables'!$B157,'5.Monthly Multipliers'!$B$2:$B$13,'5.Monthly Multipliers'!$D$2:$D$13) + _xlfn.XLOOKUP('8. Model Variables'!$A157,'4.Annual SAE Indices'!$A$2:$A$23,'4.Annual SAE Indices'!$L$2:$L$23)*_xlfn.XLOOKUP('8. Model Variables'!$B157,'5.Monthly Multipliers'!$B$2:$B$13,'5.Monthly Multipliers'!$E$2:$E$13) + _xlfn.XLOOKUP('8. Model Variables'!$A157,'4.Annual SAE Indices'!$A$2:$A$23,'4.Annual SAE Indices'!$M$2:$M$23)*_xlfn.XLOOKUP('8. Model Variables'!$B157,'5.Monthly Multipliers'!$B$2:$B$13,'5.Monthly Multipliers'!$F$2:$F$13) + _xlfn.XLOOKUP('8. Model Variables'!$A157,'4.Annual SAE Indices'!$A$2:$A$23,'4.Annual SAE Indices'!$N$2:$N$23)*_xlfn.XLOOKUP('8. Model Variables'!$B157,'5.Monthly Multipliers'!$B$2:$B$13,'5.Monthly Multipliers'!$G$2:$G$13) + _xlfn.XLOOKUP('8. Model Variables'!$A157,'4.Annual SAE Indices'!$A$2:$A$23,'4.Annual SAE Indices'!$O$2:$O$23)*_xlfn.XLOOKUP('8. Model Variables'!$B157,'5.Monthly Multipliers'!$B$2:$B$13,'5.Monthly Multipliers'!$H$2:$H$13) + _xlfn.XLOOKUP('8. Model Variables'!$A157,'4.Annual SAE Indices'!$A$2:$A$23,'4.Annual SAE Indices'!$P$2:$P$23)*_xlfn.XLOOKUP('8. Model Variables'!$B157,'5.Monthly Multipliers'!$B$2:$B$13,'5.Monthly Multipliers'!$I$2:$I$13) + _xlfn.XLOOKUP('8. Model Variables'!$A157,'4.Annual SAE Indices'!$A$2:$A$23,'4.Annual SAE Indices'!$Q$2:$Q$23)*_xlfn.XLOOKUP('8. Model Variables'!$B157,'5.Monthly Multipliers'!$B$2:$B$13,'5.Monthly Multipliers'!$J$2:$J$13) + _xlfn.XLOOKUP('8. Model Variables'!$A157,'4.Annual SAE Indices'!$A$2:$A$23,'4.Annual SAE Indices'!$R$2:$R$23)*_xlfn.XLOOKUP('8. Model Variables'!$B157,'5.Monthly Multipliers'!$B$2:$B$13,'5.Monthly Multipliers'!$K$2:$K$13) + _xlfn.XLOOKUP('8. Model Variables'!$A157,'4.Annual SAE Indices'!$A$2:$A$23,'4.Annual SAE Indices'!$T$2:$T$23)*_xlfn.XLOOKUP('8. Model Variables'!$B157,'5.Monthly Multipliers'!$B$2:$B$13,'5.Monthly Multipliers'!$L$2:$L$13) + _xlfn.XLOOKUP('8. Model Variables'!$A157,'4.Annual SAE Indices'!$A$2:$A$23,'4.Annual SAE Indices'!$U$2:$U$23)*_xlfn.XLOOKUP('8. Model Variables'!$B157,'5.Monthly Multipliers'!$B$2:$B$13,'5.Monthly Multipliers'!$M$2:$M$13)</f>
        <v>508.400657731656</v>
      </c>
      <c r="F157">
        <f>('6.Econ Transform'!C157^0.2)*'7.Wthr Transform'!D181*12*'8. Model Variables'!E157</f>
        <v>527.33764699006485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Transform'!C158^0.2)*'7.Wthr Transform'!H182*_xlfn.XLOOKUP('8. Model Variables'!A158,'4.Annual SAE Indices'!$A$2:$A$23,'4.Annual SAE Indices'!$V$2:$V$23)</f>
        <v>304.93353563032133</v>
      </c>
      <c r="D158" s="2">
        <f>('6.Econ Transform'!C158^0.2)*'7.Wthr Transform'!L182*_xlfn.XLOOKUP('8. Model Variables'!$A158,'4.Annual SAE Indices'!$A$2:$A$23,'4.Annual SAE Indices'!$W$2:$W$23)</f>
        <v>0</v>
      </c>
      <c r="E158">
        <f>_xlfn.XLOOKUP('8. Model Variables'!$A158,'4.Annual SAE Indices'!$A$2:$A$23,'4.Annual SAE Indices'!$J$2:$J$23)*_xlfn.XLOOKUP('8. Model Variables'!$B158,'5.Monthly Multipliers'!$B$2:$B$13,'5.Monthly Multipliers'!$C$2:$C$13) + _xlfn.XLOOKUP('8. Model Variables'!$A158,'4.Annual SAE Indices'!$A$2:$A$23,'4.Annual SAE Indices'!$K$2:$K$23)*_xlfn.XLOOKUP('8. Model Variables'!$B158,'5.Monthly Multipliers'!$B$2:$B$13,'5.Monthly Multipliers'!$D$2:$D$13) + _xlfn.XLOOKUP('8. Model Variables'!$A158,'4.Annual SAE Indices'!$A$2:$A$23,'4.Annual SAE Indices'!$L$2:$L$23)*_xlfn.XLOOKUP('8. Model Variables'!$B158,'5.Monthly Multipliers'!$B$2:$B$13,'5.Monthly Multipliers'!$E$2:$E$13) + _xlfn.XLOOKUP('8. Model Variables'!$A158,'4.Annual SAE Indices'!$A$2:$A$23,'4.Annual SAE Indices'!$M$2:$M$23)*_xlfn.XLOOKUP('8. Model Variables'!$B158,'5.Monthly Multipliers'!$B$2:$B$13,'5.Monthly Multipliers'!$F$2:$F$13) + _xlfn.XLOOKUP('8. Model Variables'!$A158,'4.Annual SAE Indices'!$A$2:$A$23,'4.Annual SAE Indices'!$N$2:$N$23)*_xlfn.XLOOKUP('8. Model Variables'!$B158,'5.Monthly Multipliers'!$B$2:$B$13,'5.Monthly Multipliers'!$G$2:$G$13) + _xlfn.XLOOKUP('8. Model Variables'!$A158,'4.Annual SAE Indices'!$A$2:$A$23,'4.Annual SAE Indices'!$O$2:$O$23)*_xlfn.XLOOKUP('8. Model Variables'!$B158,'5.Monthly Multipliers'!$B$2:$B$13,'5.Monthly Multipliers'!$H$2:$H$13) + _xlfn.XLOOKUP('8. Model Variables'!$A158,'4.Annual SAE Indices'!$A$2:$A$23,'4.Annual SAE Indices'!$P$2:$P$23)*_xlfn.XLOOKUP('8. Model Variables'!$B158,'5.Monthly Multipliers'!$B$2:$B$13,'5.Monthly Multipliers'!$I$2:$I$13) + _xlfn.XLOOKUP('8. Model Variables'!$A158,'4.Annual SAE Indices'!$A$2:$A$23,'4.Annual SAE Indices'!$Q$2:$Q$23)*_xlfn.XLOOKUP('8. Model Variables'!$B158,'5.Monthly Multipliers'!$B$2:$B$13,'5.Monthly Multipliers'!$J$2:$J$13) + _xlfn.XLOOKUP('8. Model Variables'!$A158,'4.Annual SAE Indices'!$A$2:$A$23,'4.Annual SAE Indices'!$R$2:$R$23)*_xlfn.XLOOKUP('8. Model Variables'!$B158,'5.Monthly Multipliers'!$B$2:$B$13,'5.Monthly Multipliers'!$K$2:$K$13) + _xlfn.XLOOKUP('8. Model Variables'!$A158,'4.Annual SAE Indices'!$A$2:$A$23,'4.Annual SAE Indices'!$T$2:$T$23)*_xlfn.XLOOKUP('8. Model Variables'!$B158,'5.Monthly Multipliers'!$B$2:$B$13,'5.Monthly Multipliers'!$L$2:$L$13) + _xlfn.XLOOKUP('8. Model Variables'!$A158,'4.Annual SAE Indices'!$A$2:$A$23,'4.Annual SAE Indices'!$U$2:$U$23)*_xlfn.XLOOKUP('8. Model Variables'!$B158,'5.Monthly Multipliers'!$B$2:$B$13,'5.Monthly Multipliers'!$M$2:$M$13)</f>
        <v>510.88923217035602</v>
      </c>
      <c r="F158">
        <f>('6.Econ Transform'!C158^0.2)*'7.Wthr Transform'!D182*12*'8. Model Variables'!E158</f>
        <v>530.15613609132015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Transform'!C159^0.2)*'7.Wthr Transform'!H183*_xlfn.XLOOKUP('8. Model Variables'!A159,'4.Annual SAE Indices'!$A$2:$A$23,'4.Annual SAE Indices'!$V$2:$V$23)</f>
        <v>258.94393617263751</v>
      </c>
      <c r="D159" s="2">
        <f>('6.Econ Transform'!C159^0.2)*'7.Wthr Transform'!L183*_xlfn.XLOOKUP('8. Model Variables'!$A159,'4.Annual SAE Indices'!$A$2:$A$23,'4.Annual SAE Indices'!$W$2:$W$23)</f>
        <v>0</v>
      </c>
      <c r="E159">
        <f>_xlfn.XLOOKUP('8. Model Variables'!$A159,'4.Annual SAE Indices'!$A$2:$A$23,'4.Annual SAE Indices'!$J$2:$J$23)*_xlfn.XLOOKUP('8. Model Variables'!$B159,'5.Monthly Multipliers'!$B$2:$B$13,'5.Monthly Multipliers'!$C$2:$C$13) + _xlfn.XLOOKUP('8. Model Variables'!$A159,'4.Annual SAE Indices'!$A$2:$A$23,'4.Annual SAE Indices'!$K$2:$K$23)*_xlfn.XLOOKUP('8. Model Variables'!$B159,'5.Monthly Multipliers'!$B$2:$B$13,'5.Monthly Multipliers'!$D$2:$D$13) + _xlfn.XLOOKUP('8. Model Variables'!$A159,'4.Annual SAE Indices'!$A$2:$A$23,'4.Annual SAE Indices'!$L$2:$L$23)*_xlfn.XLOOKUP('8. Model Variables'!$B159,'5.Monthly Multipliers'!$B$2:$B$13,'5.Monthly Multipliers'!$E$2:$E$13) + _xlfn.XLOOKUP('8. Model Variables'!$A159,'4.Annual SAE Indices'!$A$2:$A$23,'4.Annual SAE Indices'!$M$2:$M$23)*_xlfn.XLOOKUP('8. Model Variables'!$B159,'5.Monthly Multipliers'!$B$2:$B$13,'5.Monthly Multipliers'!$F$2:$F$13) + _xlfn.XLOOKUP('8. Model Variables'!$A159,'4.Annual SAE Indices'!$A$2:$A$23,'4.Annual SAE Indices'!$N$2:$N$23)*_xlfn.XLOOKUP('8. Model Variables'!$B159,'5.Monthly Multipliers'!$B$2:$B$13,'5.Monthly Multipliers'!$G$2:$G$13) + _xlfn.XLOOKUP('8. Model Variables'!$A159,'4.Annual SAE Indices'!$A$2:$A$23,'4.Annual SAE Indices'!$O$2:$O$23)*_xlfn.XLOOKUP('8. Model Variables'!$B159,'5.Monthly Multipliers'!$B$2:$B$13,'5.Monthly Multipliers'!$H$2:$H$13) + _xlfn.XLOOKUP('8. Model Variables'!$A159,'4.Annual SAE Indices'!$A$2:$A$23,'4.Annual SAE Indices'!$P$2:$P$23)*_xlfn.XLOOKUP('8. Model Variables'!$B159,'5.Monthly Multipliers'!$B$2:$B$13,'5.Monthly Multipliers'!$I$2:$I$13) + _xlfn.XLOOKUP('8. Model Variables'!$A159,'4.Annual SAE Indices'!$A$2:$A$23,'4.Annual SAE Indices'!$Q$2:$Q$23)*_xlfn.XLOOKUP('8. Model Variables'!$B159,'5.Monthly Multipliers'!$B$2:$B$13,'5.Monthly Multipliers'!$J$2:$J$13) + _xlfn.XLOOKUP('8. Model Variables'!$A159,'4.Annual SAE Indices'!$A$2:$A$23,'4.Annual SAE Indices'!$R$2:$R$23)*_xlfn.XLOOKUP('8. Model Variables'!$B159,'5.Monthly Multipliers'!$B$2:$B$13,'5.Monthly Multipliers'!$K$2:$K$13) + _xlfn.XLOOKUP('8. Model Variables'!$A159,'4.Annual SAE Indices'!$A$2:$A$23,'4.Annual SAE Indices'!$T$2:$T$23)*_xlfn.XLOOKUP('8. Model Variables'!$B159,'5.Monthly Multipliers'!$B$2:$B$13,'5.Monthly Multipliers'!$L$2:$L$13) + _xlfn.XLOOKUP('8. Model Variables'!$A159,'4.Annual SAE Indices'!$A$2:$A$23,'4.Annual SAE Indices'!$U$2:$U$23)*_xlfn.XLOOKUP('8. Model Variables'!$B159,'5.Monthly Multipliers'!$B$2:$B$13,'5.Monthly Multipliers'!$M$2:$M$13)</f>
        <v>508.27599127917699</v>
      </c>
      <c r="F159">
        <f>('6.Econ Transform'!C159^0.2)*'7.Wthr Transform'!D183*12*'8. Model Variables'!E159</f>
        <v>476.40134241224706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Transform'!C160^0.2)*'7.Wthr Transform'!H184*_xlfn.XLOOKUP('8. Model Variables'!A160,'4.Annual SAE Indices'!$A$2:$A$23,'4.Annual SAE Indices'!$V$2:$V$23)</f>
        <v>217.81525943080905</v>
      </c>
      <c r="D160" s="2">
        <f>('6.Econ Transform'!C160^0.2)*'7.Wthr Transform'!L184*_xlfn.XLOOKUP('8. Model Variables'!$A160,'4.Annual SAE Indices'!$A$2:$A$23,'4.Annual SAE Indices'!$W$2:$W$23)</f>
        <v>0</v>
      </c>
      <c r="E160">
        <f>_xlfn.XLOOKUP('8. Model Variables'!$A160,'4.Annual SAE Indices'!$A$2:$A$23,'4.Annual SAE Indices'!$J$2:$J$23)*_xlfn.XLOOKUP('8. Model Variables'!$B160,'5.Monthly Multipliers'!$B$2:$B$13,'5.Monthly Multipliers'!$C$2:$C$13) + _xlfn.XLOOKUP('8. Model Variables'!$A160,'4.Annual SAE Indices'!$A$2:$A$23,'4.Annual SAE Indices'!$K$2:$K$23)*_xlfn.XLOOKUP('8. Model Variables'!$B160,'5.Monthly Multipliers'!$B$2:$B$13,'5.Monthly Multipliers'!$D$2:$D$13) + _xlfn.XLOOKUP('8. Model Variables'!$A160,'4.Annual SAE Indices'!$A$2:$A$23,'4.Annual SAE Indices'!$L$2:$L$23)*_xlfn.XLOOKUP('8. Model Variables'!$B160,'5.Monthly Multipliers'!$B$2:$B$13,'5.Monthly Multipliers'!$E$2:$E$13) + _xlfn.XLOOKUP('8. Model Variables'!$A160,'4.Annual SAE Indices'!$A$2:$A$23,'4.Annual SAE Indices'!$M$2:$M$23)*_xlfn.XLOOKUP('8. Model Variables'!$B160,'5.Monthly Multipliers'!$B$2:$B$13,'5.Monthly Multipliers'!$F$2:$F$13) + _xlfn.XLOOKUP('8. Model Variables'!$A160,'4.Annual SAE Indices'!$A$2:$A$23,'4.Annual SAE Indices'!$N$2:$N$23)*_xlfn.XLOOKUP('8. Model Variables'!$B160,'5.Monthly Multipliers'!$B$2:$B$13,'5.Monthly Multipliers'!$G$2:$G$13) + _xlfn.XLOOKUP('8. Model Variables'!$A160,'4.Annual SAE Indices'!$A$2:$A$23,'4.Annual SAE Indices'!$O$2:$O$23)*_xlfn.XLOOKUP('8. Model Variables'!$B160,'5.Monthly Multipliers'!$B$2:$B$13,'5.Monthly Multipliers'!$H$2:$H$13) + _xlfn.XLOOKUP('8. Model Variables'!$A160,'4.Annual SAE Indices'!$A$2:$A$23,'4.Annual SAE Indices'!$P$2:$P$23)*_xlfn.XLOOKUP('8. Model Variables'!$B160,'5.Monthly Multipliers'!$B$2:$B$13,'5.Monthly Multipliers'!$I$2:$I$13) + _xlfn.XLOOKUP('8. Model Variables'!$A160,'4.Annual SAE Indices'!$A$2:$A$23,'4.Annual SAE Indices'!$Q$2:$Q$23)*_xlfn.XLOOKUP('8. Model Variables'!$B160,'5.Monthly Multipliers'!$B$2:$B$13,'5.Monthly Multipliers'!$J$2:$J$13) + _xlfn.XLOOKUP('8. Model Variables'!$A160,'4.Annual SAE Indices'!$A$2:$A$23,'4.Annual SAE Indices'!$R$2:$R$23)*_xlfn.XLOOKUP('8. Model Variables'!$B160,'5.Monthly Multipliers'!$B$2:$B$13,'5.Monthly Multipliers'!$K$2:$K$13) + _xlfn.XLOOKUP('8. Model Variables'!$A160,'4.Annual SAE Indices'!$A$2:$A$23,'4.Annual SAE Indices'!$T$2:$T$23)*_xlfn.XLOOKUP('8. Model Variables'!$B160,'5.Monthly Multipliers'!$B$2:$B$13,'5.Monthly Multipliers'!$L$2:$L$13) + _xlfn.XLOOKUP('8. Model Variables'!$A160,'4.Annual SAE Indices'!$A$2:$A$23,'4.Annual SAE Indices'!$U$2:$U$23)*_xlfn.XLOOKUP('8. Model Variables'!$B160,'5.Monthly Multipliers'!$B$2:$B$13,'5.Monthly Multipliers'!$M$2:$M$13)</f>
        <v>505.46341812698199</v>
      </c>
      <c r="F160">
        <f>('6.Econ Transform'!C160^0.2)*'7.Wthr Transform'!D184*12*'8. Model Variables'!E160</f>
        <v>524.52570110218335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Transform'!C161^0.2)*'7.Wthr Transform'!H185*_xlfn.XLOOKUP('8. Model Variables'!A161,'4.Annual SAE Indices'!$A$2:$A$23,'4.Annual SAE Indices'!$V$2:$V$23)</f>
        <v>127.81816636405141</v>
      </c>
      <c r="D161" s="2">
        <f>('6.Econ Transform'!C161^0.2)*'7.Wthr Transform'!L185*_xlfn.XLOOKUP('8. Model Variables'!$A161,'4.Annual SAE Indices'!$A$2:$A$23,'4.Annual SAE Indices'!$W$2:$W$23)</f>
        <v>2.0119269411951226</v>
      </c>
      <c r="E161">
        <f>_xlfn.XLOOKUP('8. Model Variables'!$A161,'4.Annual SAE Indices'!$A$2:$A$23,'4.Annual SAE Indices'!$J$2:$J$23)*_xlfn.XLOOKUP('8. Model Variables'!$B161,'5.Monthly Multipliers'!$B$2:$B$13,'5.Monthly Multipliers'!$C$2:$C$13) + _xlfn.XLOOKUP('8. Model Variables'!$A161,'4.Annual SAE Indices'!$A$2:$A$23,'4.Annual SAE Indices'!$K$2:$K$23)*_xlfn.XLOOKUP('8. Model Variables'!$B161,'5.Monthly Multipliers'!$B$2:$B$13,'5.Monthly Multipliers'!$D$2:$D$13) + _xlfn.XLOOKUP('8. Model Variables'!$A161,'4.Annual SAE Indices'!$A$2:$A$23,'4.Annual SAE Indices'!$L$2:$L$23)*_xlfn.XLOOKUP('8. Model Variables'!$B161,'5.Monthly Multipliers'!$B$2:$B$13,'5.Monthly Multipliers'!$E$2:$E$13) + _xlfn.XLOOKUP('8. Model Variables'!$A161,'4.Annual SAE Indices'!$A$2:$A$23,'4.Annual SAE Indices'!$M$2:$M$23)*_xlfn.XLOOKUP('8. Model Variables'!$B161,'5.Monthly Multipliers'!$B$2:$B$13,'5.Monthly Multipliers'!$F$2:$F$13) + _xlfn.XLOOKUP('8. Model Variables'!$A161,'4.Annual SAE Indices'!$A$2:$A$23,'4.Annual SAE Indices'!$N$2:$N$23)*_xlfn.XLOOKUP('8. Model Variables'!$B161,'5.Monthly Multipliers'!$B$2:$B$13,'5.Monthly Multipliers'!$G$2:$G$13) + _xlfn.XLOOKUP('8. Model Variables'!$A161,'4.Annual SAE Indices'!$A$2:$A$23,'4.Annual SAE Indices'!$O$2:$O$23)*_xlfn.XLOOKUP('8. Model Variables'!$B161,'5.Monthly Multipliers'!$B$2:$B$13,'5.Monthly Multipliers'!$H$2:$H$13) + _xlfn.XLOOKUP('8. Model Variables'!$A161,'4.Annual SAE Indices'!$A$2:$A$23,'4.Annual SAE Indices'!$P$2:$P$23)*_xlfn.XLOOKUP('8. Model Variables'!$B161,'5.Monthly Multipliers'!$B$2:$B$13,'5.Monthly Multipliers'!$I$2:$I$13) + _xlfn.XLOOKUP('8. Model Variables'!$A161,'4.Annual SAE Indices'!$A$2:$A$23,'4.Annual SAE Indices'!$Q$2:$Q$23)*_xlfn.XLOOKUP('8. Model Variables'!$B161,'5.Monthly Multipliers'!$B$2:$B$13,'5.Monthly Multipliers'!$J$2:$J$13) + _xlfn.XLOOKUP('8. Model Variables'!$A161,'4.Annual SAE Indices'!$A$2:$A$23,'4.Annual SAE Indices'!$R$2:$R$23)*_xlfn.XLOOKUP('8. Model Variables'!$B161,'5.Monthly Multipliers'!$B$2:$B$13,'5.Monthly Multipliers'!$K$2:$K$13) + _xlfn.XLOOKUP('8. Model Variables'!$A161,'4.Annual SAE Indices'!$A$2:$A$23,'4.Annual SAE Indices'!$T$2:$T$23)*_xlfn.XLOOKUP('8. Model Variables'!$B161,'5.Monthly Multipliers'!$B$2:$B$13,'5.Monthly Multipliers'!$L$2:$L$13) + _xlfn.XLOOKUP('8. Model Variables'!$A161,'4.Annual SAE Indices'!$A$2:$A$23,'4.Annual SAE Indices'!$U$2:$U$23)*_xlfn.XLOOKUP('8. Model Variables'!$B161,'5.Monthly Multipliers'!$B$2:$B$13,'5.Monthly Multipliers'!$M$2:$M$13)</f>
        <v>500.39062223051701</v>
      </c>
      <c r="F161">
        <f>('6.Econ Transform'!C161^0.2)*'7.Wthr Transform'!D185*12*'8. Model Variables'!E161</f>
        <v>502.06706918586292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Transform'!C162^0.2)*'7.Wthr Transform'!H186*_xlfn.XLOOKUP('8. Model Variables'!A162,'4.Annual SAE Indices'!$A$2:$A$23,'4.Annual SAE Indices'!$V$2:$V$23)</f>
        <v>41.568080841875172</v>
      </c>
      <c r="D162" s="2">
        <f>('6.Econ Transform'!C162^0.2)*'7.Wthr Transform'!L186*_xlfn.XLOOKUP('8. Model Variables'!$A162,'4.Annual SAE Indices'!$A$2:$A$23,'4.Annual SAE Indices'!$W$2:$W$23)</f>
        <v>61.442251126143255</v>
      </c>
      <c r="E162">
        <f>_xlfn.XLOOKUP('8. Model Variables'!$A162,'4.Annual SAE Indices'!$A$2:$A$23,'4.Annual SAE Indices'!$J$2:$J$23)*_xlfn.XLOOKUP('8. Model Variables'!$B162,'5.Monthly Multipliers'!$B$2:$B$13,'5.Monthly Multipliers'!$C$2:$C$13) + _xlfn.XLOOKUP('8. Model Variables'!$A162,'4.Annual SAE Indices'!$A$2:$A$23,'4.Annual SAE Indices'!$K$2:$K$23)*_xlfn.XLOOKUP('8. Model Variables'!$B162,'5.Monthly Multipliers'!$B$2:$B$13,'5.Monthly Multipliers'!$D$2:$D$13) + _xlfn.XLOOKUP('8. Model Variables'!$A162,'4.Annual SAE Indices'!$A$2:$A$23,'4.Annual SAE Indices'!$L$2:$L$23)*_xlfn.XLOOKUP('8. Model Variables'!$B162,'5.Monthly Multipliers'!$B$2:$B$13,'5.Monthly Multipliers'!$E$2:$E$13) + _xlfn.XLOOKUP('8. Model Variables'!$A162,'4.Annual SAE Indices'!$A$2:$A$23,'4.Annual SAE Indices'!$M$2:$M$23)*_xlfn.XLOOKUP('8. Model Variables'!$B162,'5.Monthly Multipliers'!$B$2:$B$13,'5.Monthly Multipliers'!$F$2:$F$13) + _xlfn.XLOOKUP('8. Model Variables'!$A162,'4.Annual SAE Indices'!$A$2:$A$23,'4.Annual SAE Indices'!$N$2:$N$23)*_xlfn.XLOOKUP('8. Model Variables'!$B162,'5.Monthly Multipliers'!$B$2:$B$13,'5.Monthly Multipliers'!$G$2:$G$13) + _xlfn.XLOOKUP('8. Model Variables'!$A162,'4.Annual SAE Indices'!$A$2:$A$23,'4.Annual SAE Indices'!$O$2:$O$23)*_xlfn.XLOOKUP('8. Model Variables'!$B162,'5.Monthly Multipliers'!$B$2:$B$13,'5.Monthly Multipliers'!$H$2:$H$13) + _xlfn.XLOOKUP('8. Model Variables'!$A162,'4.Annual SAE Indices'!$A$2:$A$23,'4.Annual SAE Indices'!$P$2:$P$23)*_xlfn.XLOOKUP('8. Model Variables'!$B162,'5.Monthly Multipliers'!$B$2:$B$13,'5.Monthly Multipliers'!$I$2:$I$13) + _xlfn.XLOOKUP('8. Model Variables'!$A162,'4.Annual SAE Indices'!$A$2:$A$23,'4.Annual SAE Indices'!$Q$2:$Q$23)*_xlfn.XLOOKUP('8. Model Variables'!$B162,'5.Monthly Multipliers'!$B$2:$B$13,'5.Monthly Multipliers'!$J$2:$J$13) + _xlfn.XLOOKUP('8. Model Variables'!$A162,'4.Annual SAE Indices'!$A$2:$A$23,'4.Annual SAE Indices'!$R$2:$R$23)*_xlfn.XLOOKUP('8. Model Variables'!$B162,'5.Monthly Multipliers'!$B$2:$B$13,'5.Monthly Multipliers'!$K$2:$K$13) + _xlfn.XLOOKUP('8. Model Variables'!$A162,'4.Annual SAE Indices'!$A$2:$A$23,'4.Annual SAE Indices'!$T$2:$T$23)*_xlfn.XLOOKUP('8. Model Variables'!$B162,'5.Monthly Multipliers'!$B$2:$B$13,'5.Monthly Multipliers'!$L$2:$L$13) + _xlfn.XLOOKUP('8. Model Variables'!$A162,'4.Annual SAE Indices'!$A$2:$A$23,'4.Annual SAE Indices'!$U$2:$U$23)*_xlfn.XLOOKUP('8. Model Variables'!$B162,'5.Monthly Multipliers'!$B$2:$B$13,'5.Monthly Multipliers'!$M$2:$M$13)</f>
        <v>497.377364278031</v>
      </c>
      <c r="F162">
        <f>('6.Econ Transform'!C162^0.2)*'7.Wthr Transform'!D186*12*'8. Model Variables'!E162</f>
        <v>515.67850651885931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Transform'!C163^0.2)*'7.Wthr Transform'!H187*_xlfn.XLOOKUP('8. Model Variables'!A163,'4.Annual SAE Indices'!$A$2:$A$23,'4.Annual SAE Indices'!$V$2:$V$23)</f>
        <v>1.7440059002987987</v>
      </c>
      <c r="D163" s="2">
        <f>('6.Econ Transform'!C163^0.2)*'7.Wthr Transform'!L187*_xlfn.XLOOKUP('8. Model Variables'!$A163,'4.Annual SAE Indices'!$A$2:$A$23,'4.Annual SAE Indices'!$W$2:$W$23)</f>
        <v>220.48436237834778</v>
      </c>
      <c r="E163">
        <f>_xlfn.XLOOKUP('8. Model Variables'!$A163,'4.Annual SAE Indices'!$A$2:$A$23,'4.Annual SAE Indices'!$J$2:$J$23)*_xlfn.XLOOKUP('8. Model Variables'!$B163,'5.Monthly Multipliers'!$B$2:$B$13,'5.Monthly Multipliers'!$C$2:$C$13) + _xlfn.XLOOKUP('8. Model Variables'!$A163,'4.Annual SAE Indices'!$A$2:$A$23,'4.Annual SAE Indices'!$K$2:$K$23)*_xlfn.XLOOKUP('8. Model Variables'!$B163,'5.Monthly Multipliers'!$B$2:$B$13,'5.Monthly Multipliers'!$D$2:$D$13) + _xlfn.XLOOKUP('8. Model Variables'!$A163,'4.Annual SAE Indices'!$A$2:$A$23,'4.Annual SAE Indices'!$L$2:$L$23)*_xlfn.XLOOKUP('8. Model Variables'!$B163,'5.Monthly Multipliers'!$B$2:$B$13,'5.Monthly Multipliers'!$E$2:$E$13) + _xlfn.XLOOKUP('8. Model Variables'!$A163,'4.Annual SAE Indices'!$A$2:$A$23,'4.Annual SAE Indices'!$M$2:$M$23)*_xlfn.XLOOKUP('8. Model Variables'!$B163,'5.Monthly Multipliers'!$B$2:$B$13,'5.Monthly Multipliers'!$F$2:$F$13) + _xlfn.XLOOKUP('8. Model Variables'!$A163,'4.Annual SAE Indices'!$A$2:$A$23,'4.Annual SAE Indices'!$N$2:$N$23)*_xlfn.XLOOKUP('8. Model Variables'!$B163,'5.Monthly Multipliers'!$B$2:$B$13,'5.Monthly Multipliers'!$G$2:$G$13) + _xlfn.XLOOKUP('8. Model Variables'!$A163,'4.Annual SAE Indices'!$A$2:$A$23,'4.Annual SAE Indices'!$O$2:$O$23)*_xlfn.XLOOKUP('8. Model Variables'!$B163,'5.Monthly Multipliers'!$B$2:$B$13,'5.Monthly Multipliers'!$H$2:$H$13) + _xlfn.XLOOKUP('8. Model Variables'!$A163,'4.Annual SAE Indices'!$A$2:$A$23,'4.Annual SAE Indices'!$P$2:$P$23)*_xlfn.XLOOKUP('8. Model Variables'!$B163,'5.Monthly Multipliers'!$B$2:$B$13,'5.Monthly Multipliers'!$I$2:$I$13) + _xlfn.XLOOKUP('8. Model Variables'!$A163,'4.Annual SAE Indices'!$A$2:$A$23,'4.Annual SAE Indices'!$Q$2:$Q$23)*_xlfn.XLOOKUP('8. Model Variables'!$B163,'5.Monthly Multipliers'!$B$2:$B$13,'5.Monthly Multipliers'!$J$2:$J$13) + _xlfn.XLOOKUP('8. Model Variables'!$A163,'4.Annual SAE Indices'!$A$2:$A$23,'4.Annual SAE Indices'!$R$2:$R$23)*_xlfn.XLOOKUP('8. Model Variables'!$B163,'5.Monthly Multipliers'!$B$2:$B$13,'5.Monthly Multipliers'!$K$2:$K$13) + _xlfn.XLOOKUP('8. Model Variables'!$A163,'4.Annual SAE Indices'!$A$2:$A$23,'4.Annual SAE Indices'!$T$2:$T$23)*_xlfn.XLOOKUP('8. Model Variables'!$B163,'5.Monthly Multipliers'!$B$2:$B$13,'5.Monthly Multipliers'!$L$2:$L$13) + _xlfn.XLOOKUP('8. Model Variables'!$A163,'4.Annual SAE Indices'!$A$2:$A$23,'4.Annual SAE Indices'!$U$2:$U$23)*_xlfn.XLOOKUP('8. Model Variables'!$B163,'5.Monthly Multipliers'!$B$2:$B$13,'5.Monthly Multipliers'!$M$2:$M$13)</f>
        <v>494.886641890286</v>
      </c>
      <c r="F163">
        <f>('6.Econ Transform'!C163^0.2)*'7.Wthr Transform'!D187*12*'8. Model Variables'!E163</f>
        <v>496.54464898950005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Transform'!C164^0.2)*'7.Wthr Transform'!H188*_xlfn.XLOOKUP('8. Model Variables'!A164,'4.Annual SAE Indices'!$A$2:$A$23,'4.Annual SAE Indices'!$V$2:$V$23)</f>
        <v>0</v>
      </c>
      <c r="D164" s="2">
        <f>('6.Econ Transform'!C164^0.2)*'7.Wthr Transform'!L188*_xlfn.XLOOKUP('8. Model Variables'!$A164,'4.Annual SAE Indices'!$A$2:$A$23,'4.Annual SAE Indices'!$W$2:$W$23)</f>
        <v>439.50259498230224</v>
      </c>
      <c r="E164">
        <f>_xlfn.XLOOKUP('8. Model Variables'!$A164,'4.Annual SAE Indices'!$A$2:$A$23,'4.Annual SAE Indices'!$J$2:$J$23)*_xlfn.XLOOKUP('8. Model Variables'!$B164,'5.Monthly Multipliers'!$B$2:$B$13,'5.Monthly Multipliers'!$C$2:$C$13) + _xlfn.XLOOKUP('8. Model Variables'!$A164,'4.Annual SAE Indices'!$A$2:$A$23,'4.Annual SAE Indices'!$K$2:$K$23)*_xlfn.XLOOKUP('8. Model Variables'!$B164,'5.Monthly Multipliers'!$B$2:$B$13,'5.Monthly Multipliers'!$D$2:$D$13) + _xlfn.XLOOKUP('8. Model Variables'!$A164,'4.Annual SAE Indices'!$A$2:$A$23,'4.Annual SAE Indices'!$L$2:$L$23)*_xlfn.XLOOKUP('8. Model Variables'!$B164,'5.Monthly Multipliers'!$B$2:$B$13,'5.Monthly Multipliers'!$E$2:$E$13) + _xlfn.XLOOKUP('8. Model Variables'!$A164,'4.Annual SAE Indices'!$A$2:$A$23,'4.Annual SAE Indices'!$M$2:$M$23)*_xlfn.XLOOKUP('8. Model Variables'!$B164,'5.Monthly Multipliers'!$B$2:$B$13,'5.Monthly Multipliers'!$F$2:$F$13) + _xlfn.XLOOKUP('8. Model Variables'!$A164,'4.Annual SAE Indices'!$A$2:$A$23,'4.Annual SAE Indices'!$N$2:$N$23)*_xlfn.XLOOKUP('8. Model Variables'!$B164,'5.Monthly Multipliers'!$B$2:$B$13,'5.Monthly Multipliers'!$G$2:$G$13) + _xlfn.XLOOKUP('8. Model Variables'!$A164,'4.Annual SAE Indices'!$A$2:$A$23,'4.Annual SAE Indices'!$O$2:$O$23)*_xlfn.XLOOKUP('8. Model Variables'!$B164,'5.Monthly Multipliers'!$B$2:$B$13,'5.Monthly Multipliers'!$H$2:$H$13) + _xlfn.XLOOKUP('8. Model Variables'!$A164,'4.Annual SAE Indices'!$A$2:$A$23,'4.Annual SAE Indices'!$P$2:$P$23)*_xlfn.XLOOKUP('8. Model Variables'!$B164,'5.Monthly Multipliers'!$B$2:$B$13,'5.Monthly Multipliers'!$I$2:$I$13) + _xlfn.XLOOKUP('8. Model Variables'!$A164,'4.Annual SAE Indices'!$A$2:$A$23,'4.Annual SAE Indices'!$Q$2:$Q$23)*_xlfn.XLOOKUP('8. Model Variables'!$B164,'5.Monthly Multipliers'!$B$2:$B$13,'5.Monthly Multipliers'!$J$2:$J$13) + _xlfn.XLOOKUP('8. Model Variables'!$A164,'4.Annual SAE Indices'!$A$2:$A$23,'4.Annual SAE Indices'!$R$2:$R$23)*_xlfn.XLOOKUP('8. Model Variables'!$B164,'5.Monthly Multipliers'!$B$2:$B$13,'5.Monthly Multipliers'!$K$2:$K$13) + _xlfn.XLOOKUP('8. Model Variables'!$A164,'4.Annual SAE Indices'!$A$2:$A$23,'4.Annual SAE Indices'!$T$2:$T$23)*_xlfn.XLOOKUP('8. Model Variables'!$B164,'5.Monthly Multipliers'!$B$2:$B$13,'5.Monthly Multipliers'!$L$2:$L$13) + _xlfn.XLOOKUP('8. Model Variables'!$A164,'4.Annual SAE Indices'!$A$2:$A$23,'4.Annual SAE Indices'!$U$2:$U$23)*_xlfn.XLOOKUP('8. Model Variables'!$B164,'5.Monthly Multipliers'!$B$2:$B$13,'5.Monthly Multipliers'!$M$2:$M$13)</f>
        <v>489.71329111123401</v>
      </c>
      <c r="F164">
        <f>('6.Econ Transform'!C164^0.2)*'7.Wthr Transform'!D188*12*'8. Model Variables'!E164</f>
        <v>507.85197960920186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Transform'!C165^0.2)*'7.Wthr Transform'!H189*_xlfn.XLOOKUP('8. Model Variables'!A165,'4.Annual SAE Indices'!$A$2:$A$23,'4.Annual SAE Indices'!$V$2:$V$23)</f>
        <v>0.1121224379613775</v>
      </c>
      <c r="D165" s="2">
        <f>('6.Econ Transform'!C165^0.2)*'7.Wthr Transform'!L189*_xlfn.XLOOKUP('8. Model Variables'!$A165,'4.Annual SAE Indices'!$A$2:$A$23,'4.Annual SAE Indices'!$W$2:$W$23)</f>
        <v>361.71831419209803</v>
      </c>
      <c r="E165">
        <f>_xlfn.XLOOKUP('8. Model Variables'!$A165,'4.Annual SAE Indices'!$A$2:$A$23,'4.Annual SAE Indices'!$J$2:$J$23)*_xlfn.XLOOKUP('8. Model Variables'!$B165,'5.Monthly Multipliers'!$B$2:$B$13,'5.Monthly Multipliers'!$C$2:$C$13) + _xlfn.XLOOKUP('8. Model Variables'!$A165,'4.Annual SAE Indices'!$A$2:$A$23,'4.Annual SAE Indices'!$K$2:$K$23)*_xlfn.XLOOKUP('8. Model Variables'!$B165,'5.Monthly Multipliers'!$B$2:$B$13,'5.Monthly Multipliers'!$D$2:$D$13) + _xlfn.XLOOKUP('8. Model Variables'!$A165,'4.Annual SAE Indices'!$A$2:$A$23,'4.Annual SAE Indices'!$L$2:$L$23)*_xlfn.XLOOKUP('8. Model Variables'!$B165,'5.Monthly Multipliers'!$B$2:$B$13,'5.Monthly Multipliers'!$E$2:$E$13) + _xlfn.XLOOKUP('8. Model Variables'!$A165,'4.Annual SAE Indices'!$A$2:$A$23,'4.Annual SAE Indices'!$M$2:$M$23)*_xlfn.XLOOKUP('8. Model Variables'!$B165,'5.Monthly Multipliers'!$B$2:$B$13,'5.Monthly Multipliers'!$F$2:$F$13) + _xlfn.XLOOKUP('8. Model Variables'!$A165,'4.Annual SAE Indices'!$A$2:$A$23,'4.Annual SAE Indices'!$N$2:$N$23)*_xlfn.XLOOKUP('8. Model Variables'!$B165,'5.Monthly Multipliers'!$B$2:$B$13,'5.Monthly Multipliers'!$G$2:$G$13) + _xlfn.XLOOKUP('8. Model Variables'!$A165,'4.Annual SAE Indices'!$A$2:$A$23,'4.Annual SAE Indices'!$O$2:$O$23)*_xlfn.XLOOKUP('8. Model Variables'!$B165,'5.Monthly Multipliers'!$B$2:$B$13,'5.Monthly Multipliers'!$H$2:$H$13) + _xlfn.XLOOKUP('8. Model Variables'!$A165,'4.Annual SAE Indices'!$A$2:$A$23,'4.Annual SAE Indices'!$P$2:$P$23)*_xlfn.XLOOKUP('8. Model Variables'!$B165,'5.Monthly Multipliers'!$B$2:$B$13,'5.Monthly Multipliers'!$I$2:$I$13) + _xlfn.XLOOKUP('8. Model Variables'!$A165,'4.Annual SAE Indices'!$A$2:$A$23,'4.Annual SAE Indices'!$Q$2:$Q$23)*_xlfn.XLOOKUP('8. Model Variables'!$B165,'5.Monthly Multipliers'!$B$2:$B$13,'5.Monthly Multipliers'!$J$2:$J$13) + _xlfn.XLOOKUP('8. Model Variables'!$A165,'4.Annual SAE Indices'!$A$2:$A$23,'4.Annual SAE Indices'!$R$2:$R$23)*_xlfn.XLOOKUP('8. Model Variables'!$B165,'5.Monthly Multipliers'!$B$2:$B$13,'5.Monthly Multipliers'!$K$2:$K$13) + _xlfn.XLOOKUP('8. Model Variables'!$A165,'4.Annual SAE Indices'!$A$2:$A$23,'4.Annual SAE Indices'!$T$2:$T$23)*_xlfn.XLOOKUP('8. Model Variables'!$B165,'5.Monthly Multipliers'!$B$2:$B$13,'5.Monthly Multipliers'!$L$2:$L$13) + _xlfn.XLOOKUP('8. Model Variables'!$A165,'4.Annual SAE Indices'!$A$2:$A$23,'4.Annual SAE Indices'!$U$2:$U$23)*_xlfn.XLOOKUP('8. Model Variables'!$B165,'5.Monthly Multipliers'!$B$2:$B$13,'5.Monthly Multipliers'!$M$2:$M$13)</f>
        <v>488.82356868867402</v>
      </c>
      <c r="F165">
        <f>('6.Econ Transform'!C165^0.2)*'7.Wthr Transform'!D189*12*'8. Model Variables'!E165</f>
        <v>506.92930239826796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Transform'!C166^0.2)*'7.Wthr Transform'!H190*_xlfn.XLOOKUP('8. Model Variables'!A166,'4.Annual SAE Indices'!$A$2:$A$23,'4.Annual SAE Indices'!$V$2:$V$23)</f>
        <v>5.6191593908550814</v>
      </c>
      <c r="D166" s="2">
        <f>('6.Econ Transform'!C166^0.2)*'7.Wthr Transform'!L190*_xlfn.XLOOKUP('8. Model Variables'!$A166,'4.Annual SAE Indices'!$A$2:$A$23,'4.Annual SAE Indices'!$W$2:$W$23)</f>
        <v>135.13056339846847</v>
      </c>
      <c r="E166">
        <f>_xlfn.XLOOKUP('8. Model Variables'!$A166,'4.Annual SAE Indices'!$A$2:$A$23,'4.Annual SAE Indices'!$J$2:$J$23)*_xlfn.XLOOKUP('8. Model Variables'!$B166,'5.Monthly Multipliers'!$B$2:$B$13,'5.Monthly Multipliers'!$C$2:$C$13) + _xlfn.XLOOKUP('8. Model Variables'!$A166,'4.Annual SAE Indices'!$A$2:$A$23,'4.Annual SAE Indices'!$K$2:$K$23)*_xlfn.XLOOKUP('8. Model Variables'!$B166,'5.Monthly Multipliers'!$B$2:$B$13,'5.Monthly Multipliers'!$D$2:$D$13) + _xlfn.XLOOKUP('8. Model Variables'!$A166,'4.Annual SAE Indices'!$A$2:$A$23,'4.Annual SAE Indices'!$L$2:$L$23)*_xlfn.XLOOKUP('8. Model Variables'!$B166,'5.Monthly Multipliers'!$B$2:$B$13,'5.Monthly Multipliers'!$E$2:$E$13) + _xlfn.XLOOKUP('8. Model Variables'!$A166,'4.Annual SAE Indices'!$A$2:$A$23,'4.Annual SAE Indices'!$M$2:$M$23)*_xlfn.XLOOKUP('8. Model Variables'!$B166,'5.Monthly Multipliers'!$B$2:$B$13,'5.Monthly Multipliers'!$F$2:$F$13) + _xlfn.XLOOKUP('8. Model Variables'!$A166,'4.Annual SAE Indices'!$A$2:$A$23,'4.Annual SAE Indices'!$N$2:$N$23)*_xlfn.XLOOKUP('8. Model Variables'!$B166,'5.Monthly Multipliers'!$B$2:$B$13,'5.Monthly Multipliers'!$G$2:$G$13) + _xlfn.XLOOKUP('8. Model Variables'!$A166,'4.Annual SAE Indices'!$A$2:$A$23,'4.Annual SAE Indices'!$O$2:$O$23)*_xlfn.XLOOKUP('8. Model Variables'!$B166,'5.Monthly Multipliers'!$B$2:$B$13,'5.Monthly Multipliers'!$H$2:$H$13) + _xlfn.XLOOKUP('8. Model Variables'!$A166,'4.Annual SAE Indices'!$A$2:$A$23,'4.Annual SAE Indices'!$P$2:$P$23)*_xlfn.XLOOKUP('8. Model Variables'!$B166,'5.Monthly Multipliers'!$B$2:$B$13,'5.Monthly Multipliers'!$I$2:$I$13) + _xlfn.XLOOKUP('8. Model Variables'!$A166,'4.Annual SAE Indices'!$A$2:$A$23,'4.Annual SAE Indices'!$Q$2:$Q$23)*_xlfn.XLOOKUP('8. Model Variables'!$B166,'5.Monthly Multipliers'!$B$2:$B$13,'5.Monthly Multipliers'!$J$2:$J$13) + _xlfn.XLOOKUP('8. Model Variables'!$A166,'4.Annual SAE Indices'!$A$2:$A$23,'4.Annual SAE Indices'!$R$2:$R$23)*_xlfn.XLOOKUP('8. Model Variables'!$B166,'5.Monthly Multipliers'!$B$2:$B$13,'5.Monthly Multipliers'!$K$2:$K$13) + _xlfn.XLOOKUP('8. Model Variables'!$A166,'4.Annual SAE Indices'!$A$2:$A$23,'4.Annual SAE Indices'!$T$2:$T$23)*_xlfn.XLOOKUP('8. Model Variables'!$B166,'5.Monthly Multipliers'!$B$2:$B$13,'5.Monthly Multipliers'!$L$2:$L$13) + _xlfn.XLOOKUP('8. Model Variables'!$A166,'4.Annual SAE Indices'!$A$2:$A$23,'4.Annual SAE Indices'!$U$2:$U$23)*_xlfn.XLOOKUP('8. Model Variables'!$B166,'5.Monthly Multipliers'!$B$2:$B$13,'5.Monthly Multipliers'!$M$2:$M$13)</f>
        <v>491.52557031198199</v>
      </c>
      <c r="F166">
        <f>('6.Econ Transform'!C166^0.2)*'7.Wthr Transform'!D190*12*'8. Model Variables'!E166</f>
        <v>493.28843666290186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Transform'!C167^0.2)*'7.Wthr Transform'!H191*_xlfn.XLOOKUP('8. Model Variables'!A167,'4.Annual SAE Indices'!$A$2:$A$23,'4.Annual SAE Indices'!$V$2:$V$23)</f>
        <v>70.298890346490452</v>
      </c>
      <c r="D167" s="2">
        <f>('6.Econ Transform'!C167^0.2)*'7.Wthr Transform'!L191*_xlfn.XLOOKUP('8. Model Variables'!$A167,'4.Annual SAE Indices'!$A$2:$A$23,'4.Annual SAE Indices'!$W$2:$W$23)</f>
        <v>18.618467054868006</v>
      </c>
      <c r="E167">
        <f>_xlfn.XLOOKUP('8. Model Variables'!$A167,'4.Annual SAE Indices'!$A$2:$A$23,'4.Annual SAE Indices'!$J$2:$J$23)*_xlfn.XLOOKUP('8. Model Variables'!$B167,'5.Monthly Multipliers'!$B$2:$B$13,'5.Monthly Multipliers'!$C$2:$C$13) + _xlfn.XLOOKUP('8. Model Variables'!$A167,'4.Annual SAE Indices'!$A$2:$A$23,'4.Annual SAE Indices'!$K$2:$K$23)*_xlfn.XLOOKUP('8. Model Variables'!$B167,'5.Monthly Multipliers'!$B$2:$B$13,'5.Monthly Multipliers'!$D$2:$D$13) + _xlfn.XLOOKUP('8. Model Variables'!$A167,'4.Annual SAE Indices'!$A$2:$A$23,'4.Annual SAE Indices'!$L$2:$L$23)*_xlfn.XLOOKUP('8. Model Variables'!$B167,'5.Monthly Multipliers'!$B$2:$B$13,'5.Monthly Multipliers'!$E$2:$E$13) + _xlfn.XLOOKUP('8. Model Variables'!$A167,'4.Annual SAE Indices'!$A$2:$A$23,'4.Annual SAE Indices'!$M$2:$M$23)*_xlfn.XLOOKUP('8. Model Variables'!$B167,'5.Monthly Multipliers'!$B$2:$B$13,'5.Monthly Multipliers'!$F$2:$F$13) + _xlfn.XLOOKUP('8. Model Variables'!$A167,'4.Annual SAE Indices'!$A$2:$A$23,'4.Annual SAE Indices'!$N$2:$N$23)*_xlfn.XLOOKUP('8. Model Variables'!$B167,'5.Monthly Multipliers'!$B$2:$B$13,'5.Monthly Multipliers'!$G$2:$G$13) + _xlfn.XLOOKUP('8. Model Variables'!$A167,'4.Annual SAE Indices'!$A$2:$A$23,'4.Annual SAE Indices'!$O$2:$O$23)*_xlfn.XLOOKUP('8. Model Variables'!$B167,'5.Monthly Multipliers'!$B$2:$B$13,'5.Monthly Multipliers'!$H$2:$H$13) + _xlfn.XLOOKUP('8. Model Variables'!$A167,'4.Annual SAE Indices'!$A$2:$A$23,'4.Annual SAE Indices'!$P$2:$P$23)*_xlfn.XLOOKUP('8. Model Variables'!$B167,'5.Monthly Multipliers'!$B$2:$B$13,'5.Monthly Multipliers'!$I$2:$I$13) + _xlfn.XLOOKUP('8. Model Variables'!$A167,'4.Annual SAE Indices'!$A$2:$A$23,'4.Annual SAE Indices'!$Q$2:$Q$23)*_xlfn.XLOOKUP('8. Model Variables'!$B167,'5.Monthly Multipliers'!$B$2:$B$13,'5.Monthly Multipliers'!$J$2:$J$13) + _xlfn.XLOOKUP('8. Model Variables'!$A167,'4.Annual SAE Indices'!$A$2:$A$23,'4.Annual SAE Indices'!$R$2:$R$23)*_xlfn.XLOOKUP('8. Model Variables'!$B167,'5.Monthly Multipliers'!$B$2:$B$13,'5.Monthly Multipliers'!$K$2:$K$13) + _xlfn.XLOOKUP('8. Model Variables'!$A167,'4.Annual SAE Indices'!$A$2:$A$23,'4.Annual SAE Indices'!$T$2:$T$23)*_xlfn.XLOOKUP('8. Model Variables'!$B167,'5.Monthly Multipliers'!$B$2:$B$13,'5.Monthly Multipliers'!$L$2:$L$13) + _xlfn.XLOOKUP('8. Model Variables'!$A167,'4.Annual SAE Indices'!$A$2:$A$23,'4.Annual SAE Indices'!$U$2:$U$23)*_xlfn.XLOOKUP('8. Model Variables'!$B167,'5.Monthly Multipliers'!$B$2:$B$13,'5.Monthly Multipliers'!$M$2:$M$13)</f>
        <v>496.97333617849802</v>
      </c>
      <c r="F167">
        <f>('6.Econ Transform'!C167^0.2)*'7.Wthr Transform'!D191*12*'8. Model Variables'!E167</f>
        <v>515.97957872330619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Transform'!C168^0.2)*'7.Wthr Transform'!H192*_xlfn.XLOOKUP('8. Model Variables'!A168,'4.Annual SAE Indices'!$A$2:$A$23,'4.Annual SAE Indices'!$V$2:$V$23)</f>
        <v>168.39989670880485</v>
      </c>
      <c r="D168" s="2">
        <f>('6.Econ Transform'!C168^0.2)*'7.Wthr Transform'!L192*_xlfn.XLOOKUP('8. Model Variables'!$A168,'4.Annual SAE Indices'!$A$2:$A$23,'4.Annual SAE Indices'!$W$2:$W$23)</f>
        <v>0.74302401139918373</v>
      </c>
      <c r="E168">
        <f>_xlfn.XLOOKUP('8. Model Variables'!$A168,'4.Annual SAE Indices'!$A$2:$A$23,'4.Annual SAE Indices'!$J$2:$J$23)*_xlfn.XLOOKUP('8. Model Variables'!$B168,'5.Monthly Multipliers'!$B$2:$B$13,'5.Monthly Multipliers'!$C$2:$C$13) + _xlfn.XLOOKUP('8. Model Variables'!$A168,'4.Annual SAE Indices'!$A$2:$A$23,'4.Annual SAE Indices'!$K$2:$K$23)*_xlfn.XLOOKUP('8. Model Variables'!$B168,'5.Monthly Multipliers'!$B$2:$B$13,'5.Monthly Multipliers'!$D$2:$D$13) + _xlfn.XLOOKUP('8. Model Variables'!$A168,'4.Annual SAE Indices'!$A$2:$A$23,'4.Annual SAE Indices'!$L$2:$L$23)*_xlfn.XLOOKUP('8. Model Variables'!$B168,'5.Monthly Multipliers'!$B$2:$B$13,'5.Monthly Multipliers'!$E$2:$E$13) + _xlfn.XLOOKUP('8. Model Variables'!$A168,'4.Annual SAE Indices'!$A$2:$A$23,'4.Annual SAE Indices'!$M$2:$M$23)*_xlfn.XLOOKUP('8. Model Variables'!$B168,'5.Monthly Multipliers'!$B$2:$B$13,'5.Monthly Multipliers'!$F$2:$F$13) + _xlfn.XLOOKUP('8. Model Variables'!$A168,'4.Annual SAE Indices'!$A$2:$A$23,'4.Annual SAE Indices'!$N$2:$N$23)*_xlfn.XLOOKUP('8. Model Variables'!$B168,'5.Monthly Multipliers'!$B$2:$B$13,'5.Monthly Multipliers'!$G$2:$G$13) + _xlfn.XLOOKUP('8. Model Variables'!$A168,'4.Annual SAE Indices'!$A$2:$A$23,'4.Annual SAE Indices'!$O$2:$O$23)*_xlfn.XLOOKUP('8. Model Variables'!$B168,'5.Monthly Multipliers'!$B$2:$B$13,'5.Monthly Multipliers'!$H$2:$H$13) + _xlfn.XLOOKUP('8. Model Variables'!$A168,'4.Annual SAE Indices'!$A$2:$A$23,'4.Annual SAE Indices'!$P$2:$P$23)*_xlfn.XLOOKUP('8. Model Variables'!$B168,'5.Monthly Multipliers'!$B$2:$B$13,'5.Monthly Multipliers'!$I$2:$I$13) + _xlfn.XLOOKUP('8. Model Variables'!$A168,'4.Annual SAE Indices'!$A$2:$A$23,'4.Annual SAE Indices'!$Q$2:$Q$23)*_xlfn.XLOOKUP('8. Model Variables'!$B168,'5.Monthly Multipliers'!$B$2:$B$13,'5.Monthly Multipliers'!$J$2:$J$13) + _xlfn.XLOOKUP('8. Model Variables'!$A168,'4.Annual SAE Indices'!$A$2:$A$23,'4.Annual SAE Indices'!$R$2:$R$23)*_xlfn.XLOOKUP('8. Model Variables'!$B168,'5.Monthly Multipliers'!$B$2:$B$13,'5.Monthly Multipliers'!$K$2:$K$13) + _xlfn.XLOOKUP('8. Model Variables'!$A168,'4.Annual SAE Indices'!$A$2:$A$23,'4.Annual SAE Indices'!$T$2:$T$23)*_xlfn.XLOOKUP('8. Model Variables'!$B168,'5.Monthly Multipliers'!$B$2:$B$13,'5.Monthly Multipliers'!$L$2:$L$13) + _xlfn.XLOOKUP('8. Model Variables'!$A168,'4.Annual SAE Indices'!$A$2:$A$23,'4.Annual SAE Indices'!$U$2:$U$23)*_xlfn.XLOOKUP('8. Model Variables'!$B168,'5.Monthly Multipliers'!$B$2:$B$13,'5.Monthly Multipliers'!$M$2:$M$13)</f>
        <v>502.11429146397001</v>
      </c>
      <c r="F168">
        <f>('6.Econ Transform'!C168^0.2)*'7.Wthr Transform'!D192*12*'8. Model Variables'!E168</f>
        <v>504.50046255822929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Transform'!C169^0.2)*'7.Wthr Transform'!H193*_xlfn.XLOOKUP('8. Model Variables'!A169,'4.Annual SAE Indices'!$A$2:$A$23,'4.Annual SAE Indices'!$V$2:$V$23)</f>
        <v>256.59656239843974</v>
      </c>
      <c r="D169" s="2">
        <f>('6.Econ Transform'!C169^0.2)*'7.Wthr Transform'!L193*_xlfn.XLOOKUP('8. Model Variables'!$A169,'4.Annual SAE Indices'!$A$2:$A$23,'4.Annual SAE Indices'!$W$2:$W$23)</f>
        <v>0</v>
      </c>
      <c r="E169">
        <f>_xlfn.XLOOKUP('8. Model Variables'!$A169,'4.Annual SAE Indices'!$A$2:$A$23,'4.Annual SAE Indices'!$J$2:$J$23)*_xlfn.XLOOKUP('8. Model Variables'!$B169,'5.Monthly Multipliers'!$B$2:$B$13,'5.Monthly Multipliers'!$C$2:$C$13) + _xlfn.XLOOKUP('8. Model Variables'!$A169,'4.Annual SAE Indices'!$A$2:$A$23,'4.Annual SAE Indices'!$K$2:$K$23)*_xlfn.XLOOKUP('8. Model Variables'!$B169,'5.Monthly Multipliers'!$B$2:$B$13,'5.Monthly Multipliers'!$D$2:$D$13) + _xlfn.XLOOKUP('8. Model Variables'!$A169,'4.Annual SAE Indices'!$A$2:$A$23,'4.Annual SAE Indices'!$L$2:$L$23)*_xlfn.XLOOKUP('8. Model Variables'!$B169,'5.Monthly Multipliers'!$B$2:$B$13,'5.Monthly Multipliers'!$E$2:$E$13) + _xlfn.XLOOKUP('8. Model Variables'!$A169,'4.Annual SAE Indices'!$A$2:$A$23,'4.Annual SAE Indices'!$M$2:$M$23)*_xlfn.XLOOKUP('8. Model Variables'!$B169,'5.Monthly Multipliers'!$B$2:$B$13,'5.Monthly Multipliers'!$F$2:$F$13) + _xlfn.XLOOKUP('8. Model Variables'!$A169,'4.Annual SAE Indices'!$A$2:$A$23,'4.Annual SAE Indices'!$N$2:$N$23)*_xlfn.XLOOKUP('8. Model Variables'!$B169,'5.Monthly Multipliers'!$B$2:$B$13,'5.Monthly Multipliers'!$G$2:$G$13) + _xlfn.XLOOKUP('8. Model Variables'!$A169,'4.Annual SAE Indices'!$A$2:$A$23,'4.Annual SAE Indices'!$O$2:$O$23)*_xlfn.XLOOKUP('8. Model Variables'!$B169,'5.Monthly Multipliers'!$B$2:$B$13,'5.Monthly Multipliers'!$H$2:$H$13) + _xlfn.XLOOKUP('8. Model Variables'!$A169,'4.Annual SAE Indices'!$A$2:$A$23,'4.Annual SAE Indices'!$P$2:$P$23)*_xlfn.XLOOKUP('8. Model Variables'!$B169,'5.Monthly Multipliers'!$B$2:$B$13,'5.Monthly Multipliers'!$I$2:$I$13) + _xlfn.XLOOKUP('8. Model Variables'!$A169,'4.Annual SAE Indices'!$A$2:$A$23,'4.Annual SAE Indices'!$Q$2:$Q$23)*_xlfn.XLOOKUP('8. Model Variables'!$B169,'5.Monthly Multipliers'!$B$2:$B$13,'5.Monthly Multipliers'!$J$2:$J$13) + _xlfn.XLOOKUP('8. Model Variables'!$A169,'4.Annual SAE Indices'!$A$2:$A$23,'4.Annual SAE Indices'!$R$2:$R$23)*_xlfn.XLOOKUP('8. Model Variables'!$B169,'5.Monthly Multipliers'!$B$2:$B$13,'5.Monthly Multipliers'!$K$2:$K$13) + _xlfn.XLOOKUP('8. Model Variables'!$A169,'4.Annual SAE Indices'!$A$2:$A$23,'4.Annual SAE Indices'!$T$2:$T$23)*_xlfn.XLOOKUP('8. Model Variables'!$B169,'5.Monthly Multipliers'!$B$2:$B$13,'5.Monthly Multipliers'!$L$2:$L$13) + _xlfn.XLOOKUP('8. Model Variables'!$A169,'4.Annual SAE Indices'!$A$2:$A$23,'4.Annual SAE Indices'!$U$2:$U$23)*_xlfn.XLOOKUP('8. Model Variables'!$B169,'5.Monthly Multipliers'!$B$2:$B$13,'5.Monthly Multipliers'!$M$2:$M$13)</f>
        <v>508.646670453757</v>
      </c>
      <c r="F169">
        <f>('6.Econ Transform'!C169^0.2)*'7.Wthr Transform'!D193*12*'8. Model Variables'!E169</f>
        <v>528.09934786013787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Transform'!C170^0.2)*'7.Wthr Transform'!H194*_xlfn.XLOOKUP('8. Model Variables'!A170,'4.Annual SAE Indices'!$A$2:$A$23,'4.Annual SAE Indices'!$V$2:$V$23)</f>
        <v>304.57625212077812</v>
      </c>
      <c r="D170" s="2">
        <f>('6.Econ Transform'!C170^0.2)*'7.Wthr Transform'!L194*_xlfn.XLOOKUP('8. Model Variables'!$A170,'4.Annual SAE Indices'!$A$2:$A$23,'4.Annual SAE Indices'!$W$2:$W$23)</f>
        <v>0</v>
      </c>
      <c r="E170">
        <f>_xlfn.XLOOKUP('8. Model Variables'!$A170,'4.Annual SAE Indices'!$A$2:$A$23,'4.Annual SAE Indices'!$J$2:$J$23)*_xlfn.XLOOKUP('8. Model Variables'!$B170,'5.Monthly Multipliers'!$B$2:$B$13,'5.Monthly Multipliers'!$C$2:$C$13) + _xlfn.XLOOKUP('8. Model Variables'!$A170,'4.Annual SAE Indices'!$A$2:$A$23,'4.Annual SAE Indices'!$K$2:$K$23)*_xlfn.XLOOKUP('8. Model Variables'!$B170,'5.Monthly Multipliers'!$B$2:$B$13,'5.Monthly Multipliers'!$D$2:$D$13) + _xlfn.XLOOKUP('8. Model Variables'!$A170,'4.Annual SAE Indices'!$A$2:$A$23,'4.Annual SAE Indices'!$L$2:$L$23)*_xlfn.XLOOKUP('8. Model Variables'!$B170,'5.Monthly Multipliers'!$B$2:$B$13,'5.Monthly Multipliers'!$E$2:$E$13) + _xlfn.XLOOKUP('8. Model Variables'!$A170,'4.Annual SAE Indices'!$A$2:$A$23,'4.Annual SAE Indices'!$M$2:$M$23)*_xlfn.XLOOKUP('8. Model Variables'!$B170,'5.Monthly Multipliers'!$B$2:$B$13,'5.Monthly Multipliers'!$F$2:$F$13) + _xlfn.XLOOKUP('8. Model Variables'!$A170,'4.Annual SAE Indices'!$A$2:$A$23,'4.Annual SAE Indices'!$N$2:$N$23)*_xlfn.XLOOKUP('8. Model Variables'!$B170,'5.Monthly Multipliers'!$B$2:$B$13,'5.Monthly Multipliers'!$G$2:$G$13) + _xlfn.XLOOKUP('8. Model Variables'!$A170,'4.Annual SAE Indices'!$A$2:$A$23,'4.Annual SAE Indices'!$O$2:$O$23)*_xlfn.XLOOKUP('8. Model Variables'!$B170,'5.Monthly Multipliers'!$B$2:$B$13,'5.Monthly Multipliers'!$H$2:$H$13) + _xlfn.XLOOKUP('8. Model Variables'!$A170,'4.Annual SAE Indices'!$A$2:$A$23,'4.Annual SAE Indices'!$P$2:$P$23)*_xlfn.XLOOKUP('8. Model Variables'!$B170,'5.Monthly Multipliers'!$B$2:$B$13,'5.Monthly Multipliers'!$I$2:$I$13) + _xlfn.XLOOKUP('8. Model Variables'!$A170,'4.Annual SAE Indices'!$A$2:$A$23,'4.Annual SAE Indices'!$Q$2:$Q$23)*_xlfn.XLOOKUP('8. Model Variables'!$B170,'5.Monthly Multipliers'!$B$2:$B$13,'5.Monthly Multipliers'!$J$2:$J$13) + _xlfn.XLOOKUP('8. Model Variables'!$A170,'4.Annual SAE Indices'!$A$2:$A$23,'4.Annual SAE Indices'!$R$2:$R$23)*_xlfn.XLOOKUP('8. Model Variables'!$B170,'5.Monthly Multipliers'!$B$2:$B$13,'5.Monthly Multipliers'!$K$2:$K$13) + _xlfn.XLOOKUP('8. Model Variables'!$A170,'4.Annual SAE Indices'!$A$2:$A$23,'4.Annual SAE Indices'!$T$2:$T$23)*_xlfn.XLOOKUP('8. Model Variables'!$B170,'5.Monthly Multipliers'!$B$2:$B$13,'5.Monthly Multipliers'!$L$2:$L$13) + _xlfn.XLOOKUP('8. Model Variables'!$A170,'4.Annual SAE Indices'!$A$2:$A$23,'4.Annual SAE Indices'!$U$2:$U$23)*_xlfn.XLOOKUP('8. Model Variables'!$B170,'5.Monthly Multipliers'!$B$2:$B$13,'5.Monthly Multipliers'!$M$2:$M$13)</f>
        <v>511.25187220834198</v>
      </c>
      <c r="F170">
        <f>('6.Econ Transform'!C170^0.2)*'7.Wthr Transform'!D194*12*'8. Model Variables'!E170</f>
        <v>531.04179905562205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Transform'!C171^0.2)*'7.Wthr Transform'!H195*_xlfn.XLOOKUP('8. Model Variables'!A171,'4.Annual SAE Indices'!$A$2:$A$23,'4.Annual SAE Indices'!$V$2:$V$23)</f>
        <v>258.6405376038332</v>
      </c>
      <c r="D171" s="2">
        <f>('6.Econ Transform'!C171^0.2)*'7.Wthr Transform'!L195*_xlfn.XLOOKUP('8. Model Variables'!$A171,'4.Annual SAE Indices'!$A$2:$A$23,'4.Annual SAE Indices'!$W$2:$W$23)</f>
        <v>0</v>
      </c>
      <c r="E171">
        <f>_xlfn.XLOOKUP('8. Model Variables'!$A171,'4.Annual SAE Indices'!$A$2:$A$23,'4.Annual SAE Indices'!$J$2:$J$23)*_xlfn.XLOOKUP('8. Model Variables'!$B171,'5.Monthly Multipliers'!$B$2:$B$13,'5.Monthly Multipliers'!$C$2:$C$13) + _xlfn.XLOOKUP('8. Model Variables'!$A171,'4.Annual SAE Indices'!$A$2:$A$23,'4.Annual SAE Indices'!$K$2:$K$23)*_xlfn.XLOOKUP('8. Model Variables'!$B171,'5.Monthly Multipliers'!$B$2:$B$13,'5.Monthly Multipliers'!$D$2:$D$13) + _xlfn.XLOOKUP('8. Model Variables'!$A171,'4.Annual SAE Indices'!$A$2:$A$23,'4.Annual SAE Indices'!$L$2:$L$23)*_xlfn.XLOOKUP('8. Model Variables'!$B171,'5.Monthly Multipliers'!$B$2:$B$13,'5.Monthly Multipliers'!$E$2:$E$13) + _xlfn.XLOOKUP('8. Model Variables'!$A171,'4.Annual SAE Indices'!$A$2:$A$23,'4.Annual SAE Indices'!$M$2:$M$23)*_xlfn.XLOOKUP('8. Model Variables'!$B171,'5.Monthly Multipliers'!$B$2:$B$13,'5.Monthly Multipliers'!$F$2:$F$13) + _xlfn.XLOOKUP('8. Model Variables'!$A171,'4.Annual SAE Indices'!$A$2:$A$23,'4.Annual SAE Indices'!$N$2:$N$23)*_xlfn.XLOOKUP('8. Model Variables'!$B171,'5.Monthly Multipliers'!$B$2:$B$13,'5.Monthly Multipliers'!$G$2:$G$13) + _xlfn.XLOOKUP('8. Model Variables'!$A171,'4.Annual SAE Indices'!$A$2:$A$23,'4.Annual SAE Indices'!$O$2:$O$23)*_xlfn.XLOOKUP('8. Model Variables'!$B171,'5.Monthly Multipliers'!$B$2:$B$13,'5.Monthly Multipliers'!$H$2:$H$13) + _xlfn.XLOOKUP('8. Model Variables'!$A171,'4.Annual SAE Indices'!$A$2:$A$23,'4.Annual SAE Indices'!$P$2:$P$23)*_xlfn.XLOOKUP('8. Model Variables'!$B171,'5.Monthly Multipliers'!$B$2:$B$13,'5.Monthly Multipliers'!$I$2:$I$13) + _xlfn.XLOOKUP('8. Model Variables'!$A171,'4.Annual SAE Indices'!$A$2:$A$23,'4.Annual SAE Indices'!$Q$2:$Q$23)*_xlfn.XLOOKUP('8. Model Variables'!$B171,'5.Monthly Multipliers'!$B$2:$B$13,'5.Monthly Multipliers'!$J$2:$J$13) + _xlfn.XLOOKUP('8. Model Variables'!$A171,'4.Annual SAE Indices'!$A$2:$A$23,'4.Annual SAE Indices'!$R$2:$R$23)*_xlfn.XLOOKUP('8. Model Variables'!$B171,'5.Monthly Multipliers'!$B$2:$B$13,'5.Monthly Multipliers'!$K$2:$K$13) + _xlfn.XLOOKUP('8. Model Variables'!$A171,'4.Annual SAE Indices'!$A$2:$A$23,'4.Annual SAE Indices'!$T$2:$T$23)*_xlfn.XLOOKUP('8. Model Variables'!$B171,'5.Monthly Multipliers'!$B$2:$B$13,'5.Monthly Multipliers'!$L$2:$L$13) + _xlfn.XLOOKUP('8. Model Variables'!$A171,'4.Annual SAE Indices'!$A$2:$A$23,'4.Annual SAE Indices'!$U$2:$U$23)*_xlfn.XLOOKUP('8. Model Variables'!$B171,'5.Monthly Multipliers'!$B$2:$B$13,'5.Monthly Multipliers'!$M$2:$M$13)</f>
        <v>508.65163619448202</v>
      </c>
      <c r="F171">
        <f>('6.Econ Transform'!C171^0.2)*'7.Wthr Transform'!D195*12*'8. Model Variables'!E171</f>
        <v>477.21114553294012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Transform'!C172^0.2)*'7.Wthr Transform'!H196*_xlfn.XLOOKUP('8. Model Variables'!A172,'4.Annual SAE Indices'!$A$2:$A$23,'4.Annual SAE Indices'!$V$2:$V$23)</f>
        <v>217.56005037300363</v>
      </c>
      <c r="D172" s="2">
        <f>('6.Econ Transform'!C172^0.2)*'7.Wthr Transform'!L196*_xlfn.XLOOKUP('8. Model Variables'!$A172,'4.Annual SAE Indices'!$A$2:$A$23,'4.Annual SAE Indices'!$W$2:$W$23)</f>
        <v>0</v>
      </c>
      <c r="E172">
        <f>_xlfn.XLOOKUP('8. Model Variables'!$A172,'4.Annual SAE Indices'!$A$2:$A$23,'4.Annual SAE Indices'!$J$2:$J$23)*_xlfn.XLOOKUP('8. Model Variables'!$B172,'5.Monthly Multipliers'!$B$2:$B$13,'5.Monthly Multipliers'!$C$2:$C$13) + _xlfn.XLOOKUP('8. Model Variables'!$A172,'4.Annual SAE Indices'!$A$2:$A$23,'4.Annual SAE Indices'!$K$2:$K$23)*_xlfn.XLOOKUP('8. Model Variables'!$B172,'5.Monthly Multipliers'!$B$2:$B$13,'5.Monthly Multipliers'!$D$2:$D$13) + _xlfn.XLOOKUP('8. Model Variables'!$A172,'4.Annual SAE Indices'!$A$2:$A$23,'4.Annual SAE Indices'!$L$2:$L$23)*_xlfn.XLOOKUP('8. Model Variables'!$B172,'5.Monthly Multipliers'!$B$2:$B$13,'5.Monthly Multipliers'!$E$2:$E$13) + _xlfn.XLOOKUP('8. Model Variables'!$A172,'4.Annual SAE Indices'!$A$2:$A$23,'4.Annual SAE Indices'!$M$2:$M$23)*_xlfn.XLOOKUP('8. Model Variables'!$B172,'5.Monthly Multipliers'!$B$2:$B$13,'5.Monthly Multipliers'!$F$2:$F$13) + _xlfn.XLOOKUP('8. Model Variables'!$A172,'4.Annual SAE Indices'!$A$2:$A$23,'4.Annual SAE Indices'!$N$2:$N$23)*_xlfn.XLOOKUP('8. Model Variables'!$B172,'5.Monthly Multipliers'!$B$2:$B$13,'5.Monthly Multipliers'!$G$2:$G$13) + _xlfn.XLOOKUP('8. Model Variables'!$A172,'4.Annual SAE Indices'!$A$2:$A$23,'4.Annual SAE Indices'!$O$2:$O$23)*_xlfn.XLOOKUP('8. Model Variables'!$B172,'5.Monthly Multipliers'!$B$2:$B$13,'5.Monthly Multipliers'!$H$2:$H$13) + _xlfn.XLOOKUP('8. Model Variables'!$A172,'4.Annual SAE Indices'!$A$2:$A$23,'4.Annual SAE Indices'!$P$2:$P$23)*_xlfn.XLOOKUP('8. Model Variables'!$B172,'5.Monthly Multipliers'!$B$2:$B$13,'5.Monthly Multipliers'!$I$2:$I$13) + _xlfn.XLOOKUP('8. Model Variables'!$A172,'4.Annual SAE Indices'!$A$2:$A$23,'4.Annual SAE Indices'!$Q$2:$Q$23)*_xlfn.XLOOKUP('8. Model Variables'!$B172,'5.Monthly Multipliers'!$B$2:$B$13,'5.Monthly Multipliers'!$J$2:$J$13) + _xlfn.XLOOKUP('8. Model Variables'!$A172,'4.Annual SAE Indices'!$A$2:$A$23,'4.Annual SAE Indices'!$R$2:$R$23)*_xlfn.XLOOKUP('8. Model Variables'!$B172,'5.Monthly Multipliers'!$B$2:$B$13,'5.Monthly Multipliers'!$K$2:$K$13) + _xlfn.XLOOKUP('8. Model Variables'!$A172,'4.Annual SAE Indices'!$A$2:$A$23,'4.Annual SAE Indices'!$T$2:$T$23)*_xlfn.XLOOKUP('8. Model Variables'!$B172,'5.Monthly Multipliers'!$B$2:$B$13,'5.Monthly Multipliers'!$L$2:$L$13) + _xlfn.XLOOKUP('8. Model Variables'!$A172,'4.Annual SAE Indices'!$A$2:$A$23,'4.Annual SAE Indices'!$U$2:$U$23)*_xlfn.XLOOKUP('8. Model Variables'!$B172,'5.Monthly Multipliers'!$B$2:$B$13,'5.Monthly Multipliers'!$M$2:$M$13)</f>
        <v>505.85420475405999</v>
      </c>
      <c r="F172">
        <f>('6.Econ Transform'!C172^0.2)*'7.Wthr Transform'!D196*12*'8. Model Variables'!E172</f>
        <v>525.43519457856735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Transform'!C173^0.2)*'7.Wthr Transform'!H197*_xlfn.XLOOKUP('8. Model Variables'!A173,'4.Annual SAE Indices'!$A$2:$A$23,'4.Annual SAE Indices'!$V$2:$V$23)</f>
        <v>127.66840480054371</v>
      </c>
      <c r="D173" s="2">
        <f>('6.Econ Transform'!C173^0.2)*'7.Wthr Transform'!L197*_xlfn.XLOOKUP('8. Model Variables'!$A173,'4.Annual SAE Indices'!$A$2:$A$23,'4.Annual SAE Indices'!$W$2:$W$23)</f>
        <v>2.0153819778106739</v>
      </c>
      <c r="E173">
        <f>_xlfn.XLOOKUP('8. Model Variables'!$A173,'4.Annual SAE Indices'!$A$2:$A$23,'4.Annual SAE Indices'!$J$2:$J$23)*_xlfn.XLOOKUP('8. Model Variables'!$B173,'5.Monthly Multipliers'!$B$2:$B$13,'5.Monthly Multipliers'!$C$2:$C$13) + _xlfn.XLOOKUP('8. Model Variables'!$A173,'4.Annual SAE Indices'!$A$2:$A$23,'4.Annual SAE Indices'!$K$2:$K$23)*_xlfn.XLOOKUP('8. Model Variables'!$B173,'5.Monthly Multipliers'!$B$2:$B$13,'5.Monthly Multipliers'!$D$2:$D$13) + _xlfn.XLOOKUP('8. Model Variables'!$A173,'4.Annual SAE Indices'!$A$2:$A$23,'4.Annual SAE Indices'!$L$2:$L$23)*_xlfn.XLOOKUP('8. Model Variables'!$B173,'5.Monthly Multipliers'!$B$2:$B$13,'5.Monthly Multipliers'!$E$2:$E$13) + _xlfn.XLOOKUP('8. Model Variables'!$A173,'4.Annual SAE Indices'!$A$2:$A$23,'4.Annual SAE Indices'!$M$2:$M$23)*_xlfn.XLOOKUP('8. Model Variables'!$B173,'5.Monthly Multipliers'!$B$2:$B$13,'5.Monthly Multipliers'!$F$2:$F$13) + _xlfn.XLOOKUP('8. Model Variables'!$A173,'4.Annual SAE Indices'!$A$2:$A$23,'4.Annual SAE Indices'!$N$2:$N$23)*_xlfn.XLOOKUP('8. Model Variables'!$B173,'5.Monthly Multipliers'!$B$2:$B$13,'5.Monthly Multipliers'!$G$2:$G$13) + _xlfn.XLOOKUP('8. Model Variables'!$A173,'4.Annual SAE Indices'!$A$2:$A$23,'4.Annual SAE Indices'!$O$2:$O$23)*_xlfn.XLOOKUP('8. Model Variables'!$B173,'5.Monthly Multipliers'!$B$2:$B$13,'5.Monthly Multipliers'!$H$2:$H$13) + _xlfn.XLOOKUP('8. Model Variables'!$A173,'4.Annual SAE Indices'!$A$2:$A$23,'4.Annual SAE Indices'!$P$2:$P$23)*_xlfn.XLOOKUP('8. Model Variables'!$B173,'5.Monthly Multipliers'!$B$2:$B$13,'5.Monthly Multipliers'!$I$2:$I$13) + _xlfn.XLOOKUP('8. Model Variables'!$A173,'4.Annual SAE Indices'!$A$2:$A$23,'4.Annual SAE Indices'!$Q$2:$Q$23)*_xlfn.XLOOKUP('8. Model Variables'!$B173,'5.Monthly Multipliers'!$B$2:$B$13,'5.Monthly Multipliers'!$J$2:$J$13) + _xlfn.XLOOKUP('8. Model Variables'!$A173,'4.Annual SAE Indices'!$A$2:$A$23,'4.Annual SAE Indices'!$R$2:$R$23)*_xlfn.XLOOKUP('8. Model Variables'!$B173,'5.Monthly Multipliers'!$B$2:$B$13,'5.Monthly Multipliers'!$K$2:$K$13) + _xlfn.XLOOKUP('8. Model Variables'!$A173,'4.Annual SAE Indices'!$A$2:$A$23,'4.Annual SAE Indices'!$T$2:$T$23)*_xlfn.XLOOKUP('8. Model Variables'!$B173,'5.Monthly Multipliers'!$B$2:$B$13,'5.Monthly Multipliers'!$L$2:$L$13) + _xlfn.XLOOKUP('8. Model Variables'!$A173,'4.Annual SAE Indices'!$A$2:$A$23,'4.Annual SAE Indices'!$U$2:$U$23)*_xlfn.XLOOKUP('8. Model Variables'!$B173,'5.Monthly Multipliers'!$B$2:$B$13,'5.Monthly Multipliers'!$M$2:$M$13)</f>
        <v>500.807288448554</v>
      </c>
      <c r="F173">
        <f>('6.Econ Transform'!C173^0.2)*'7.Wthr Transform'!D197*12*'8. Model Variables'!E173</f>
        <v>502.96755090318334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Transform'!C174^0.2)*'7.Wthr Transform'!H198*_xlfn.XLOOKUP('8. Model Variables'!A174,'4.Annual SAE Indices'!$A$2:$A$23,'4.Annual SAE Indices'!$V$2:$V$23)</f>
        <v>41.519376491343635</v>
      </c>
      <c r="D174" s="2">
        <f>('6.Econ Transform'!C174^0.2)*'7.Wthr Transform'!L198*_xlfn.XLOOKUP('8. Model Variables'!$A174,'4.Annual SAE Indices'!$A$2:$A$23,'4.Annual SAE Indices'!$W$2:$W$23)</f>
        <v>61.547764513849373</v>
      </c>
      <c r="E174">
        <f>_xlfn.XLOOKUP('8. Model Variables'!$A174,'4.Annual SAE Indices'!$A$2:$A$23,'4.Annual SAE Indices'!$J$2:$J$23)*_xlfn.XLOOKUP('8. Model Variables'!$B174,'5.Monthly Multipliers'!$B$2:$B$13,'5.Monthly Multipliers'!$C$2:$C$13) + _xlfn.XLOOKUP('8. Model Variables'!$A174,'4.Annual SAE Indices'!$A$2:$A$23,'4.Annual SAE Indices'!$K$2:$K$23)*_xlfn.XLOOKUP('8. Model Variables'!$B174,'5.Monthly Multipliers'!$B$2:$B$13,'5.Monthly Multipliers'!$D$2:$D$13) + _xlfn.XLOOKUP('8. Model Variables'!$A174,'4.Annual SAE Indices'!$A$2:$A$23,'4.Annual SAE Indices'!$L$2:$L$23)*_xlfn.XLOOKUP('8. Model Variables'!$B174,'5.Monthly Multipliers'!$B$2:$B$13,'5.Monthly Multipliers'!$E$2:$E$13) + _xlfn.XLOOKUP('8. Model Variables'!$A174,'4.Annual SAE Indices'!$A$2:$A$23,'4.Annual SAE Indices'!$M$2:$M$23)*_xlfn.XLOOKUP('8. Model Variables'!$B174,'5.Monthly Multipliers'!$B$2:$B$13,'5.Monthly Multipliers'!$F$2:$F$13) + _xlfn.XLOOKUP('8. Model Variables'!$A174,'4.Annual SAE Indices'!$A$2:$A$23,'4.Annual SAE Indices'!$N$2:$N$23)*_xlfn.XLOOKUP('8. Model Variables'!$B174,'5.Monthly Multipliers'!$B$2:$B$13,'5.Monthly Multipliers'!$G$2:$G$13) + _xlfn.XLOOKUP('8. Model Variables'!$A174,'4.Annual SAE Indices'!$A$2:$A$23,'4.Annual SAE Indices'!$O$2:$O$23)*_xlfn.XLOOKUP('8. Model Variables'!$B174,'5.Monthly Multipliers'!$B$2:$B$13,'5.Monthly Multipliers'!$H$2:$H$13) + _xlfn.XLOOKUP('8. Model Variables'!$A174,'4.Annual SAE Indices'!$A$2:$A$23,'4.Annual SAE Indices'!$P$2:$P$23)*_xlfn.XLOOKUP('8. Model Variables'!$B174,'5.Monthly Multipliers'!$B$2:$B$13,'5.Monthly Multipliers'!$I$2:$I$13) + _xlfn.XLOOKUP('8. Model Variables'!$A174,'4.Annual SAE Indices'!$A$2:$A$23,'4.Annual SAE Indices'!$Q$2:$Q$23)*_xlfn.XLOOKUP('8. Model Variables'!$B174,'5.Monthly Multipliers'!$B$2:$B$13,'5.Monthly Multipliers'!$J$2:$J$13) + _xlfn.XLOOKUP('8. Model Variables'!$A174,'4.Annual SAE Indices'!$A$2:$A$23,'4.Annual SAE Indices'!$R$2:$R$23)*_xlfn.XLOOKUP('8. Model Variables'!$B174,'5.Monthly Multipliers'!$B$2:$B$13,'5.Monthly Multipliers'!$K$2:$K$13) + _xlfn.XLOOKUP('8. Model Variables'!$A174,'4.Annual SAE Indices'!$A$2:$A$23,'4.Annual SAE Indices'!$T$2:$T$23)*_xlfn.XLOOKUP('8. Model Variables'!$B174,'5.Monthly Multipliers'!$B$2:$B$13,'5.Monthly Multipliers'!$L$2:$L$13) + _xlfn.XLOOKUP('8. Model Variables'!$A174,'4.Annual SAE Indices'!$A$2:$A$23,'4.Annual SAE Indices'!$U$2:$U$23)*_xlfn.XLOOKUP('8. Model Variables'!$B174,'5.Monthly Multipliers'!$B$2:$B$13,'5.Monthly Multipliers'!$M$2:$M$13)</f>
        <v>497.80961519941002</v>
      </c>
      <c r="F174">
        <f>('6.Econ Transform'!C174^0.2)*'7.Wthr Transform'!D198*12*'8. Model Variables'!E174</f>
        <v>516.62217857660357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Transform'!C175^0.2)*'7.Wthr Transform'!H199*_xlfn.XLOOKUP('8. Model Variables'!A175,'4.Annual SAE Indices'!$A$2:$A$23,'4.Annual SAE Indices'!$V$2:$V$23)</f>
        <v>1.7419624892733934</v>
      </c>
      <c r="D175" s="2">
        <f>('6.Econ Transform'!C175^0.2)*'7.Wthr Transform'!L199*_xlfn.XLOOKUP('8. Model Variables'!$A175,'4.Annual SAE Indices'!$A$2:$A$23,'4.Annual SAE Indices'!$W$2:$W$23)</f>
        <v>220.86299518532292</v>
      </c>
      <c r="E175">
        <f>_xlfn.XLOOKUP('8. Model Variables'!$A175,'4.Annual SAE Indices'!$A$2:$A$23,'4.Annual SAE Indices'!$J$2:$J$23)*_xlfn.XLOOKUP('8. Model Variables'!$B175,'5.Monthly Multipliers'!$B$2:$B$13,'5.Monthly Multipliers'!$C$2:$C$13) + _xlfn.XLOOKUP('8. Model Variables'!$A175,'4.Annual SAE Indices'!$A$2:$A$23,'4.Annual SAE Indices'!$K$2:$K$23)*_xlfn.XLOOKUP('8. Model Variables'!$B175,'5.Monthly Multipliers'!$B$2:$B$13,'5.Monthly Multipliers'!$D$2:$D$13) + _xlfn.XLOOKUP('8. Model Variables'!$A175,'4.Annual SAE Indices'!$A$2:$A$23,'4.Annual SAE Indices'!$L$2:$L$23)*_xlfn.XLOOKUP('8. Model Variables'!$B175,'5.Monthly Multipliers'!$B$2:$B$13,'5.Monthly Multipliers'!$E$2:$E$13) + _xlfn.XLOOKUP('8. Model Variables'!$A175,'4.Annual SAE Indices'!$A$2:$A$23,'4.Annual SAE Indices'!$M$2:$M$23)*_xlfn.XLOOKUP('8. Model Variables'!$B175,'5.Monthly Multipliers'!$B$2:$B$13,'5.Monthly Multipliers'!$F$2:$F$13) + _xlfn.XLOOKUP('8. Model Variables'!$A175,'4.Annual SAE Indices'!$A$2:$A$23,'4.Annual SAE Indices'!$N$2:$N$23)*_xlfn.XLOOKUP('8. Model Variables'!$B175,'5.Monthly Multipliers'!$B$2:$B$13,'5.Monthly Multipliers'!$G$2:$G$13) + _xlfn.XLOOKUP('8. Model Variables'!$A175,'4.Annual SAE Indices'!$A$2:$A$23,'4.Annual SAE Indices'!$O$2:$O$23)*_xlfn.XLOOKUP('8. Model Variables'!$B175,'5.Monthly Multipliers'!$B$2:$B$13,'5.Monthly Multipliers'!$H$2:$H$13) + _xlfn.XLOOKUP('8. Model Variables'!$A175,'4.Annual SAE Indices'!$A$2:$A$23,'4.Annual SAE Indices'!$P$2:$P$23)*_xlfn.XLOOKUP('8. Model Variables'!$B175,'5.Monthly Multipliers'!$B$2:$B$13,'5.Monthly Multipliers'!$I$2:$I$13) + _xlfn.XLOOKUP('8. Model Variables'!$A175,'4.Annual SAE Indices'!$A$2:$A$23,'4.Annual SAE Indices'!$Q$2:$Q$23)*_xlfn.XLOOKUP('8. Model Variables'!$B175,'5.Monthly Multipliers'!$B$2:$B$13,'5.Monthly Multipliers'!$J$2:$J$13) + _xlfn.XLOOKUP('8. Model Variables'!$A175,'4.Annual SAE Indices'!$A$2:$A$23,'4.Annual SAE Indices'!$R$2:$R$23)*_xlfn.XLOOKUP('8. Model Variables'!$B175,'5.Monthly Multipliers'!$B$2:$B$13,'5.Monthly Multipliers'!$K$2:$K$13) + _xlfn.XLOOKUP('8. Model Variables'!$A175,'4.Annual SAE Indices'!$A$2:$A$23,'4.Annual SAE Indices'!$T$2:$T$23)*_xlfn.XLOOKUP('8. Model Variables'!$B175,'5.Monthly Multipliers'!$B$2:$B$13,'5.Monthly Multipliers'!$L$2:$L$13) + _xlfn.XLOOKUP('8. Model Variables'!$A175,'4.Annual SAE Indices'!$A$2:$A$23,'4.Annual SAE Indices'!$U$2:$U$23)*_xlfn.XLOOKUP('8. Model Variables'!$B175,'5.Monthly Multipliers'!$B$2:$B$13,'5.Monthly Multipliers'!$M$2:$M$13)</f>
        <v>495.32865032654996</v>
      </c>
      <c r="F175">
        <f>('6.Econ Transform'!C175^0.2)*'7.Wthr Transform'!D199*12*'8. Model Variables'!E175</f>
        <v>497.4652803450897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Transform'!C176^0.2)*'7.Wthr Transform'!H200*_xlfn.XLOOKUP('8. Model Variables'!A176,'4.Annual SAE Indices'!$A$2:$A$23,'4.Annual SAE Indices'!$V$2:$V$23)</f>
        <v>0</v>
      </c>
      <c r="D176" s="2">
        <f>('6.Econ Transform'!C176^0.2)*'7.Wthr Transform'!L200*_xlfn.XLOOKUP('8. Model Variables'!$A176,'4.Annual SAE Indices'!$A$2:$A$23,'4.Annual SAE Indices'!$W$2:$W$23)</f>
        <v>440.25734284476283</v>
      </c>
      <c r="E176">
        <f>_xlfn.XLOOKUP('8. Model Variables'!$A176,'4.Annual SAE Indices'!$A$2:$A$23,'4.Annual SAE Indices'!$J$2:$J$23)*_xlfn.XLOOKUP('8. Model Variables'!$B176,'5.Monthly Multipliers'!$B$2:$B$13,'5.Monthly Multipliers'!$C$2:$C$13) + _xlfn.XLOOKUP('8. Model Variables'!$A176,'4.Annual SAE Indices'!$A$2:$A$23,'4.Annual SAE Indices'!$K$2:$K$23)*_xlfn.XLOOKUP('8. Model Variables'!$B176,'5.Monthly Multipliers'!$B$2:$B$13,'5.Monthly Multipliers'!$D$2:$D$13) + _xlfn.XLOOKUP('8. Model Variables'!$A176,'4.Annual SAE Indices'!$A$2:$A$23,'4.Annual SAE Indices'!$L$2:$L$23)*_xlfn.XLOOKUP('8. Model Variables'!$B176,'5.Monthly Multipliers'!$B$2:$B$13,'5.Monthly Multipliers'!$E$2:$E$13) + _xlfn.XLOOKUP('8. Model Variables'!$A176,'4.Annual SAE Indices'!$A$2:$A$23,'4.Annual SAE Indices'!$M$2:$M$23)*_xlfn.XLOOKUP('8. Model Variables'!$B176,'5.Monthly Multipliers'!$B$2:$B$13,'5.Monthly Multipliers'!$F$2:$F$13) + _xlfn.XLOOKUP('8. Model Variables'!$A176,'4.Annual SAE Indices'!$A$2:$A$23,'4.Annual SAE Indices'!$N$2:$N$23)*_xlfn.XLOOKUP('8. Model Variables'!$B176,'5.Monthly Multipliers'!$B$2:$B$13,'5.Monthly Multipliers'!$G$2:$G$13) + _xlfn.XLOOKUP('8. Model Variables'!$A176,'4.Annual SAE Indices'!$A$2:$A$23,'4.Annual SAE Indices'!$O$2:$O$23)*_xlfn.XLOOKUP('8. Model Variables'!$B176,'5.Monthly Multipliers'!$B$2:$B$13,'5.Monthly Multipliers'!$H$2:$H$13) + _xlfn.XLOOKUP('8. Model Variables'!$A176,'4.Annual SAE Indices'!$A$2:$A$23,'4.Annual SAE Indices'!$P$2:$P$23)*_xlfn.XLOOKUP('8. Model Variables'!$B176,'5.Monthly Multipliers'!$B$2:$B$13,'5.Monthly Multipliers'!$I$2:$I$13) + _xlfn.XLOOKUP('8. Model Variables'!$A176,'4.Annual SAE Indices'!$A$2:$A$23,'4.Annual SAE Indices'!$Q$2:$Q$23)*_xlfn.XLOOKUP('8. Model Variables'!$B176,'5.Monthly Multipliers'!$B$2:$B$13,'5.Monthly Multipliers'!$J$2:$J$13) + _xlfn.XLOOKUP('8. Model Variables'!$A176,'4.Annual SAE Indices'!$A$2:$A$23,'4.Annual SAE Indices'!$R$2:$R$23)*_xlfn.XLOOKUP('8. Model Variables'!$B176,'5.Monthly Multipliers'!$B$2:$B$13,'5.Monthly Multipliers'!$K$2:$K$13) + _xlfn.XLOOKUP('8. Model Variables'!$A176,'4.Annual SAE Indices'!$A$2:$A$23,'4.Annual SAE Indices'!$T$2:$T$23)*_xlfn.XLOOKUP('8. Model Variables'!$B176,'5.Monthly Multipliers'!$B$2:$B$13,'5.Monthly Multipliers'!$L$2:$L$13) + _xlfn.XLOOKUP('8. Model Variables'!$A176,'4.Annual SAE Indices'!$A$2:$A$23,'4.Annual SAE Indices'!$U$2:$U$23)*_xlfn.XLOOKUP('8. Model Variables'!$B176,'5.Monthly Multipliers'!$B$2:$B$13,'5.Monthly Multipliers'!$M$2:$M$13)</f>
        <v>490.17160021172197</v>
      </c>
      <c r="F176">
        <f>('6.Econ Transform'!C176^0.2)*'7.Wthr Transform'!D200*12*'8. Model Variables'!E176</f>
        <v>508.81529259873366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Transform'!C177^0.2)*'7.Wthr Transform'!H201*_xlfn.XLOOKUP('8. Model Variables'!A177,'4.Annual SAE Indices'!$A$2:$A$23,'4.Annual SAE Indices'!$V$2:$V$23)</f>
        <v>0.11199106671665508</v>
      </c>
      <c r="D177" s="2">
        <f>('6.Econ Transform'!C177^0.2)*'7.Wthr Transform'!L201*_xlfn.XLOOKUP('8. Model Variables'!$A177,'4.Annual SAE Indices'!$A$2:$A$23,'4.Annual SAE Indices'!$W$2:$W$23)</f>
        <v>362.33948486905467</v>
      </c>
      <c r="E177">
        <f>_xlfn.XLOOKUP('8. Model Variables'!$A177,'4.Annual SAE Indices'!$A$2:$A$23,'4.Annual SAE Indices'!$J$2:$J$23)*_xlfn.XLOOKUP('8. Model Variables'!$B177,'5.Monthly Multipliers'!$B$2:$B$13,'5.Monthly Multipliers'!$C$2:$C$13) + _xlfn.XLOOKUP('8. Model Variables'!$A177,'4.Annual SAE Indices'!$A$2:$A$23,'4.Annual SAE Indices'!$K$2:$K$23)*_xlfn.XLOOKUP('8. Model Variables'!$B177,'5.Monthly Multipliers'!$B$2:$B$13,'5.Monthly Multipliers'!$D$2:$D$13) + _xlfn.XLOOKUP('8. Model Variables'!$A177,'4.Annual SAE Indices'!$A$2:$A$23,'4.Annual SAE Indices'!$L$2:$L$23)*_xlfn.XLOOKUP('8. Model Variables'!$B177,'5.Monthly Multipliers'!$B$2:$B$13,'5.Monthly Multipliers'!$E$2:$E$13) + _xlfn.XLOOKUP('8. Model Variables'!$A177,'4.Annual SAE Indices'!$A$2:$A$23,'4.Annual SAE Indices'!$M$2:$M$23)*_xlfn.XLOOKUP('8. Model Variables'!$B177,'5.Monthly Multipliers'!$B$2:$B$13,'5.Monthly Multipliers'!$F$2:$F$13) + _xlfn.XLOOKUP('8. Model Variables'!$A177,'4.Annual SAE Indices'!$A$2:$A$23,'4.Annual SAE Indices'!$N$2:$N$23)*_xlfn.XLOOKUP('8. Model Variables'!$B177,'5.Monthly Multipliers'!$B$2:$B$13,'5.Monthly Multipliers'!$G$2:$G$13) + _xlfn.XLOOKUP('8. Model Variables'!$A177,'4.Annual SAE Indices'!$A$2:$A$23,'4.Annual SAE Indices'!$O$2:$O$23)*_xlfn.XLOOKUP('8. Model Variables'!$B177,'5.Monthly Multipliers'!$B$2:$B$13,'5.Monthly Multipliers'!$H$2:$H$13) + _xlfn.XLOOKUP('8. Model Variables'!$A177,'4.Annual SAE Indices'!$A$2:$A$23,'4.Annual SAE Indices'!$P$2:$P$23)*_xlfn.XLOOKUP('8. Model Variables'!$B177,'5.Monthly Multipliers'!$B$2:$B$13,'5.Monthly Multipliers'!$I$2:$I$13) + _xlfn.XLOOKUP('8. Model Variables'!$A177,'4.Annual SAE Indices'!$A$2:$A$23,'4.Annual SAE Indices'!$Q$2:$Q$23)*_xlfn.XLOOKUP('8. Model Variables'!$B177,'5.Monthly Multipliers'!$B$2:$B$13,'5.Monthly Multipliers'!$J$2:$J$13) + _xlfn.XLOOKUP('8. Model Variables'!$A177,'4.Annual SAE Indices'!$A$2:$A$23,'4.Annual SAE Indices'!$R$2:$R$23)*_xlfn.XLOOKUP('8. Model Variables'!$B177,'5.Monthly Multipliers'!$B$2:$B$13,'5.Monthly Multipliers'!$K$2:$K$13) + _xlfn.XLOOKUP('8. Model Variables'!$A177,'4.Annual SAE Indices'!$A$2:$A$23,'4.Annual SAE Indices'!$T$2:$T$23)*_xlfn.XLOOKUP('8. Model Variables'!$B177,'5.Monthly Multipliers'!$B$2:$B$13,'5.Monthly Multipliers'!$L$2:$L$13) + _xlfn.XLOOKUP('8. Model Variables'!$A177,'4.Annual SAE Indices'!$A$2:$A$23,'4.Annual SAE Indices'!$U$2:$U$23)*_xlfn.XLOOKUP('8. Model Variables'!$B177,'5.Monthly Multipliers'!$B$2:$B$13,'5.Monthly Multipliers'!$M$2:$M$13)</f>
        <v>489.28028981827003</v>
      </c>
      <c r="F177">
        <f>('6.Econ Transform'!C177^0.2)*'7.Wthr Transform'!D201*12*'8. Model Variables'!E177</f>
        <v>507.89008118614947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Transform'!C178^0.2)*'7.Wthr Transform'!H202*_xlfn.XLOOKUP('8. Model Variables'!A178,'4.Annual SAE Indices'!$A$2:$A$23,'4.Annual SAE Indices'!$V$2:$V$23)</f>
        <v>5.6125755528928289</v>
      </c>
      <c r="D178" s="2">
        <f>('6.Econ Transform'!C178^0.2)*'7.Wthr Transform'!L202*_xlfn.XLOOKUP('8. Model Variables'!$A178,'4.Annual SAE Indices'!$A$2:$A$23,'4.Annual SAE Indices'!$W$2:$W$23)</f>
        <v>135.3626200576156</v>
      </c>
      <c r="E178">
        <f>_xlfn.XLOOKUP('8. Model Variables'!$A178,'4.Annual SAE Indices'!$A$2:$A$23,'4.Annual SAE Indices'!$J$2:$J$23)*_xlfn.XLOOKUP('8. Model Variables'!$B178,'5.Monthly Multipliers'!$B$2:$B$13,'5.Monthly Multipliers'!$C$2:$C$13) + _xlfn.XLOOKUP('8. Model Variables'!$A178,'4.Annual SAE Indices'!$A$2:$A$23,'4.Annual SAE Indices'!$K$2:$K$23)*_xlfn.XLOOKUP('8. Model Variables'!$B178,'5.Monthly Multipliers'!$B$2:$B$13,'5.Monthly Multipliers'!$D$2:$D$13) + _xlfn.XLOOKUP('8. Model Variables'!$A178,'4.Annual SAE Indices'!$A$2:$A$23,'4.Annual SAE Indices'!$L$2:$L$23)*_xlfn.XLOOKUP('8. Model Variables'!$B178,'5.Monthly Multipliers'!$B$2:$B$13,'5.Monthly Multipliers'!$E$2:$E$13) + _xlfn.XLOOKUP('8. Model Variables'!$A178,'4.Annual SAE Indices'!$A$2:$A$23,'4.Annual SAE Indices'!$M$2:$M$23)*_xlfn.XLOOKUP('8. Model Variables'!$B178,'5.Monthly Multipliers'!$B$2:$B$13,'5.Monthly Multipliers'!$F$2:$F$13) + _xlfn.XLOOKUP('8. Model Variables'!$A178,'4.Annual SAE Indices'!$A$2:$A$23,'4.Annual SAE Indices'!$N$2:$N$23)*_xlfn.XLOOKUP('8. Model Variables'!$B178,'5.Monthly Multipliers'!$B$2:$B$13,'5.Monthly Multipliers'!$G$2:$G$13) + _xlfn.XLOOKUP('8. Model Variables'!$A178,'4.Annual SAE Indices'!$A$2:$A$23,'4.Annual SAE Indices'!$O$2:$O$23)*_xlfn.XLOOKUP('8. Model Variables'!$B178,'5.Monthly Multipliers'!$B$2:$B$13,'5.Monthly Multipliers'!$H$2:$H$13) + _xlfn.XLOOKUP('8. Model Variables'!$A178,'4.Annual SAE Indices'!$A$2:$A$23,'4.Annual SAE Indices'!$P$2:$P$23)*_xlfn.XLOOKUP('8. Model Variables'!$B178,'5.Monthly Multipliers'!$B$2:$B$13,'5.Monthly Multipliers'!$I$2:$I$13) + _xlfn.XLOOKUP('8. Model Variables'!$A178,'4.Annual SAE Indices'!$A$2:$A$23,'4.Annual SAE Indices'!$Q$2:$Q$23)*_xlfn.XLOOKUP('8. Model Variables'!$B178,'5.Monthly Multipliers'!$B$2:$B$13,'5.Monthly Multipliers'!$J$2:$J$13) + _xlfn.XLOOKUP('8. Model Variables'!$A178,'4.Annual SAE Indices'!$A$2:$A$23,'4.Annual SAE Indices'!$R$2:$R$23)*_xlfn.XLOOKUP('8. Model Variables'!$B178,'5.Monthly Multipliers'!$B$2:$B$13,'5.Monthly Multipliers'!$K$2:$K$13) + _xlfn.XLOOKUP('8. Model Variables'!$A178,'4.Annual SAE Indices'!$A$2:$A$23,'4.Annual SAE Indices'!$T$2:$T$23)*_xlfn.XLOOKUP('8. Model Variables'!$B178,'5.Monthly Multipliers'!$B$2:$B$13,'5.Monthly Multipliers'!$L$2:$L$13) + _xlfn.XLOOKUP('8. Model Variables'!$A178,'4.Annual SAE Indices'!$A$2:$A$23,'4.Annual SAE Indices'!$U$2:$U$23)*_xlfn.XLOOKUP('8. Model Variables'!$B178,'5.Monthly Multipliers'!$B$2:$B$13,'5.Monthly Multipliers'!$M$2:$M$13)</f>
        <v>491.98055319957598</v>
      </c>
      <c r="F178">
        <f>('6.Econ Transform'!C178^0.2)*'7.Wthr Transform'!D202*12*'8. Model Variables'!E178</f>
        <v>494.21907984285667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Transform'!C179^0.2)*'7.Wthr Transform'!H203*_xlfn.XLOOKUP('8. Model Variables'!A179,'4.Annual SAE Indices'!$A$2:$A$23,'4.Annual SAE Indices'!$V$2:$V$23)</f>
        <v>70.216522776757344</v>
      </c>
      <c r="D179" s="2">
        <f>('6.Econ Transform'!C179^0.2)*'7.Wthr Transform'!L203*_xlfn.XLOOKUP('8. Model Variables'!$A179,'4.Annual SAE Indices'!$A$2:$A$23,'4.Annual SAE Indices'!$W$2:$W$23)</f>
        <v>18.65044012709188</v>
      </c>
      <c r="E179">
        <f>_xlfn.XLOOKUP('8. Model Variables'!$A179,'4.Annual SAE Indices'!$A$2:$A$23,'4.Annual SAE Indices'!$J$2:$J$23)*_xlfn.XLOOKUP('8. Model Variables'!$B179,'5.Monthly Multipliers'!$B$2:$B$13,'5.Monthly Multipliers'!$C$2:$C$13) + _xlfn.XLOOKUP('8. Model Variables'!$A179,'4.Annual SAE Indices'!$A$2:$A$23,'4.Annual SAE Indices'!$K$2:$K$23)*_xlfn.XLOOKUP('8. Model Variables'!$B179,'5.Monthly Multipliers'!$B$2:$B$13,'5.Monthly Multipliers'!$D$2:$D$13) + _xlfn.XLOOKUP('8. Model Variables'!$A179,'4.Annual SAE Indices'!$A$2:$A$23,'4.Annual SAE Indices'!$L$2:$L$23)*_xlfn.XLOOKUP('8. Model Variables'!$B179,'5.Monthly Multipliers'!$B$2:$B$13,'5.Monthly Multipliers'!$E$2:$E$13) + _xlfn.XLOOKUP('8. Model Variables'!$A179,'4.Annual SAE Indices'!$A$2:$A$23,'4.Annual SAE Indices'!$M$2:$M$23)*_xlfn.XLOOKUP('8. Model Variables'!$B179,'5.Monthly Multipliers'!$B$2:$B$13,'5.Monthly Multipliers'!$F$2:$F$13) + _xlfn.XLOOKUP('8. Model Variables'!$A179,'4.Annual SAE Indices'!$A$2:$A$23,'4.Annual SAE Indices'!$N$2:$N$23)*_xlfn.XLOOKUP('8. Model Variables'!$B179,'5.Monthly Multipliers'!$B$2:$B$13,'5.Monthly Multipliers'!$G$2:$G$13) + _xlfn.XLOOKUP('8. Model Variables'!$A179,'4.Annual SAE Indices'!$A$2:$A$23,'4.Annual SAE Indices'!$O$2:$O$23)*_xlfn.XLOOKUP('8. Model Variables'!$B179,'5.Monthly Multipliers'!$B$2:$B$13,'5.Monthly Multipliers'!$H$2:$H$13) + _xlfn.XLOOKUP('8. Model Variables'!$A179,'4.Annual SAE Indices'!$A$2:$A$23,'4.Annual SAE Indices'!$P$2:$P$23)*_xlfn.XLOOKUP('8. Model Variables'!$B179,'5.Monthly Multipliers'!$B$2:$B$13,'5.Monthly Multipliers'!$I$2:$I$13) + _xlfn.XLOOKUP('8. Model Variables'!$A179,'4.Annual SAE Indices'!$A$2:$A$23,'4.Annual SAE Indices'!$Q$2:$Q$23)*_xlfn.XLOOKUP('8. Model Variables'!$B179,'5.Monthly Multipliers'!$B$2:$B$13,'5.Monthly Multipliers'!$J$2:$J$13) + _xlfn.XLOOKUP('8. Model Variables'!$A179,'4.Annual SAE Indices'!$A$2:$A$23,'4.Annual SAE Indices'!$R$2:$R$23)*_xlfn.XLOOKUP('8. Model Variables'!$B179,'5.Monthly Multipliers'!$B$2:$B$13,'5.Monthly Multipliers'!$K$2:$K$13) + _xlfn.XLOOKUP('8. Model Variables'!$A179,'4.Annual SAE Indices'!$A$2:$A$23,'4.Annual SAE Indices'!$T$2:$T$23)*_xlfn.XLOOKUP('8. Model Variables'!$B179,'5.Monthly Multipliers'!$B$2:$B$13,'5.Monthly Multipliers'!$L$2:$L$13) + _xlfn.XLOOKUP('8. Model Variables'!$A179,'4.Annual SAE Indices'!$A$2:$A$23,'4.Annual SAE Indices'!$U$2:$U$23)*_xlfn.XLOOKUP('8. Model Variables'!$B179,'5.Monthly Multipliers'!$B$2:$B$13,'5.Monthly Multipliers'!$M$2:$M$13)</f>
        <v>497.39974081213001</v>
      </c>
      <c r="F179">
        <f>('6.Econ Transform'!C179^0.2)*'7.Wthr Transform'!D203*12*'8. Model Variables'!E179</f>
        <v>516.91809093432994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Transform'!C180^0.2)*'7.Wthr Transform'!H204*_xlfn.XLOOKUP('8. Model Variables'!A180,'4.Annual SAE Indices'!$A$2:$A$23,'4.Annual SAE Indices'!$V$2:$V$23)</f>
        <v>168.2025864786313</v>
      </c>
      <c r="D180" s="2">
        <f>('6.Econ Transform'!C180^0.2)*'7.Wthr Transform'!L204*_xlfn.XLOOKUP('8. Model Variables'!$A180,'4.Annual SAE Indices'!$A$2:$A$23,'4.Annual SAE Indices'!$W$2:$W$23)</f>
        <v>0.74429998972277644</v>
      </c>
      <c r="E180">
        <f>_xlfn.XLOOKUP('8. Model Variables'!$A180,'4.Annual SAE Indices'!$A$2:$A$23,'4.Annual SAE Indices'!$J$2:$J$23)*_xlfn.XLOOKUP('8. Model Variables'!$B180,'5.Monthly Multipliers'!$B$2:$B$13,'5.Monthly Multipliers'!$C$2:$C$13) + _xlfn.XLOOKUP('8. Model Variables'!$A180,'4.Annual SAE Indices'!$A$2:$A$23,'4.Annual SAE Indices'!$K$2:$K$23)*_xlfn.XLOOKUP('8. Model Variables'!$B180,'5.Monthly Multipliers'!$B$2:$B$13,'5.Monthly Multipliers'!$D$2:$D$13) + _xlfn.XLOOKUP('8. Model Variables'!$A180,'4.Annual SAE Indices'!$A$2:$A$23,'4.Annual SAE Indices'!$L$2:$L$23)*_xlfn.XLOOKUP('8. Model Variables'!$B180,'5.Monthly Multipliers'!$B$2:$B$13,'5.Monthly Multipliers'!$E$2:$E$13) + _xlfn.XLOOKUP('8. Model Variables'!$A180,'4.Annual SAE Indices'!$A$2:$A$23,'4.Annual SAE Indices'!$M$2:$M$23)*_xlfn.XLOOKUP('8. Model Variables'!$B180,'5.Monthly Multipliers'!$B$2:$B$13,'5.Monthly Multipliers'!$F$2:$F$13) + _xlfn.XLOOKUP('8. Model Variables'!$A180,'4.Annual SAE Indices'!$A$2:$A$23,'4.Annual SAE Indices'!$N$2:$N$23)*_xlfn.XLOOKUP('8. Model Variables'!$B180,'5.Monthly Multipliers'!$B$2:$B$13,'5.Monthly Multipliers'!$G$2:$G$13) + _xlfn.XLOOKUP('8. Model Variables'!$A180,'4.Annual SAE Indices'!$A$2:$A$23,'4.Annual SAE Indices'!$O$2:$O$23)*_xlfn.XLOOKUP('8. Model Variables'!$B180,'5.Monthly Multipliers'!$B$2:$B$13,'5.Monthly Multipliers'!$H$2:$H$13) + _xlfn.XLOOKUP('8. Model Variables'!$A180,'4.Annual SAE Indices'!$A$2:$A$23,'4.Annual SAE Indices'!$P$2:$P$23)*_xlfn.XLOOKUP('8. Model Variables'!$B180,'5.Monthly Multipliers'!$B$2:$B$13,'5.Monthly Multipliers'!$I$2:$I$13) + _xlfn.XLOOKUP('8. Model Variables'!$A180,'4.Annual SAE Indices'!$A$2:$A$23,'4.Annual SAE Indices'!$Q$2:$Q$23)*_xlfn.XLOOKUP('8. Model Variables'!$B180,'5.Monthly Multipliers'!$B$2:$B$13,'5.Monthly Multipliers'!$J$2:$J$13) + _xlfn.XLOOKUP('8. Model Variables'!$A180,'4.Annual SAE Indices'!$A$2:$A$23,'4.Annual SAE Indices'!$R$2:$R$23)*_xlfn.XLOOKUP('8. Model Variables'!$B180,'5.Monthly Multipliers'!$B$2:$B$13,'5.Monthly Multipliers'!$K$2:$K$13) + _xlfn.XLOOKUP('8. Model Variables'!$A180,'4.Annual SAE Indices'!$A$2:$A$23,'4.Annual SAE Indices'!$T$2:$T$23)*_xlfn.XLOOKUP('8. Model Variables'!$B180,'5.Monthly Multipliers'!$B$2:$B$13,'5.Monthly Multipliers'!$L$2:$L$13) + _xlfn.XLOOKUP('8. Model Variables'!$A180,'4.Annual SAE Indices'!$A$2:$A$23,'4.Annual SAE Indices'!$U$2:$U$23)*_xlfn.XLOOKUP('8. Model Variables'!$B180,'5.Monthly Multipliers'!$B$2:$B$13,'5.Monthly Multipliers'!$M$2:$M$13)</f>
        <v>502.51556540706804</v>
      </c>
      <c r="F180">
        <f>('6.Econ Transform'!C180^0.2)*'7.Wthr Transform'!D204*12*'8. Model Variables'!E180</f>
        <v>505.3883849408486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Transform'!C181^0.2)*'7.Wthr Transform'!H205*_xlfn.XLOOKUP('8. Model Variables'!A181,'4.Annual SAE Indices'!$A$2:$A$23,'4.Annual SAE Indices'!$V$2:$V$23)</f>
        <v>256.29591419272191</v>
      </c>
      <c r="D181" s="2">
        <f>('6.Econ Transform'!C181^0.2)*'7.Wthr Transform'!L205*_xlfn.XLOOKUP('8. Model Variables'!$A181,'4.Annual SAE Indices'!$A$2:$A$23,'4.Annual SAE Indices'!$W$2:$W$23)</f>
        <v>0</v>
      </c>
      <c r="E181">
        <f>_xlfn.XLOOKUP('8. Model Variables'!$A181,'4.Annual SAE Indices'!$A$2:$A$23,'4.Annual SAE Indices'!$J$2:$J$23)*_xlfn.XLOOKUP('8. Model Variables'!$B181,'5.Monthly Multipliers'!$B$2:$B$13,'5.Monthly Multipliers'!$C$2:$C$13) + _xlfn.XLOOKUP('8. Model Variables'!$A181,'4.Annual SAE Indices'!$A$2:$A$23,'4.Annual SAE Indices'!$K$2:$K$23)*_xlfn.XLOOKUP('8. Model Variables'!$B181,'5.Monthly Multipliers'!$B$2:$B$13,'5.Monthly Multipliers'!$D$2:$D$13) + _xlfn.XLOOKUP('8. Model Variables'!$A181,'4.Annual SAE Indices'!$A$2:$A$23,'4.Annual SAE Indices'!$L$2:$L$23)*_xlfn.XLOOKUP('8. Model Variables'!$B181,'5.Monthly Multipliers'!$B$2:$B$13,'5.Monthly Multipliers'!$E$2:$E$13) + _xlfn.XLOOKUP('8. Model Variables'!$A181,'4.Annual SAE Indices'!$A$2:$A$23,'4.Annual SAE Indices'!$M$2:$M$23)*_xlfn.XLOOKUP('8. Model Variables'!$B181,'5.Monthly Multipliers'!$B$2:$B$13,'5.Monthly Multipliers'!$F$2:$F$13) + _xlfn.XLOOKUP('8. Model Variables'!$A181,'4.Annual SAE Indices'!$A$2:$A$23,'4.Annual SAE Indices'!$N$2:$N$23)*_xlfn.XLOOKUP('8. Model Variables'!$B181,'5.Monthly Multipliers'!$B$2:$B$13,'5.Monthly Multipliers'!$G$2:$G$13) + _xlfn.XLOOKUP('8. Model Variables'!$A181,'4.Annual SAE Indices'!$A$2:$A$23,'4.Annual SAE Indices'!$O$2:$O$23)*_xlfn.XLOOKUP('8. Model Variables'!$B181,'5.Monthly Multipliers'!$B$2:$B$13,'5.Monthly Multipliers'!$H$2:$H$13) + _xlfn.XLOOKUP('8. Model Variables'!$A181,'4.Annual SAE Indices'!$A$2:$A$23,'4.Annual SAE Indices'!$P$2:$P$23)*_xlfn.XLOOKUP('8. Model Variables'!$B181,'5.Monthly Multipliers'!$B$2:$B$13,'5.Monthly Multipliers'!$I$2:$I$13) + _xlfn.XLOOKUP('8. Model Variables'!$A181,'4.Annual SAE Indices'!$A$2:$A$23,'4.Annual SAE Indices'!$Q$2:$Q$23)*_xlfn.XLOOKUP('8. Model Variables'!$B181,'5.Monthly Multipliers'!$B$2:$B$13,'5.Monthly Multipliers'!$J$2:$J$13) + _xlfn.XLOOKUP('8. Model Variables'!$A181,'4.Annual SAE Indices'!$A$2:$A$23,'4.Annual SAE Indices'!$R$2:$R$23)*_xlfn.XLOOKUP('8. Model Variables'!$B181,'5.Monthly Multipliers'!$B$2:$B$13,'5.Monthly Multipliers'!$K$2:$K$13) + _xlfn.XLOOKUP('8. Model Variables'!$A181,'4.Annual SAE Indices'!$A$2:$A$23,'4.Annual SAE Indices'!$T$2:$T$23)*_xlfn.XLOOKUP('8. Model Variables'!$B181,'5.Monthly Multipliers'!$B$2:$B$13,'5.Monthly Multipliers'!$L$2:$L$13) + _xlfn.XLOOKUP('8. Model Variables'!$A181,'4.Annual SAE Indices'!$A$2:$A$23,'4.Annual SAE Indices'!$U$2:$U$23)*_xlfn.XLOOKUP('8. Model Variables'!$B181,'5.Monthly Multipliers'!$B$2:$B$13,'5.Monthly Multipliers'!$M$2:$M$13)</f>
        <v>509.01898159681798</v>
      </c>
      <c r="F181">
        <f>('6.Econ Transform'!C181^0.2)*'7.Wthr Transform'!D205*12*'8. Model Variables'!E181</f>
        <v>528.99327970447405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Transform'!C182^0.2)*'7.Wthr Transform'!H206*_xlfn.XLOOKUP('8. Model Variables'!A182,'4.Annual SAE Indices'!$A$2:$A$23,'4.Annual SAE Indices'!$V$2:$V$23)</f>
        <v>304.15313165659944</v>
      </c>
      <c r="D182" s="2">
        <f>('6.Econ Transform'!C182^0.2)*'7.Wthr Transform'!L206*_xlfn.XLOOKUP('8. Model Variables'!$A182,'4.Annual SAE Indices'!$A$2:$A$23,'4.Annual SAE Indices'!$W$2:$W$23)</f>
        <v>0</v>
      </c>
      <c r="E182">
        <f>_xlfn.XLOOKUP('8. Model Variables'!$A182,'4.Annual SAE Indices'!$A$2:$A$23,'4.Annual SAE Indices'!$J$2:$J$23)*_xlfn.XLOOKUP('8. Model Variables'!$B182,'5.Monthly Multipliers'!$B$2:$B$13,'5.Monthly Multipliers'!$C$2:$C$13) + _xlfn.XLOOKUP('8. Model Variables'!$A182,'4.Annual SAE Indices'!$A$2:$A$23,'4.Annual SAE Indices'!$K$2:$K$23)*_xlfn.XLOOKUP('8. Model Variables'!$B182,'5.Monthly Multipliers'!$B$2:$B$13,'5.Monthly Multipliers'!$D$2:$D$13) + _xlfn.XLOOKUP('8. Model Variables'!$A182,'4.Annual SAE Indices'!$A$2:$A$23,'4.Annual SAE Indices'!$L$2:$L$23)*_xlfn.XLOOKUP('8. Model Variables'!$B182,'5.Monthly Multipliers'!$B$2:$B$13,'5.Monthly Multipliers'!$E$2:$E$13) + _xlfn.XLOOKUP('8. Model Variables'!$A182,'4.Annual SAE Indices'!$A$2:$A$23,'4.Annual SAE Indices'!$M$2:$M$23)*_xlfn.XLOOKUP('8. Model Variables'!$B182,'5.Monthly Multipliers'!$B$2:$B$13,'5.Monthly Multipliers'!$F$2:$F$13) + _xlfn.XLOOKUP('8. Model Variables'!$A182,'4.Annual SAE Indices'!$A$2:$A$23,'4.Annual SAE Indices'!$N$2:$N$23)*_xlfn.XLOOKUP('8. Model Variables'!$B182,'5.Monthly Multipliers'!$B$2:$B$13,'5.Monthly Multipliers'!$G$2:$G$13) + _xlfn.XLOOKUP('8. Model Variables'!$A182,'4.Annual SAE Indices'!$A$2:$A$23,'4.Annual SAE Indices'!$O$2:$O$23)*_xlfn.XLOOKUP('8. Model Variables'!$B182,'5.Monthly Multipliers'!$B$2:$B$13,'5.Monthly Multipliers'!$H$2:$H$13) + _xlfn.XLOOKUP('8. Model Variables'!$A182,'4.Annual SAE Indices'!$A$2:$A$23,'4.Annual SAE Indices'!$P$2:$P$23)*_xlfn.XLOOKUP('8. Model Variables'!$B182,'5.Monthly Multipliers'!$B$2:$B$13,'5.Monthly Multipliers'!$I$2:$I$13) + _xlfn.XLOOKUP('8. Model Variables'!$A182,'4.Annual SAE Indices'!$A$2:$A$23,'4.Annual SAE Indices'!$Q$2:$Q$23)*_xlfn.XLOOKUP('8. Model Variables'!$B182,'5.Monthly Multipliers'!$B$2:$B$13,'5.Monthly Multipliers'!$J$2:$J$13) + _xlfn.XLOOKUP('8. Model Variables'!$A182,'4.Annual SAE Indices'!$A$2:$A$23,'4.Annual SAE Indices'!$R$2:$R$23)*_xlfn.XLOOKUP('8. Model Variables'!$B182,'5.Monthly Multipliers'!$B$2:$B$13,'5.Monthly Multipliers'!$K$2:$K$13) + _xlfn.XLOOKUP('8. Model Variables'!$A182,'4.Annual SAE Indices'!$A$2:$A$23,'4.Annual SAE Indices'!$T$2:$T$23)*_xlfn.XLOOKUP('8. Model Variables'!$B182,'5.Monthly Multipliers'!$B$2:$B$13,'5.Monthly Multipliers'!$L$2:$L$13) + _xlfn.XLOOKUP('8. Model Variables'!$A182,'4.Annual SAE Indices'!$A$2:$A$23,'4.Annual SAE Indices'!$U$2:$U$23)*_xlfn.XLOOKUP('8. Model Variables'!$B182,'5.Monthly Multipliers'!$B$2:$B$13,'5.Monthly Multipliers'!$M$2:$M$13)</f>
        <v>511.66773141553301</v>
      </c>
      <c r="F182">
        <f>('6.Econ Transform'!C182^0.2)*'7.Wthr Transform'!D206*12*'8. Model Variables'!E182</f>
        <v>531.98400624074588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Transform'!C183^0.2)*'7.Wthr Transform'!H207*_xlfn.XLOOKUP('8. Model Variables'!A183,'4.Annual SAE Indices'!$A$2:$A$23,'4.Annual SAE Indices'!$V$2:$V$23)</f>
        <v>268.20548238097143</v>
      </c>
      <c r="D183" s="2">
        <f>('6.Econ Transform'!C183^0.2)*'7.Wthr Transform'!L207*_xlfn.XLOOKUP('8. Model Variables'!$A183,'4.Annual SAE Indices'!$A$2:$A$23,'4.Annual SAE Indices'!$W$2:$W$23)</f>
        <v>0</v>
      </c>
      <c r="E183">
        <f>_xlfn.XLOOKUP('8. Model Variables'!$A183,'4.Annual SAE Indices'!$A$2:$A$23,'4.Annual SAE Indices'!$J$2:$J$23)*_xlfn.XLOOKUP('8. Model Variables'!$B183,'5.Monthly Multipliers'!$B$2:$B$13,'5.Monthly Multipliers'!$C$2:$C$13) + _xlfn.XLOOKUP('8. Model Variables'!$A183,'4.Annual SAE Indices'!$A$2:$A$23,'4.Annual SAE Indices'!$K$2:$K$23)*_xlfn.XLOOKUP('8. Model Variables'!$B183,'5.Monthly Multipliers'!$B$2:$B$13,'5.Monthly Multipliers'!$D$2:$D$13) + _xlfn.XLOOKUP('8. Model Variables'!$A183,'4.Annual SAE Indices'!$A$2:$A$23,'4.Annual SAE Indices'!$L$2:$L$23)*_xlfn.XLOOKUP('8. Model Variables'!$B183,'5.Monthly Multipliers'!$B$2:$B$13,'5.Monthly Multipliers'!$E$2:$E$13) + _xlfn.XLOOKUP('8. Model Variables'!$A183,'4.Annual SAE Indices'!$A$2:$A$23,'4.Annual SAE Indices'!$M$2:$M$23)*_xlfn.XLOOKUP('8. Model Variables'!$B183,'5.Monthly Multipliers'!$B$2:$B$13,'5.Monthly Multipliers'!$F$2:$F$13) + _xlfn.XLOOKUP('8. Model Variables'!$A183,'4.Annual SAE Indices'!$A$2:$A$23,'4.Annual SAE Indices'!$N$2:$N$23)*_xlfn.XLOOKUP('8. Model Variables'!$B183,'5.Monthly Multipliers'!$B$2:$B$13,'5.Monthly Multipliers'!$G$2:$G$13) + _xlfn.XLOOKUP('8. Model Variables'!$A183,'4.Annual SAE Indices'!$A$2:$A$23,'4.Annual SAE Indices'!$O$2:$O$23)*_xlfn.XLOOKUP('8. Model Variables'!$B183,'5.Monthly Multipliers'!$B$2:$B$13,'5.Monthly Multipliers'!$H$2:$H$13) + _xlfn.XLOOKUP('8. Model Variables'!$A183,'4.Annual SAE Indices'!$A$2:$A$23,'4.Annual SAE Indices'!$P$2:$P$23)*_xlfn.XLOOKUP('8. Model Variables'!$B183,'5.Monthly Multipliers'!$B$2:$B$13,'5.Monthly Multipliers'!$I$2:$I$13) + _xlfn.XLOOKUP('8. Model Variables'!$A183,'4.Annual SAE Indices'!$A$2:$A$23,'4.Annual SAE Indices'!$Q$2:$Q$23)*_xlfn.XLOOKUP('8. Model Variables'!$B183,'5.Monthly Multipliers'!$B$2:$B$13,'5.Monthly Multipliers'!$J$2:$J$13) + _xlfn.XLOOKUP('8. Model Variables'!$A183,'4.Annual SAE Indices'!$A$2:$A$23,'4.Annual SAE Indices'!$R$2:$R$23)*_xlfn.XLOOKUP('8. Model Variables'!$B183,'5.Monthly Multipliers'!$B$2:$B$13,'5.Monthly Multipliers'!$K$2:$K$13) + _xlfn.XLOOKUP('8. Model Variables'!$A183,'4.Annual SAE Indices'!$A$2:$A$23,'4.Annual SAE Indices'!$T$2:$T$23)*_xlfn.XLOOKUP('8. Model Variables'!$B183,'5.Monthly Multipliers'!$B$2:$B$13,'5.Monthly Multipliers'!$L$2:$L$13) + _xlfn.XLOOKUP('8. Model Variables'!$A183,'4.Annual SAE Indices'!$A$2:$A$23,'4.Annual SAE Indices'!$U$2:$U$23)*_xlfn.XLOOKUP('8. Model Variables'!$B183,'5.Monthly Multipliers'!$B$2:$B$13,'5.Monthly Multipliers'!$M$2:$M$13)</f>
        <v>509.07897814725004</v>
      </c>
      <c r="F183">
        <f>('6.Econ Transform'!C183^0.2)*'7.Wthr Transform'!D207*12*'8. Model Variables'!E183</f>
        <v>495.14456305564028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Transform'!C184^0.2)*'7.Wthr Transform'!H208*_xlfn.XLOOKUP('8. Model Variables'!A184,'4.Annual SAE Indices'!$A$2:$A$23,'4.Annual SAE Indices'!$V$2:$V$23)</f>
        <v>217.25781371187327</v>
      </c>
      <c r="D184" s="2">
        <f>('6.Econ Transform'!C184^0.2)*'7.Wthr Transform'!L208*_xlfn.XLOOKUP('8. Model Variables'!$A184,'4.Annual SAE Indices'!$A$2:$A$23,'4.Annual SAE Indices'!$W$2:$W$23)</f>
        <v>0</v>
      </c>
      <c r="E184">
        <f>_xlfn.XLOOKUP('8. Model Variables'!$A184,'4.Annual SAE Indices'!$A$2:$A$23,'4.Annual SAE Indices'!$J$2:$J$23)*_xlfn.XLOOKUP('8. Model Variables'!$B184,'5.Monthly Multipliers'!$B$2:$B$13,'5.Monthly Multipliers'!$C$2:$C$13) + _xlfn.XLOOKUP('8. Model Variables'!$A184,'4.Annual SAE Indices'!$A$2:$A$23,'4.Annual SAE Indices'!$K$2:$K$23)*_xlfn.XLOOKUP('8. Model Variables'!$B184,'5.Monthly Multipliers'!$B$2:$B$13,'5.Monthly Multipliers'!$D$2:$D$13) + _xlfn.XLOOKUP('8. Model Variables'!$A184,'4.Annual SAE Indices'!$A$2:$A$23,'4.Annual SAE Indices'!$L$2:$L$23)*_xlfn.XLOOKUP('8. Model Variables'!$B184,'5.Monthly Multipliers'!$B$2:$B$13,'5.Monthly Multipliers'!$E$2:$E$13) + _xlfn.XLOOKUP('8. Model Variables'!$A184,'4.Annual SAE Indices'!$A$2:$A$23,'4.Annual SAE Indices'!$M$2:$M$23)*_xlfn.XLOOKUP('8. Model Variables'!$B184,'5.Monthly Multipliers'!$B$2:$B$13,'5.Monthly Multipliers'!$F$2:$F$13) + _xlfn.XLOOKUP('8. Model Variables'!$A184,'4.Annual SAE Indices'!$A$2:$A$23,'4.Annual SAE Indices'!$N$2:$N$23)*_xlfn.XLOOKUP('8. Model Variables'!$B184,'5.Monthly Multipliers'!$B$2:$B$13,'5.Monthly Multipliers'!$G$2:$G$13) + _xlfn.XLOOKUP('8. Model Variables'!$A184,'4.Annual SAE Indices'!$A$2:$A$23,'4.Annual SAE Indices'!$O$2:$O$23)*_xlfn.XLOOKUP('8. Model Variables'!$B184,'5.Monthly Multipliers'!$B$2:$B$13,'5.Monthly Multipliers'!$H$2:$H$13) + _xlfn.XLOOKUP('8. Model Variables'!$A184,'4.Annual SAE Indices'!$A$2:$A$23,'4.Annual SAE Indices'!$P$2:$P$23)*_xlfn.XLOOKUP('8. Model Variables'!$B184,'5.Monthly Multipliers'!$B$2:$B$13,'5.Monthly Multipliers'!$I$2:$I$13) + _xlfn.XLOOKUP('8. Model Variables'!$A184,'4.Annual SAE Indices'!$A$2:$A$23,'4.Annual SAE Indices'!$Q$2:$Q$23)*_xlfn.XLOOKUP('8. Model Variables'!$B184,'5.Monthly Multipliers'!$B$2:$B$13,'5.Monthly Multipliers'!$J$2:$J$13) + _xlfn.XLOOKUP('8. Model Variables'!$A184,'4.Annual SAE Indices'!$A$2:$A$23,'4.Annual SAE Indices'!$R$2:$R$23)*_xlfn.XLOOKUP('8. Model Variables'!$B184,'5.Monthly Multipliers'!$B$2:$B$13,'5.Monthly Multipliers'!$K$2:$K$13) + _xlfn.XLOOKUP('8. Model Variables'!$A184,'4.Annual SAE Indices'!$A$2:$A$23,'4.Annual SAE Indices'!$T$2:$T$23)*_xlfn.XLOOKUP('8. Model Variables'!$B184,'5.Monthly Multipliers'!$B$2:$B$13,'5.Monthly Multipliers'!$L$2:$L$13) + _xlfn.XLOOKUP('8. Model Variables'!$A184,'4.Annual SAE Indices'!$A$2:$A$23,'4.Annual SAE Indices'!$U$2:$U$23)*_xlfn.XLOOKUP('8. Model Variables'!$B184,'5.Monthly Multipliers'!$B$2:$B$13,'5.Monthly Multipliers'!$M$2:$M$13)</f>
        <v>506.29489963765701</v>
      </c>
      <c r="F184">
        <f>('6.Econ Transform'!C184^0.2)*'7.Wthr Transform'!D208*12*'8. Model Variables'!E184</f>
        <v>526.39784084754308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Transform'!C185^0.2)*'7.Wthr Transform'!H209*_xlfn.XLOOKUP('8. Model Variables'!A185,'4.Annual SAE Indices'!$A$2:$A$23,'4.Annual SAE Indices'!$V$2:$V$23)</f>
        <v>127.49104653861741</v>
      </c>
      <c r="D185" s="2">
        <f>('6.Econ Transform'!C185^0.2)*'7.Wthr Transform'!L209*_xlfn.XLOOKUP('8. Model Variables'!$A185,'4.Annual SAE Indices'!$A$2:$A$23,'4.Annual SAE Indices'!$W$2:$W$23)</f>
        <v>2.0205933844342603</v>
      </c>
      <c r="E185">
        <f>_xlfn.XLOOKUP('8. Model Variables'!$A185,'4.Annual SAE Indices'!$A$2:$A$23,'4.Annual SAE Indices'!$J$2:$J$23)*_xlfn.XLOOKUP('8. Model Variables'!$B185,'5.Monthly Multipliers'!$B$2:$B$13,'5.Monthly Multipliers'!$C$2:$C$13) + _xlfn.XLOOKUP('8. Model Variables'!$A185,'4.Annual SAE Indices'!$A$2:$A$23,'4.Annual SAE Indices'!$K$2:$K$23)*_xlfn.XLOOKUP('8. Model Variables'!$B185,'5.Monthly Multipliers'!$B$2:$B$13,'5.Monthly Multipliers'!$D$2:$D$13) + _xlfn.XLOOKUP('8. Model Variables'!$A185,'4.Annual SAE Indices'!$A$2:$A$23,'4.Annual SAE Indices'!$L$2:$L$23)*_xlfn.XLOOKUP('8. Model Variables'!$B185,'5.Monthly Multipliers'!$B$2:$B$13,'5.Monthly Multipliers'!$E$2:$E$13) + _xlfn.XLOOKUP('8. Model Variables'!$A185,'4.Annual SAE Indices'!$A$2:$A$23,'4.Annual SAE Indices'!$M$2:$M$23)*_xlfn.XLOOKUP('8. Model Variables'!$B185,'5.Monthly Multipliers'!$B$2:$B$13,'5.Monthly Multipliers'!$F$2:$F$13) + _xlfn.XLOOKUP('8. Model Variables'!$A185,'4.Annual SAE Indices'!$A$2:$A$23,'4.Annual SAE Indices'!$N$2:$N$23)*_xlfn.XLOOKUP('8. Model Variables'!$B185,'5.Monthly Multipliers'!$B$2:$B$13,'5.Monthly Multipliers'!$G$2:$G$13) + _xlfn.XLOOKUP('8. Model Variables'!$A185,'4.Annual SAE Indices'!$A$2:$A$23,'4.Annual SAE Indices'!$O$2:$O$23)*_xlfn.XLOOKUP('8. Model Variables'!$B185,'5.Monthly Multipliers'!$B$2:$B$13,'5.Monthly Multipliers'!$H$2:$H$13) + _xlfn.XLOOKUP('8. Model Variables'!$A185,'4.Annual SAE Indices'!$A$2:$A$23,'4.Annual SAE Indices'!$P$2:$P$23)*_xlfn.XLOOKUP('8. Model Variables'!$B185,'5.Monthly Multipliers'!$B$2:$B$13,'5.Monthly Multipliers'!$I$2:$I$13) + _xlfn.XLOOKUP('8. Model Variables'!$A185,'4.Annual SAE Indices'!$A$2:$A$23,'4.Annual SAE Indices'!$Q$2:$Q$23)*_xlfn.XLOOKUP('8. Model Variables'!$B185,'5.Monthly Multipliers'!$B$2:$B$13,'5.Monthly Multipliers'!$J$2:$J$13) + _xlfn.XLOOKUP('8. Model Variables'!$A185,'4.Annual SAE Indices'!$A$2:$A$23,'4.Annual SAE Indices'!$R$2:$R$23)*_xlfn.XLOOKUP('8. Model Variables'!$B185,'5.Monthly Multipliers'!$B$2:$B$13,'5.Monthly Multipliers'!$K$2:$K$13) + _xlfn.XLOOKUP('8. Model Variables'!$A185,'4.Annual SAE Indices'!$A$2:$A$23,'4.Annual SAE Indices'!$T$2:$T$23)*_xlfn.XLOOKUP('8. Model Variables'!$B185,'5.Monthly Multipliers'!$B$2:$B$13,'5.Monthly Multipliers'!$L$2:$L$13) + _xlfn.XLOOKUP('8. Model Variables'!$A185,'4.Annual SAE Indices'!$A$2:$A$23,'4.Annual SAE Indices'!$U$2:$U$23)*_xlfn.XLOOKUP('8. Model Variables'!$B185,'5.Monthly Multipliers'!$B$2:$B$13,'5.Monthly Multipliers'!$M$2:$M$13)</f>
        <v>501.27087148396203</v>
      </c>
      <c r="F185">
        <f>('6.Econ Transform'!C185^0.2)*'7.Wthr Transform'!D209*12*'8. Model Variables'!E185</f>
        <v>503.91646333022572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Transform'!C186^0.2)*'7.Wthr Transform'!H210*_xlfn.XLOOKUP('8. Model Variables'!A186,'4.Annual SAE Indices'!$A$2:$A$23,'4.Annual SAE Indices'!$V$2:$V$23)</f>
        <v>41.461697346199834</v>
      </c>
      <c r="D186" s="2">
        <f>('6.Econ Transform'!C186^0.2)*'7.Wthr Transform'!L210*_xlfn.XLOOKUP('8. Model Variables'!$A186,'4.Annual SAE Indices'!$A$2:$A$23,'4.Annual SAE Indices'!$W$2:$W$23)</f>
        <v>61.706915697687407</v>
      </c>
      <c r="E186">
        <f>_xlfn.XLOOKUP('8. Model Variables'!$A186,'4.Annual SAE Indices'!$A$2:$A$23,'4.Annual SAE Indices'!$J$2:$J$23)*_xlfn.XLOOKUP('8. Model Variables'!$B186,'5.Monthly Multipliers'!$B$2:$B$13,'5.Monthly Multipliers'!$C$2:$C$13) + _xlfn.XLOOKUP('8. Model Variables'!$A186,'4.Annual SAE Indices'!$A$2:$A$23,'4.Annual SAE Indices'!$K$2:$K$23)*_xlfn.XLOOKUP('8. Model Variables'!$B186,'5.Monthly Multipliers'!$B$2:$B$13,'5.Monthly Multipliers'!$D$2:$D$13) + _xlfn.XLOOKUP('8. Model Variables'!$A186,'4.Annual SAE Indices'!$A$2:$A$23,'4.Annual SAE Indices'!$L$2:$L$23)*_xlfn.XLOOKUP('8. Model Variables'!$B186,'5.Monthly Multipliers'!$B$2:$B$13,'5.Monthly Multipliers'!$E$2:$E$13) + _xlfn.XLOOKUP('8. Model Variables'!$A186,'4.Annual SAE Indices'!$A$2:$A$23,'4.Annual SAE Indices'!$M$2:$M$23)*_xlfn.XLOOKUP('8. Model Variables'!$B186,'5.Monthly Multipliers'!$B$2:$B$13,'5.Monthly Multipliers'!$F$2:$F$13) + _xlfn.XLOOKUP('8. Model Variables'!$A186,'4.Annual SAE Indices'!$A$2:$A$23,'4.Annual SAE Indices'!$N$2:$N$23)*_xlfn.XLOOKUP('8. Model Variables'!$B186,'5.Monthly Multipliers'!$B$2:$B$13,'5.Monthly Multipliers'!$G$2:$G$13) + _xlfn.XLOOKUP('8. Model Variables'!$A186,'4.Annual SAE Indices'!$A$2:$A$23,'4.Annual SAE Indices'!$O$2:$O$23)*_xlfn.XLOOKUP('8. Model Variables'!$B186,'5.Monthly Multipliers'!$B$2:$B$13,'5.Monthly Multipliers'!$H$2:$H$13) + _xlfn.XLOOKUP('8. Model Variables'!$A186,'4.Annual SAE Indices'!$A$2:$A$23,'4.Annual SAE Indices'!$P$2:$P$23)*_xlfn.XLOOKUP('8. Model Variables'!$B186,'5.Monthly Multipliers'!$B$2:$B$13,'5.Monthly Multipliers'!$I$2:$I$13) + _xlfn.XLOOKUP('8. Model Variables'!$A186,'4.Annual SAE Indices'!$A$2:$A$23,'4.Annual SAE Indices'!$Q$2:$Q$23)*_xlfn.XLOOKUP('8. Model Variables'!$B186,'5.Monthly Multipliers'!$B$2:$B$13,'5.Monthly Multipliers'!$J$2:$J$13) + _xlfn.XLOOKUP('8. Model Variables'!$A186,'4.Annual SAE Indices'!$A$2:$A$23,'4.Annual SAE Indices'!$R$2:$R$23)*_xlfn.XLOOKUP('8. Model Variables'!$B186,'5.Monthly Multipliers'!$B$2:$B$13,'5.Monthly Multipliers'!$K$2:$K$13) + _xlfn.XLOOKUP('8. Model Variables'!$A186,'4.Annual SAE Indices'!$A$2:$A$23,'4.Annual SAE Indices'!$T$2:$T$23)*_xlfn.XLOOKUP('8. Model Variables'!$B186,'5.Monthly Multipliers'!$B$2:$B$13,'5.Monthly Multipliers'!$L$2:$L$13) + _xlfn.XLOOKUP('8. Model Variables'!$A186,'4.Annual SAE Indices'!$A$2:$A$23,'4.Annual SAE Indices'!$U$2:$U$23)*_xlfn.XLOOKUP('8. Model Variables'!$B186,'5.Monthly Multipliers'!$B$2:$B$13,'5.Monthly Multipliers'!$M$2:$M$13)</f>
        <v>498.286820019125</v>
      </c>
      <c r="F186">
        <f>('6.Econ Transform'!C186^0.2)*'7.Wthr Transform'!D210*12*'8. Model Variables'!E186</f>
        <v>517.61388482223117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Transform'!C187^0.2)*'7.Wthr Transform'!H211*_xlfn.XLOOKUP('8. Model Variables'!A187,'4.Annual SAE Indices'!$A$2:$A$23,'4.Annual SAE Indices'!$V$2:$V$23)</f>
        <v>1.7395425370548236</v>
      </c>
      <c r="D187" s="2">
        <f>('6.Econ Transform'!C187^0.2)*'7.Wthr Transform'!L211*_xlfn.XLOOKUP('8. Model Variables'!$A187,'4.Annual SAE Indices'!$A$2:$A$23,'4.Annual SAE Indices'!$W$2:$W$23)</f>
        <v>221.43410621473893</v>
      </c>
      <c r="E187">
        <f>_xlfn.XLOOKUP('8. Model Variables'!$A187,'4.Annual SAE Indices'!$A$2:$A$23,'4.Annual SAE Indices'!$J$2:$J$23)*_xlfn.XLOOKUP('8. Model Variables'!$B187,'5.Monthly Multipliers'!$B$2:$B$13,'5.Monthly Multipliers'!$C$2:$C$13) + _xlfn.XLOOKUP('8. Model Variables'!$A187,'4.Annual SAE Indices'!$A$2:$A$23,'4.Annual SAE Indices'!$K$2:$K$23)*_xlfn.XLOOKUP('8. Model Variables'!$B187,'5.Monthly Multipliers'!$B$2:$B$13,'5.Monthly Multipliers'!$D$2:$D$13) + _xlfn.XLOOKUP('8. Model Variables'!$A187,'4.Annual SAE Indices'!$A$2:$A$23,'4.Annual SAE Indices'!$L$2:$L$23)*_xlfn.XLOOKUP('8. Model Variables'!$B187,'5.Monthly Multipliers'!$B$2:$B$13,'5.Monthly Multipliers'!$E$2:$E$13) + _xlfn.XLOOKUP('8. Model Variables'!$A187,'4.Annual SAE Indices'!$A$2:$A$23,'4.Annual SAE Indices'!$M$2:$M$23)*_xlfn.XLOOKUP('8. Model Variables'!$B187,'5.Monthly Multipliers'!$B$2:$B$13,'5.Monthly Multipliers'!$F$2:$F$13) + _xlfn.XLOOKUP('8. Model Variables'!$A187,'4.Annual SAE Indices'!$A$2:$A$23,'4.Annual SAE Indices'!$N$2:$N$23)*_xlfn.XLOOKUP('8. Model Variables'!$B187,'5.Monthly Multipliers'!$B$2:$B$13,'5.Monthly Multipliers'!$G$2:$G$13) + _xlfn.XLOOKUP('8. Model Variables'!$A187,'4.Annual SAE Indices'!$A$2:$A$23,'4.Annual SAE Indices'!$O$2:$O$23)*_xlfn.XLOOKUP('8. Model Variables'!$B187,'5.Monthly Multipliers'!$B$2:$B$13,'5.Monthly Multipliers'!$H$2:$H$13) + _xlfn.XLOOKUP('8. Model Variables'!$A187,'4.Annual SAE Indices'!$A$2:$A$23,'4.Annual SAE Indices'!$P$2:$P$23)*_xlfn.XLOOKUP('8. Model Variables'!$B187,'5.Monthly Multipliers'!$B$2:$B$13,'5.Monthly Multipliers'!$I$2:$I$13) + _xlfn.XLOOKUP('8. Model Variables'!$A187,'4.Annual SAE Indices'!$A$2:$A$23,'4.Annual SAE Indices'!$Q$2:$Q$23)*_xlfn.XLOOKUP('8. Model Variables'!$B187,'5.Monthly Multipliers'!$B$2:$B$13,'5.Monthly Multipliers'!$J$2:$J$13) + _xlfn.XLOOKUP('8. Model Variables'!$A187,'4.Annual SAE Indices'!$A$2:$A$23,'4.Annual SAE Indices'!$R$2:$R$23)*_xlfn.XLOOKUP('8. Model Variables'!$B187,'5.Monthly Multipliers'!$B$2:$B$13,'5.Monthly Multipliers'!$K$2:$K$13) + _xlfn.XLOOKUP('8. Model Variables'!$A187,'4.Annual SAE Indices'!$A$2:$A$23,'4.Annual SAE Indices'!$T$2:$T$23)*_xlfn.XLOOKUP('8. Model Variables'!$B187,'5.Monthly Multipliers'!$B$2:$B$13,'5.Monthly Multipliers'!$L$2:$L$13) + _xlfn.XLOOKUP('8. Model Variables'!$A187,'4.Annual SAE Indices'!$A$2:$A$23,'4.Annual SAE Indices'!$U$2:$U$23)*_xlfn.XLOOKUP('8. Model Variables'!$B187,'5.Monthly Multipliers'!$B$2:$B$13,'5.Monthly Multipliers'!$M$2:$M$13)</f>
        <v>495.81398710904801</v>
      </c>
      <c r="F187">
        <f>('6.Econ Transform'!C187^0.2)*'7.Wthr Transform'!D211*12*'8. Model Variables'!E187</f>
        <v>498.43077878033739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Transform'!C188^0.2)*'7.Wthr Transform'!H212*_xlfn.XLOOKUP('8. Model Variables'!A188,'4.Annual SAE Indices'!$A$2:$A$23,'4.Annual SAE Indices'!$V$2:$V$23)</f>
        <v>0</v>
      </c>
      <c r="D188" s="2">
        <f>('6.Econ Transform'!C188^0.2)*'7.Wthr Transform'!L212*_xlfn.XLOOKUP('8. Model Variables'!$A188,'4.Annual SAE Indices'!$A$2:$A$23,'4.Annual SAE Indices'!$W$2:$W$23)</f>
        <v>441.39576725157224</v>
      </c>
      <c r="E188">
        <f>_xlfn.XLOOKUP('8. Model Variables'!$A188,'4.Annual SAE Indices'!$A$2:$A$23,'4.Annual SAE Indices'!$J$2:$J$23)*_xlfn.XLOOKUP('8. Model Variables'!$B188,'5.Monthly Multipliers'!$B$2:$B$13,'5.Monthly Multipliers'!$C$2:$C$13) + _xlfn.XLOOKUP('8. Model Variables'!$A188,'4.Annual SAE Indices'!$A$2:$A$23,'4.Annual SAE Indices'!$K$2:$K$23)*_xlfn.XLOOKUP('8. Model Variables'!$B188,'5.Monthly Multipliers'!$B$2:$B$13,'5.Monthly Multipliers'!$D$2:$D$13) + _xlfn.XLOOKUP('8. Model Variables'!$A188,'4.Annual SAE Indices'!$A$2:$A$23,'4.Annual SAE Indices'!$L$2:$L$23)*_xlfn.XLOOKUP('8. Model Variables'!$B188,'5.Monthly Multipliers'!$B$2:$B$13,'5.Monthly Multipliers'!$E$2:$E$13) + _xlfn.XLOOKUP('8. Model Variables'!$A188,'4.Annual SAE Indices'!$A$2:$A$23,'4.Annual SAE Indices'!$M$2:$M$23)*_xlfn.XLOOKUP('8. Model Variables'!$B188,'5.Monthly Multipliers'!$B$2:$B$13,'5.Monthly Multipliers'!$F$2:$F$13) + _xlfn.XLOOKUP('8. Model Variables'!$A188,'4.Annual SAE Indices'!$A$2:$A$23,'4.Annual SAE Indices'!$N$2:$N$23)*_xlfn.XLOOKUP('8. Model Variables'!$B188,'5.Monthly Multipliers'!$B$2:$B$13,'5.Monthly Multipliers'!$G$2:$G$13) + _xlfn.XLOOKUP('8. Model Variables'!$A188,'4.Annual SAE Indices'!$A$2:$A$23,'4.Annual SAE Indices'!$O$2:$O$23)*_xlfn.XLOOKUP('8. Model Variables'!$B188,'5.Monthly Multipliers'!$B$2:$B$13,'5.Monthly Multipliers'!$H$2:$H$13) + _xlfn.XLOOKUP('8. Model Variables'!$A188,'4.Annual SAE Indices'!$A$2:$A$23,'4.Annual SAE Indices'!$P$2:$P$23)*_xlfn.XLOOKUP('8. Model Variables'!$B188,'5.Monthly Multipliers'!$B$2:$B$13,'5.Monthly Multipliers'!$I$2:$I$13) + _xlfn.XLOOKUP('8. Model Variables'!$A188,'4.Annual SAE Indices'!$A$2:$A$23,'4.Annual SAE Indices'!$Q$2:$Q$23)*_xlfn.XLOOKUP('8. Model Variables'!$B188,'5.Monthly Multipliers'!$B$2:$B$13,'5.Monthly Multipliers'!$J$2:$J$13) + _xlfn.XLOOKUP('8. Model Variables'!$A188,'4.Annual SAE Indices'!$A$2:$A$23,'4.Annual SAE Indices'!$R$2:$R$23)*_xlfn.XLOOKUP('8. Model Variables'!$B188,'5.Monthly Multipliers'!$B$2:$B$13,'5.Monthly Multipliers'!$K$2:$K$13) + _xlfn.XLOOKUP('8. Model Variables'!$A188,'4.Annual SAE Indices'!$A$2:$A$23,'4.Annual SAE Indices'!$T$2:$T$23)*_xlfn.XLOOKUP('8. Model Variables'!$B188,'5.Monthly Multipliers'!$B$2:$B$13,'5.Monthly Multipliers'!$L$2:$L$13) + _xlfn.XLOOKUP('8. Model Variables'!$A188,'4.Annual SAE Indices'!$A$2:$A$23,'4.Annual SAE Indices'!$U$2:$U$23)*_xlfn.XLOOKUP('8. Model Variables'!$B188,'5.Monthly Multipliers'!$B$2:$B$13,'5.Monthly Multipliers'!$M$2:$M$13)</f>
        <v>490.67074028333701</v>
      </c>
      <c r="F188">
        <f>('6.Econ Transform'!C188^0.2)*'7.Wthr Transform'!D212*12*'8. Model Variables'!E188</f>
        <v>509.82241184675786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Transform'!C189^0.2)*'7.Wthr Transform'!H213*_xlfn.XLOOKUP('8. Model Variables'!A189,'4.Annual SAE Indices'!$A$2:$A$23,'4.Annual SAE Indices'!$V$2:$V$23)</f>
        <v>0.11183548757414781</v>
      </c>
      <c r="D189" s="2">
        <f>('6.Econ Transform'!C189^0.2)*'7.Wthr Transform'!L213*_xlfn.XLOOKUP('8. Model Variables'!$A189,'4.Annual SAE Indices'!$A$2:$A$23,'4.Annual SAE Indices'!$W$2:$W$23)</f>
        <v>363.27642804519866</v>
      </c>
      <c r="E189">
        <f>_xlfn.XLOOKUP('8. Model Variables'!$A189,'4.Annual SAE Indices'!$A$2:$A$23,'4.Annual SAE Indices'!$J$2:$J$23)*_xlfn.XLOOKUP('8. Model Variables'!$B189,'5.Monthly Multipliers'!$B$2:$B$13,'5.Monthly Multipliers'!$C$2:$C$13) + _xlfn.XLOOKUP('8. Model Variables'!$A189,'4.Annual SAE Indices'!$A$2:$A$23,'4.Annual SAE Indices'!$K$2:$K$23)*_xlfn.XLOOKUP('8. Model Variables'!$B189,'5.Monthly Multipliers'!$B$2:$B$13,'5.Monthly Multipliers'!$D$2:$D$13) + _xlfn.XLOOKUP('8. Model Variables'!$A189,'4.Annual SAE Indices'!$A$2:$A$23,'4.Annual SAE Indices'!$L$2:$L$23)*_xlfn.XLOOKUP('8. Model Variables'!$B189,'5.Monthly Multipliers'!$B$2:$B$13,'5.Monthly Multipliers'!$E$2:$E$13) + _xlfn.XLOOKUP('8. Model Variables'!$A189,'4.Annual SAE Indices'!$A$2:$A$23,'4.Annual SAE Indices'!$M$2:$M$23)*_xlfn.XLOOKUP('8. Model Variables'!$B189,'5.Monthly Multipliers'!$B$2:$B$13,'5.Monthly Multipliers'!$F$2:$F$13) + _xlfn.XLOOKUP('8. Model Variables'!$A189,'4.Annual SAE Indices'!$A$2:$A$23,'4.Annual SAE Indices'!$N$2:$N$23)*_xlfn.XLOOKUP('8. Model Variables'!$B189,'5.Monthly Multipliers'!$B$2:$B$13,'5.Monthly Multipliers'!$G$2:$G$13) + _xlfn.XLOOKUP('8. Model Variables'!$A189,'4.Annual SAE Indices'!$A$2:$A$23,'4.Annual SAE Indices'!$O$2:$O$23)*_xlfn.XLOOKUP('8. Model Variables'!$B189,'5.Monthly Multipliers'!$B$2:$B$13,'5.Monthly Multipliers'!$H$2:$H$13) + _xlfn.XLOOKUP('8. Model Variables'!$A189,'4.Annual SAE Indices'!$A$2:$A$23,'4.Annual SAE Indices'!$P$2:$P$23)*_xlfn.XLOOKUP('8. Model Variables'!$B189,'5.Monthly Multipliers'!$B$2:$B$13,'5.Monthly Multipliers'!$I$2:$I$13) + _xlfn.XLOOKUP('8. Model Variables'!$A189,'4.Annual SAE Indices'!$A$2:$A$23,'4.Annual SAE Indices'!$Q$2:$Q$23)*_xlfn.XLOOKUP('8. Model Variables'!$B189,'5.Monthly Multipliers'!$B$2:$B$13,'5.Monthly Multipliers'!$J$2:$J$13) + _xlfn.XLOOKUP('8. Model Variables'!$A189,'4.Annual SAE Indices'!$A$2:$A$23,'4.Annual SAE Indices'!$R$2:$R$23)*_xlfn.XLOOKUP('8. Model Variables'!$B189,'5.Monthly Multipliers'!$B$2:$B$13,'5.Monthly Multipliers'!$K$2:$K$13) + _xlfn.XLOOKUP('8. Model Variables'!$A189,'4.Annual SAE Indices'!$A$2:$A$23,'4.Annual SAE Indices'!$T$2:$T$23)*_xlfn.XLOOKUP('8. Model Variables'!$B189,'5.Monthly Multipliers'!$B$2:$B$13,'5.Monthly Multipliers'!$L$2:$L$13) + _xlfn.XLOOKUP('8. Model Variables'!$A189,'4.Annual SAE Indices'!$A$2:$A$23,'4.Annual SAE Indices'!$U$2:$U$23)*_xlfn.XLOOKUP('8. Model Variables'!$B189,'5.Monthly Multipliers'!$B$2:$B$13,'5.Monthly Multipliers'!$M$2:$M$13)</f>
        <v>489.77791069518099</v>
      </c>
      <c r="F189">
        <f>('6.Econ Transform'!C189^0.2)*'7.Wthr Transform'!D213*12*'8. Model Variables'!E189</f>
        <v>508.89473367760718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Transform'!C190^0.2)*'7.Wthr Transform'!H214*_xlfn.XLOOKUP('8. Model Variables'!A190,'4.Annual SAE Indices'!$A$2:$A$23,'4.Annual SAE Indices'!$V$2:$V$23)</f>
        <v>5.6047785051694996</v>
      </c>
      <c r="D190" s="2">
        <f>('6.Econ Transform'!C190^0.2)*'7.Wthr Transform'!L214*_xlfn.XLOOKUP('8. Model Variables'!$A190,'4.Annual SAE Indices'!$A$2:$A$23,'4.Annual SAE Indices'!$W$2:$W$23)</f>
        <v>135.71264286347625</v>
      </c>
      <c r="E190">
        <f>_xlfn.XLOOKUP('8. Model Variables'!$A190,'4.Annual SAE Indices'!$A$2:$A$23,'4.Annual SAE Indices'!$J$2:$J$23)*_xlfn.XLOOKUP('8. Model Variables'!$B190,'5.Monthly Multipliers'!$B$2:$B$13,'5.Monthly Multipliers'!$C$2:$C$13) + _xlfn.XLOOKUP('8. Model Variables'!$A190,'4.Annual SAE Indices'!$A$2:$A$23,'4.Annual SAE Indices'!$K$2:$K$23)*_xlfn.XLOOKUP('8. Model Variables'!$B190,'5.Monthly Multipliers'!$B$2:$B$13,'5.Monthly Multipliers'!$D$2:$D$13) + _xlfn.XLOOKUP('8. Model Variables'!$A190,'4.Annual SAE Indices'!$A$2:$A$23,'4.Annual SAE Indices'!$L$2:$L$23)*_xlfn.XLOOKUP('8. Model Variables'!$B190,'5.Monthly Multipliers'!$B$2:$B$13,'5.Monthly Multipliers'!$E$2:$E$13) + _xlfn.XLOOKUP('8. Model Variables'!$A190,'4.Annual SAE Indices'!$A$2:$A$23,'4.Annual SAE Indices'!$M$2:$M$23)*_xlfn.XLOOKUP('8. Model Variables'!$B190,'5.Monthly Multipliers'!$B$2:$B$13,'5.Monthly Multipliers'!$F$2:$F$13) + _xlfn.XLOOKUP('8. Model Variables'!$A190,'4.Annual SAE Indices'!$A$2:$A$23,'4.Annual SAE Indices'!$N$2:$N$23)*_xlfn.XLOOKUP('8. Model Variables'!$B190,'5.Monthly Multipliers'!$B$2:$B$13,'5.Monthly Multipliers'!$G$2:$G$13) + _xlfn.XLOOKUP('8. Model Variables'!$A190,'4.Annual SAE Indices'!$A$2:$A$23,'4.Annual SAE Indices'!$O$2:$O$23)*_xlfn.XLOOKUP('8. Model Variables'!$B190,'5.Monthly Multipliers'!$B$2:$B$13,'5.Monthly Multipliers'!$H$2:$H$13) + _xlfn.XLOOKUP('8. Model Variables'!$A190,'4.Annual SAE Indices'!$A$2:$A$23,'4.Annual SAE Indices'!$P$2:$P$23)*_xlfn.XLOOKUP('8. Model Variables'!$B190,'5.Monthly Multipliers'!$B$2:$B$13,'5.Monthly Multipliers'!$I$2:$I$13) + _xlfn.XLOOKUP('8. Model Variables'!$A190,'4.Annual SAE Indices'!$A$2:$A$23,'4.Annual SAE Indices'!$Q$2:$Q$23)*_xlfn.XLOOKUP('8. Model Variables'!$B190,'5.Monthly Multipliers'!$B$2:$B$13,'5.Monthly Multipliers'!$J$2:$J$13) + _xlfn.XLOOKUP('8. Model Variables'!$A190,'4.Annual SAE Indices'!$A$2:$A$23,'4.Annual SAE Indices'!$R$2:$R$23)*_xlfn.XLOOKUP('8. Model Variables'!$B190,'5.Monthly Multipliers'!$B$2:$B$13,'5.Monthly Multipliers'!$K$2:$K$13) + _xlfn.XLOOKUP('8. Model Variables'!$A190,'4.Annual SAE Indices'!$A$2:$A$23,'4.Annual SAE Indices'!$T$2:$T$23)*_xlfn.XLOOKUP('8. Model Variables'!$B190,'5.Monthly Multipliers'!$B$2:$B$13,'5.Monthly Multipliers'!$L$2:$L$13) + _xlfn.XLOOKUP('8. Model Variables'!$A190,'4.Annual SAE Indices'!$A$2:$A$23,'4.Annual SAE Indices'!$U$2:$U$23)*_xlfn.XLOOKUP('8. Model Variables'!$B190,'5.Monthly Multipliers'!$B$2:$B$13,'5.Monthly Multipliers'!$M$2:$M$13)</f>
        <v>492.47759634454508</v>
      </c>
      <c r="F190">
        <f>('6.Econ Transform'!C190^0.2)*'7.Wthr Transform'!D214*12*'8. Model Variables'!E190</f>
        <v>495.19334750188216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Transform'!C191^0.2)*'7.Wthr Transform'!H215*_xlfn.XLOOKUP('8. Model Variables'!A191,'4.Annual SAE Indices'!$A$2:$A$23,'4.Annual SAE Indices'!$V$2:$V$23)</f>
        <v>70.118977260639639</v>
      </c>
      <c r="D191" s="2">
        <f>('6.Econ Transform'!C191^0.2)*'7.Wthr Transform'!L215*_xlfn.XLOOKUP('8. Model Variables'!$A191,'4.Annual SAE Indices'!$A$2:$A$23,'4.Annual SAE Indices'!$W$2:$W$23)</f>
        <v>18.698666730426257</v>
      </c>
      <c r="E191">
        <f>_xlfn.XLOOKUP('8. Model Variables'!$A191,'4.Annual SAE Indices'!$A$2:$A$23,'4.Annual SAE Indices'!$J$2:$J$23)*_xlfn.XLOOKUP('8. Model Variables'!$B191,'5.Monthly Multipliers'!$B$2:$B$13,'5.Monthly Multipliers'!$C$2:$C$13) + _xlfn.XLOOKUP('8. Model Variables'!$A191,'4.Annual SAE Indices'!$A$2:$A$23,'4.Annual SAE Indices'!$K$2:$K$23)*_xlfn.XLOOKUP('8. Model Variables'!$B191,'5.Monthly Multipliers'!$B$2:$B$13,'5.Monthly Multipliers'!$D$2:$D$13) + _xlfn.XLOOKUP('8. Model Variables'!$A191,'4.Annual SAE Indices'!$A$2:$A$23,'4.Annual SAE Indices'!$L$2:$L$23)*_xlfn.XLOOKUP('8. Model Variables'!$B191,'5.Monthly Multipliers'!$B$2:$B$13,'5.Monthly Multipliers'!$E$2:$E$13) + _xlfn.XLOOKUP('8. Model Variables'!$A191,'4.Annual SAE Indices'!$A$2:$A$23,'4.Annual SAE Indices'!$M$2:$M$23)*_xlfn.XLOOKUP('8. Model Variables'!$B191,'5.Monthly Multipliers'!$B$2:$B$13,'5.Monthly Multipliers'!$F$2:$F$13) + _xlfn.XLOOKUP('8. Model Variables'!$A191,'4.Annual SAE Indices'!$A$2:$A$23,'4.Annual SAE Indices'!$N$2:$N$23)*_xlfn.XLOOKUP('8. Model Variables'!$B191,'5.Monthly Multipliers'!$B$2:$B$13,'5.Monthly Multipliers'!$G$2:$G$13) + _xlfn.XLOOKUP('8. Model Variables'!$A191,'4.Annual SAE Indices'!$A$2:$A$23,'4.Annual SAE Indices'!$O$2:$O$23)*_xlfn.XLOOKUP('8. Model Variables'!$B191,'5.Monthly Multipliers'!$B$2:$B$13,'5.Monthly Multipliers'!$H$2:$H$13) + _xlfn.XLOOKUP('8. Model Variables'!$A191,'4.Annual SAE Indices'!$A$2:$A$23,'4.Annual SAE Indices'!$P$2:$P$23)*_xlfn.XLOOKUP('8. Model Variables'!$B191,'5.Monthly Multipliers'!$B$2:$B$13,'5.Monthly Multipliers'!$I$2:$I$13) + _xlfn.XLOOKUP('8. Model Variables'!$A191,'4.Annual SAE Indices'!$A$2:$A$23,'4.Annual SAE Indices'!$Q$2:$Q$23)*_xlfn.XLOOKUP('8. Model Variables'!$B191,'5.Monthly Multipliers'!$B$2:$B$13,'5.Monthly Multipliers'!$J$2:$J$13) + _xlfn.XLOOKUP('8. Model Variables'!$A191,'4.Annual SAE Indices'!$A$2:$A$23,'4.Annual SAE Indices'!$R$2:$R$23)*_xlfn.XLOOKUP('8. Model Variables'!$B191,'5.Monthly Multipliers'!$B$2:$B$13,'5.Monthly Multipliers'!$K$2:$K$13) + _xlfn.XLOOKUP('8. Model Variables'!$A191,'4.Annual SAE Indices'!$A$2:$A$23,'4.Annual SAE Indices'!$T$2:$T$23)*_xlfn.XLOOKUP('8. Model Variables'!$B191,'5.Monthly Multipliers'!$B$2:$B$13,'5.Monthly Multipliers'!$L$2:$L$13) + _xlfn.XLOOKUP('8. Model Variables'!$A191,'4.Annual SAE Indices'!$A$2:$A$23,'4.Annual SAE Indices'!$U$2:$U$23)*_xlfn.XLOOKUP('8. Model Variables'!$B191,'5.Monthly Multipliers'!$B$2:$B$13,'5.Monthly Multipliers'!$M$2:$M$13)</f>
        <v>497.87169641857201</v>
      </c>
      <c r="F191">
        <f>('6.Econ Transform'!C191^0.2)*'7.Wthr Transform'!D215*12*'8. Model Variables'!E191</f>
        <v>517.90531349793719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Transform'!C192^0.2)*'7.Wthr Transform'!H216*_xlfn.XLOOKUP('8. Model Variables'!A192,'4.Annual SAE Indices'!$A$2:$A$23,'4.Annual SAE Indices'!$V$2:$V$23)</f>
        <v>167.9689177143355</v>
      </c>
      <c r="D192" s="2">
        <f>('6.Econ Transform'!C192^0.2)*'7.Wthr Transform'!L216*_xlfn.XLOOKUP('8. Model Variables'!$A192,'4.Annual SAE Indices'!$A$2:$A$23,'4.Annual SAE Indices'!$W$2:$W$23)</f>
        <v>0.74622461241915994</v>
      </c>
      <c r="E192">
        <f>_xlfn.XLOOKUP('8. Model Variables'!$A192,'4.Annual SAE Indices'!$A$2:$A$23,'4.Annual SAE Indices'!$J$2:$J$23)*_xlfn.XLOOKUP('8. Model Variables'!$B192,'5.Monthly Multipliers'!$B$2:$B$13,'5.Monthly Multipliers'!$C$2:$C$13) + _xlfn.XLOOKUP('8. Model Variables'!$A192,'4.Annual SAE Indices'!$A$2:$A$23,'4.Annual SAE Indices'!$K$2:$K$23)*_xlfn.XLOOKUP('8. Model Variables'!$B192,'5.Monthly Multipliers'!$B$2:$B$13,'5.Monthly Multipliers'!$D$2:$D$13) + _xlfn.XLOOKUP('8. Model Variables'!$A192,'4.Annual SAE Indices'!$A$2:$A$23,'4.Annual SAE Indices'!$L$2:$L$23)*_xlfn.XLOOKUP('8. Model Variables'!$B192,'5.Monthly Multipliers'!$B$2:$B$13,'5.Monthly Multipliers'!$E$2:$E$13) + _xlfn.XLOOKUP('8. Model Variables'!$A192,'4.Annual SAE Indices'!$A$2:$A$23,'4.Annual SAE Indices'!$M$2:$M$23)*_xlfn.XLOOKUP('8. Model Variables'!$B192,'5.Monthly Multipliers'!$B$2:$B$13,'5.Monthly Multipliers'!$F$2:$F$13) + _xlfn.XLOOKUP('8. Model Variables'!$A192,'4.Annual SAE Indices'!$A$2:$A$23,'4.Annual SAE Indices'!$N$2:$N$23)*_xlfn.XLOOKUP('8. Model Variables'!$B192,'5.Monthly Multipliers'!$B$2:$B$13,'5.Monthly Multipliers'!$G$2:$G$13) + _xlfn.XLOOKUP('8. Model Variables'!$A192,'4.Annual SAE Indices'!$A$2:$A$23,'4.Annual SAE Indices'!$O$2:$O$23)*_xlfn.XLOOKUP('8. Model Variables'!$B192,'5.Monthly Multipliers'!$B$2:$B$13,'5.Monthly Multipliers'!$H$2:$H$13) + _xlfn.XLOOKUP('8. Model Variables'!$A192,'4.Annual SAE Indices'!$A$2:$A$23,'4.Annual SAE Indices'!$P$2:$P$23)*_xlfn.XLOOKUP('8. Model Variables'!$B192,'5.Monthly Multipliers'!$B$2:$B$13,'5.Monthly Multipliers'!$I$2:$I$13) + _xlfn.XLOOKUP('8. Model Variables'!$A192,'4.Annual SAE Indices'!$A$2:$A$23,'4.Annual SAE Indices'!$Q$2:$Q$23)*_xlfn.XLOOKUP('8. Model Variables'!$B192,'5.Monthly Multipliers'!$B$2:$B$13,'5.Monthly Multipliers'!$J$2:$J$13) + _xlfn.XLOOKUP('8. Model Variables'!$A192,'4.Annual SAE Indices'!$A$2:$A$23,'4.Annual SAE Indices'!$R$2:$R$23)*_xlfn.XLOOKUP('8. Model Variables'!$B192,'5.Monthly Multipliers'!$B$2:$B$13,'5.Monthly Multipliers'!$K$2:$K$13) + _xlfn.XLOOKUP('8. Model Variables'!$A192,'4.Annual SAE Indices'!$A$2:$A$23,'4.Annual SAE Indices'!$T$2:$T$23)*_xlfn.XLOOKUP('8. Model Variables'!$B192,'5.Monthly Multipliers'!$B$2:$B$13,'5.Monthly Multipliers'!$L$2:$L$13) + _xlfn.XLOOKUP('8. Model Variables'!$A192,'4.Annual SAE Indices'!$A$2:$A$23,'4.Annual SAE Indices'!$U$2:$U$23)*_xlfn.XLOOKUP('8. Model Variables'!$B192,'5.Monthly Multipliers'!$B$2:$B$13,'5.Monthly Multipliers'!$M$2:$M$13)</f>
        <v>502.96543295434196</v>
      </c>
      <c r="F192">
        <f>('6.Econ Transform'!C192^0.2)*'7.Wthr Transform'!D216*12*'8. Model Variables'!E192</f>
        <v>506.32646556881434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Transform'!C193^0.2)*'7.Wthr Transform'!H217*_xlfn.XLOOKUP('8. Model Variables'!A193,'4.Annual SAE Indices'!$A$2:$A$23,'4.Annual SAE Indices'!$V$2:$V$23)</f>
        <v>255.93986527089942</v>
      </c>
      <c r="D193" s="2">
        <f>('6.Econ Transform'!C193^0.2)*'7.Wthr Transform'!L217*_xlfn.XLOOKUP('8. Model Variables'!$A193,'4.Annual SAE Indices'!$A$2:$A$23,'4.Annual SAE Indices'!$W$2:$W$23)</f>
        <v>0</v>
      </c>
      <c r="E193">
        <f>_xlfn.XLOOKUP('8. Model Variables'!$A193,'4.Annual SAE Indices'!$A$2:$A$23,'4.Annual SAE Indices'!$J$2:$J$23)*_xlfn.XLOOKUP('8. Model Variables'!$B193,'5.Monthly Multipliers'!$B$2:$B$13,'5.Monthly Multipliers'!$C$2:$C$13) + _xlfn.XLOOKUP('8. Model Variables'!$A193,'4.Annual SAE Indices'!$A$2:$A$23,'4.Annual SAE Indices'!$K$2:$K$23)*_xlfn.XLOOKUP('8. Model Variables'!$B193,'5.Monthly Multipliers'!$B$2:$B$13,'5.Monthly Multipliers'!$D$2:$D$13) + _xlfn.XLOOKUP('8. Model Variables'!$A193,'4.Annual SAE Indices'!$A$2:$A$23,'4.Annual SAE Indices'!$L$2:$L$23)*_xlfn.XLOOKUP('8. Model Variables'!$B193,'5.Monthly Multipliers'!$B$2:$B$13,'5.Monthly Multipliers'!$E$2:$E$13) + _xlfn.XLOOKUP('8. Model Variables'!$A193,'4.Annual SAE Indices'!$A$2:$A$23,'4.Annual SAE Indices'!$M$2:$M$23)*_xlfn.XLOOKUP('8. Model Variables'!$B193,'5.Monthly Multipliers'!$B$2:$B$13,'5.Monthly Multipliers'!$F$2:$F$13) + _xlfn.XLOOKUP('8. Model Variables'!$A193,'4.Annual SAE Indices'!$A$2:$A$23,'4.Annual SAE Indices'!$N$2:$N$23)*_xlfn.XLOOKUP('8. Model Variables'!$B193,'5.Monthly Multipliers'!$B$2:$B$13,'5.Monthly Multipliers'!$G$2:$G$13) + _xlfn.XLOOKUP('8. Model Variables'!$A193,'4.Annual SAE Indices'!$A$2:$A$23,'4.Annual SAE Indices'!$O$2:$O$23)*_xlfn.XLOOKUP('8. Model Variables'!$B193,'5.Monthly Multipliers'!$B$2:$B$13,'5.Monthly Multipliers'!$H$2:$H$13) + _xlfn.XLOOKUP('8. Model Variables'!$A193,'4.Annual SAE Indices'!$A$2:$A$23,'4.Annual SAE Indices'!$P$2:$P$23)*_xlfn.XLOOKUP('8. Model Variables'!$B193,'5.Monthly Multipliers'!$B$2:$B$13,'5.Monthly Multipliers'!$I$2:$I$13) + _xlfn.XLOOKUP('8. Model Variables'!$A193,'4.Annual SAE Indices'!$A$2:$A$23,'4.Annual SAE Indices'!$Q$2:$Q$23)*_xlfn.XLOOKUP('8. Model Variables'!$B193,'5.Monthly Multipliers'!$B$2:$B$13,'5.Monthly Multipliers'!$J$2:$J$13) + _xlfn.XLOOKUP('8. Model Variables'!$A193,'4.Annual SAE Indices'!$A$2:$A$23,'4.Annual SAE Indices'!$R$2:$R$23)*_xlfn.XLOOKUP('8. Model Variables'!$B193,'5.Monthly Multipliers'!$B$2:$B$13,'5.Monthly Multipliers'!$K$2:$K$13) + _xlfn.XLOOKUP('8. Model Variables'!$A193,'4.Annual SAE Indices'!$A$2:$A$23,'4.Annual SAE Indices'!$T$2:$T$23)*_xlfn.XLOOKUP('8. Model Variables'!$B193,'5.Monthly Multipliers'!$B$2:$B$13,'5.Monthly Multipliers'!$L$2:$L$13) + _xlfn.XLOOKUP('8. Model Variables'!$A193,'4.Annual SAE Indices'!$A$2:$A$23,'4.Annual SAE Indices'!$U$2:$U$23)*_xlfn.XLOOKUP('8. Model Variables'!$B193,'5.Monthly Multipliers'!$B$2:$B$13,'5.Monthly Multipliers'!$M$2:$M$13)</f>
        <v>509.44333366215801</v>
      </c>
      <c r="F193">
        <f>('6.Econ Transform'!C193^0.2)*'7.Wthr Transform'!D217*12*'8. Model Variables'!E193</f>
        <v>529.94257622533132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Transform'!C194^0.2)*'7.Wthr Transform'!H218*_xlfn.XLOOKUP('8. Model Variables'!A194,'4.Annual SAE Indices'!$A$2:$A$23,'4.Annual SAE Indices'!$V$2:$V$23)</f>
        <v>0</v>
      </c>
      <c r="D194" s="2">
        <f>('6.Econ Transform'!C194^0.2)*'7.Wthr Transform'!L218*_xlfn.XLOOKUP('8. Model Variables'!$A194,'4.Annual SAE Indices'!$A$2:$A$23,'4.Annual SAE Indices'!$W$2:$W$23)</f>
        <v>0</v>
      </c>
      <c r="E194">
        <f>_xlfn.XLOOKUP('8. Model Variables'!$A194,'4.Annual SAE Indices'!$A$2:$A$23,'4.Annual SAE Indices'!$J$2:$J$23)*_xlfn.XLOOKUP('8. Model Variables'!$B194,'5.Monthly Multipliers'!$B$2:$B$13,'5.Monthly Multipliers'!$C$2:$C$13) + _xlfn.XLOOKUP('8. Model Variables'!$A194,'4.Annual SAE Indices'!$A$2:$A$23,'4.Annual SAE Indices'!$K$2:$K$23)*_xlfn.XLOOKUP('8. Model Variables'!$B194,'5.Monthly Multipliers'!$B$2:$B$13,'5.Monthly Multipliers'!$D$2:$D$13) + _xlfn.XLOOKUP('8. Model Variables'!$A194,'4.Annual SAE Indices'!$A$2:$A$23,'4.Annual SAE Indices'!$L$2:$L$23)*_xlfn.XLOOKUP('8. Model Variables'!$B194,'5.Monthly Multipliers'!$B$2:$B$13,'5.Monthly Multipliers'!$E$2:$E$13) + _xlfn.XLOOKUP('8. Model Variables'!$A194,'4.Annual SAE Indices'!$A$2:$A$23,'4.Annual SAE Indices'!$M$2:$M$23)*_xlfn.XLOOKUP('8. Model Variables'!$B194,'5.Monthly Multipliers'!$B$2:$B$13,'5.Monthly Multipliers'!$F$2:$F$13) + _xlfn.XLOOKUP('8. Model Variables'!$A194,'4.Annual SAE Indices'!$A$2:$A$23,'4.Annual SAE Indices'!$N$2:$N$23)*_xlfn.XLOOKUP('8. Model Variables'!$B194,'5.Monthly Multipliers'!$B$2:$B$13,'5.Monthly Multipliers'!$G$2:$G$13) + _xlfn.XLOOKUP('8. Model Variables'!$A194,'4.Annual SAE Indices'!$A$2:$A$23,'4.Annual SAE Indices'!$O$2:$O$23)*_xlfn.XLOOKUP('8. Model Variables'!$B194,'5.Monthly Multipliers'!$B$2:$B$13,'5.Monthly Multipliers'!$H$2:$H$13) + _xlfn.XLOOKUP('8. Model Variables'!$A194,'4.Annual SAE Indices'!$A$2:$A$23,'4.Annual SAE Indices'!$P$2:$P$23)*_xlfn.XLOOKUP('8. Model Variables'!$B194,'5.Monthly Multipliers'!$B$2:$B$13,'5.Monthly Multipliers'!$I$2:$I$13) + _xlfn.XLOOKUP('8. Model Variables'!$A194,'4.Annual SAE Indices'!$A$2:$A$23,'4.Annual SAE Indices'!$Q$2:$Q$23)*_xlfn.XLOOKUP('8. Model Variables'!$B194,'5.Monthly Multipliers'!$B$2:$B$13,'5.Monthly Multipliers'!$J$2:$J$13) + _xlfn.XLOOKUP('8. Model Variables'!$A194,'4.Annual SAE Indices'!$A$2:$A$23,'4.Annual SAE Indices'!$R$2:$R$23)*_xlfn.XLOOKUP('8. Model Variables'!$B194,'5.Monthly Multipliers'!$B$2:$B$13,'5.Monthly Multipliers'!$K$2:$K$13) + _xlfn.XLOOKUP('8. Model Variables'!$A194,'4.Annual SAE Indices'!$A$2:$A$23,'4.Annual SAE Indices'!$T$2:$T$23)*_xlfn.XLOOKUP('8. Model Variables'!$B194,'5.Monthly Multipliers'!$B$2:$B$13,'5.Monthly Multipliers'!$L$2:$L$13) + _xlfn.XLOOKUP('8. Model Variables'!$A194,'4.Annual SAE Indices'!$A$2:$A$23,'4.Annual SAE Indices'!$U$2:$U$23)*_xlfn.XLOOKUP('8. Model Variables'!$B194,'5.Monthly Multipliers'!$B$2:$B$13,'5.Monthly Multipliers'!$M$2:$M$13)</f>
        <v>512.47213307117102</v>
      </c>
      <c r="F194">
        <f>('6.Econ Transform'!C194^0.2)*'7.Wthr Transform'!D218*12*'8. Model Variables'!E194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Transform'!C195^0.2)*'7.Wthr Transform'!H219*_xlfn.XLOOKUP('8. Model Variables'!A195,'4.Annual SAE Indices'!$A$2:$A$23,'4.Annual SAE Indices'!$V$2:$V$23)</f>
        <v>0</v>
      </c>
      <c r="D195" s="2">
        <f>('6.Econ Transform'!C195^0.2)*'7.Wthr Transform'!L219*_xlfn.XLOOKUP('8. Model Variables'!$A195,'4.Annual SAE Indices'!$A$2:$A$23,'4.Annual SAE Indices'!$W$2:$W$23)</f>
        <v>0</v>
      </c>
      <c r="E195">
        <f>_xlfn.XLOOKUP('8. Model Variables'!$A195,'4.Annual SAE Indices'!$A$2:$A$23,'4.Annual SAE Indices'!$J$2:$J$23)*_xlfn.XLOOKUP('8. Model Variables'!$B195,'5.Monthly Multipliers'!$B$2:$B$13,'5.Monthly Multipliers'!$C$2:$C$13) + _xlfn.XLOOKUP('8. Model Variables'!$A195,'4.Annual SAE Indices'!$A$2:$A$23,'4.Annual SAE Indices'!$K$2:$K$23)*_xlfn.XLOOKUP('8. Model Variables'!$B195,'5.Monthly Multipliers'!$B$2:$B$13,'5.Monthly Multipliers'!$D$2:$D$13) + _xlfn.XLOOKUP('8. Model Variables'!$A195,'4.Annual SAE Indices'!$A$2:$A$23,'4.Annual SAE Indices'!$L$2:$L$23)*_xlfn.XLOOKUP('8. Model Variables'!$B195,'5.Monthly Multipliers'!$B$2:$B$13,'5.Monthly Multipliers'!$E$2:$E$13) + _xlfn.XLOOKUP('8. Model Variables'!$A195,'4.Annual SAE Indices'!$A$2:$A$23,'4.Annual SAE Indices'!$M$2:$M$23)*_xlfn.XLOOKUP('8. Model Variables'!$B195,'5.Monthly Multipliers'!$B$2:$B$13,'5.Monthly Multipliers'!$F$2:$F$13) + _xlfn.XLOOKUP('8. Model Variables'!$A195,'4.Annual SAE Indices'!$A$2:$A$23,'4.Annual SAE Indices'!$N$2:$N$23)*_xlfn.XLOOKUP('8. Model Variables'!$B195,'5.Monthly Multipliers'!$B$2:$B$13,'5.Monthly Multipliers'!$G$2:$G$13) + _xlfn.XLOOKUP('8. Model Variables'!$A195,'4.Annual SAE Indices'!$A$2:$A$23,'4.Annual SAE Indices'!$O$2:$O$23)*_xlfn.XLOOKUP('8. Model Variables'!$B195,'5.Monthly Multipliers'!$B$2:$B$13,'5.Monthly Multipliers'!$H$2:$H$13) + _xlfn.XLOOKUP('8. Model Variables'!$A195,'4.Annual SAE Indices'!$A$2:$A$23,'4.Annual SAE Indices'!$P$2:$P$23)*_xlfn.XLOOKUP('8. Model Variables'!$B195,'5.Monthly Multipliers'!$B$2:$B$13,'5.Monthly Multipliers'!$I$2:$I$13) + _xlfn.XLOOKUP('8. Model Variables'!$A195,'4.Annual SAE Indices'!$A$2:$A$23,'4.Annual SAE Indices'!$Q$2:$Q$23)*_xlfn.XLOOKUP('8. Model Variables'!$B195,'5.Monthly Multipliers'!$B$2:$B$13,'5.Monthly Multipliers'!$J$2:$J$13) + _xlfn.XLOOKUP('8. Model Variables'!$A195,'4.Annual SAE Indices'!$A$2:$A$23,'4.Annual SAE Indices'!$R$2:$R$23)*_xlfn.XLOOKUP('8. Model Variables'!$B195,'5.Monthly Multipliers'!$B$2:$B$13,'5.Monthly Multipliers'!$K$2:$K$13) + _xlfn.XLOOKUP('8. Model Variables'!$A195,'4.Annual SAE Indices'!$A$2:$A$23,'4.Annual SAE Indices'!$T$2:$T$23)*_xlfn.XLOOKUP('8. Model Variables'!$B195,'5.Monthly Multipliers'!$B$2:$B$13,'5.Monthly Multipliers'!$L$2:$L$13) + _xlfn.XLOOKUP('8. Model Variables'!$A195,'4.Annual SAE Indices'!$A$2:$A$23,'4.Annual SAE Indices'!$U$2:$U$23)*_xlfn.XLOOKUP('8. Model Variables'!$B195,'5.Monthly Multipliers'!$B$2:$B$13,'5.Monthly Multipliers'!$M$2:$M$13)</f>
        <v>509.89245164786797</v>
      </c>
      <c r="F195">
        <f>('6.Econ Transform'!C195^0.2)*'7.Wthr Transform'!D219*12*'8. Model Variables'!E195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Transform'!C196^0.2)*'7.Wthr Transform'!H220*_xlfn.XLOOKUP('8. Model Variables'!A196,'4.Annual SAE Indices'!$A$2:$A$23,'4.Annual SAE Indices'!$V$2:$V$23)</f>
        <v>0</v>
      </c>
      <c r="D196" s="2">
        <f>('6.Econ Transform'!C196^0.2)*'7.Wthr Transform'!L220*_xlfn.XLOOKUP('8. Model Variables'!$A196,'4.Annual SAE Indices'!$A$2:$A$23,'4.Annual SAE Indices'!$W$2:$W$23)</f>
        <v>0</v>
      </c>
      <c r="E196">
        <f>_xlfn.XLOOKUP('8. Model Variables'!$A196,'4.Annual SAE Indices'!$A$2:$A$23,'4.Annual SAE Indices'!$J$2:$J$23)*_xlfn.XLOOKUP('8. Model Variables'!$B196,'5.Monthly Multipliers'!$B$2:$B$13,'5.Monthly Multipliers'!$C$2:$C$13) + _xlfn.XLOOKUP('8. Model Variables'!$A196,'4.Annual SAE Indices'!$A$2:$A$23,'4.Annual SAE Indices'!$K$2:$K$23)*_xlfn.XLOOKUP('8. Model Variables'!$B196,'5.Monthly Multipliers'!$B$2:$B$13,'5.Monthly Multipliers'!$D$2:$D$13) + _xlfn.XLOOKUP('8. Model Variables'!$A196,'4.Annual SAE Indices'!$A$2:$A$23,'4.Annual SAE Indices'!$L$2:$L$23)*_xlfn.XLOOKUP('8. Model Variables'!$B196,'5.Monthly Multipliers'!$B$2:$B$13,'5.Monthly Multipliers'!$E$2:$E$13) + _xlfn.XLOOKUP('8. Model Variables'!$A196,'4.Annual SAE Indices'!$A$2:$A$23,'4.Annual SAE Indices'!$M$2:$M$23)*_xlfn.XLOOKUP('8. Model Variables'!$B196,'5.Monthly Multipliers'!$B$2:$B$13,'5.Monthly Multipliers'!$F$2:$F$13) + _xlfn.XLOOKUP('8. Model Variables'!$A196,'4.Annual SAE Indices'!$A$2:$A$23,'4.Annual SAE Indices'!$N$2:$N$23)*_xlfn.XLOOKUP('8. Model Variables'!$B196,'5.Monthly Multipliers'!$B$2:$B$13,'5.Monthly Multipliers'!$G$2:$G$13) + _xlfn.XLOOKUP('8. Model Variables'!$A196,'4.Annual SAE Indices'!$A$2:$A$23,'4.Annual SAE Indices'!$O$2:$O$23)*_xlfn.XLOOKUP('8. Model Variables'!$B196,'5.Monthly Multipliers'!$B$2:$B$13,'5.Monthly Multipliers'!$H$2:$H$13) + _xlfn.XLOOKUP('8. Model Variables'!$A196,'4.Annual SAE Indices'!$A$2:$A$23,'4.Annual SAE Indices'!$P$2:$P$23)*_xlfn.XLOOKUP('8. Model Variables'!$B196,'5.Monthly Multipliers'!$B$2:$B$13,'5.Monthly Multipliers'!$I$2:$I$13) + _xlfn.XLOOKUP('8. Model Variables'!$A196,'4.Annual SAE Indices'!$A$2:$A$23,'4.Annual SAE Indices'!$Q$2:$Q$23)*_xlfn.XLOOKUP('8. Model Variables'!$B196,'5.Monthly Multipliers'!$B$2:$B$13,'5.Monthly Multipliers'!$J$2:$J$13) + _xlfn.XLOOKUP('8. Model Variables'!$A196,'4.Annual SAE Indices'!$A$2:$A$23,'4.Annual SAE Indices'!$R$2:$R$23)*_xlfn.XLOOKUP('8. Model Variables'!$B196,'5.Monthly Multipliers'!$B$2:$B$13,'5.Monthly Multipliers'!$K$2:$K$13) + _xlfn.XLOOKUP('8. Model Variables'!$A196,'4.Annual SAE Indices'!$A$2:$A$23,'4.Annual SAE Indices'!$T$2:$T$23)*_xlfn.XLOOKUP('8. Model Variables'!$B196,'5.Monthly Multipliers'!$B$2:$B$13,'5.Monthly Multipliers'!$L$2:$L$13) + _xlfn.XLOOKUP('8. Model Variables'!$A196,'4.Annual SAE Indices'!$A$2:$A$23,'4.Annual SAE Indices'!$U$2:$U$23)*_xlfn.XLOOKUP('8. Model Variables'!$B196,'5.Monthly Multipliers'!$B$2:$B$13,'5.Monthly Multipliers'!$M$2:$M$13)</f>
        <v>507.11903039199302</v>
      </c>
      <c r="F196">
        <f>('6.Econ Transform'!C196^0.2)*'7.Wthr Transform'!D220*12*'8. Model Variables'!E196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Transform'!C197^0.2)*'7.Wthr Transform'!H221*_xlfn.XLOOKUP('8. Model Variables'!A197,'4.Annual SAE Indices'!$A$2:$A$23,'4.Annual SAE Indices'!$V$2:$V$23)</f>
        <v>0</v>
      </c>
      <c r="D197" s="2">
        <f>('6.Econ Transform'!C197^0.2)*'7.Wthr Transform'!L221*_xlfn.XLOOKUP('8. Model Variables'!$A197,'4.Annual SAE Indices'!$A$2:$A$23,'4.Annual SAE Indices'!$W$2:$W$23)</f>
        <v>0</v>
      </c>
      <c r="E197">
        <f>_xlfn.XLOOKUP('8. Model Variables'!$A197,'4.Annual SAE Indices'!$A$2:$A$23,'4.Annual SAE Indices'!$J$2:$J$23)*_xlfn.XLOOKUP('8. Model Variables'!$B197,'5.Monthly Multipliers'!$B$2:$B$13,'5.Monthly Multipliers'!$C$2:$C$13) + _xlfn.XLOOKUP('8. Model Variables'!$A197,'4.Annual SAE Indices'!$A$2:$A$23,'4.Annual SAE Indices'!$K$2:$K$23)*_xlfn.XLOOKUP('8. Model Variables'!$B197,'5.Monthly Multipliers'!$B$2:$B$13,'5.Monthly Multipliers'!$D$2:$D$13) + _xlfn.XLOOKUP('8. Model Variables'!$A197,'4.Annual SAE Indices'!$A$2:$A$23,'4.Annual SAE Indices'!$L$2:$L$23)*_xlfn.XLOOKUP('8. Model Variables'!$B197,'5.Monthly Multipliers'!$B$2:$B$13,'5.Monthly Multipliers'!$E$2:$E$13) + _xlfn.XLOOKUP('8. Model Variables'!$A197,'4.Annual SAE Indices'!$A$2:$A$23,'4.Annual SAE Indices'!$M$2:$M$23)*_xlfn.XLOOKUP('8. Model Variables'!$B197,'5.Monthly Multipliers'!$B$2:$B$13,'5.Monthly Multipliers'!$F$2:$F$13) + _xlfn.XLOOKUP('8. Model Variables'!$A197,'4.Annual SAE Indices'!$A$2:$A$23,'4.Annual SAE Indices'!$N$2:$N$23)*_xlfn.XLOOKUP('8. Model Variables'!$B197,'5.Monthly Multipliers'!$B$2:$B$13,'5.Monthly Multipliers'!$G$2:$G$13) + _xlfn.XLOOKUP('8. Model Variables'!$A197,'4.Annual SAE Indices'!$A$2:$A$23,'4.Annual SAE Indices'!$O$2:$O$23)*_xlfn.XLOOKUP('8. Model Variables'!$B197,'5.Monthly Multipliers'!$B$2:$B$13,'5.Monthly Multipliers'!$H$2:$H$13) + _xlfn.XLOOKUP('8. Model Variables'!$A197,'4.Annual SAE Indices'!$A$2:$A$23,'4.Annual SAE Indices'!$P$2:$P$23)*_xlfn.XLOOKUP('8. Model Variables'!$B197,'5.Monthly Multipliers'!$B$2:$B$13,'5.Monthly Multipliers'!$I$2:$I$13) + _xlfn.XLOOKUP('8. Model Variables'!$A197,'4.Annual SAE Indices'!$A$2:$A$23,'4.Annual SAE Indices'!$Q$2:$Q$23)*_xlfn.XLOOKUP('8. Model Variables'!$B197,'5.Monthly Multipliers'!$B$2:$B$13,'5.Monthly Multipliers'!$J$2:$J$13) + _xlfn.XLOOKUP('8. Model Variables'!$A197,'4.Annual SAE Indices'!$A$2:$A$23,'4.Annual SAE Indices'!$R$2:$R$23)*_xlfn.XLOOKUP('8. Model Variables'!$B197,'5.Monthly Multipliers'!$B$2:$B$13,'5.Monthly Multipliers'!$K$2:$K$13) + _xlfn.XLOOKUP('8. Model Variables'!$A197,'4.Annual SAE Indices'!$A$2:$A$23,'4.Annual SAE Indices'!$T$2:$T$23)*_xlfn.XLOOKUP('8. Model Variables'!$B197,'5.Monthly Multipliers'!$B$2:$B$13,'5.Monthly Multipliers'!$L$2:$L$13) + _xlfn.XLOOKUP('8. Model Variables'!$A197,'4.Annual SAE Indices'!$A$2:$A$23,'4.Annual SAE Indices'!$U$2:$U$23)*_xlfn.XLOOKUP('8. Model Variables'!$B197,'5.Monthly Multipliers'!$B$2:$B$13,'5.Monthly Multipliers'!$M$2:$M$13)</f>
        <v>502.11359494872806</v>
      </c>
      <c r="F197">
        <f>('6.Econ Transform'!C197^0.2)*'7.Wthr Transform'!D221*12*'8. Model Variables'!E197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Transform'!C198^0.2)*'7.Wthr Transform'!H222*_xlfn.XLOOKUP('8. Model Variables'!A198,'4.Annual SAE Indices'!$A$2:$A$23,'4.Annual SAE Indices'!$V$2:$V$23)</f>
        <v>0</v>
      </c>
      <c r="D198" s="2">
        <f>('6.Econ Transform'!C198^0.2)*'7.Wthr Transform'!L222*_xlfn.XLOOKUP('8. Model Variables'!$A198,'4.Annual SAE Indices'!$A$2:$A$23,'4.Annual SAE Indices'!$W$2:$W$23)</f>
        <v>0</v>
      </c>
      <c r="E198">
        <f>_xlfn.XLOOKUP('8. Model Variables'!$A198,'4.Annual SAE Indices'!$A$2:$A$23,'4.Annual SAE Indices'!$J$2:$J$23)*_xlfn.XLOOKUP('8. Model Variables'!$B198,'5.Monthly Multipliers'!$B$2:$B$13,'5.Monthly Multipliers'!$C$2:$C$13) + _xlfn.XLOOKUP('8. Model Variables'!$A198,'4.Annual SAE Indices'!$A$2:$A$23,'4.Annual SAE Indices'!$K$2:$K$23)*_xlfn.XLOOKUP('8. Model Variables'!$B198,'5.Monthly Multipliers'!$B$2:$B$13,'5.Monthly Multipliers'!$D$2:$D$13) + _xlfn.XLOOKUP('8. Model Variables'!$A198,'4.Annual SAE Indices'!$A$2:$A$23,'4.Annual SAE Indices'!$L$2:$L$23)*_xlfn.XLOOKUP('8. Model Variables'!$B198,'5.Monthly Multipliers'!$B$2:$B$13,'5.Monthly Multipliers'!$E$2:$E$13) + _xlfn.XLOOKUP('8. Model Variables'!$A198,'4.Annual SAE Indices'!$A$2:$A$23,'4.Annual SAE Indices'!$M$2:$M$23)*_xlfn.XLOOKUP('8. Model Variables'!$B198,'5.Monthly Multipliers'!$B$2:$B$13,'5.Monthly Multipliers'!$F$2:$F$13) + _xlfn.XLOOKUP('8. Model Variables'!$A198,'4.Annual SAE Indices'!$A$2:$A$23,'4.Annual SAE Indices'!$N$2:$N$23)*_xlfn.XLOOKUP('8. Model Variables'!$B198,'5.Monthly Multipliers'!$B$2:$B$13,'5.Monthly Multipliers'!$G$2:$G$13) + _xlfn.XLOOKUP('8. Model Variables'!$A198,'4.Annual SAE Indices'!$A$2:$A$23,'4.Annual SAE Indices'!$O$2:$O$23)*_xlfn.XLOOKUP('8. Model Variables'!$B198,'5.Monthly Multipliers'!$B$2:$B$13,'5.Monthly Multipliers'!$H$2:$H$13) + _xlfn.XLOOKUP('8. Model Variables'!$A198,'4.Annual SAE Indices'!$A$2:$A$23,'4.Annual SAE Indices'!$P$2:$P$23)*_xlfn.XLOOKUP('8. Model Variables'!$B198,'5.Monthly Multipliers'!$B$2:$B$13,'5.Monthly Multipliers'!$I$2:$I$13) + _xlfn.XLOOKUP('8. Model Variables'!$A198,'4.Annual SAE Indices'!$A$2:$A$23,'4.Annual SAE Indices'!$Q$2:$Q$23)*_xlfn.XLOOKUP('8. Model Variables'!$B198,'5.Monthly Multipliers'!$B$2:$B$13,'5.Monthly Multipliers'!$J$2:$J$13) + _xlfn.XLOOKUP('8. Model Variables'!$A198,'4.Annual SAE Indices'!$A$2:$A$23,'4.Annual SAE Indices'!$R$2:$R$23)*_xlfn.XLOOKUP('8. Model Variables'!$B198,'5.Monthly Multipliers'!$B$2:$B$13,'5.Monthly Multipliers'!$K$2:$K$13) + _xlfn.XLOOKUP('8. Model Variables'!$A198,'4.Annual SAE Indices'!$A$2:$A$23,'4.Annual SAE Indices'!$T$2:$T$23)*_xlfn.XLOOKUP('8. Model Variables'!$B198,'5.Monthly Multipliers'!$B$2:$B$13,'5.Monthly Multipliers'!$L$2:$L$13) + _xlfn.XLOOKUP('8. Model Variables'!$A198,'4.Annual SAE Indices'!$A$2:$A$23,'4.Annual SAE Indices'!$U$2:$U$23)*_xlfn.XLOOKUP('8. Model Variables'!$B198,'5.Monthly Multipliers'!$B$2:$B$13,'5.Monthly Multipliers'!$M$2:$M$13)</f>
        <v>499.13971896913603</v>
      </c>
      <c r="F198">
        <f>('6.Econ Transform'!C198^0.2)*'7.Wthr Transform'!D222*12*'8. Model Variables'!E198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Transform'!C199^0.2)*'7.Wthr Transform'!H223*_xlfn.XLOOKUP('8. Model Variables'!A199,'4.Annual SAE Indices'!$A$2:$A$23,'4.Annual SAE Indices'!$V$2:$V$23)</f>
        <v>0</v>
      </c>
      <c r="D199" s="2">
        <f>('6.Econ Transform'!C199^0.2)*'7.Wthr Transform'!L223*_xlfn.XLOOKUP('8. Model Variables'!$A199,'4.Annual SAE Indices'!$A$2:$A$23,'4.Annual SAE Indices'!$W$2:$W$23)</f>
        <v>0</v>
      </c>
      <c r="E199">
        <f>_xlfn.XLOOKUP('8. Model Variables'!$A199,'4.Annual SAE Indices'!$A$2:$A$23,'4.Annual SAE Indices'!$J$2:$J$23)*_xlfn.XLOOKUP('8. Model Variables'!$B199,'5.Monthly Multipliers'!$B$2:$B$13,'5.Monthly Multipliers'!$C$2:$C$13) + _xlfn.XLOOKUP('8. Model Variables'!$A199,'4.Annual SAE Indices'!$A$2:$A$23,'4.Annual SAE Indices'!$K$2:$K$23)*_xlfn.XLOOKUP('8. Model Variables'!$B199,'5.Monthly Multipliers'!$B$2:$B$13,'5.Monthly Multipliers'!$D$2:$D$13) + _xlfn.XLOOKUP('8. Model Variables'!$A199,'4.Annual SAE Indices'!$A$2:$A$23,'4.Annual SAE Indices'!$L$2:$L$23)*_xlfn.XLOOKUP('8. Model Variables'!$B199,'5.Monthly Multipliers'!$B$2:$B$13,'5.Monthly Multipliers'!$E$2:$E$13) + _xlfn.XLOOKUP('8. Model Variables'!$A199,'4.Annual SAE Indices'!$A$2:$A$23,'4.Annual SAE Indices'!$M$2:$M$23)*_xlfn.XLOOKUP('8. Model Variables'!$B199,'5.Monthly Multipliers'!$B$2:$B$13,'5.Monthly Multipliers'!$F$2:$F$13) + _xlfn.XLOOKUP('8. Model Variables'!$A199,'4.Annual SAE Indices'!$A$2:$A$23,'4.Annual SAE Indices'!$N$2:$N$23)*_xlfn.XLOOKUP('8. Model Variables'!$B199,'5.Monthly Multipliers'!$B$2:$B$13,'5.Monthly Multipliers'!$G$2:$G$13) + _xlfn.XLOOKUP('8. Model Variables'!$A199,'4.Annual SAE Indices'!$A$2:$A$23,'4.Annual SAE Indices'!$O$2:$O$23)*_xlfn.XLOOKUP('8. Model Variables'!$B199,'5.Monthly Multipliers'!$B$2:$B$13,'5.Monthly Multipliers'!$H$2:$H$13) + _xlfn.XLOOKUP('8. Model Variables'!$A199,'4.Annual SAE Indices'!$A$2:$A$23,'4.Annual SAE Indices'!$P$2:$P$23)*_xlfn.XLOOKUP('8. Model Variables'!$B199,'5.Monthly Multipliers'!$B$2:$B$13,'5.Monthly Multipliers'!$I$2:$I$13) + _xlfn.XLOOKUP('8. Model Variables'!$A199,'4.Annual SAE Indices'!$A$2:$A$23,'4.Annual SAE Indices'!$Q$2:$Q$23)*_xlfn.XLOOKUP('8. Model Variables'!$B199,'5.Monthly Multipliers'!$B$2:$B$13,'5.Monthly Multipliers'!$J$2:$J$13) + _xlfn.XLOOKUP('8. Model Variables'!$A199,'4.Annual SAE Indices'!$A$2:$A$23,'4.Annual SAE Indices'!$R$2:$R$23)*_xlfn.XLOOKUP('8. Model Variables'!$B199,'5.Monthly Multipliers'!$B$2:$B$13,'5.Monthly Multipliers'!$K$2:$K$13) + _xlfn.XLOOKUP('8. Model Variables'!$A199,'4.Annual SAE Indices'!$A$2:$A$23,'4.Annual SAE Indices'!$T$2:$T$23)*_xlfn.XLOOKUP('8. Model Variables'!$B199,'5.Monthly Multipliers'!$B$2:$B$13,'5.Monthly Multipliers'!$L$2:$L$13) + _xlfn.XLOOKUP('8. Model Variables'!$A199,'4.Annual SAE Indices'!$A$2:$A$23,'4.Annual SAE Indices'!$U$2:$U$23)*_xlfn.XLOOKUP('8. Model Variables'!$B199,'5.Monthly Multipliers'!$B$2:$B$13,'5.Monthly Multipliers'!$M$2:$M$13)</f>
        <v>496.67168624941098</v>
      </c>
      <c r="F199">
        <f>('6.Econ Transform'!C199^0.2)*'7.Wthr Transform'!D223*12*'8. Model Variables'!E199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Transform'!C200^0.2)*'7.Wthr Transform'!H224*_xlfn.XLOOKUP('8. Model Variables'!A200,'4.Annual SAE Indices'!$A$2:$A$23,'4.Annual SAE Indices'!$V$2:$V$23)</f>
        <v>0</v>
      </c>
      <c r="D200" s="2">
        <f>('6.Econ Transform'!C200^0.2)*'7.Wthr Transform'!L224*_xlfn.XLOOKUP('8. Model Variables'!$A200,'4.Annual SAE Indices'!$A$2:$A$23,'4.Annual SAE Indices'!$W$2:$W$23)</f>
        <v>0</v>
      </c>
      <c r="E200">
        <f>_xlfn.XLOOKUP('8. Model Variables'!$A200,'4.Annual SAE Indices'!$A$2:$A$23,'4.Annual SAE Indices'!$J$2:$J$23)*_xlfn.XLOOKUP('8. Model Variables'!$B200,'5.Monthly Multipliers'!$B$2:$B$13,'5.Monthly Multipliers'!$C$2:$C$13) + _xlfn.XLOOKUP('8. Model Variables'!$A200,'4.Annual SAE Indices'!$A$2:$A$23,'4.Annual SAE Indices'!$K$2:$K$23)*_xlfn.XLOOKUP('8. Model Variables'!$B200,'5.Monthly Multipliers'!$B$2:$B$13,'5.Monthly Multipliers'!$D$2:$D$13) + _xlfn.XLOOKUP('8. Model Variables'!$A200,'4.Annual SAE Indices'!$A$2:$A$23,'4.Annual SAE Indices'!$L$2:$L$23)*_xlfn.XLOOKUP('8. Model Variables'!$B200,'5.Monthly Multipliers'!$B$2:$B$13,'5.Monthly Multipliers'!$E$2:$E$13) + _xlfn.XLOOKUP('8. Model Variables'!$A200,'4.Annual SAE Indices'!$A$2:$A$23,'4.Annual SAE Indices'!$M$2:$M$23)*_xlfn.XLOOKUP('8. Model Variables'!$B200,'5.Monthly Multipliers'!$B$2:$B$13,'5.Monthly Multipliers'!$F$2:$F$13) + _xlfn.XLOOKUP('8. Model Variables'!$A200,'4.Annual SAE Indices'!$A$2:$A$23,'4.Annual SAE Indices'!$N$2:$N$23)*_xlfn.XLOOKUP('8. Model Variables'!$B200,'5.Monthly Multipliers'!$B$2:$B$13,'5.Monthly Multipliers'!$G$2:$G$13) + _xlfn.XLOOKUP('8. Model Variables'!$A200,'4.Annual SAE Indices'!$A$2:$A$23,'4.Annual SAE Indices'!$O$2:$O$23)*_xlfn.XLOOKUP('8. Model Variables'!$B200,'5.Monthly Multipliers'!$B$2:$B$13,'5.Monthly Multipliers'!$H$2:$H$13) + _xlfn.XLOOKUP('8. Model Variables'!$A200,'4.Annual SAE Indices'!$A$2:$A$23,'4.Annual SAE Indices'!$P$2:$P$23)*_xlfn.XLOOKUP('8. Model Variables'!$B200,'5.Monthly Multipliers'!$B$2:$B$13,'5.Monthly Multipliers'!$I$2:$I$13) + _xlfn.XLOOKUP('8. Model Variables'!$A200,'4.Annual SAE Indices'!$A$2:$A$23,'4.Annual SAE Indices'!$Q$2:$Q$23)*_xlfn.XLOOKUP('8. Model Variables'!$B200,'5.Monthly Multipliers'!$B$2:$B$13,'5.Monthly Multipliers'!$J$2:$J$13) + _xlfn.XLOOKUP('8. Model Variables'!$A200,'4.Annual SAE Indices'!$A$2:$A$23,'4.Annual SAE Indices'!$R$2:$R$23)*_xlfn.XLOOKUP('8. Model Variables'!$B200,'5.Monthly Multipliers'!$B$2:$B$13,'5.Monthly Multipliers'!$K$2:$K$13) + _xlfn.XLOOKUP('8. Model Variables'!$A200,'4.Annual SAE Indices'!$A$2:$A$23,'4.Annual SAE Indices'!$T$2:$T$23)*_xlfn.XLOOKUP('8. Model Variables'!$B200,'5.Monthly Multipliers'!$B$2:$B$13,'5.Monthly Multipliers'!$L$2:$L$13) + _xlfn.XLOOKUP('8. Model Variables'!$A200,'4.Annual SAE Indices'!$A$2:$A$23,'4.Annual SAE Indices'!$U$2:$U$23)*_xlfn.XLOOKUP('8. Model Variables'!$B200,'5.Monthly Multipliers'!$B$2:$B$13,'5.Monthly Multipliers'!$M$2:$M$13)</f>
        <v>491.53862250915699</v>
      </c>
      <c r="F200">
        <f>('6.Econ Transform'!C200^0.2)*'7.Wthr Transform'!D224*12*'8. Model Variables'!E200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Transform'!C201^0.2)*'7.Wthr Transform'!H225*_xlfn.XLOOKUP('8. Model Variables'!A201,'4.Annual SAE Indices'!$A$2:$A$23,'4.Annual SAE Indices'!$V$2:$V$23)</f>
        <v>0</v>
      </c>
      <c r="D201" s="2">
        <f>('6.Econ Transform'!C201^0.2)*'7.Wthr Transform'!L225*_xlfn.XLOOKUP('8. Model Variables'!$A201,'4.Annual SAE Indices'!$A$2:$A$23,'4.Annual SAE Indices'!$W$2:$W$23)</f>
        <v>0</v>
      </c>
      <c r="E201">
        <f>_xlfn.XLOOKUP('8. Model Variables'!$A201,'4.Annual SAE Indices'!$A$2:$A$23,'4.Annual SAE Indices'!$J$2:$J$23)*_xlfn.XLOOKUP('8. Model Variables'!$B201,'5.Monthly Multipliers'!$B$2:$B$13,'5.Monthly Multipliers'!$C$2:$C$13) + _xlfn.XLOOKUP('8. Model Variables'!$A201,'4.Annual SAE Indices'!$A$2:$A$23,'4.Annual SAE Indices'!$K$2:$K$23)*_xlfn.XLOOKUP('8. Model Variables'!$B201,'5.Monthly Multipliers'!$B$2:$B$13,'5.Monthly Multipliers'!$D$2:$D$13) + _xlfn.XLOOKUP('8. Model Variables'!$A201,'4.Annual SAE Indices'!$A$2:$A$23,'4.Annual SAE Indices'!$L$2:$L$23)*_xlfn.XLOOKUP('8. Model Variables'!$B201,'5.Monthly Multipliers'!$B$2:$B$13,'5.Monthly Multipliers'!$E$2:$E$13) + _xlfn.XLOOKUP('8. Model Variables'!$A201,'4.Annual SAE Indices'!$A$2:$A$23,'4.Annual SAE Indices'!$M$2:$M$23)*_xlfn.XLOOKUP('8. Model Variables'!$B201,'5.Monthly Multipliers'!$B$2:$B$13,'5.Monthly Multipliers'!$F$2:$F$13) + _xlfn.XLOOKUP('8. Model Variables'!$A201,'4.Annual SAE Indices'!$A$2:$A$23,'4.Annual SAE Indices'!$N$2:$N$23)*_xlfn.XLOOKUP('8. Model Variables'!$B201,'5.Monthly Multipliers'!$B$2:$B$13,'5.Monthly Multipliers'!$G$2:$G$13) + _xlfn.XLOOKUP('8. Model Variables'!$A201,'4.Annual SAE Indices'!$A$2:$A$23,'4.Annual SAE Indices'!$O$2:$O$23)*_xlfn.XLOOKUP('8. Model Variables'!$B201,'5.Monthly Multipliers'!$B$2:$B$13,'5.Monthly Multipliers'!$H$2:$H$13) + _xlfn.XLOOKUP('8. Model Variables'!$A201,'4.Annual SAE Indices'!$A$2:$A$23,'4.Annual SAE Indices'!$P$2:$P$23)*_xlfn.XLOOKUP('8. Model Variables'!$B201,'5.Monthly Multipliers'!$B$2:$B$13,'5.Monthly Multipliers'!$I$2:$I$13) + _xlfn.XLOOKUP('8. Model Variables'!$A201,'4.Annual SAE Indices'!$A$2:$A$23,'4.Annual SAE Indices'!$Q$2:$Q$23)*_xlfn.XLOOKUP('8. Model Variables'!$B201,'5.Monthly Multipliers'!$B$2:$B$13,'5.Monthly Multipliers'!$J$2:$J$13) + _xlfn.XLOOKUP('8. Model Variables'!$A201,'4.Annual SAE Indices'!$A$2:$A$23,'4.Annual SAE Indices'!$R$2:$R$23)*_xlfn.XLOOKUP('8. Model Variables'!$B201,'5.Monthly Multipliers'!$B$2:$B$13,'5.Monthly Multipliers'!$K$2:$K$13) + _xlfn.XLOOKUP('8. Model Variables'!$A201,'4.Annual SAE Indices'!$A$2:$A$23,'4.Annual SAE Indices'!$T$2:$T$23)*_xlfn.XLOOKUP('8. Model Variables'!$B201,'5.Monthly Multipliers'!$B$2:$B$13,'5.Monthly Multipliers'!$L$2:$L$13) + _xlfn.XLOOKUP('8. Model Variables'!$A201,'4.Annual SAE Indices'!$A$2:$A$23,'4.Annual SAE Indices'!$U$2:$U$23)*_xlfn.XLOOKUP('8. Model Variables'!$B201,'5.Monthly Multipliers'!$B$2:$B$13,'5.Monthly Multipliers'!$M$2:$M$13)</f>
        <v>490.64461643123701</v>
      </c>
      <c r="F201">
        <f>('6.Econ Transform'!C201^0.2)*'7.Wthr Transform'!D225*12*'8. Model Variables'!E201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Transform'!C202^0.2)*'7.Wthr Transform'!H226*_xlfn.XLOOKUP('8. Model Variables'!A202,'4.Annual SAE Indices'!$A$2:$A$23,'4.Annual SAE Indices'!$V$2:$V$23)</f>
        <v>0</v>
      </c>
      <c r="D202" s="2">
        <f>('6.Econ Transform'!C202^0.2)*'7.Wthr Transform'!L226*_xlfn.XLOOKUP('8. Model Variables'!$A202,'4.Annual SAE Indices'!$A$2:$A$23,'4.Annual SAE Indices'!$W$2:$W$23)</f>
        <v>0</v>
      </c>
      <c r="E202">
        <f>_xlfn.XLOOKUP('8. Model Variables'!$A202,'4.Annual SAE Indices'!$A$2:$A$23,'4.Annual SAE Indices'!$J$2:$J$23)*_xlfn.XLOOKUP('8. Model Variables'!$B202,'5.Monthly Multipliers'!$B$2:$B$13,'5.Monthly Multipliers'!$C$2:$C$13) + _xlfn.XLOOKUP('8. Model Variables'!$A202,'4.Annual SAE Indices'!$A$2:$A$23,'4.Annual SAE Indices'!$K$2:$K$23)*_xlfn.XLOOKUP('8. Model Variables'!$B202,'5.Monthly Multipliers'!$B$2:$B$13,'5.Monthly Multipliers'!$D$2:$D$13) + _xlfn.XLOOKUP('8. Model Variables'!$A202,'4.Annual SAE Indices'!$A$2:$A$23,'4.Annual SAE Indices'!$L$2:$L$23)*_xlfn.XLOOKUP('8. Model Variables'!$B202,'5.Monthly Multipliers'!$B$2:$B$13,'5.Monthly Multipliers'!$E$2:$E$13) + _xlfn.XLOOKUP('8. Model Variables'!$A202,'4.Annual SAE Indices'!$A$2:$A$23,'4.Annual SAE Indices'!$M$2:$M$23)*_xlfn.XLOOKUP('8. Model Variables'!$B202,'5.Monthly Multipliers'!$B$2:$B$13,'5.Monthly Multipliers'!$F$2:$F$13) + _xlfn.XLOOKUP('8. Model Variables'!$A202,'4.Annual SAE Indices'!$A$2:$A$23,'4.Annual SAE Indices'!$N$2:$N$23)*_xlfn.XLOOKUP('8. Model Variables'!$B202,'5.Monthly Multipliers'!$B$2:$B$13,'5.Monthly Multipliers'!$G$2:$G$13) + _xlfn.XLOOKUP('8. Model Variables'!$A202,'4.Annual SAE Indices'!$A$2:$A$23,'4.Annual SAE Indices'!$O$2:$O$23)*_xlfn.XLOOKUP('8. Model Variables'!$B202,'5.Monthly Multipliers'!$B$2:$B$13,'5.Monthly Multipliers'!$H$2:$H$13) + _xlfn.XLOOKUP('8. Model Variables'!$A202,'4.Annual SAE Indices'!$A$2:$A$23,'4.Annual SAE Indices'!$P$2:$P$23)*_xlfn.XLOOKUP('8. Model Variables'!$B202,'5.Monthly Multipliers'!$B$2:$B$13,'5.Monthly Multipliers'!$I$2:$I$13) + _xlfn.XLOOKUP('8. Model Variables'!$A202,'4.Annual SAE Indices'!$A$2:$A$23,'4.Annual SAE Indices'!$Q$2:$Q$23)*_xlfn.XLOOKUP('8. Model Variables'!$B202,'5.Monthly Multipliers'!$B$2:$B$13,'5.Monthly Multipliers'!$J$2:$J$13) + _xlfn.XLOOKUP('8. Model Variables'!$A202,'4.Annual SAE Indices'!$A$2:$A$23,'4.Annual SAE Indices'!$R$2:$R$23)*_xlfn.XLOOKUP('8. Model Variables'!$B202,'5.Monthly Multipliers'!$B$2:$B$13,'5.Monthly Multipliers'!$K$2:$K$13) + _xlfn.XLOOKUP('8. Model Variables'!$A202,'4.Annual SAE Indices'!$A$2:$A$23,'4.Annual SAE Indices'!$T$2:$T$23)*_xlfn.XLOOKUP('8. Model Variables'!$B202,'5.Monthly Multipliers'!$B$2:$B$13,'5.Monthly Multipliers'!$L$2:$L$13) + _xlfn.XLOOKUP('8. Model Variables'!$A202,'4.Annual SAE Indices'!$A$2:$A$23,'4.Annual SAE Indices'!$U$2:$U$23)*_xlfn.XLOOKUP('8. Model Variables'!$B202,'5.Monthly Multipliers'!$B$2:$B$13,'5.Monthly Multipliers'!$M$2:$M$13)</f>
        <v>493.346224774993</v>
      </c>
      <c r="F202">
        <f>('6.Econ Transform'!C202^0.2)*'7.Wthr Transform'!D226*12*'8. Model Variables'!E202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Transform'!C203^0.2)*'7.Wthr Transform'!H227*_xlfn.XLOOKUP('8. Model Variables'!A203,'4.Annual SAE Indices'!$A$2:$A$23,'4.Annual SAE Indices'!$V$2:$V$23)</f>
        <v>0</v>
      </c>
      <c r="D203" s="2">
        <f>('6.Econ Transform'!C203^0.2)*'7.Wthr Transform'!L227*_xlfn.XLOOKUP('8. Model Variables'!$A203,'4.Annual SAE Indices'!$A$2:$A$23,'4.Annual SAE Indices'!$W$2:$W$23)</f>
        <v>0</v>
      </c>
      <c r="E203">
        <f>_xlfn.XLOOKUP('8. Model Variables'!$A203,'4.Annual SAE Indices'!$A$2:$A$23,'4.Annual SAE Indices'!$J$2:$J$23)*_xlfn.XLOOKUP('8. Model Variables'!$B203,'5.Monthly Multipliers'!$B$2:$B$13,'5.Monthly Multipliers'!$C$2:$C$13) + _xlfn.XLOOKUP('8. Model Variables'!$A203,'4.Annual SAE Indices'!$A$2:$A$23,'4.Annual SAE Indices'!$K$2:$K$23)*_xlfn.XLOOKUP('8. Model Variables'!$B203,'5.Monthly Multipliers'!$B$2:$B$13,'5.Monthly Multipliers'!$D$2:$D$13) + _xlfn.XLOOKUP('8. Model Variables'!$A203,'4.Annual SAE Indices'!$A$2:$A$23,'4.Annual SAE Indices'!$L$2:$L$23)*_xlfn.XLOOKUP('8. Model Variables'!$B203,'5.Monthly Multipliers'!$B$2:$B$13,'5.Monthly Multipliers'!$E$2:$E$13) + _xlfn.XLOOKUP('8. Model Variables'!$A203,'4.Annual SAE Indices'!$A$2:$A$23,'4.Annual SAE Indices'!$M$2:$M$23)*_xlfn.XLOOKUP('8. Model Variables'!$B203,'5.Monthly Multipliers'!$B$2:$B$13,'5.Monthly Multipliers'!$F$2:$F$13) + _xlfn.XLOOKUP('8. Model Variables'!$A203,'4.Annual SAE Indices'!$A$2:$A$23,'4.Annual SAE Indices'!$N$2:$N$23)*_xlfn.XLOOKUP('8. Model Variables'!$B203,'5.Monthly Multipliers'!$B$2:$B$13,'5.Monthly Multipliers'!$G$2:$G$13) + _xlfn.XLOOKUP('8. Model Variables'!$A203,'4.Annual SAE Indices'!$A$2:$A$23,'4.Annual SAE Indices'!$O$2:$O$23)*_xlfn.XLOOKUP('8. Model Variables'!$B203,'5.Monthly Multipliers'!$B$2:$B$13,'5.Monthly Multipliers'!$H$2:$H$13) + _xlfn.XLOOKUP('8. Model Variables'!$A203,'4.Annual SAE Indices'!$A$2:$A$23,'4.Annual SAE Indices'!$P$2:$P$23)*_xlfn.XLOOKUP('8. Model Variables'!$B203,'5.Monthly Multipliers'!$B$2:$B$13,'5.Monthly Multipliers'!$I$2:$I$13) + _xlfn.XLOOKUP('8. Model Variables'!$A203,'4.Annual SAE Indices'!$A$2:$A$23,'4.Annual SAE Indices'!$Q$2:$Q$23)*_xlfn.XLOOKUP('8. Model Variables'!$B203,'5.Monthly Multipliers'!$B$2:$B$13,'5.Monthly Multipliers'!$J$2:$J$13) + _xlfn.XLOOKUP('8. Model Variables'!$A203,'4.Annual SAE Indices'!$A$2:$A$23,'4.Annual SAE Indices'!$R$2:$R$23)*_xlfn.XLOOKUP('8. Model Variables'!$B203,'5.Monthly Multipliers'!$B$2:$B$13,'5.Monthly Multipliers'!$K$2:$K$13) + _xlfn.XLOOKUP('8. Model Variables'!$A203,'4.Annual SAE Indices'!$A$2:$A$23,'4.Annual SAE Indices'!$T$2:$T$23)*_xlfn.XLOOKUP('8. Model Variables'!$B203,'5.Monthly Multipliers'!$B$2:$B$13,'5.Monthly Multipliers'!$L$2:$L$13) + _xlfn.XLOOKUP('8. Model Variables'!$A203,'4.Annual SAE Indices'!$A$2:$A$23,'4.Annual SAE Indices'!$U$2:$U$23)*_xlfn.XLOOKUP('8. Model Variables'!$B203,'5.Monthly Multipliers'!$B$2:$B$13,'5.Monthly Multipliers'!$M$2:$M$13)</f>
        <v>498.72053490429505</v>
      </c>
      <c r="F203">
        <f>('6.Econ Transform'!C203^0.2)*'7.Wthr Transform'!D227*12*'8. Model Variables'!E203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Transform'!C204^0.2)*'7.Wthr Transform'!H228*_xlfn.XLOOKUP('8. Model Variables'!A204,'4.Annual SAE Indices'!$A$2:$A$23,'4.Annual SAE Indices'!$V$2:$V$23)</f>
        <v>0</v>
      </c>
      <c r="D204" s="2">
        <f>('6.Econ Transform'!C204^0.2)*'7.Wthr Transform'!L228*_xlfn.XLOOKUP('8. Model Variables'!$A204,'4.Annual SAE Indices'!$A$2:$A$23,'4.Annual SAE Indices'!$W$2:$W$23)</f>
        <v>0</v>
      </c>
      <c r="E204">
        <f>_xlfn.XLOOKUP('8. Model Variables'!$A204,'4.Annual SAE Indices'!$A$2:$A$23,'4.Annual SAE Indices'!$J$2:$J$23)*_xlfn.XLOOKUP('8. Model Variables'!$B204,'5.Monthly Multipliers'!$B$2:$B$13,'5.Monthly Multipliers'!$C$2:$C$13) + _xlfn.XLOOKUP('8. Model Variables'!$A204,'4.Annual SAE Indices'!$A$2:$A$23,'4.Annual SAE Indices'!$K$2:$K$23)*_xlfn.XLOOKUP('8. Model Variables'!$B204,'5.Monthly Multipliers'!$B$2:$B$13,'5.Monthly Multipliers'!$D$2:$D$13) + _xlfn.XLOOKUP('8. Model Variables'!$A204,'4.Annual SAE Indices'!$A$2:$A$23,'4.Annual SAE Indices'!$L$2:$L$23)*_xlfn.XLOOKUP('8. Model Variables'!$B204,'5.Monthly Multipliers'!$B$2:$B$13,'5.Monthly Multipliers'!$E$2:$E$13) + _xlfn.XLOOKUP('8. Model Variables'!$A204,'4.Annual SAE Indices'!$A$2:$A$23,'4.Annual SAE Indices'!$M$2:$M$23)*_xlfn.XLOOKUP('8. Model Variables'!$B204,'5.Monthly Multipliers'!$B$2:$B$13,'5.Monthly Multipliers'!$F$2:$F$13) + _xlfn.XLOOKUP('8. Model Variables'!$A204,'4.Annual SAE Indices'!$A$2:$A$23,'4.Annual SAE Indices'!$N$2:$N$23)*_xlfn.XLOOKUP('8. Model Variables'!$B204,'5.Monthly Multipliers'!$B$2:$B$13,'5.Monthly Multipliers'!$G$2:$G$13) + _xlfn.XLOOKUP('8. Model Variables'!$A204,'4.Annual SAE Indices'!$A$2:$A$23,'4.Annual SAE Indices'!$O$2:$O$23)*_xlfn.XLOOKUP('8. Model Variables'!$B204,'5.Monthly Multipliers'!$B$2:$B$13,'5.Monthly Multipliers'!$H$2:$H$13) + _xlfn.XLOOKUP('8. Model Variables'!$A204,'4.Annual SAE Indices'!$A$2:$A$23,'4.Annual SAE Indices'!$P$2:$P$23)*_xlfn.XLOOKUP('8. Model Variables'!$B204,'5.Monthly Multipliers'!$B$2:$B$13,'5.Monthly Multipliers'!$I$2:$I$13) + _xlfn.XLOOKUP('8. Model Variables'!$A204,'4.Annual SAE Indices'!$A$2:$A$23,'4.Annual SAE Indices'!$Q$2:$Q$23)*_xlfn.XLOOKUP('8. Model Variables'!$B204,'5.Monthly Multipliers'!$B$2:$B$13,'5.Monthly Multipliers'!$J$2:$J$13) + _xlfn.XLOOKUP('8. Model Variables'!$A204,'4.Annual SAE Indices'!$A$2:$A$23,'4.Annual SAE Indices'!$R$2:$R$23)*_xlfn.XLOOKUP('8. Model Variables'!$B204,'5.Monthly Multipliers'!$B$2:$B$13,'5.Monthly Multipliers'!$K$2:$K$13) + _xlfn.XLOOKUP('8. Model Variables'!$A204,'4.Annual SAE Indices'!$A$2:$A$23,'4.Annual SAE Indices'!$T$2:$T$23)*_xlfn.XLOOKUP('8. Model Variables'!$B204,'5.Monthly Multipliers'!$B$2:$B$13,'5.Monthly Multipliers'!$L$2:$L$13) + _xlfn.XLOOKUP('8. Model Variables'!$A204,'4.Annual SAE Indices'!$A$2:$A$23,'4.Annual SAE Indices'!$U$2:$U$23)*_xlfn.XLOOKUP('8. Model Variables'!$B204,'5.Monthly Multipliers'!$B$2:$B$13,'5.Monthly Multipliers'!$M$2:$M$13)</f>
        <v>503.79704161025904</v>
      </c>
      <c r="F204">
        <f>('6.Econ Transform'!C204^0.2)*'7.Wthr Transform'!D228*12*'8. Model Variables'!E204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Transform'!C205^0.2)*'7.Wthr Transform'!H229*_xlfn.XLOOKUP('8. Model Variables'!A205,'4.Annual SAE Indices'!$A$2:$A$23,'4.Annual SAE Indices'!$V$2:$V$23)</f>
        <v>0</v>
      </c>
      <c r="D205" s="2">
        <f>('6.Econ Transform'!C205^0.2)*'7.Wthr Transform'!L229*_xlfn.XLOOKUP('8. Model Variables'!$A205,'4.Annual SAE Indices'!$A$2:$A$23,'4.Annual SAE Indices'!$W$2:$W$23)</f>
        <v>0</v>
      </c>
      <c r="E205">
        <f>_xlfn.XLOOKUP('8. Model Variables'!$A205,'4.Annual SAE Indices'!$A$2:$A$23,'4.Annual SAE Indices'!$J$2:$J$23)*_xlfn.XLOOKUP('8. Model Variables'!$B205,'5.Monthly Multipliers'!$B$2:$B$13,'5.Monthly Multipliers'!$C$2:$C$13) + _xlfn.XLOOKUP('8. Model Variables'!$A205,'4.Annual SAE Indices'!$A$2:$A$23,'4.Annual SAE Indices'!$K$2:$K$23)*_xlfn.XLOOKUP('8. Model Variables'!$B205,'5.Monthly Multipliers'!$B$2:$B$13,'5.Monthly Multipliers'!$D$2:$D$13) + _xlfn.XLOOKUP('8. Model Variables'!$A205,'4.Annual SAE Indices'!$A$2:$A$23,'4.Annual SAE Indices'!$L$2:$L$23)*_xlfn.XLOOKUP('8. Model Variables'!$B205,'5.Monthly Multipliers'!$B$2:$B$13,'5.Monthly Multipliers'!$E$2:$E$13) + _xlfn.XLOOKUP('8. Model Variables'!$A205,'4.Annual SAE Indices'!$A$2:$A$23,'4.Annual SAE Indices'!$M$2:$M$23)*_xlfn.XLOOKUP('8. Model Variables'!$B205,'5.Monthly Multipliers'!$B$2:$B$13,'5.Monthly Multipliers'!$F$2:$F$13) + _xlfn.XLOOKUP('8. Model Variables'!$A205,'4.Annual SAE Indices'!$A$2:$A$23,'4.Annual SAE Indices'!$N$2:$N$23)*_xlfn.XLOOKUP('8. Model Variables'!$B205,'5.Monthly Multipliers'!$B$2:$B$13,'5.Monthly Multipliers'!$G$2:$G$13) + _xlfn.XLOOKUP('8. Model Variables'!$A205,'4.Annual SAE Indices'!$A$2:$A$23,'4.Annual SAE Indices'!$O$2:$O$23)*_xlfn.XLOOKUP('8. Model Variables'!$B205,'5.Monthly Multipliers'!$B$2:$B$13,'5.Monthly Multipliers'!$H$2:$H$13) + _xlfn.XLOOKUP('8. Model Variables'!$A205,'4.Annual SAE Indices'!$A$2:$A$23,'4.Annual SAE Indices'!$P$2:$P$23)*_xlfn.XLOOKUP('8. Model Variables'!$B205,'5.Monthly Multipliers'!$B$2:$B$13,'5.Monthly Multipliers'!$I$2:$I$13) + _xlfn.XLOOKUP('8. Model Variables'!$A205,'4.Annual SAE Indices'!$A$2:$A$23,'4.Annual SAE Indices'!$Q$2:$Q$23)*_xlfn.XLOOKUP('8. Model Variables'!$B205,'5.Monthly Multipliers'!$B$2:$B$13,'5.Monthly Multipliers'!$J$2:$J$13) + _xlfn.XLOOKUP('8. Model Variables'!$A205,'4.Annual SAE Indices'!$A$2:$A$23,'4.Annual SAE Indices'!$R$2:$R$23)*_xlfn.XLOOKUP('8. Model Variables'!$B205,'5.Monthly Multipliers'!$B$2:$B$13,'5.Monthly Multipliers'!$K$2:$K$13) + _xlfn.XLOOKUP('8. Model Variables'!$A205,'4.Annual SAE Indices'!$A$2:$A$23,'4.Annual SAE Indices'!$T$2:$T$23)*_xlfn.XLOOKUP('8. Model Variables'!$B205,'5.Monthly Multipliers'!$B$2:$B$13,'5.Monthly Multipliers'!$L$2:$L$13) + _xlfn.XLOOKUP('8. Model Variables'!$A205,'4.Annual SAE Indices'!$A$2:$A$23,'4.Annual SAE Indices'!$U$2:$U$23)*_xlfn.XLOOKUP('8. Model Variables'!$B205,'5.Monthly Multipliers'!$B$2:$B$13,'5.Monthly Multipliers'!$M$2:$M$13)</f>
        <v>510.254342654928</v>
      </c>
      <c r="F205">
        <f>('6.Econ Transform'!C205^0.2)*'7.Wthr Transform'!D229*12*'8. Model Variables'!E205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Transform'!C206^0.2)*'7.Wthr Transform'!H230*_xlfn.XLOOKUP('8. Model Variables'!A206,'4.Annual SAE Indices'!$A$2:$A$23,'4.Annual SAE Indices'!$V$2:$V$23)</f>
        <v>0</v>
      </c>
      <c r="D206" s="2">
        <f>('6.Econ Transform'!C206^0.2)*'7.Wthr Transform'!L230*_xlfn.XLOOKUP('8. Model Variables'!$A206,'4.Annual SAE Indices'!$A$2:$A$23,'4.Annual SAE Indices'!$W$2:$W$23)</f>
        <v>0</v>
      </c>
      <c r="E206">
        <f>_xlfn.XLOOKUP('8. Model Variables'!$A206,'4.Annual SAE Indices'!$A$2:$A$23,'4.Annual SAE Indices'!$J$2:$J$23)*_xlfn.XLOOKUP('8. Model Variables'!$B206,'5.Monthly Multipliers'!$B$2:$B$13,'5.Monthly Multipliers'!$C$2:$C$13) + _xlfn.XLOOKUP('8. Model Variables'!$A206,'4.Annual SAE Indices'!$A$2:$A$23,'4.Annual SAE Indices'!$K$2:$K$23)*_xlfn.XLOOKUP('8. Model Variables'!$B206,'5.Monthly Multipliers'!$B$2:$B$13,'5.Monthly Multipliers'!$D$2:$D$13) + _xlfn.XLOOKUP('8. Model Variables'!$A206,'4.Annual SAE Indices'!$A$2:$A$23,'4.Annual SAE Indices'!$L$2:$L$23)*_xlfn.XLOOKUP('8. Model Variables'!$B206,'5.Monthly Multipliers'!$B$2:$B$13,'5.Monthly Multipliers'!$E$2:$E$13) + _xlfn.XLOOKUP('8. Model Variables'!$A206,'4.Annual SAE Indices'!$A$2:$A$23,'4.Annual SAE Indices'!$M$2:$M$23)*_xlfn.XLOOKUP('8. Model Variables'!$B206,'5.Monthly Multipliers'!$B$2:$B$13,'5.Monthly Multipliers'!$F$2:$F$13) + _xlfn.XLOOKUP('8. Model Variables'!$A206,'4.Annual SAE Indices'!$A$2:$A$23,'4.Annual SAE Indices'!$N$2:$N$23)*_xlfn.XLOOKUP('8. Model Variables'!$B206,'5.Monthly Multipliers'!$B$2:$B$13,'5.Monthly Multipliers'!$G$2:$G$13) + _xlfn.XLOOKUP('8. Model Variables'!$A206,'4.Annual SAE Indices'!$A$2:$A$23,'4.Annual SAE Indices'!$O$2:$O$23)*_xlfn.XLOOKUP('8. Model Variables'!$B206,'5.Monthly Multipliers'!$B$2:$B$13,'5.Monthly Multipliers'!$H$2:$H$13) + _xlfn.XLOOKUP('8. Model Variables'!$A206,'4.Annual SAE Indices'!$A$2:$A$23,'4.Annual SAE Indices'!$P$2:$P$23)*_xlfn.XLOOKUP('8. Model Variables'!$B206,'5.Monthly Multipliers'!$B$2:$B$13,'5.Monthly Multipliers'!$I$2:$I$13) + _xlfn.XLOOKUP('8. Model Variables'!$A206,'4.Annual SAE Indices'!$A$2:$A$23,'4.Annual SAE Indices'!$Q$2:$Q$23)*_xlfn.XLOOKUP('8. Model Variables'!$B206,'5.Monthly Multipliers'!$B$2:$B$13,'5.Monthly Multipliers'!$J$2:$J$13) + _xlfn.XLOOKUP('8. Model Variables'!$A206,'4.Annual SAE Indices'!$A$2:$A$23,'4.Annual SAE Indices'!$R$2:$R$23)*_xlfn.XLOOKUP('8. Model Variables'!$B206,'5.Monthly Multipliers'!$B$2:$B$13,'5.Monthly Multipliers'!$K$2:$K$13) + _xlfn.XLOOKUP('8. Model Variables'!$A206,'4.Annual SAE Indices'!$A$2:$A$23,'4.Annual SAE Indices'!$T$2:$T$23)*_xlfn.XLOOKUP('8. Model Variables'!$B206,'5.Monthly Multipliers'!$B$2:$B$13,'5.Monthly Multipliers'!$L$2:$L$13) + _xlfn.XLOOKUP('8. Model Variables'!$A206,'4.Annual SAE Indices'!$A$2:$A$23,'4.Annual SAE Indices'!$U$2:$U$23)*_xlfn.XLOOKUP('8. Model Variables'!$B206,'5.Monthly Multipliers'!$B$2:$B$13,'5.Monthly Multipliers'!$M$2:$M$13)</f>
        <v>513.10730160199307</v>
      </c>
      <c r="F206">
        <f>('6.Econ Transform'!C206^0.2)*'7.Wthr Transform'!D230*12*'8. Model Variables'!E206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Transform'!C207^0.2)*'7.Wthr Transform'!H231*_xlfn.XLOOKUP('8. Model Variables'!A207,'4.Annual SAE Indices'!$A$2:$A$23,'4.Annual SAE Indices'!$V$2:$V$23)</f>
        <v>0</v>
      </c>
      <c r="D207" s="2">
        <f>('6.Econ Transform'!C207^0.2)*'7.Wthr Transform'!L231*_xlfn.XLOOKUP('8. Model Variables'!$A207,'4.Annual SAE Indices'!$A$2:$A$23,'4.Annual SAE Indices'!$W$2:$W$23)</f>
        <v>0</v>
      </c>
      <c r="E207">
        <f>_xlfn.XLOOKUP('8. Model Variables'!$A207,'4.Annual SAE Indices'!$A$2:$A$23,'4.Annual SAE Indices'!$J$2:$J$23)*_xlfn.XLOOKUP('8. Model Variables'!$B207,'5.Monthly Multipliers'!$B$2:$B$13,'5.Monthly Multipliers'!$C$2:$C$13) + _xlfn.XLOOKUP('8. Model Variables'!$A207,'4.Annual SAE Indices'!$A$2:$A$23,'4.Annual SAE Indices'!$K$2:$K$23)*_xlfn.XLOOKUP('8. Model Variables'!$B207,'5.Monthly Multipliers'!$B$2:$B$13,'5.Monthly Multipliers'!$D$2:$D$13) + _xlfn.XLOOKUP('8. Model Variables'!$A207,'4.Annual SAE Indices'!$A$2:$A$23,'4.Annual SAE Indices'!$L$2:$L$23)*_xlfn.XLOOKUP('8. Model Variables'!$B207,'5.Monthly Multipliers'!$B$2:$B$13,'5.Monthly Multipliers'!$E$2:$E$13) + _xlfn.XLOOKUP('8. Model Variables'!$A207,'4.Annual SAE Indices'!$A$2:$A$23,'4.Annual SAE Indices'!$M$2:$M$23)*_xlfn.XLOOKUP('8. Model Variables'!$B207,'5.Monthly Multipliers'!$B$2:$B$13,'5.Monthly Multipliers'!$F$2:$F$13) + _xlfn.XLOOKUP('8. Model Variables'!$A207,'4.Annual SAE Indices'!$A$2:$A$23,'4.Annual SAE Indices'!$N$2:$N$23)*_xlfn.XLOOKUP('8. Model Variables'!$B207,'5.Monthly Multipliers'!$B$2:$B$13,'5.Monthly Multipliers'!$G$2:$G$13) + _xlfn.XLOOKUP('8. Model Variables'!$A207,'4.Annual SAE Indices'!$A$2:$A$23,'4.Annual SAE Indices'!$O$2:$O$23)*_xlfn.XLOOKUP('8. Model Variables'!$B207,'5.Monthly Multipliers'!$B$2:$B$13,'5.Monthly Multipliers'!$H$2:$H$13) + _xlfn.XLOOKUP('8. Model Variables'!$A207,'4.Annual SAE Indices'!$A$2:$A$23,'4.Annual SAE Indices'!$P$2:$P$23)*_xlfn.XLOOKUP('8. Model Variables'!$B207,'5.Monthly Multipliers'!$B$2:$B$13,'5.Monthly Multipliers'!$I$2:$I$13) + _xlfn.XLOOKUP('8. Model Variables'!$A207,'4.Annual SAE Indices'!$A$2:$A$23,'4.Annual SAE Indices'!$Q$2:$Q$23)*_xlfn.XLOOKUP('8. Model Variables'!$B207,'5.Monthly Multipliers'!$B$2:$B$13,'5.Monthly Multipliers'!$J$2:$J$13) + _xlfn.XLOOKUP('8. Model Variables'!$A207,'4.Annual SAE Indices'!$A$2:$A$23,'4.Annual SAE Indices'!$R$2:$R$23)*_xlfn.XLOOKUP('8. Model Variables'!$B207,'5.Monthly Multipliers'!$B$2:$B$13,'5.Monthly Multipliers'!$K$2:$K$13) + _xlfn.XLOOKUP('8. Model Variables'!$A207,'4.Annual SAE Indices'!$A$2:$A$23,'4.Annual SAE Indices'!$T$2:$T$23)*_xlfn.XLOOKUP('8. Model Variables'!$B207,'5.Monthly Multipliers'!$B$2:$B$13,'5.Monthly Multipliers'!$L$2:$L$13) + _xlfn.XLOOKUP('8. Model Variables'!$A207,'4.Annual SAE Indices'!$A$2:$A$23,'4.Annual SAE Indices'!$U$2:$U$23)*_xlfn.XLOOKUP('8. Model Variables'!$B207,'5.Monthly Multipliers'!$B$2:$B$13,'5.Monthly Multipliers'!$M$2:$M$13)</f>
        <v>510.53454289714108</v>
      </c>
      <c r="F207">
        <f>('6.Econ Transform'!C207^0.2)*'7.Wthr Transform'!D231*12*'8. Model Variables'!E207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Transform'!C208^0.2)*'7.Wthr Transform'!H232*_xlfn.XLOOKUP('8. Model Variables'!A208,'4.Annual SAE Indices'!$A$2:$A$23,'4.Annual SAE Indices'!$V$2:$V$23)</f>
        <v>0</v>
      </c>
      <c r="D208" s="2">
        <f>('6.Econ Transform'!C208^0.2)*'7.Wthr Transform'!L232*_xlfn.XLOOKUP('8. Model Variables'!$A208,'4.Annual SAE Indices'!$A$2:$A$23,'4.Annual SAE Indices'!$W$2:$W$23)</f>
        <v>0</v>
      </c>
      <c r="E208">
        <f>_xlfn.XLOOKUP('8. Model Variables'!$A208,'4.Annual SAE Indices'!$A$2:$A$23,'4.Annual SAE Indices'!$J$2:$J$23)*_xlfn.XLOOKUP('8. Model Variables'!$B208,'5.Monthly Multipliers'!$B$2:$B$13,'5.Monthly Multipliers'!$C$2:$C$13) + _xlfn.XLOOKUP('8. Model Variables'!$A208,'4.Annual SAE Indices'!$A$2:$A$23,'4.Annual SAE Indices'!$K$2:$K$23)*_xlfn.XLOOKUP('8. Model Variables'!$B208,'5.Monthly Multipliers'!$B$2:$B$13,'5.Monthly Multipliers'!$D$2:$D$13) + _xlfn.XLOOKUP('8. Model Variables'!$A208,'4.Annual SAE Indices'!$A$2:$A$23,'4.Annual SAE Indices'!$L$2:$L$23)*_xlfn.XLOOKUP('8. Model Variables'!$B208,'5.Monthly Multipliers'!$B$2:$B$13,'5.Monthly Multipliers'!$E$2:$E$13) + _xlfn.XLOOKUP('8. Model Variables'!$A208,'4.Annual SAE Indices'!$A$2:$A$23,'4.Annual SAE Indices'!$M$2:$M$23)*_xlfn.XLOOKUP('8. Model Variables'!$B208,'5.Monthly Multipliers'!$B$2:$B$13,'5.Monthly Multipliers'!$F$2:$F$13) + _xlfn.XLOOKUP('8. Model Variables'!$A208,'4.Annual SAE Indices'!$A$2:$A$23,'4.Annual SAE Indices'!$N$2:$N$23)*_xlfn.XLOOKUP('8. Model Variables'!$B208,'5.Monthly Multipliers'!$B$2:$B$13,'5.Monthly Multipliers'!$G$2:$G$13) + _xlfn.XLOOKUP('8. Model Variables'!$A208,'4.Annual SAE Indices'!$A$2:$A$23,'4.Annual SAE Indices'!$O$2:$O$23)*_xlfn.XLOOKUP('8. Model Variables'!$B208,'5.Monthly Multipliers'!$B$2:$B$13,'5.Monthly Multipliers'!$H$2:$H$13) + _xlfn.XLOOKUP('8. Model Variables'!$A208,'4.Annual SAE Indices'!$A$2:$A$23,'4.Annual SAE Indices'!$P$2:$P$23)*_xlfn.XLOOKUP('8. Model Variables'!$B208,'5.Monthly Multipliers'!$B$2:$B$13,'5.Monthly Multipliers'!$I$2:$I$13) + _xlfn.XLOOKUP('8. Model Variables'!$A208,'4.Annual SAE Indices'!$A$2:$A$23,'4.Annual SAE Indices'!$Q$2:$Q$23)*_xlfn.XLOOKUP('8. Model Variables'!$B208,'5.Monthly Multipliers'!$B$2:$B$13,'5.Monthly Multipliers'!$J$2:$J$13) + _xlfn.XLOOKUP('8. Model Variables'!$A208,'4.Annual SAE Indices'!$A$2:$A$23,'4.Annual SAE Indices'!$R$2:$R$23)*_xlfn.XLOOKUP('8. Model Variables'!$B208,'5.Monthly Multipliers'!$B$2:$B$13,'5.Monthly Multipliers'!$K$2:$K$13) + _xlfn.XLOOKUP('8. Model Variables'!$A208,'4.Annual SAE Indices'!$A$2:$A$23,'4.Annual SAE Indices'!$T$2:$T$23)*_xlfn.XLOOKUP('8. Model Variables'!$B208,'5.Monthly Multipliers'!$B$2:$B$13,'5.Monthly Multipliers'!$L$2:$L$13) + _xlfn.XLOOKUP('8. Model Variables'!$A208,'4.Annual SAE Indices'!$A$2:$A$23,'4.Annual SAE Indices'!$U$2:$U$23)*_xlfn.XLOOKUP('8. Model Variables'!$B208,'5.Monthly Multipliers'!$B$2:$B$13,'5.Monthly Multipliers'!$M$2:$M$13)</f>
        <v>507.76937769554706</v>
      </c>
      <c r="F208">
        <f>('6.Econ Transform'!C208^0.2)*'7.Wthr Transform'!D232*12*'8. Model Variables'!E208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Transform'!C209^0.2)*'7.Wthr Transform'!H233*_xlfn.XLOOKUP('8. Model Variables'!A209,'4.Annual SAE Indices'!$A$2:$A$23,'4.Annual SAE Indices'!$V$2:$V$23)</f>
        <v>0</v>
      </c>
      <c r="D209" s="2">
        <f>('6.Econ Transform'!C209^0.2)*'7.Wthr Transform'!L233*_xlfn.XLOOKUP('8. Model Variables'!$A209,'4.Annual SAE Indices'!$A$2:$A$23,'4.Annual SAE Indices'!$W$2:$W$23)</f>
        <v>0</v>
      </c>
      <c r="E209">
        <f>_xlfn.XLOOKUP('8. Model Variables'!$A209,'4.Annual SAE Indices'!$A$2:$A$23,'4.Annual SAE Indices'!$J$2:$J$23)*_xlfn.XLOOKUP('8. Model Variables'!$B209,'5.Monthly Multipliers'!$B$2:$B$13,'5.Monthly Multipliers'!$C$2:$C$13) + _xlfn.XLOOKUP('8. Model Variables'!$A209,'4.Annual SAE Indices'!$A$2:$A$23,'4.Annual SAE Indices'!$K$2:$K$23)*_xlfn.XLOOKUP('8. Model Variables'!$B209,'5.Monthly Multipliers'!$B$2:$B$13,'5.Monthly Multipliers'!$D$2:$D$13) + _xlfn.XLOOKUP('8. Model Variables'!$A209,'4.Annual SAE Indices'!$A$2:$A$23,'4.Annual SAE Indices'!$L$2:$L$23)*_xlfn.XLOOKUP('8. Model Variables'!$B209,'5.Monthly Multipliers'!$B$2:$B$13,'5.Monthly Multipliers'!$E$2:$E$13) + _xlfn.XLOOKUP('8. Model Variables'!$A209,'4.Annual SAE Indices'!$A$2:$A$23,'4.Annual SAE Indices'!$M$2:$M$23)*_xlfn.XLOOKUP('8. Model Variables'!$B209,'5.Monthly Multipliers'!$B$2:$B$13,'5.Monthly Multipliers'!$F$2:$F$13) + _xlfn.XLOOKUP('8. Model Variables'!$A209,'4.Annual SAE Indices'!$A$2:$A$23,'4.Annual SAE Indices'!$N$2:$N$23)*_xlfn.XLOOKUP('8. Model Variables'!$B209,'5.Monthly Multipliers'!$B$2:$B$13,'5.Monthly Multipliers'!$G$2:$G$13) + _xlfn.XLOOKUP('8. Model Variables'!$A209,'4.Annual SAE Indices'!$A$2:$A$23,'4.Annual SAE Indices'!$O$2:$O$23)*_xlfn.XLOOKUP('8. Model Variables'!$B209,'5.Monthly Multipliers'!$B$2:$B$13,'5.Monthly Multipliers'!$H$2:$H$13) + _xlfn.XLOOKUP('8. Model Variables'!$A209,'4.Annual SAE Indices'!$A$2:$A$23,'4.Annual SAE Indices'!$P$2:$P$23)*_xlfn.XLOOKUP('8. Model Variables'!$B209,'5.Monthly Multipliers'!$B$2:$B$13,'5.Monthly Multipliers'!$I$2:$I$13) + _xlfn.XLOOKUP('8. Model Variables'!$A209,'4.Annual SAE Indices'!$A$2:$A$23,'4.Annual SAE Indices'!$Q$2:$Q$23)*_xlfn.XLOOKUP('8. Model Variables'!$B209,'5.Monthly Multipliers'!$B$2:$B$13,'5.Monthly Multipliers'!$J$2:$J$13) + _xlfn.XLOOKUP('8. Model Variables'!$A209,'4.Annual SAE Indices'!$A$2:$A$23,'4.Annual SAE Indices'!$R$2:$R$23)*_xlfn.XLOOKUP('8. Model Variables'!$B209,'5.Monthly Multipliers'!$B$2:$B$13,'5.Monthly Multipliers'!$K$2:$K$13) + _xlfn.XLOOKUP('8. Model Variables'!$A209,'4.Annual SAE Indices'!$A$2:$A$23,'4.Annual SAE Indices'!$T$2:$T$23)*_xlfn.XLOOKUP('8. Model Variables'!$B209,'5.Monthly Multipliers'!$B$2:$B$13,'5.Monthly Multipliers'!$L$2:$L$13) + _xlfn.XLOOKUP('8. Model Variables'!$A209,'4.Annual SAE Indices'!$A$2:$A$23,'4.Annual SAE Indices'!$U$2:$U$23)*_xlfn.XLOOKUP('8. Model Variables'!$B209,'5.Monthly Multipliers'!$B$2:$B$13,'5.Monthly Multipliers'!$M$2:$M$13)</f>
        <v>502.77857990221707</v>
      </c>
      <c r="F209">
        <f>('6.Econ Transform'!C209^0.2)*'7.Wthr Transform'!D233*12*'8. Model Variables'!E209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Transform'!C210^0.2)*'7.Wthr Transform'!H234*_xlfn.XLOOKUP('8. Model Variables'!A210,'4.Annual SAE Indices'!$A$2:$A$23,'4.Annual SAE Indices'!$V$2:$V$23)</f>
        <v>0</v>
      </c>
      <c r="D210" s="2">
        <f>('6.Econ Transform'!C210^0.2)*'7.Wthr Transform'!L234*_xlfn.XLOOKUP('8. Model Variables'!$A210,'4.Annual SAE Indices'!$A$2:$A$23,'4.Annual SAE Indices'!$W$2:$W$23)</f>
        <v>0</v>
      </c>
      <c r="E210">
        <f>_xlfn.XLOOKUP('8. Model Variables'!$A210,'4.Annual SAE Indices'!$A$2:$A$23,'4.Annual SAE Indices'!$J$2:$J$23)*_xlfn.XLOOKUP('8. Model Variables'!$B210,'5.Monthly Multipliers'!$B$2:$B$13,'5.Monthly Multipliers'!$C$2:$C$13) + _xlfn.XLOOKUP('8. Model Variables'!$A210,'4.Annual SAE Indices'!$A$2:$A$23,'4.Annual SAE Indices'!$K$2:$K$23)*_xlfn.XLOOKUP('8. Model Variables'!$B210,'5.Monthly Multipliers'!$B$2:$B$13,'5.Monthly Multipliers'!$D$2:$D$13) + _xlfn.XLOOKUP('8. Model Variables'!$A210,'4.Annual SAE Indices'!$A$2:$A$23,'4.Annual SAE Indices'!$L$2:$L$23)*_xlfn.XLOOKUP('8. Model Variables'!$B210,'5.Monthly Multipliers'!$B$2:$B$13,'5.Monthly Multipliers'!$E$2:$E$13) + _xlfn.XLOOKUP('8. Model Variables'!$A210,'4.Annual SAE Indices'!$A$2:$A$23,'4.Annual SAE Indices'!$M$2:$M$23)*_xlfn.XLOOKUP('8. Model Variables'!$B210,'5.Monthly Multipliers'!$B$2:$B$13,'5.Monthly Multipliers'!$F$2:$F$13) + _xlfn.XLOOKUP('8. Model Variables'!$A210,'4.Annual SAE Indices'!$A$2:$A$23,'4.Annual SAE Indices'!$N$2:$N$23)*_xlfn.XLOOKUP('8. Model Variables'!$B210,'5.Monthly Multipliers'!$B$2:$B$13,'5.Monthly Multipliers'!$G$2:$G$13) + _xlfn.XLOOKUP('8. Model Variables'!$A210,'4.Annual SAE Indices'!$A$2:$A$23,'4.Annual SAE Indices'!$O$2:$O$23)*_xlfn.XLOOKUP('8. Model Variables'!$B210,'5.Monthly Multipliers'!$B$2:$B$13,'5.Monthly Multipliers'!$H$2:$H$13) + _xlfn.XLOOKUP('8. Model Variables'!$A210,'4.Annual SAE Indices'!$A$2:$A$23,'4.Annual SAE Indices'!$P$2:$P$23)*_xlfn.XLOOKUP('8. Model Variables'!$B210,'5.Monthly Multipliers'!$B$2:$B$13,'5.Monthly Multipliers'!$I$2:$I$13) + _xlfn.XLOOKUP('8. Model Variables'!$A210,'4.Annual SAE Indices'!$A$2:$A$23,'4.Annual SAE Indices'!$Q$2:$Q$23)*_xlfn.XLOOKUP('8. Model Variables'!$B210,'5.Monthly Multipliers'!$B$2:$B$13,'5.Monthly Multipliers'!$J$2:$J$13) + _xlfn.XLOOKUP('8. Model Variables'!$A210,'4.Annual SAE Indices'!$A$2:$A$23,'4.Annual SAE Indices'!$R$2:$R$23)*_xlfn.XLOOKUP('8. Model Variables'!$B210,'5.Monthly Multipliers'!$B$2:$B$13,'5.Monthly Multipliers'!$K$2:$K$13) + _xlfn.XLOOKUP('8. Model Variables'!$A210,'4.Annual SAE Indices'!$A$2:$A$23,'4.Annual SAE Indices'!$T$2:$T$23)*_xlfn.XLOOKUP('8. Model Variables'!$B210,'5.Monthly Multipliers'!$B$2:$B$13,'5.Monthly Multipliers'!$L$2:$L$13) + _xlfn.XLOOKUP('8. Model Variables'!$A210,'4.Annual SAE Indices'!$A$2:$A$23,'4.Annual SAE Indices'!$U$2:$U$23)*_xlfn.XLOOKUP('8. Model Variables'!$B210,'5.Monthly Multipliers'!$B$2:$B$13,'5.Monthly Multipliers'!$M$2:$M$13)</f>
        <v>499.81198359894404</v>
      </c>
      <c r="F210">
        <f>('6.Econ Transform'!C210^0.2)*'7.Wthr Transform'!D234*12*'8. Model Variables'!E210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Transform'!C211^0.2)*'7.Wthr Transform'!H235*_xlfn.XLOOKUP('8. Model Variables'!A211,'4.Annual SAE Indices'!$A$2:$A$23,'4.Annual SAE Indices'!$V$2:$V$23)</f>
        <v>0</v>
      </c>
      <c r="D211" s="2">
        <f>('6.Econ Transform'!C211^0.2)*'7.Wthr Transform'!L235*_xlfn.XLOOKUP('8. Model Variables'!$A211,'4.Annual SAE Indices'!$A$2:$A$23,'4.Annual SAE Indices'!$W$2:$W$23)</f>
        <v>0</v>
      </c>
      <c r="E211">
        <f>_xlfn.XLOOKUP('8. Model Variables'!$A211,'4.Annual SAE Indices'!$A$2:$A$23,'4.Annual SAE Indices'!$J$2:$J$23)*_xlfn.XLOOKUP('8. Model Variables'!$B211,'5.Monthly Multipliers'!$B$2:$B$13,'5.Monthly Multipliers'!$C$2:$C$13) + _xlfn.XLOOKUP('8. Model Variables'!$A211,'4.Annual SAE Indices'!$A$2:$A$23,'4.Annual SAE Indices'!$K$2:$K$23)*_xlfn.XLOOKUP('8. Model Variables'!$B211,'5.Monthly Multipliers'!$B$2:$B$13,'5.Monthly Multipliers'!$D$2:$D$13) + _xlfn.XLOOKUP('8. Model Variables'!$A211,'4.Annual SAE Indices'!$A$2:$A$23,'4.Annual SAE Indices'!$L$2:$L$23)*_xlfn.XLOOKUP('8. Model Variables'!$B211,'5.Monthly Multipliers'!$B$2:$B$13,'5.Monthly Multipliers'!$E$2:$E$13) + _xlfn.XLOOKUP('8. Model Variables'!$A211,'4.Annual SAE Indices'!$A$2:$A$23,'4.Annual SAE Indices'!$M$2:$M$23)*_xlfn.XLOOKUP('8. Model Variables'!$B211,'5.Monthly Multipliers'!$B$2:$B$13,'5.Monthly Multipliers'!$F$2:$F$13) + _xlfn.XLOOKUP('8. Model Variables'!$A211,'4.Annual SAE Indices'!$A$2:$A$23,'4.Annual SAE Indices'!$N$2:$N$23)*_xlfn.XLOOKUP('8. Model Variables'!$B211,'5.Monthly Multipliers'!$B$2:$B$13,'5.Monthly Multipliers'!$G$2:$G$13) + _xlfn.XLOOKUP('8. Model Variables'!$A211,'4.Annual SAE Indices'!$A$2:$A$23,'4.Annual SAE Indices'!$O$2:$O$23)*_xlfn.XLOOKUP('8. Model Variables'!$B211,'5.Monthly Multipliers'!$B$2:$B$13,'5.Monthly Multipliers'!$H$2:$H$13) + _xlfn.XLOOKUP('8. Model Variables'!$A211,'4.Annual SAE Indices'!$A$2:$A$23,'4.Annual SAE Indices'!$P$2:$P$23)*_xlfn.XLOOKUP('8. Model Variables'!$B211,'5.Monthly Multipliers'!$B$2:$B$13,'5.Monthly Multipliers'!$I$2:$I$13) + _xlfn.XLOOKUP('8. Model Variables'!$A211,'4.Annual SAE Indices'!$A$2:$A$23,'4.Annual SAE Indices'!$Q$2:$Q$23)*_xlfn.XLOOKUP('8. Model Variables'!$B211,'5.Monthly Multipliers'!$B$2:$B$13,'5.Monthly Multipliers'!$J$2:$J$13) + _xlfn.XLOOKUP('8. Model Variables'!$A211,'4.Annual SAE Indices'!$A$2:$A$23,'4.Annual SAE Indices'!$R$2:$R$23)*_xlfn.XLOOKUP('8. Model Variables'!$B211,'5.Monthly Multipliers'!$B$2:$B$13,'5.Monthly Multipliers'!$K$2:$K$13) + _xlfn.XLOOKUP('8. Model Variables'!$A211,'4.Annual SAE Indices'!$A$2:$A$23,'4.Annual SAE Indices'!$T$2:$T$23)*_xlfn.XLOOKUP('8. Model Variables'!$B211,'5.Monthly Multipliers'!$B$2:$B$13,'5.Monthly Multipliers'!$L$2:$L$13) + _xlfn.XLOOKUP('8. Model Variables'!$A211,'4.Annual SAE Indices'!$A$2:$A$23,'4.Annual SAE Indices'!$U$2:$U$23)*_xlfn.XLOOKUP('8. Model Variables'!$B211,'5.Monthly Multipliers'!$B$2:$B$13,'5.Monthly Multipliers'!$M$2:$M$13)</f>
        <v>497.34613146676804</v>
      </c>
      <c r="F211">
        <f>('6.Econ Transform'!C211^0.2)*'7.Wthr Transform'!D235*12*'8. Model Variables'!E211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Transform'!C212^0.2)*'7.Wthr Transform'!H236*_xlfn.XLOOKUP('8. Model Variables'!A212,'4.Annual SAE Indices'!$A$2:$A$23,'4.Annual SAE Indices'!$V$2:$V$23)</f>
        <v>0</v>
      </c>
      <c r="D212" s="2">
        <f>('6.Econ Transform'!C212^0.2)*'7.Wthr Transform'!L236*_xlfn.XLOOKUP('8. Model Variables'!$A212,'4.Annual SAE Indices'!$A$2:$A$23,'4.Annual SAE Indices'!$W$2:$W$23)</f>
        <v>0</v>
      </c>
      <c r="E212">
        <f>_xlfn.XLOOKUP('8. Model Variables'!$A212,'4.Annual SAE Indices'!$A$2:$A$23,'4.Annual SAE Indices'!$J$2:$J$23)*_xlfn.XLOOKUP('8. Model Variables'!$B212,'5.Monthly Multipliers'!$B$2:$B$13,'5.Monthly Multipliers'!$C$2:$C$13) + _xlfn.XLOOKUP('8. Model Variables'!$A212,'4.Annual SAE Indices'!$A$2:$A$23,'4.Annual SAE Indices'!$K$2:$K$23)*_xlfn.XLOOKUP('8. Model Variables'!$B212,'5.Monthly Multipliers'!$B$2:$B$13,'5.Monthly Multipliers'!$D$2:$D$13) + _xlfn.XLOOKUP('8. Model Variables'!$A212,'4.Annual SAE Indices'!$A$2:$A$23,'4.Annual SAE Indices'!$L$2:$L$23)*_xlfn.XLOOKUP('8. Model Variables'!$B212,'5.Monthly Multipliers'!$B$2:$B$13,'5.Monthly Multipliers'!$E$2:$E$13) + _xlfn.XLOOKUP('8. Model Variables'!$A212,'4.Annual SAE Indices'!$A$2:$A$23,'4.Annual SAE Indices'!$M$2:$M$23)*_xlfn.XLOOKUP('8. Model Variables'!$B212,'5.Monthly Multipliers'!$B$2:$B$13,'5.Monthly Multipliers'!$F$2:$F$13) + _xlfn.XLOOKUP('8. Model Variables'!$A212,'4.Annual SAE Indices'!$A$2:$A$23,'4.Annual SAE Indices'!$N$2:$N$23)*_xlfn.XLOOKUP('8. Model Variables'!$B212,'5.Monthly Multipliers'!$B$2:$B$13,'5.Monthly Multipliers'!$G$2:$G$13) + _xlfn.XLOOKUP('8. Model Variables'!$A212,'4.Annual SAE Indices'!$A$2:$A$23,'4.Annual SAE Indices'!$O$2:$O$23)*_xlfn.XLOOKUP('8. Model Variables'!$B212,'5.Monthly Multipliers'!$B$2:$B$13,'5.Monthly Multipliers'!$H$2:$H$13) + _xlfn.XLOOKUP('8. Model Variables'!$A212,'4.Annual SAE Indices'!$A$2:$A$23,'4.Annual SAE Indices'!$P$2:$P$23)*_xlfn.XLOOKUP('8. Model Variables'!$B212,'5.Monthly Multipliers'!$B$2:$B$13,'5.Monthly Multipliers'!$I$2:$I$13) + _xlfn.XLOOKUP('8. Model Variables'!$A212,'4.Annual SAE Indices'!$A$2:$A$23,'4.Annual SAE Indices'!$Q$2:$Q$23)*_xlfn.XLOOKUP('8. Model Variables'!$B212,'5.Monthly Multipliers'!$B$2:$B$13,'5.Monthly Multipliers'!$J$2:$J$13) + _xlfn.XLOOKUP('8. Model Variables'!$A212,'4.Annual SAE Indices'!$A$2:$A$23,'4.Annual SAE Indices'!$R$2:$R$23)*_xlfn.XLOOKUP('8. Model Variables'!$B212,'5.Monthly Multipliers'!$B$2:$B$13,'5.Monthly Multipliers'!$K$2:$K$13) + _xlfn.XLOOKUP('8. Model Variables'!$A212,'4.Annual SAE Indices'!$A$2:$A$23,'4.Annual SAE Indices'!$T$2:$T$23)*_xlfn.XLOOKUP('8. Model Variables'!$B212,'5.Monthly Multipliers'!$B$2:$B$13,'5.Monthly Multipliers'!$L$2:$L$13) + _xlfn.XLOOKUP('8. Model Variables'!$A212,'4.Annual SAE Indices'!$A$2:$A$23,'4.Annual SAE Indices'!$U$2:$U$23)*_xlfn.XLOOKUP('8. Model Variables'!$B212,'5.Monthly Multipliers'!$B$2:$B$13,'5.Monthly Multipliers'!$M$2:$M$13)</f>
        <v>492.2198958277711</v>
      </c>
      <c r="F212">
        <f>('6.Econ Transform'!C212^0.2)*'7.Wthr Transform'!D236*12*'8. Model Variables'!E212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Transform'!C213^0.2)*'7.Wthr Transform'!H237*_xlfn.XLOOKUP('8. Model Variables'!A213,'4.Annual SAE Indices'!$A$2:$A$23,'4.Annual SAE Indices'!$V$2:$V$23)</f>
        <v>0</v>
      </c>
      <c r="D213" s="2">
        <f>('6.Econ Transform'!C213^0.2)*'7.Wthr Transform'!L237*_xlfn.XLOOKUP('8. Model Variables'!$A213,'4.Annual SAE Indices'!$A$2:$A$23,'4.Annual SAE Indices'!$W$2:$W$23)</f>
        <v>0</v>
      </c>
      <c r="E213">
        <f>_xlfn.XLOOKUP('8. Model Variables'!$A213,'4.Annual SAE Indices'!$A$2:$A$23,'4.Annual SAE Indices'!$J$2:$J$23)*_xlfn.XLOOKUP('8. Model Variables'!$B213,'5.Monthly Multipliers'!$B$2:$B$13,'5.Monthly Multipliers'!$C$2:$C$13) + _xlfn.XLOOKUP('8. Model Variables'!$A213,'4.Annual SAE Indices'!$A$2:$A$23,'4.Annual SAE Indices'!$K$2:$K$23)*_xlfn.XLOOKUP('8. Model Variables'!$B213,'5.Monthly Multipliers'!$B$2:$B$13,'5.Monthly Multipliers'!$D$2:$D$13) + _xlfn.XLOOKUP('8. Model Variables'!$A213,'4.Annual SAE Indices'!$A$2:$A$23,'4.Annual SAE Indices'!$L$2:$L$23)*_xlfn.XLOOKUP('8. Model Variables'!$B213,'5.Monthly Multipliers'!$B$2:$B$13,'5.Monthly Multipliers'!$E$2:$E$13) + _xlfn.XLOOKUP('8. Model Variables'!$A213,'4.Annual SAE Indices'!$A$2:$A$23,'4.Annual SAE Indices'!$M$2:$M$23)*_xlfn.XLOOKUP('8. Model Variables'!$B213,'5.Monthly Multipliers'!$B$2:$B$13,'5.Monthly Multipliers'!$F$2:$F$13) + _xlfn.XLOOKUP('8. Model Variables'!$A213,'4.Annual SAE Indices'!$A$2:$A$23,'4.Annual SAE Indices'!$N$2:$N$23)*_xlfn.XLOOKUP('8. Model Variables'!$B213,'5.Monthly Multipliers'!$B$2:$B$13,'5.Monthly Multipliers'!$G$2:$G$13) + _xlfn.XLOOKUP('8. Model Variables'!$A213,'4.Annual SAE Indices'!$A$2:$A$23,'4.Annual SAE Indices'!$O$2:$O$23)*_xlfn.XLOOKUP('8. Model Variables'!$B213,'5.Monthly Multipliers'!$B$2:$B$13,'5.Monthly Multipliers'!$H$2:$H$13) + _xlfn.XLOOKUP('8. Model Variables'!$A213,'4.Annual SAE Indices'!$A$2:$A$23,'4.Annual SAE Indices'!$P$2:$P$23)*_xlfn.XLOOKUP('8. Model Variables'!$B213,'5.Monthly Multipliers'!$B$2:$B$13,'5.Monthly Multipliers'!$I$2:$I$13) + _xlfn.XLOOKUP('8. Model Variables'!$A213,'4.Annual SAE Indices'!$A$2:$A$23,'4.Annual SAE Indices'!$Q$2:$Q$23)*_xlfn.XLOOKUP('8. Model Variables'!$B213,'5.Monthly Multipliers'!$B$2:$B$13,'5.Monthly Multipliers'!$J$2:$J$13) + _xlfn.XLOOKUP('8. Model Variables'!$A213,'4.Annual SAE Indices'!$A$2:$A$23,'4.Annual SAE Indices'!$R$2:$R$23)*_xlfn.XLOOKUP('8. Model Variables'!$B213,'5.Monthly Multipliers'!$B$2:$B$13,'5.Monthly Multipliers'!$K$2:$K$13) + _xlfn.XLOOKUP('8. Model Variables'!$A213,'4.Annual SAE Indices'!$A$2:$A$23,'4.Annual SAE Indices'!$T$2:$T$23)*_xlfn.XLOOKUP('8. Model Variables'!$B213,'5.Monthly Multipliers'!$B$2:$B$13,'5.Monthly Multipliers'!$L$2:$L$13) + _xlfn.XLOOKUP('8. Model Variables'!$A213,'4.Annual SAE Indices'!$A$2:$A$23,'4.Annual SAE Indices'!$U$2:$U$23)*_xlfn.XLOOKUP('8. Model Variables'!$B213,'5.Monthly Multipliers'!$B$2:$B$13,'5.Monthly Multipliers'!$M$2:$M$13)</f>
        <v>491.32481932726307</v>
      </c>
      <c r="F213">
        <f>('6.Econ Transform'!C213^0.2)*'7.Wthr Transform'!D237*12*'8. Model Variables'!E213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Transform'!C214^0.2)*'7.Wthr Transform'!H238*_xlfn.XLOOKUP('8. Model Variables'!A214,'4.Annual SAE Indices'!$A$2:$A$23,'4.Annual SAE Indices'!$V$2:$V$23)</f>
        <v>0</v>
      </c>
      <c r="D214" s="2">
        <f>('6.Econ Transform'!C214^0.2)*'7.Wthr Transform'!L238*_xlfn.XLOOKUP('8. Model Variables'!$A214,'4.Annual SAE Indices'!$A$2:$A$23,'4.Annual SAE Indices'!$W$2:$W$23)</f>
        <v>0</v>
      </c>
      <c r="E214">
        <f>_xlfn.XLOOKUP('8. Model Variables'!$A214,'4.Annual SAE Indices'!$A$2:$A$23,'4.Annual SAE Indices'!$J$2:$J$23)*_xlfn.XLOOKUP('8. Model Variables'!$B214,'5.Monthly Multipliers'!$B$2:$B$13,'5.Monthly Multipliers'!$C$2:$C$13) + _xlfn.XLOOKUP('8. Model Variables'!$A214,'4.Annual SAE Indices'!$A$2:$A$23,'4.Annual SAE Indices'!$K$2:$K$23)*_xlfn.XLOOKUP('8. Model Variables'!$B214,'5.Monthly Multipliers'!$B$2:$B$13,'5.Monthly Multipliers'!$D$2:$D$13) + _xlfn.XLOOKUP('8. Model Variables'!$A214,'4.Annual SAE Indices'!$A$2:$A$23,'4.Annual SAE Indices'!$L$2:$L$23)*_xlfn.XLOOKUP('8. Model Variables'!$B214,'5.Monthly Multipliers'!$B$2:$B$13,'5.Monthly Multipliers'!$E$2:$E$13) + _xlfn.XLOOKUP('8. Model Variables'!$A214,'4.Annual SAE Indices'!$A$2:$A$23,'4.Annual SAE Indices'!$M$2:$M$23)*_xlfn.XLOOKUP('8. Model Variables'!$B214,'5.Monthly Multipliers'!$B$2:$B$13,'5.Monthly Multipliers'!$F$2:$F$13) + _xlfn.XLOOKUP('8. Model Variables'!$A214,'4.Annual SAE Indices'!$A$2:$A$23,'4.Annual SAE Indices'!$N$2:$N$23)*_xlfn.XLOOKUP('8. Model Variables'!$B214,'5.Monthly Multipliers'!$B$2:$B$13,'5.Monthly Multipliers'!$G$2:$G$13) + _xlfn.XLOOKUP('8. Model Variables'!$A214,'4.Annual SAE Indices'!$A$2:$A$23,'4.Annual SAE Indices'!$O$2:$O$23)*_xlfn.XLOOKUP('8. Model Variables'!$B214,'5.Monthly Multipliers'!$B$2:$B$13,'5.Monthly Multipliers'!$H$2:$H$13) + _xlfn.XLOOKUP('8. Model Variables'!$A214,'4.Annual SAE Indices'!$A$2:$A$23,'4.Annual SAE Indices'!$P$2:$P$23)*_xlfn.XLOOKUP('8. Model Variables'!$B214,'5.Monthly Multipliers'!$B$2:$B$13,'5.Monthly Multipliers'!$I$2:$I$13) + _xlfn.XLOOKUP('8. Model Variables'!$A214,'4.Annual SAE Indices'!$A$2:$A$23,'4.Annual SAE Indices'!$Q$2:$Q$23)*_xlfn.XLOOKUP('8. Model Variables'!$B214,'5.Monthly Multipliers'!$B$2:$B$13,'5.Monthly Multipliers'!$J$2:$J$13) + _xlfn.XLOOKUP('8. Model Variables'!$A214,'4.Annual SAE Indices'!$A$2:$A$23,'4.Annual SAE Indices'!$R$2:$R$23)*_xlfn.XLOOKUP('8. Model Variables'!$B214,'5.Monthly Multipliers'!$B$2:$B$13,'5.Monthly Multipliers'!$K$2:$K$13) + _xlfn.XLOOKUP('8. Model Variables'!$A214,'4.Annual SAE Indices'!$A$2:$A$23,'4.Annual SAE Indices'!$T$2:$T$23)*_xlfn.XLOOKUP('8. Model Variables'!$B214,'5.Monthly Multipliers'!$B$2:$B$13,'5.Monthly Multipliers'!$L$2:$L$13) + _xlfn.XLOOKUP('8. Model Variables'!$A214,'4.Annual SAE Indices'!$A$2:$A$23,'4.Annual SAE Indices'!$U$2:$U$23)*_xlfn.XLOOKUP('8. Model Variables'!$B214,'5.Monthly Multipliers'!$B$2:$B$13,'5.Monthly Multipliers'!$M$2:$M$13)</f>
        <v>494.03032565917107</v>
      </c>
      <c r="F214">
        <f>('6.Econ Transform'!C214^0.2)*'7.Wthr Transform'!D238*12*'8. Model Variables'!E214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Transform'!C215^0.2)*'7.Wthr Transform'!H239*_xlfn.XLOOKUP('8. Model Variables'!A215,'4.Annual SAE Indices'!$A$2:$A$23,'4.Annual SAE Indices'!$V$2:$V$23)</f>
        <v>0</v>
      </c>
      <c r="D215" s="2">
        <f>('6.Econ Transform'!C215^0.2)*'7.Wthr Transform'!L239*_xlfn.XLOOKUP('8. Model Variables'!$A215,'4.Annual SAE Indices'!$A$2:$A$23,'4.Annual SAE Indices'!$W$2:$W$23)</f>
        <v>0</v>
      </c>
      <c r="E215">
        <f>_xlfn.XLOOKUP('8. Model Variables'!$A215,'4.Annual SAE Indices'!$A$2:$A$23,'4.Annual SAE Indices'!$J$2:$J$23)*_xlfn.XLOOKUP('8. Model Variables'!$B215,'5.Monthly Multipliers'!$B$2:$B$13,'5.Monthly Multipliers'!$C$2:$C$13) + _xlfn.XLOOKUP('8. Model Variables'!$A215,'4.Annual SAE Indices'!$A$2:$A$23,'4.Annual SAE Indices'!$K$2:$K$23)*_xlfn.XLOOKUP('8. Model Variables'!$B215,'5.Monthly Multipliers'!$B$2:$B$13,'5.Monthly Multipliers'!$D$2:$D$13) + _xlfn.XLOOKUP('8. Model Variables'!$A215,'4.Annual SAE Indices'!$A$2:$A$23,'4.Annual SAE Indices'!$L$2:$L$23)*_xlfn.XLOOKUP('8. Model Variables'!$B215,'5.Monthly Multipliers'!$B$2:$B$13,'5.Monthly Multipliers'!$E$2:$E$13) + _xlfn.XLOOKUP('8. Model Variables'!$A215,'4.Annual SAE Indices'!$A$2:$A$23,'4.Annual SAE Indices'!$M$2:$M$23)*_xlfn.XLOOKUP('8. Model Variables'!$B215,'5.Monthly Multipliers'!$B$2:$B$13,'5.Monthly Multipliers'!$F$2:$F$13) + _xlfn.XLOOKUP('8. Model Variables'!$A215,'4.Annual SAE Indices'!$A$2:$A$23,'4.Annual SAE Indices'!$N$2:$N$23)*_xlfn.XLOOKUP('8. Model Variables'!$B215,'5.Monthly Multipliers'!$B$2:$B$13,'5.Monthly Multipliers'!$G$2:$G$13) + _xlfn.XLOOKUP('8. Model Variables'!$A215,'4.Annual SAE Indices'!$A$2:$A$23,'4.Annual SAE Indices'!$O$2:$O$23)*_xlfn.XLOOKUP('8. Model Variables'!$B215,'5.Monthly Multipliers'!$B$2:$B$13,'5.Monthly Multipliers'!$H$2:$H$13) + _xlfn.XLOOKUP('8. Model Variables'!$A215,'4.Annual SAE Indices'!$A$2:$A$23,'4.Annual SAE Indices'!$P$2:$P$23)*_xlfn.XLOOKUP('8. Model Variables'!$B215,'5.Monthly Multipliers'!$B$2:$B$13,'5.Monthly Multipliers'!$I$2:$I$13) + _xlfn.XLOOKUP('8. Model Variables'!$A215,'4.Annual SAE Indices'!$A$2:$A$23,'4.Annual SAE Indices'!$Q$2:$Q$23)*_xlfn.XLOOKUP('8. Model Variables'!$B215,'5.Monthly Multipliers'!$B$2:$B$13,'5.Monthly Multipliers'!$J$2:$J$13) + _xlfn.XLOOKUP('8. Model Variables'!$A215,'4.Annual SAE Indices'!$A$2:$A$23,'4.Annual SAE Indices'!$R$2:$R$23)*_xlfn.XLOOKUP('8. Model Variables'!$B215,'5.Monthly Multipliers'!$B$2:$B$13,'5.Monthly Multipliers'!$K$2:$K$13) + _xlfn.XLOOKUP('8. Model Variables'!$A215,'4.Annual SAE Indices'!$A$2:$A$23,'4.Annual SAE Indices'!$T$2:$T$23)*_xlfn.XLOOKUP('8. Model Variables'!$B215,'5.Monthly Multipliers'!$B$2:$B$13,'5.Monthly Multipliers'!$L$2:$L$13) + _xlfn.XLOOKUP('8. Model Variables'!$A215,'4.Annual SAE Indices'!$A$2:$A$23,'4.Annual SAE Indices'!$U$2:$U$23)*_xlfn.XLOOKUP('8. Model Variables'!$B215,'5.Monthly Multipliers'!$B$2:$B$13,'5.Monthly Multipliers'!$M$2:$M$13)</f>
        <v>499.38952789482408</v>
      </c>
      <c r="F215">
        <f>('6.Econ Transform'!C215^0.2)*'7.Wthr Transform'!D239*12*'8. Model Variables'!E215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Transform'!C216^0.2)*'7.Wthr Transform'!H240*_xlfn.XLOOKUP('8. Model Variables'!A216,'4.Annual SAE Indices'!$A$2:$A$23,'4.Annual SAE Indices'!$V$2:$V$23)</f>
        <v>0</v>
      </c>
      <c r="D216" s="2">
        <f>('6.Econ Transform'!C216^0.2)*'7.Wthr Transform'!L240*_xlfn.XLOOKUP('8. Model Variables'!$A216,'4.Annual SAE Indices'!$A$2:$A$23,'4.Annual SAE Indices'!$W$2:$W$23)</f>
        <v>0</v>
      </c>
      <c r="E216">
        <f>_xlfn.XLOOKUP('8. Model Variables'!$A216,'4.Annual SAE Indices'!$A$2:$A$23,'4.Annual SAE Indices'!$J$2:$J$23)*_xlfn.XLOOKUP('8. Model Variables'!$B216,'5.Monthly Multipliers'!$B$2:$B$13,'5.Monthly Multipliers'!$C$2:$C$13) + _xlfn.XLOOKUP('8. Model Variables'!$A216,'4.Annual SAE Indices'!$A$2:$A$23,'4.Annual SAE Indices'!$K$2:$K$23)*_xlfn.XLOOKUP('8. Model Variables'!$B216,'5.Monthly Multipliers'!$B$2:$B$13,'5.Monthly Multipliers'!$D$2:$D$13) + _xlfn.XLOOKUP('8. Model Variables'!$A216,'4.Annual SAE Indices'!$A$2:$A$23,'4.Annual SAE Indices'!$L$2:$L$23)*_xlfn.XLOOKUP('8. Model Variables'!$B216,'5.Monthly Multipliers'!$B$2:$B$13,'5.Monthly Multipliers'!$E$2:$E$13) + _xlfn.XLOOKUP('8. Model Variables'!$A216,'4.Annual SAE Indices'!$A$2:$A$23,'4.Annual SAE Indices'!$M$2:$M$23)*_xlfn.XLOOKUP('8. Model Variables'!$B216,'5.Monthly Multipliers'!$B$2:$B$13,'5.Monthly Multipliers'!$F$2:$F$13) + _xlfn.XLOOKUP('8. Model Variables'!$A216,'4.Annual SAE Indices'!$A$2:$A$23,'4.Annual SAE Indices'!$N$2:$N$23)*_xlfn.XLOOKUP('8. Model Variables'!$B216,'5.Monthly Multipliers'!$B$2:$B$13,'5.Monthly Multipliers'!$G$2:$G$13) + _xlfn.XLOOKUP('8. Model Variables'!$A216,'4.Annual SAE Indices'!$A$2:$A$23,'4.Annual SAE Indices'!$O$2:$O$23)*_xlfn.XLOOKUP('8. Model Variables'!$B216,'5.Monthly Multipliers'!$B$2:$B$13,'5.Monthly Multipliers'!$H$2:$H$13) + _xlfn.XLOOKUP('8. Model Variables'!$A216,'4.Annual SAE Indices'!$A$2:$A$23,'4.Annual SAE Indices'!$P$2:$P$23)*_xlfn.XLOOKUP('8. Model Variables'!$B216,'5.Monthly Multipliers'!$B$2:$B$13,'5.Monthly Multipliers'!$I$2:$I$13) + _xlfn.XLOOKUP('8. Model Variables'!$A216,'4.Annual SAE Indices'!$A$2:$A$23,'4.Annual SAE Indices'!$Q$2:$Q$23)*_xlfn.XLOOKUP('8. Model Variables'!$B216,'5.Monthly Multipliers'!$B$2:$B$13,'5.Monthly Multipliers'!$J$2:$J$13) + _xlfn.XLOOKUP('8. Model Variables'!$A216,'4.Annual SAE Indices'!$A$2:$A$23,'4.Annual SAE Indices'!$R$2:$R$23)*_xlfn.XLOOKUP('8. Model Variables'!$B216,'5.Monthly Multipliers'!$B$2:$B$13,'5.Monthly Multipliers'!$K$2:$K$13) + _xlfn.XLOOKUP('8. Model Variables'!$A216,'4.Annual SAE Indices'!$A$2:$A$23,'4.Annual SAE Indices'!$T$2:$T$23)*_xlfn.XLOOKUP('8. Model Variables'!$B216,'5.Monthly Multipliers'!$B$2:$B$13,'5.Monthly Multipliers'!$L$2:$L$13) + _xlfn.XLOOKUP('8. Model Variables'!$A216,'4.Annual SAE Indices'!$A$2:$A$23,'4.Annual SAE Indices'!$U$2:$U$23)*_xlfn.XLOOKUP('8. Model Variables'!$B216,'5.Monthly Multipliers'!$B$2:$B$13,'5.Monthly Multipliers'!$M$2:$M$13)</f>
        <v>504.45309392829807</v>
      </c>
      <c r="F216">
        <f>('6.Econ Transform'!C216^0.2)*'7.Wthr Transform'!D240*12*'8. Model Variables'!E216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Transform'!C217^0.2)*'7.Wthr Transform'!H241*_xlfn.XLOOKUP('8. Model Variables'!A217,'4.Annual SAE Indices'!$A$2:$A$23,'4.Annual SAE Indices'!$V$2:$V$23)</f>
        <v>0</v>
      </c>
      <c r="D217" s="2">
        <f>('6.Econ Transform'!C217^0.2)*'7.Wthr Transform'!L241*_xlfn.XLOOKUP('8. Model Variables'!$A217,'4.Annual SAE Indices'!$A$2:$A$23,'4.Annual SAE Indices'!$W$2:$W$23)</f>
        <v>0</v>
      </c>
      <c r="E217">
        <f>_xlfn.XLOOKUP('8. Model Variables'!$A217,'4.Annual SAE Indices'!$A$2:$A$23,'4.Annual SAE Indices'!$J$2:$J$23)*_xlfn.XLOOKUP('8. Model Variables'!$B217,'5.Monthly Multipliers'!$B$2:$B$13,'5.Monthly Multipliers'!$C$2:$C$13) + _xlfn.XLOOKUP('8. Model Variables'!$A217,'4.Annual SAE Indices'!$A$2:$A$23,'4.Annual SAE Indices'!$K$2:$K$23)*_xlfn.XLOOKUP('8. Model Variables'!$B217,'5.Monthly Multipliers'!$B$2:$B$13,'5.Monthly Multipliers'!$D$2:$D$13) + _xlfn.XLOOKUP('8. Model Variables'!$A217,'4.Annual SAE Indices'!$A$2:$A$23,'4.Annual SAE Indices'!$L$2:$L$23)*_xlfn.XLOOKUP('8. Model Variables'!$B217,'5.Monthly Multipliers'!$B$2:$B$13,'5.Monthly Multipliers'!$E$2:$E$13) + _xlfn.XLOOKUP('8. Model Variables'!$A217,'4.Annual SAE Indices'!$A$2:$A$23,'4.Annual SAE Indices'!$M$2:$M$23)*_xlfn.XLOOKUP('8. Model Variables'!$B217,'5.Monthly Multipliers'!$B$2:$B$13,'5.Monthly Multipliers'!$F$2:$F$13) + _xlfn.XLOOKUP('8. Model Variables'!$A217,'4.Annual SAE Indices'!$A$2:$A$23,'4.Annual SAE Indices'!$N$2:$N$23)*_xlfn.XLOOKUP('8. Model Variables'!$B217,'5.Monthly Multipliers'!$B$2:$B$13,'5.Monthly Multipliers'!$G$2:$G$13) + _xlfn.XLOOKUP('8. Model Variables'!$A217,'4.Annual SAE Indices'!$A$2:$A$23,'4.Annual SAE Indices'!$O$2:$O$23)*_xlfn.XLOOKUP('8. Model Variables'!$B217,'5.Monthly Multipliers'!$B$2:$B$13,'5.Monthly Multipliers'!$H$2:$H$13) + _xlfn.XLOOKUP('8. Model Variables'!$A217,'4.Annual SAE Indices'!$A$2:$A$23,'4.Annual SAE Indices'!$P$2:$P$23)*_xlfn.XLOOKUP('8. Model Variables'!$B217,'5.Monthly Multipliers'!$B$2:$B$13,'5.Monthly Multipliers'!$I$2:$I$13) + _xlfn.XLOOKUP('8. Model Variables'!$A217,'4.Annual SAE Indices'!$A$2:$A$23,'4.Annual SAE Indices'!$Q$2:$Q$23)*_xlfn.XLOOKUP('8. Model Variables'!$B217,'5.Monthly Multipliers'!$B$2:$B$13,'5.Monthly Multipliers'!$J$2:$J$13) + _xlfn.XLOOKUP('8. Model Variables'!$A217,'4.Annual SAE Indices'!$A$2:$A$23,'4.Annual SAE Indices'!$R$2:$R$23)*_xlfn.XLOOKUP('8. Model Variables'!$B217,'5.Monthly Multipliers'!$B$2:$B$13,'5.Monthly Multipliers'!$K$2:$K$13) + _xlfn.XLOOKUP('8. Model Variables'!$A217,'4.Annual SAE Indices'!$A$2:$A$23,'4.Annual SAE Indices'!$T$2:$T$23)*_xlfn.XLOOKUP('8. Model Variables'!$B217,'5.Monthly Multipliers'!$B$2:$B$13,'5.Monthly Multipliers'!$L$2:$L$13) + _xlfn.XLOOKUP('8. Model Variables'!$A217,'4.Annual SAE Indices'!$A$2:$A$23,'4.Annual SAE Indices'!$U$2:$U$23)*_xlfn.XLOOKUP('8. Model Variables'!$B217,'5.Monthly Multipliers'!$B$2:$B$13,'5.Monthly Multipliers'!$M$2:$M$13)</f>
        <v>510.8944183570851</v>
      </c>
      <c r="F217">
        <f>('6.Econ Transform'!C217^0.2)*'7.Wthr Transform'!D241*12*'8. Model Variables'!E217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E46BD25-3B4F-4339-B6E8-19A1408954B8}"/>
</file>

<file path=customXml/itemProps2.xml><?xml version="1.0" encoding="utf-8"?>
<ds:datastoreItem xmlns:ds="http://schemas.openxmlformats.org/officeDocument/2006/customXml" ds:itemID="{8E94AB1F-998F-4AC2-B8CC-F985B03020D4}"/>
</file>

<file path=customXml/itemProps3.xml><?xml version="1.0" encoding="utf-8"?>
<ds:datastoreItem xmlns:ds="http://schemas.openxmlformats.org/officeDocument/2006/customXml" ds:itemID="{0E546AD5-66B8-41E7-B455-8CE1473D5F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2026-02-11T18:45:36Z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