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HRZ\SAE Construction\"/>
    </mc:Choice>
  </mc:AlternateContent>
  <xr:revisionPtr revIDLastSave="0" documentId="13_ncr:1_{9807374D-F8F7-4BE5-ABF5-5D16B0A8ECBC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8" l="1"/>
  <c r="E127" i="8"/>
  <c r="E128" i="8"/>
  <c r="E129" i="8"/>
  <c r="E130" i="8"/>
  <c r="E131" i="8"/>
  <c r="E132" i="8"/>
  <c r="E133" i="8"/>
  <c r="I126" i="8"/>
  <c r="I127" i="8"/>
  <c r="I128" i="8"/>
  <c r="I129" i="8"/>
  <c r="I130" i="8"/>
  <c r="I131" i="8"/>
  <c r="I132" i="8"/>
  <c r="I133" i="8"/>
  <c r="M8" i="7" l="1"/>
  <c r="N22" i="7"/>
  <c r="N31" i="7"/>
  <c r="L46" i="7"/>
  <c r="M56" i="7"/>
  <c r="O56" i="7" s="1"/>
  <c r="M71" i="7"/>
  <c r="M92" i="7"/>
  <c r="N104" i="7"/>
  <c r="M122" i="7"/>
  <c r="N128" i="7"/>
  <c r="N151" i="7"/>
  <c r="L172" i="7"/>
  <c r="L177" i="7"/>
  <c r="F3" i="11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13" i="8"/>
  <c r="A303" i="8"/>
  <c r="B300" i="8"/>
  <c r="B312" i="8" s="1"/>
  <c r="A291" i="8"/>
  <c r="A292" i="8"/>
  <c r="A304" i="8" s="1"/>
  <c r="A296" i="8"/>
  <c r="A308" i="8" s="1"/>
  <c r="A297" i="8"/>
  <c r="A309" i="8" s="1"/>
  <c r="D2" i="8"/>
  <c r="A263" i="8"/>
  <c r="A275" i="8" s="1"/>
  <c r="A287" i="8" s="1"/>
  <c r="A299" i="8" s="1"/>
  <c r="A311" i="8" s="1"/>
  <c r="B218" i="8"/>
  <c r="B224" i="8"/>
  <c r="B226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238" i="8"/>
  <c r="B250" i="8" s="1"/>
  <c r="B262" i="8" s="1"/>
  <c r="B274" i="8" s="1"/>
  <c r="B286" i="8" s="1"/>
  <c r="B298" i="8" s="1"/>
  <c r="B310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31" i="8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307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N3" i="7" s="1"/>
  <c r="H4" i="7"/>
  <c r="N4" i="7" s="1"/>
  <c r="H5" i="7"/>
  <c r="N5" i="7" s="1"/>
  <c r="H6" i="7"/>
  <c r="N6" i="7" s="1"/>
  <c r="H7" i="7"/>
  <c r="N7" i="7" s="1"/>
  <c r="H8" i="7"/>
  <c r="N8" i="7" s="1"/>
  <c r="H9" i="7"/>
  <c r="N9" i="7" s="1"/>
  <c r="H10" i="7"/>
  <c r="N10" i="7" s="1"/>
  <c r="H11" i="7"/>
  <c r="N11" i="7" s="1"/>
  <c r="H12" i="7"/>
  <c r="N12" i="7" s="1"/>
  <c r="H13" i="7"/>
  <c r="N13" i="7" s="1"/>
  <c r="H14" i="7"/>
  <c r="N14" i="7" s="1"/>
  <c r="H15" i="7"/>
  <c r="N15" i="7" s="1"/>
  <c r="H16" i="7"/>
  <c r="N16" i="7" s="1"/>
  <c r="H17" i="7"/>
  <c r="N17" i="7" s="1"/>
  <c r="H18" i="7"/>
  <c r="N18" i="7" s="1"/>
  <c r="H19" i="7"/>
  <c r="N19" i="7" s="1"/>
  <c r="H20" i="7"/>
  <c r="N20" i="7" s="1"/>
  <c r="H21" i="7"/>
  <c r="N21" i="7" s="1"/>
  <c r="H22" i="7"/>
  <c r="H23" i="7"/>
  <c r="N23" i="7" s="1"/>
  <c r="H24" i="7"/>
  <c r="N24" i="7" s="1"/>
  <c r="H25" i="7"/>
  <c r="N25" i="7" s="1"/>
  <c r="H26" i="7"/>
  <c r="N26" i="7" s="1"/>
  <c r="H27" i="7"/>
  <c r="N27" i="7" s="1"/>
  <c r="H28" i="7"/>
  <c r="N28" i="7" s="1"/>
  <c r="H29" i="7"/>
  <c r="N29" i="7" s="1"/>
  <c r="H30" i="7"/>
  <c r="N30" i="7" s="1"/>
  <c r="H31" i="7"/>
  <c r="H32" i="7"/>
  <c r="N32" i="7" s="1"/>
  <c r="H33" i="7"/>
  <c r="N33" i="7" s="1"/>
  <c r="H34" i="7"/>
  <c r="N34" i="7" s="1"/>
  <c r="H35" i="7"/>
  <c r="N35" i="7" s="1"/>
  <c r="H36" i="7"/>
  <c r="N36" i="7" s="1"/>
  <c r="H37" i="7"/>
  <c r="N37" i="7" s="1"/>
  <c r="H38" i="7"/>
  <c r="N38" i="7" s="1"/>
  <c r="H39" i="7"/>
  <c r="N39" i="7" s="1"/>
  <c r="H40" i="7"/>
  <c r="N40" i="7" s="1"/>
  <c r="H41" i="7"/>
  <c r="N41" i="7" s="1"/>
  <c r="H42" i="7"/>
  <c r="N42" i="7" s="1"/>
  <c r="H43" i="7"/>
  <c r="N43" i="7" s="1"/>
  <c r="H44" i="7"/>
  <c r="N44" i="7" s="1"/>
  <c r="H45" i="7"/>
  <c r="N45" i="7" s="1"/>
  <c r="H46" i="7"/>
  <c r="N46" i="7" s="1"/>
  <c r="H47" i="7"/>
  <c r="N47" i="7" s="1"/>
  <c r="H48" i="7"/>
  <c r="N48" i="7" s="1"/>
  <c r="H49" i="7"/>
  <c r="N49" i="7" s="1"/>
  <c r="H50" i="7"/>
  <c r="N50" i="7" s="1"/>
  <c r="H51" i="7"/>
  <c r="N51" i="7" s="1"/>
  <c r="H52" i="7"/>
  <c r="N52" i="7" s="1"/>
  <c r="H53" i="7"/>
  <c r="N53" i="7" s="1"/>
  <c r="H54" i="7"/>
  <c r="N54" i="7" s="1"/>
  <c r="H55" i="7"/>
  <c r="N55" i="7" s="1"/>
  <c r="H56" i="7"/>
  <c r="N56" i="7" s="1"/>
  <c r="H57" i="7"/>
  <c r="N57" i="7" s="1"/>
  <c r="H58" i="7"/>
  <c r="N58" i="7" s="1"/>
  <c r="H59" i="7"/>
  <c r="N59" i="7" s="1"/>
  <c r="H60" i="7"/>
  <c r="N60" i="7" s="1"/>
  <c r="H61" i="7"/>
  <c r="N61" i="7" s="1"/>
  <c r="H62" i="7"/>
  <c r="N62" i="7" s="1"/>
  <c r="H63" i="7"/>
  <c r="N63" i="7" s="1"/>
  <c r="H64" i="7"/>
  <c r="N64" i="7" s="1"/>
  <c r="H65" i="7"/>
  <c r="N65" i="7" s="1"/>
  <c r="H66" i="7"/>
  <c r="N66" i="7" s="1"/>
  <c r="H67" i="7"/>
  <c r="N67" i="7" s="1"/>
  <c r="H68" i="7"/>
  <c r="N68" i="7" s="1"/>
  <c r="H69" i="7"/>
  <c r="N69" i="7" s="1"/>
  <c r="H70" i="7"/>
  <c r="N70" i="7" s="1"/>
  <c r="H71" i="7"/>
  <c r="N71" i="7" s="1"/>
  <c r="H72" i="7"/>
  <c r="N72" i="7" s="1"/>
  <c r="H73" i="7"/>
  <c r="N73" i="7" s="1"/>
  <c r="H74" i="7"/>
  <c r="N74" i="7" s="1"/>
  <c r="H75" i="7"/>
  <c r="N75" i="7" s="1"/>
  <c r="H76" i="7"/>
  <c r="N76" i="7" s="1"/>
  <c r="H77" i="7"/>
  <c r="N77" i="7" s="1"/>
  <c r="H78" i="7"/>
  <c r="N78" i="7" s="1"/>
  <c r="H79" i="7"/>
  <c r="N79" i="7" s="1"/>
  <c r="H80" i="7"/>
  <c r="N80" i="7" s="1"/>
  <c r="H81" i="7"/>
  <c r="N81" i="7" s="1"/>
  <c r="H82" i="7"/>
  <c r="N82" i="7" s="1"/>
  <c r="H83" i="7"/>
  <c r="N83" i="7" s="1"/>
  <c r="H84" i="7"/>
  <c r="N84" i="7" s="1"/>
  <c r="H85" i="7"/>
  <c r="N85" i="7" s="1"/>
  <c r="H86" i="7"/>
  <c r="N86" i="7" s="1"/>
  <c r="H87" i="7"/>
  <c r="N87" i="7" s="1"/>
  <c r="H88" i="7"/>
  <c r="N88" i="7" s="1"/>
  <c r="H89" i="7"/>
  <c r="N89" i="7" s="1"/>
  <c r="H90" i="7"/>
  <c r="N90" i="7" s="1"/>
  <c r="H91" i="7"/>
  <c r="N91" i="7" s="1"/>
  <c r="H92" i="7"/>
  <c r="N92" i="7" s="1"/>
  <c r="H93" i="7"/>
  <c r="N93" i="7" s="1"/>
  <c r="H94" i="7"/>
  <c r="N94" i="7" s="1"/>
  <c r="H95" i="7"/>
  <c r="N95" i="7" s="1"/>
  <c r="H96" i="7"/>
  <c r="N96" i="7" s="1"/>
  <c r="H97" i="7"/>
  <c r="N97" i="7" s="1"/>
  <c r="H98" i="7"/>
  <c r="N98" i="7" s="1"/>
  <c r="H99" i="7"/>
  <c r="N99" i="7" s="1"/>
  <c r="H100" i="7"/>
  <c r="N100" i="7" s="1"/>
  <c r="H101" i="7"/>
  <c r="H102" i="7"/>
  <c r="N102" i="7" s="1"/>
  <c r="H103" i="7"/>
  <c r="N103" i="7" s="1"/>
  <c r="H104" i="7"/>
  <c r="H105" i="7"/>
  <c r="N105" i="7" s="1"/>
  <c r="H106" i="7"/>
  <c r="N106" i="7" s="1"/>
  <c r="H107" i="7"/>
  <c r="N107" i="7" s="1"/>
  <c r="H108" i="7"/>
  <c r="N108" i="7" s="1"/>
  <c r="H109" i="7"/>
  <c r="N109" i="7" s="1"/>
  <c r="H110" i="7"/>
  <c r="N110" i="7" s="1"/>
  <c r="H111" i="7"/>
  <c r="N111" i="7" s="1"/>
  <c r="H112" i="7"/>
  <c r="N112" i="7" s="1"/>
  <c r="H113" i="7"/>
  <c r="N113" i="7" s="1"/>
  <c r="H114" i="7"/>
  <c r="N114" i="7" s="1"/>
  <c r="H115" i="7"/>
  <c r="N115" i="7" s="1"/>
  <c r="H116" i="7"/>
  <c r="N116" i="7" s="1"/>
  <c r="H117" i="7"/>
  <c r="N117" i="7" s="1"/>
  <c r="H118" i="7"/>
  <c r="N118" i="7" s="1"/>
  <c r="H119" i="7"/>
  <c r="N119" i="7" s="1"/>
  <c r="H120" i="7"/>
  <c r="N120" i="7" s="1"/>
  <c r="H121" i="7"/>
  <c r="N121" i="7" s="1"/>
  <c r="H122" i="7"/>
  <c r="N122" i="7" s="1"/>
  <c r="H123" i="7"/>
  <c r="N123" i="7" s="1"/>
  <c r="H124" i="7"/>
  <c r="N124" i="7" s="1"/>
  <c r="H125" i="7"/>
  <c r="H126" i="7"/>
  <c r="N126" i="7" s="1"/>
  <c r="H127" i="7"/>
  <c r="N127" i="7" s="1"/>
  <c r="H128" i="7"/>
  <c r="H129" i="7"/>
  <c r="N129" i="7" s="1"/>
  <c r="H130" i="7"/>
  <c r="N130" i="7" s="1"/>
  <c r="H131" i="7"/>
  <c r="N131" i="7" s="1"/>
  <c r="H132" i="7"/>
  <c r="N132" i="7" s="1"/>
  <c r="H133" i="7"/>
  <c r="N133" i="7" s="1"/>
  <c r="H134" i="7"/>
  <c r="N134" i="7" s="1"/>
  <c r="H135" i="7"/>
  <c r="N135" i="7" s="1"/>
  <c r="H136" i="7"/>
  <c r="N136" i="7" s="1"/>
  <c r="H137" i="7"/>
  <c r="H138" i="7"/>
  <c r="N138" i="7" s="1"/>
  <c r="H139" i="7"/>
  <c r="N139" i="7" s="1"/>
  <c r="H140" i="7"/>
  <c r="N140" i="7" s="1"/>
  <c r="H141" i="7"/>
  <c r="N141" i="7" s="1"/>
  <c r="H142" i="7"/>
  <c r="H143" i="7"/>
  <c r="N143" i="7" s="1"/>
  <c r="H144" i="7"/>
  <c r="N144" i="7" s="1"/>
  <c r="H145" i="7"/>
  <c r="N145" i="7" s="1"/>
  <c r="H146" i="7"/>
  <c r="N146" i="7" s="1"/>
  <c r="H147" i="7"/>
  <c r="N147" i="7" s="1"/>
  <c r="H148" i="7"/>
  <c r="N148" i="7" s="1"/>
  <c r="H149" i="7"/>
  <c r="H150" i="7"/>
  <c r="N150" i="7" s="1"/>
  <c r="H151" i="7"/>
  <c r="H152" i="7"/>
  <c r="N152" i="7" s="1"/>
  <c r="H153" i="7"/>
  <c r="N153" i="7" s="1"/>
  <c r="H154" i="7"/>
  <c r="N154" i="7" s="1"/>
  <c r="H155" i="7"/>
  <c r="N155" i="7" s="1"/>
  <c r="H156" i="7"/>
  <c r="N156" i="7" s="1"/>
  <c r="H157" i="7"/>
  <c r="N157" i="7" s="1"/>
  <c r="H158" i="7"/>
  <c r="N158" i="7" s="1"/>
  <c r="H159" i="7"/>
  <c r="N159" i="7" s="1"/>
  <c r="H160" i="7"/>
  <c r="N160" i="7" s="1"/>
  <c r="H161" i="7"/>
  <c r="N161" i="7" s="1"/>
  <c r="H162" i="7"/>
  <c r="N162" i="7" s="1"/>
  <c r="H163" i="7"/>
  <c r="N163" i="7" s="1"/>
  <c r="H164" i="7"/>
  <c r="N164" i="7" s="1"/>
  <c r="H165" i="7"/>
  <c r="N165" i="7" s="1"/>
  <c r="H166" i="7"/>
  <c r="N166" i="7" s="1"/>
  <c r="H167" i="7"/>
  <c r="N167" i="7" s="1"/>
  <c r="H168" i="7"/>
  <c r="N168" i="7" s="1"/>
  <c r="H169" i="7"/>
  <c r="N169" i="7" s="1"/>
  <c r="H170" i="7"/>
  <c r="N170" i="7" s="1"/>
  <c r="H171" i="7"/>
  <c r="N171" i="7" s="1"/>
  <c r="H172" i="7"/>
  <c r="N172" i="7" s="1"/>
  <c r="H173" i="7"/>
  <c r="H174" i="7"/>
  <c r="N174" i="7" s="1"/>
  <c r="H175" i="7"/>
  <c r="N175" i="7" s="1"/>
  <c r="H176" i="7"/>
  <c r="N176" i="7" s="1"/>
  <c r="H177" i="7"/>
  <c r="N177" i="7" s="1"/>
  <c r="H178" i="7"/>
  <c r="N178" i="7" s="1"/>
  <c r="H179" i="7"/>
  <c r="N179" i="7" s="1"/>
  <c r="H180" i="7"/>
  <c r="N180" i="7" s="1"/>
  <c r="H181" i="7"/>
  <c r="N181" i="7" s="1"/>
  <c r="H182" i="7"/>
  <c r="N182" i="7" s="1"/>
  <c r="H183" i="7"/>
  <c r="N183" i="7" s="1"/>
  <c r="H184" i="7"/>
  <c r="N184" i="7" s="1"/>
  <c r="H185" i="7"/>
  <c r="N185" i="7" s="1"/>
  <c r="H186" i="7"/>
  <c r="N186" i="7" s="1"/>
  <c r="H187" i="7"/>
  <c r="N187" i="7" s="1"/>
  <c r="H188" i="7"/>
  <c r="N188" i="7" s="1"/>
  <c r="H189" i="7"/>
  <c r="N189" i="7" s="1"/>
  <c r="H190" i="7"/>
  <c r="N190" i="7" s="1"/>
  <c r="H191" i="7"/>
  <c r="N191" i="7" s="1"/>
  <c r="H192" i="7"/>
  <c r="N192" i="7" s="1"/>
  <c r="H193" i="7"/>
  <c r="N193" i="7" s="1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M7" i="7" s="1"/>
  <c r="O7" i="7" s="1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M20" i="7" s="1"/>
  <c r="O20" i="7" s="1"/>
  <c r="F21" i="7"/>
  <c r="F22" i="7"/>
  <c r="F23" i="7"/>
  <c r="F24" i="7"/>
  <c r="F25" i="7"/>
  <c r="F26" i="7"/>
  <c r="M26" i="7" s="1"/>
  <c r="O26" i="7" s="1"/>
  <c r="F27" i="7"/>
  <c r="F28" i="7"/>
  <c r="F29" i="7"/>
  <c r="F30" i="7"/>
  <c r="F31" i="7"/>
  <c r="M31" i="7" s="1"/>
  <c r="O31" i="7" s="1"/>
  <c r="F32" i="7"/>
  <c r="M32" i="7" s="1"/>
  <c r="O32" i="7" s="1"/>
  <c r="F33" i="7"/>
  <c r="F34" i="7"/>
  <c r="F35" i="7"/>
  <c r="F36" i="7"/>
  <c r="F37" i="7"/>
  <c r="F38" i="7"/>
  <c r="F39" i="7"/>
  <c r="F40" i="7"/>
  <c r="M40" i="7" s="1"/>
  <c r="O40" i="7" s="1"/>
  <c r="F41" i="7"/>
  <c r="F42" i="7"/>
  <c r="F43" i="7"/>
  <c r="F44" i="7"/>
  <c r="F45" i="7"/>
  <c r="F46" i="7"/>
  <c r="M46" i="7" s="1"/>
  <c r="O46" i="7" s="1"/>
  <c r="F47" i="7"/>
  <c r="F48" i="7"/>
  <c r="F49" i="7"/>
  <c r="F50" i="7"/>
  <c r="F51" i="7"/>
  <c r="F52" i="7"/>
  <c r="M52" i="7" s="1"/>
  <c r="O52" i="7" s="1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M68" i="7" s="1"/>
  <c r="O68" i="7" s="1"/>
  <c r="F69" i="7"/>
  <c r="F70" i="7"/>
  <c r="F71" i="7"/>
  <c r="F72" i="7"/>
  <c r="F73" i="7"/>
  <c r="F74" i="7"/>
  <c r="F75" i="7"/>
  <c r="F76" i="7"/>
  <c r="F77" i="7"/>
  <c r="F78" i="7"/>
  <c r="F79" i="7"/>
  <c r="F80" i="7"/>
  <c r="M80" i="7" s="1"/>
  <c r="O80" i="7" s="1"/>
  <c r="F81" i="7"/>
  <c r="F82" i="7"/>
  <c r="M82" i="7" s="1"/>
  <c r="O82" i="7" s="1"/>
  <c r="F83" i="7"/>
  <c r="F84" i="7"/>
  <c r="F85" i="7"/>
  <c r="F86" i="7"/>
  <c r="M86" i="7" s="1"/>
  <c r="O86" i="7" s="1"/>
  <c r="F87" i="7"/>
  <c r="F88" i="7"/>
  <c r="F89" i="7"/>
  <c r="F90" i="7"/>
  <c r="F91" i="7"/>
  <c r="M91" i="7" s="1"/>
  <c r="O91" i="7" s="1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M104" i="7" s="1"/>
  <c r="O104" i="7" s="1"/>
  <c r="F105" i="7"/>
  <c r="F106" i="7"/>
  <c r="F107" i="7"/>
  <c r="F108" i="7"/>
  <c r="F109" i="7"/>
  <c r="F110" i="7"/>
  <c r="F111" i="7"/>
  <c r="F112" i="7"/>
  <c r="F113" i="7"/>
  <c r="F114" i="7"/>
  <c r="F115" i="7"/>
  <c r="F116" i="7"/>
  <c r="M116" i="7" s="1"/>
  <c r="O116" i="7" s="1"/>
  <c r="F117" i="7"/>
  <c r="F118" i="7"/>
  <c r="F119" i="7"/>
  <c r="F120" i="7"/>
  <c r="F121" i="7"/>
  <c r="F122" i="7"/>
  <c r="F123" i="7"/>
  <c r="F124" i="7"/>
  <c r="F125" i="7"/>
  <c r="F126" i="7"/>
  <c r="F127" i="7"/>
  <c r="F128" i="7"/>
  <c r="M128" i="7" s="1"/>
  <c r="O128" i="7" s="1"/>
  <c r="F129" i="7"/>
  <c r="F130" i="7"/>
  <c r="F131" i="7"/>
  <c r="F132" i="7"/>
  <c r="F133" i="7"/>
  <c r="F134" i="7"/>
  <c r="F135" i="7"/>
  <c r="F136" i="7"/>
  <c r="F137" i="7"/>
  <c r="F138" i="7"/>
  <c r="F139" i="7"/>
  <c r="M139" i="7" s="1"/>
  <c r="O139" i="7" s="1"/>
  <c r="F140" i="7"/>
  <c r="F141" i="7"/>
  <c r="F142" i="7"/>
  <c r="F143" i="7"/>
  <c r="F144" i="7"/>
  <c r="F145" i="7"/>
  <c r="F146" i="7"/>
  <c r="F147" i="7"/>
  <c r="F148" i="7"/>
  <c r="M148" i="7" s="1"/>
  <c r="O148" i="7" s="1"/>
  <c r="F149" i="7"/>
  <c r="F150" i="7"/>
  <c r="F151" i="7"/>
  <c r="F152" i="7"/>
  <c r="M152" i="7" s="1"/>
  <c r="O152" i="7" s="1"/>
  <c r="F153" i="7"/>
  <c r="F154" i="7"/>
  <c r="M154" i="7" s="1"/>
  <c r="O154" i="7" s="1"/>
  <c r="F155" i="7"/>
  <c r="F156" i="7"/>
  <c r="F157" i="7"/>
  <c r="F158" i="7"/>
  <c r="F159" i="7"/>
  <c r="F160" i="7"/>
  <c r="F161" i="7"/>
  <c r="F162" i="7"/>
  <c r="F163" i="7"/>
  <c r="M163" i="7" s="1"/>
  <c r="O163" i="7" s="1"/>
  <c r="F164" i="7"/>
  <c r="F165" i="7"/>
  <c r="F166" i="7"/>
  <c r="F167" i="7"/>
  <c r="F168" i="7"/>
  <c r="F169" i="7"/>
  <c r="F170" i="7"/>
  <c r="F171" i="7"/>
  <c r="F172" i="7"/>
  <c r="F173" i="7"/>
  <c r="F174" i="7"/>
  <c r="F175" i="7"/>
  <c r="M175" i="7" s="1"/>
  <c r="O175" i="7" s="1"/>
  <c r="F176" i="7"/>
  <c r="M176" i="7" s="1"/>
  <c r="O176" i="7" s="1"/>
  <c r="F177" i="7"/>
  <c r="F178" i="7"/>
  <c r="F179" i="7"/>
  <c r="F180" i="7"/>
  <c r="F181" i="7"/>
  <c r="F182" i="7"/>
  <c r="F183" i="7"/>
  <c r="F184" i="7"/>
  <c r="M184" i="7" s="1"/>
  <c r="O184" i="7" s="1"/>
  <c r="F185" i="7"/>
  <c r="F186" i="7"/>
  <c r="F187" i="7"/>
  <c r="F188" i="7"/>
  <c r="F189" i="7"/>
  <c r="F190" i="7"/>
  <c r="M190" i="7" s="1"/>
  <c r="O190" i="7" s="1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F4" i="11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C47" i="7"/>
  <c r="L47" i="7" s="1"/>
  <c r="C48" i="7"/>
  <c r="L48" i="7" s="1"/>
  <c r="C49" i="7"/>
  <c r="L49" i="7" s="1"/>
  <c r="C50" i="7"/>
  <c r="L50" i="7" s="1"/>
  <c r="C51" i="7"/>
  <c r="L51" i="7" s="1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L103" i="7" s="1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C173" i="7"/>
  <c r="L173" i="7" s="1"/>
  <c r="C174" i="7"/>
  <c r="L174" i="7" s="1"/>
  <c r="C175" i="7"/>
  <c r="L175" i="7" s="1"/>
  <c r="C176" i="7"/>
  <c r="L176" i="7" s="1"/>
  <c r="C177" i="7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24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4" i="2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" i="2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E15" i="11" s="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E22" i="11" s="1"/>
  <c r="A23" i="11"/>
  <c r="E23" i="11" s="1"/>
  <c r="A24" i="11"/>
  <c r="E24" i="11" s="1"/>
  <c r="A25" i="11"/>
  <c r="E25" i="11" s="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E3" i="11"/>
  <c r="E4" i="11"/>
  <c r="E5" i="11"/>
  <c r="E6" i="11"/>
  <c r="E7" i="11"/>
  <c r="E8" i="11"/>
  <c r="E9" i="11"/>
  <c r="E10" i="11"/>
  <c r="E11" i="11"/>
  <c r="E12" i="11"/>
  <c r="E13" i="11"/>
  <c r="E2" i="1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E16" i="11"/>
  <c r="E17" i="11"/>
  <c r="E18" i="11"/>
  <c r="E19" i="11"/>
  <c r="E20" i="11"/>
  <c r="E21" i="11"/>
  <c r="A14" i="11"/>
  <c r="O122" i="7" l="1"/>
  <c r="M172" i="7"/>
  <c r="O172" i="7" s="1"/>
  <c r="M160" i="7"/>
  <c r="O160" i="7" s="1"/>
  <c r="M136" i="7"/>
  <c r="O136" i="7" s="1"/>
  <c r="M124" i="7"/>
  <c r="O124" i="7" s="1"/>
  <c r="M112" i="7"/>
  <c r="O112" i="7" s="1"/>
  <c r="M100" i="7"/>
  <c r="O100" i="7" s="1"/>
  <c r="M88" i="7"/>
  <c r="O88" i="7" s="1"/>
  <c r="M76" i="7"/>
  <c r="O76" i="7" s="1"/>
  <c r="M64" i="7"/>
  <c r="O64" i="7" s="1"/>
  <c r="M28" i="7"/>
  <c r="O28" i="7" s="1"/>
  <c r="M16" i="7"/>
  <c r="O16" i="7" s="1"/>
  <c r="M4" i="7"/>
  <c r="O4" i="7" s="1"/>
  <c r="M158" i="7"/>
  <c r="O158" i="7" s="1"/>
  <c r="O71" i="7"/>
  <c r="M181" i="7"/>
  <c r="O181" i="7" s="1"/>
  <c r="M145" i="7"/>
  <c r="O145" i="7" s="1"/>
  <c r="M109" i="7"/>
  <c r="O109" i="7" s="1"/>
  <c r="M61" i="7"/>
  <c r="O61" i="7" s="1"/>
  <c r="M37" i="7"/>
  <c r="O37" i="7" s="1"/>
  <c r="O92" i="7"/>
  <c r="M167" i="7"/>
  <c r="O167" i="7" s="1"/>
  <c r="M131" i="7"/>
  <c r="O131" i="7" s="1"/>
  <c r="M95" i="7"/>
  <c r="O95" i="7" s="1"/>
  <c r="M35" i="7"/>
  <c r="O35" i="7" s="1"/>
  <c r="M11" i="7"/>
  <c r="O11" i="7" s="1"/>
  <c r="M130" i="7"/>
  <c r="O130" i="7" s="1"/>
  <c r="M94" i="7"/>
  <c r="O94" i="7" s="1"/>
  <c r="M10" i="7"/>
  <c r="O10" i="7" s="1"/>
  <c r="N142" i="7"/>
  <c r="O8" i="7"/>
  <c r="M166" i="7"/>
  <c r="O166" i="7" s="1"/>
  <c r="M118" i="7"/>
  <c r="O118" i="7" s="1"/>
  <c r="M70" i="7"/>
  <c r="O70" i="7" s="1"/>
  <c r="M22" i="7"/>
  <c r="O22" i="7" s="1"/>
  <c r="M188" i="7"/>
  <c r="O188" i="7" s="1"/>
  <c r="M164" i="7"/>
  <c r="O164" i="7" s="1"/>
  <c r="M140" i="7"/>
  <c r="O140" i="7" s="1"/>
  <c r="M44" i="7"/>
  <c r="O44" i="7" s="1"/>
  <c r="M187" i="7"/>
  <c r="O187" i="7" s="1"/>
  <c r="M151" i="7"/>
  <c r="O151" i="7" s="1"/>
  <c r="M127" i="7"/>
  <c r="O127" i="7" s="1"/>
  <c r="M115" i="7"/>
  <c r="O115" i="7" s="1"/>
  <c r="M103" i="7"/>
  <c r="O103" i="7" s="1"/>
  <c r="M79" i="7"/>
  <c r="O79" i="7" s="1"/>
  <c r="M67" i="7"/>
  <c r="O67" i="7" s="1"/>
  <c r="M55" i="7"/>
  <c r="O55" i="7" s="1"/>
  <c r="M43" i="7"/>
  <c r="O43" i="7" s="1"/>
  <c r="M19" i="7"/>
  <c r="O19" i="7" s="1"/>
  <c r="F18" i="11"/>
  <c r="F3" i="8"/>
  <c r="F4" i="8" s="1"/>
  <c r="F5" i="8" s="1"/>
  <c r="M161" i="7"/>
  <c r="O161" i="7" s="1"/>
  <c r="M137" i="7"/>
  <c r="O137" i="7" s="1"/>
  <c r="M113" i="7"/>
  <c r="O113" i="7" s="1"/>
  <c r="M89" i="7"/>
  <c r="O89" i="7" s="1"/>
  <c r="M77" i="7"/>
  <c r="O77" i="7" s="1"/>
  <c r="M65" i="7"/>
  <c r="O65" i="7" s="1"/>
  <c r="M29" i="7"/>
  <c r="O29" i="7" s="1"/>
  <c r="N173" i="7"/>
  <c r="N149" i="7"/>
  <c r="N137" i="7"/>
  <c r="N125" i="7"/>
  <c r="N101" i="7"/>
  <c r="M2" i="7"/>
  <c r="M182" i="7"/>
  <c r="O182" i="7" s="1"/>
  <c r="M170" i="7"/>
  <c r="O170" i="7" s="1"/>
  <c r="M146" i="7"/>
  <c r="O146" i="7" s="1"/>
  <c r="M134" i="7"/>
  <c r="O134" i="7" s="1"/>
  <c r="M110" i="7"/>
  <c r="O110" i="7" s="1"/>
  <c r="M98" i="7"/>
  <c r="O98" i="7" s="1"/>
  <c r="M74" i="7"/>
  <c r="O74" i="7" s="1"/>
  <c r="M62" i="7"/>
  <c r="O62" i="7" s="1"/>
  <c r="M50" i="7"/>
  <c r="O50" i="7" s="1"/>
  <c r="M38" i="7"/>
  <c r="O38" i="7" s="1"/>
  <c r="M14" i="7"/>
  <c r="O14" i="7" s="1"/>
  <c r="M185" i="7"/>
  <c r="O185" i="7" s="1"/>
  <c r="M41" i="7"/>
  <c r="O41" i="7" s="1"/>
  <c r="M121" i="7"/>
  <c r="O121" i="7" s="1"/>
  <c r="M191" i="7"/>
  <c r="O191" i="7" s="1"/>
  <c r="M23" i="7"/>
  <c r="O23" i="7" s="1"/>
  <c r="M178" i="7"/>
  <c r="O178" i="7" s="1"/>
  <c r="M142" i="7"/>
  <c r="O142" i="7" s="1"/>
  <c r="M106" i="7"/>
  <c r="O106" i="7" s="1"/>
  <c r="M58" i="7"/>
  <c r="O58" i="7" s="1"/>
  <c r="M34" i="7"/>
  <c r="O34" i="7" s="1"/>
  <c r="M101" i="7"/>
  <c r="O101" i="7" s="1"/>
  <c r="M133" i="7"/>
  <c r="O133" i="7" s="1"/>
  <c r="M49" i="7"/>
  <c r="O49" i="7" s="1"/>
  <c r="M179" i="7"/>
  <c r="O179" i="7" s="1"/>
  <c r="M107" i="7"/>
  <c r="O107" i="7" s="1"/>
  <c r="M149" i="7"/>
  <c r="M5" i="7"/>
  <c r="O5" i="7" s="1"/>
  <c r="M169" i="7"/>
  <c r="O169" i="7" s="1"/>
  <c r="M13" i="7"/>
  <c r="O13" i="7" s="1"/>
  <c r="M143" i="7"/>
  <c r="O143" i="7" s="1"/>
  <c r="M47" i="7"/>
  <c r="O47" i="7" s="1"/>
  <c r="M173" i="7"/>
  <c r="M53" i="7"/>
  <c r="O53" i="7" s="1"/>
  <c r="M85" i="7"/>
  <c r="O85" i="7" s="1"/>
  <c r="M25" i="7"/>
  <c r="O25" i="7" s="1"/>
  <c r="M83" i="7"/>
  <c r="O83" i="7" s="1"/>
  <c r="L4" i="7"/>
  <c r="M125" i="7"/>
  <c r="O125" i="7" s="1"/>
  <c r="M17" i="7"/>
  <c r="O17" i="7" s="1"/>
  <c r="M193" i="7"/>
  <c r="O193" i="7" s="1"/>
  <c r="M157" i="7"/>
  <c r="O157" i="7" s="1"/>
  <c r="M97" i="7"/>
  <c r="O97" i="7" s="1"/>
  <c r="M73" i="7"/>
  <c r="O73" i="7" s="1"/>
  <c r="M155" i="7"/>
  <c r="O155" i="7" s="1"/>
  <c r="M119" i="7"/>
  <c r="O119" i="7" s="1"/>
  <c r="M59" i="7"/>
  <c r="O59" i="7" s="1"/>
  <c r="M186" i="7"/>
  <c r="O186" i="7" s="1"/>
  <c r="M174" i="7"/>
  <c r="O174" i="7" s="1"/>
  <c r="M162" i="7"/>
  <c r="O162" i="7" s="1"/>
  <c r="M150" i="7"/>
  <c r="O150" i="7" s="1"/>
  <c r="M138" i="7"/>
  <c r="O138" i="7" s="1"/>
  <c r="M126" i="7"/>
  <c r="O126" i="7" s="1"/>
  <c r="M114" i="7"/>
  <c r="O114" i="7" s="1"/>
  <c r="M102" i="7"/>
  <c r="O102" i="7" s="1"/>
  <c r="M90" i="7"/>
  <c r="O90" i="7" s="1"/>
  <c r="M78" i="7"/>
  <c r="O78" i="7" s="1"/>
  <c r="M66" i="7"/>
  <c r="O66" i="7" s="1"/>
  <c r="M54" i="7"/>
  <c r="O54" i="7" s="1"/>
  <c r="M42" i="7"/>
  <c r="O42" i="7" s="1"/>
  <c r="M30" i="7"/>
  <c r="O30" i="7" s="1"/>
  <c r="M18" i="7"/>
  <c r="O18" i="7" s="1"/>
  <c r="M6" i="7"/>
  <c r="O6" i="7" s="1"/>
  <c r="M159" i="7"/>
  <c r="O159" i="7" s="1"/>
  <c r="M87" i="7"/>
  <c r="O87" i="7" s="1"/>
  <c r="M15" i="7"/>
  <c r="O15" i="7" s="1"/>
  <c r="M156" i="7"/>
  <c r="O156" i="7" s="1"/>
  <c r="M84" i="7"/>
  <c r="O84" i="7" s="1"/>
  <c r="M12" i="7"/>
  <c r="O12" i="7" s="1"/>
  <c r="M189" i="7"/>
  <c r="O189" i="7" s="1"/>
  <c r="M177" i="7"/>
  <c r="O177" i="7" s="1"/>
  <c r="M165" i="7"/>
  <c r="O165" i="7" s="1"/>
  <c r="M153" i="7"/>
  <c r="O153" i="7" s="1"/>
  <c r="M141" i="7"/>
  <c r="O141" i="7" s="1"/>
  <c r="M129" i="7"/>
  <c r="O129" i="7" s="1"/>
  <c r="M117" i="7"/>
  <c r="O117" i="7" s="1"/>
  <c r="M105" i="7"/>
  <c r="O105" i="7" s="1"/>
  <c r="M93" i="7"/>
  <c r="O93" i="7" s="1"/>
  <c r="M81" i="7"/>
  <c r="O81" i="7" s="1"/>
  <c r="M69" i="7"/>
  <c r="O69" i="7" s="1"/>
  <c r="M57" i="7"/>
  <c r="O57" i="7" s="1"/>
  <c r="M45" i="7"/>
  <c r="O45" i="7" s="1"/>
  <c r="M33" i="7"/>
  <c r="O33" i="7" s="1"/>
  <c r="M21" i="7"/>
  <c r="O21" i="7" s="1"/>
  <c r="M9" i="7"/>
  <c r="O9" i="7" s="1"/>
  <c r="M135" i="7"/>
  <c r="O135" i="7" s="1"/>
  <c r="M39" i="7"/>
  <c r="O39" i="7" s="1"/>
  <c r="M192" i="7"/>
  <c r="O192" i="7" s="1"/>
  <c r="M120" i="7"/>
  <c r="O120" i="7" s="1"/>
  <c r="M36" i="7"/>
  <c r="O36" i="7" s="1"/>
  <c r="M123" i="7"/>
  <c r="O123" i="7" s="1"/>
  <c r="M27" i="7"/>
  <c r="O27" i="7" s="1"/>
  <c r="M132" i="7"/>
  <c r="O132" i="7" s="1"/>
  <c r="M60" i="7"/>
  <c r="O60" i="7" s="1"/>
  <c r="M183" i="7"/>
  <c r="O183" i="7" s="1"/>
  <c r="M171" i="7"/>
  <c r="O171" i="7" s="1"/>
  <c r="M147" i="7"/>
  <c r="O147" i="7" s="1"/>
  <c r="M111" i="7"/>
  <c r="O111" i="7" s="1"/>
  <c r="M99" i="7"/>
  <c r="O99" i="7" s="1"/>
  <c r="M75" i="7"/>
  <c r="O75" i="7" s="1"/>
  <c r="M63" i="7"/>
  <c r="O63" i="7" s="1"/>
  <c r="M51" i="7"/>
  <c r="O51" i="7" s="1"/>
  <c r="M3" i="7"/>
  <c r="O3" i="7" s="1"/>
  <c r="F2" i="11"/>
  <c r="M180" i="7"/>
  <c r="O180" i="7" s="1"/>
  <c r="M168" i="7"/>
  <c r="O168" i="7" s="1"/>
  <c r="M144" i="7"/>
  <c r="O144" i="7" s="1"/>
  <c r="M108" i="7"/>
  <c r="O108" i="7" s="1"/>
  <c r="M96" i="7"/>
  <c r="O96" i="7" s="1"/>
  <c r="M72" i="7"/>
  <c r="O72" i="7" s="1"/>
  <c r="M48" i="7"/>
  <c r="O48" i="7" s="1"/>
  <c r="M24" i="7"/>
  <c r="O24" i="7" s="1"/>
  <c r="F20" i="11"/>
  <c r="F8" i="11"/>
  <c r="F19" i="11"/>
  <c r="F7" i="11"/>
  <c r="F14" i="11"/>
  <c r="F25" i="11"/>
  <c r="F24" i="11"/>
  <c r="F12" i="11"/>
  <c r="F13" i="11"/>
  <c r="F6" i="11"/>
  <c r="F17" i="11"/>
  <c r="F5" i="11"/>
  <c r="F16" i="11"/>
  <c r="F15" i="11"/>
  <c r="F23" i="11"/>
  <c r="F11" i="11"/>
  <c r="F22" i="11"/>
  <c r="F10" i="11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21" i="11"/>
  <c r="F9" i="11"/>
  <c r="F6" i="8"/>
  <c r="F7" i="8" s="1"/>
  <c r="F8" i="8" s="1"/>
  <c r="F9" i="8" s="1"/>
  <c r="F10" i="8" s="1"/>
  <c r="F11" i="8" s="1"/>
  <c r="F12" i="8" s="1"/>
  <c r="F13" i="8" s="1"/>
  <c r="L2" i="7"/>
  <c r="N2" i="7"/>
  <c r="E38" i="11"/>
  <c r="F38" i="11" s="1"/>
  <c r="E14" i="11"/>
  <c r="E26" i="11"/>
  <c r="F26" i="11" s="1"/>
  <c r="E37" i="11"/>
  <c r="F37" i="11" s="1"/>
  <c r="E27" i="11"/>
  <c r="F27" i="11" s="1"/>
  <c r="E50" i="11"/>
  <c r="F50" i="11" s="1"/>
  <c r="E36" i="11"/>
  <c r="F36" i="11" s="1"/>
  <c r="E35" i="11"/>
  <c r="F35" i="11" s="1"/>
  <c r="E33" i="11"/>
  <c r="F33" i="11" s="1"/>
  <c r="E34" i="11"/>
  <c r="F34" i="11" s="1"/>
  <c r="E32" i="11"/>
  <c r="F32" i="11" s="1"/>
  <c r="E30" i="11"/>
  <c r="F30" i="11" s="1"/>
  <c r="E29" i="11"/>
  <c r="F29" i="11" s="1"/>
  <c r="E28" i="11"/>
  <c r="F28" i="11" s="1"/>
  <c r="O149" i="7" l="1"/>
  <c r="O2" i="7"/>
  <c r="O173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1" i="8"/>
  <c r="H11" i="8" s="1"/>
  <c r="G23" i="8"/>
  <c r="H23" i="8" s="1"/>
  <c r="G35" i="8"/>
  <c r="H35" i="8" s="1"/>
  <c r="C11" i="11" s="1"/>
  <c r="G47" i="8"/>
  <c r="H47" i="8" s="1"/>
  <c r="C23" i="11" s="1"/>
  <c r="G59" i="8"/>
  <c r="H59" i="8" s="1"/>
  <c r="C35" i="11" s="1"/>
  <c r="G71" i="8"/>
  <c r="H71" i="8" s="1"/>
  <c r="C47" i="11" s="1"/>
  <c r="G83" i="8"/>
  <c r="H83" i="8" s="1"/>
  <c r="C59" i="11" s="1"/>
  <c r="G95" i="8"/>
  <c r="H95" i="8" s="1"/>
  <c r="C71" i="11" s="1"/>
  <c r="G107" i="8"/>
  <c r="H107" i="8" s="1"/>
  <c r="C83" i="11" s="1"/>
  <c r="G119" i="8"/>
  <c r="H119" i="8" s="1"/>
  <c r="C95" i="11" s="1"/>
  <c r="G131" i="8"/>
  <c r="H131" i="8" s="1"/>
  <c r="C107" i="11" s="1"/>
  <c r="G143" i="8"/>
  <c r="H143" i="8" s="1"/>
  <c r="C119" i="11" s="1"/>
  <c r="G155" i="8"/>
  <c r="H155" i="8" s="1"/>
  <c r="C131" i="11" s="1"/>
  <c r="G167" i="8"/>
  <c r="H167" i="8" s="1"/>
  <c r="C143" i="11" s="1"/>
  <c r="G179" i="8"/>
  <c r="H179" i="8" s="1"/>
  <c r="C155" i="11" s="1"/>
  <c r="G191" i="8"/>
  <c r="H191" i="8" s="1"/>
  <c r="C167" i="11" s="1"/>
  <c r="G203" i="8"/>
  <c r="H203" i="8" s="1"/>
  <c r="C179" i="11" s="1"/>
  <c r="G215" i="8"/>
  <c r="H215" i="8" s="1"/>
  <c r="C191" i="11" s="1"/>
  <c r="G227" i="8"/>
  <c r="H227" i="8" s="1"/>
  <c r="C203" i="11" s="1"/>
  <c r="G239" i="8"/>
  <c r="H239" i="8" s="1"/>
  <c r="C215" i="11" s="1"/>
  <c r="G251" i="8"/>
  <c r="H251" i="8" s="1"/>
  <c r="G263" i="8"/>
  <c r="H263" i="8" s="1"/>
  <c r="G275" i="8"/>
  <c r="H275" i="8" s="1"/>
  <c r="G287" i="8"/>
  <c r="H287" i="8" s="1"/>
  <c r="G299" i="8"/>
  <c r="H299" i="8" s="1"/>
  <c r="G311" i="8"/>
  <c r="H311" i="8" s="1"/>
  <c r="G5" i="8"/>
  <c r="H5" i="8" s="1"/>
  <c r="G18" i="8"/>
  <c r="H18" i="8" s="1"/>
  <c r="G31" i="8"/>
  <c r="H31" i="8" s="1"/>
  <c r="C7" i="11" s="1"/>
  <c r="G44" i="8"/>
  <c r="H44" i="8" s="1"/>
  <c r="C20" i="11" s="1"/>
  <c r="G57" i="8"/>
  <c r="H57" i="8" s="1"/>
  <c r="C33" i="11" s="1"/>
  <c r="G70" i="8"/>
  <c r="H70" i="8" s="1"/>
  <c r="C46" i="11" s="1"/>
  <c r="G84" i="8"/>
  <c r="H84" i="8" s="1"/>
  <c r="C60" i="11" s="1"/>
  <c r="G97" i="8"/>
  <c r="H97" i="8" s="1"/>
  <c r="C73" i="11" s="1"/>
  <c r="G110" i="8"/>
  <c r="H110" i="8" s="1"/>
  <c r="C86" i="11" s="1"/>
  <c r="G123" i="8"/>
  <c r="H123" i="8" s="1"/>
  <c r="C99" i="11" s="1"/>
  <c r="G136" i="8"/>
  <c r="H136" i="8" s="1"/>
  <c r="C112" i="11" s="1"/>
  <c r="G149" i="8"/>
  <c r="H149" i="8" s="1"/>
  <c r="C125" i="11" s="1"/>
  <c r="G162" i="8"/>
  <c r="H162" i="8" s="1"/>
  <c r="C138" i="11" s="1"/>
  <c r="G175" i="8"/>
  <c r="H175" i="8" s="1"/>
  <c r="C151" i="11" s="1"/>
  <c r="G188" i="8"/>
  <c r="H188" i="8" s="1"/>
  <c r="C164" i="11" s="1"/>
  <c r="G201" i="8"/>
  <c r="H201" i="8" s="1"/>
  <c r="C177" i="11" s="1"/>
  <c r="G214" i="8"/>
  <c r="H214" i="8" s="1"/>
  <c r="C190" i="11" s="1"/>
  <c r="G228" i="8"/>
  <c r="H228" i="8" s="1"/>
  <c r="C204" i="11" s="1"/>
  <c r="G241" i="8"/>
  <c r="H241" i="8" s="1"/>
  <c r="C217" i="11" s="1"/>
  <c r="G254" i="8"/>
  <c r="H254" i="8" s="1"/>
  <c r="G267" i="8"/>
  <c r="H267" i="8" s="1"/>
  <c r="G280" i="8"/>
  <c r="H280" i="8" s="1"/>
  <c r="G293" i="8"/>
  <c r="H293" i="8" s="1"/>
  <c r="G6" i="8"/>
  <c r="H6" i="8" s="1"/>
  <c r="G19" i="8"/>
  <c r="H19" i="8" s="1"/>
  <c r="G32" i="8"/>
  <c r="H32" i="8" s="1"/>
  <c r="C8" i="11" s="1"/>
  <c r="G45" i="8"/>
  <c r="H45" i="8" s="1"/>
  <c r="C21" i="11" s="1"/>
  <c r="G58" i="8"/>
  <c r="H58" i="8" s="1"/>
  <c r="C34" i="11" s="1"/>
  <c r="G72" i="8"/>
  <c r="H72" i="8" s="1"/>
  <c r="C48" i="11" s="1"/>
  <c r="G85" i="8"/>
  <c r="H85" i="8" s="1"/>
  <c r="C61" i="11" s="1"/>
  <c r="G98" i="8"/>
  <c r="H98" i="8" s="1"/>
  <c r="C74" i="11" s="1"/>
  <c r="G111" i="8"/>
  <c r="H111" i="8" s="1"/>
  <c r="C87" i="11" s="1"/>
  <c r="G124" i="8"/>
  <c r="H124" i="8" s="1"/>
  <c r="C100" i="11" s="1"/>
  <c r="G137" i="8"/>
  <c r="H137" i="8" s="1"/>
  <c r="C113" i="11" s="1"/>
  <c r="G150" i="8"/>
  <c r="H150" i="8" s="1"/>
  <c r="C126" i="11" s="1"/>
  <c r="G7" i="8"/>
  <c r="H7" i="8" s="1"/>
  <c r="G20" i="8"/>
  <c r="H20" i="8" s="1"/>
  <c r="G33" i="8"/>
  <c r="H33" i="8" s="1"/>
  <c r="C9" i="11" s="1"/>
  <c r="G9" i="8"/>
  <c r="H9" i="8" s="1"/>
  <c r="G26" i="8"/>
  <c r="H26" i="8" s="1"/>
  <c r="C2" i="11" s="1"/>
  <c r="G42" i="8"/>
  <c r="H42" i="8" s="1"/>
  <c r="C18" i="11" s="1"/>
  <c r="G60" i="8"/>
  <c r="H60" i="8" s="1"/>
  <c r="C36" i="11" s="1"/>
  <c r="G75" i="8"/>
  <c r="H75" i="8" s="1"/>
  <c r="C51" i="11" s="1"/>
  <c r="G90" i="8"/>
  <c r="H90" i="8" s="1"/>
  <c r="C66" i="11" s="1"/>
  <c r="G105" i="8"/>
  <c r="H105" i="8" s="1"/>
  <c r="C81" i="11" s="1"/>
  <c r="G121" i="8"/>
  <c r="H121" i="8" s="1"/>
  <c r="C97" i="11" s="1"/>
  <c r="G138" i="8"/>
  <c r="H138" i="8" s="1"/>
  <c r="C114" i="11" s="1"/>
  <c r="G153" i="8"/>
  <c r="H153" i="8" s="1"/>
  <c r="C129" i="11" s="1"/>
  <c r="G168" i="8"/>
  <c r="H168" i="8" s="1"/>
  <c r="C144" i="11" s="1"/>
  <c r="G182" i="8"/>
  <c r="H182" i="8" s="1"/>
  <c r="C158" i="11" s="1"/>
  <c r="G196" i="8"/>
  <c r="H196" i="8" s="1"/>
  <c r="C172" i="11" s="1"/>
  <c r="G210" i="8"/>
  <c r="H210" i="8" s="1"/>
  <c r="C186" i="11" s="1"/>
  <c r="G224" i="8"/>
  <c r="H224" i="8" s="1"/>
  <c r="C200" i="11" s="1"/>
  <c r="G238" i="8"/>
  <c r="H238" i="8" s="1"/>
  <c r="C214" i="11" s="1"/>
  <c r="G253" i="8"/>
  <c r="H253" i="8" s="1"/>
  <c r="G268" i="8"/>
  <c r="H268" i="8" s="1"/>
  <c r="G282" i="8"/>
  <c r="H282" i="8" s="1"/>
  <c r="G296" i="8"/>
  <c r="H296" i="8" s="1"/>
  <c r="G309" i="8"/>
  <c r="H309" i="8" s="1"/>
  <c r="G10" i="8"/>
  <c r="H10" i="8" s="1"/>
  <c r="G27" i="8"/>
  <c r="H27" i="8" s="1"/>
  <c r="C3" i="11" s="1"/>
  <c r="G43" i="8"/>
  <c r="H43" i="8" s="1"/>
  <c r="C19" i="11" s="1"/>
  <c r="G61" i="8"/>
  <c r="H61" i="8" s="1"/>
  <c r="C37" i="11" s="1"/>
  <c r="G76" i="8"/>
  <c r="H76" i="8" s="1"/>
  <c r="C52" i="11" s="1"/>
  <c r="G91" i="8"/>
  <c r="H91" i="8" s="1"/>
  <c r="C67" i="11" s="1"/>
  <c r="G106" i="8"/>
  <c r="H106" i="8" s="1"/>
  <c r="C82" i="11" s="1"/>
  <c r="G122" i="8"/>
  <c r="H122" i="8" s="1"/>
  <c r="C98" i="11" s="1"/>
  <c r="G139" i="8"/>
  <c r="H139" i="8" s="1"/>
  <c r="C115" i="11" s="1"/>
  <c r="G154" i="8"/>
  <c r="H154" i="8" s="1"/>
  <c r="C130" i="11" s="1"/>
  <c r="G169" i="8"/>
  <c r="H169" i="8" s="1"/>
  <c r="C145" i="11" s="1"/>
  <c r="G183" i="8"/>
  <c r="H183" i="8" s="1"/>
  <c r="C159" i="11" s="1"/>
  <c r="G197" i="8"/>
  <c r="H197" i="8" s="1"/>
  <c r="C173" i="11" s="1"/>
  <c r="G211" i="8"/>
  <c r="H211" i="8" s="1"/>
  <c r="C187" i="11" s="1"/>
  <c r="G225" i="8"/>
  <c r="H225" i="8" s="1"/>
  <c r="C201" i="11" s="1"/>
  <c r="G240" i="8"/>
  <c r="H240" i="8" s="1"/>
  <c r="C216" i="11" s="1"/>
  <c r="G255" i="8"/>
  <c r="H255" i="8" s="1"/>
  <c r="G269" i="8"/>
  <c r="H269" i="8" s="1"/>
  <c r="G283" i="8"/>
  <c r="H283" i="8" s="1"/>
  <c r="G297" i="8"/>
  <c r="H297" i="8" s="1"/>
  <c r="G310" i="8"/>
  <c r="H310" i="8" s="1"/>
  <c r="G12" i="8"/>
  <c r="H12" i="8" s="1"/>
  <c r="G28" i="8"/>
  <c r="H28" i="8" s="1"/>
  <c r="C4" i="11" s="1"/>
  <c r="G46" i="8"/>
  <c r="H46" i="8" s="1"/>
  <c r="C22" i="11" s="1"/>
  <c r="G62" i="8"/>
  <c r="H62" i="8" s="1"/>
  <c r="C38" i="11" s="1"/>
  <c r="G77" i="8"/>
  <c r="H77" i="8" s="1"/>
  <c r="C53" i="11" s="1"/>
  <c r="G92" i="8"/>
  <c r="H92" i="8" s="1"/>
  <c r="C68" i="11" s="1"/>
  <c r="G108" i="8"/>
  <c r="H108" i="8" s="1"/>
  <c r="C84" i="11" s="1"/>
  <c r="G125" i="8"/>
  <c r="H125" i="8" s="1"/>
  <c r="C101" i="11" s="1"/>
  <c r="G140" i="8"/>
  <c r="H140" i="8" s="1"/>
  <c r="C116" i="11" s="1"/>
  <c r="G156" i="8"/>
  <c r="H156" i="8" s="1"/>
  <c r="C132" i="11" s="1"/>
  <c r="G170" i="8"/>
  <c r="H170" i="8" s="1"/>
  <c r="C146" i="11" s="1"/>
  <c r="G184" i="8"/>
  <c r="H184" i="8" s="1"/>
  <c r="C160" i="11" s="1"/>
  <c r="G198" i="8"/>
  <c r="H198" i="8" s="1"/>
  <c r="C174" i="11" s="1"/>
  <c r="G212" i="8"/>
  <c r="H212" i="8" s="1"/>
  <c r="C188" i="11" s="1"/>
  <c r="G226" i="8"/>
  <c r="H226" i="8" s="1"/>
  <c r="C202" i="11" s="1"/>
  <c r="G242" i="8"/>
  <c r="H242" i="8" s="1"/>
  <c r="G256" i="8"/>
  <c r="H256" i="8" s="1"/>
  <c r="G270" i="8"/>
  <c r="H270" i="8" s="1"/>
  <c r="G284" i="8"/>
  <c r="H284" i="8" s="1"/>
  <c r="G298" i="8"/>
  <c r="H298" i="8" s="1"/>
  <c r="G312" i="8"/>
  <c r="H312" i="8" s="1"/>
  <c r="G16" i="8"/>
  <c r="H16" i="8" s="1"/>
  <c r="G36" i="8"/>
  <c r="H36" i="8" s="1"/>
  <c r="C12" i="11" s="1"/>
  <c r="G51" i="8"/>
  <c r="H51" i="8" s="1"/>
  <c r="C27" i="11" s="1"/>
  <c r="G66" i="8"/>
  <c r="H66" i="8" s="1"/>
  <c r="C42" i="11" s="1"/>
  <c r="G81" i="8"/>
  <c r="H81" i="8" s="1"/>
  <c r="C57" i="11" s="1"/>
  <c r="G99" i="8"/>
  <c r="H99" i="8" s="1"/>
  <c r="C75" i="11" s="1"/>
  <c r="G114" i="8"/>
  <c r="H114" i="8" s="1"/>
  <c r="C90" i="11" s="1"/>
  <c r="G129" i="8"/>
  <c r="H129" i="8" s="1"/>
  <c r="C105" i="11" s="1"/>
  <c r="G145" i="8"/>
  <c r="H145" i="8" s="1"/>
  <c r="C121" i="11" s="1"/>
  <c r="G160" i="8"/>
  <c r="H160" i="8" s="1"/>
  <c r="C136" i="11" s="1"/>
  <c r="G174" i="8"/>
  <c r="H174" i="8" s="1"/>
  <c r="C150" i="11" s="1"/>
  <c r="G189" i="8"/>
  <c r="H189" i="8" s="1"/>
  <c r="C165" i="11" s="1"/>
  <c r="G204" i="8"/>
  <c r="H204" i="8" s="1"/>
  <c r="C180" i="11" s="1"/>
  <c r="G218" i="8"/>
  <c r="H218" i="8" s="1"/>
  <c r="C194" i="11" s="1"/>
  <c r="G232" i="8"/>
  <c r="H232" i="8" s="1"/>
  <c r="C208" i="11" s="1"/>
  <c r="G246" i="8"/>
  <c r="H246" i="8" s="1"/>
  <c r="G260" i="8"/>
  <c r="H260" i="8" s="1"/>
  <c r="G274" i="8"/>
  <c r="H274" i="8" s="1"/>
  <c r="G289" i="8"/>
  <c r="H289" i="8" s="1"/>
  <c r="G303" i="8"/>
  <c r="H303" i="8" s="1"/>
  <c r="G17" i="8"/>
  <c r="H17" i="8" s="1"/>
  <c r="G37" i="8"/>
  <c r="H37" i="8" s="1"/>
  <c r="C13" i="11" s="1"/>
  <c r="G52" i="8"/>
  <c r="H52" i="8" s="1"/>
  <c r="C28" i="11" s="1"/>
  <c r="G67" i="8"/>
  <c r="H67" i="8" s="1"/>
  <c r="C43" i="11" s="1"/>
  <c r="G82" i="8"/>
  <c r="H82" i="8" s="1"/>
  <c r="C58" i="11" s="1"/>
  <c r="G100" i="8"/>
  <c r="H100" i="8" s="1"/>
  <c r="C76" i="11" s="1"/>
  <c r="G115" i="8"/>
  <c r="H115" i="8" s="1"/>
  <c r="C91" i="11" s="1"/>
  <c r="G130" i="8"/>
  <c r="H130" i="8" s="1"/>
  <c r="C106" i="11" s="1"/>
  <c r="G146" i="8"/>
  <c r="H146" i="8" s="1"/>
  <c r="C122" i="11" s="1"/>
  <c r="G161" i="8"/>
  <c r="H161" i="8" s="1"/>
  <c r="C137" i="11" s="1"/>
  <c r="G176" i="8"/>
  <c r="H176" i="8" s="1"/>
  <c r="C152" i="11" s="1"/>
  <c r="G190" i="8"/>
  <c r="H190" i="8" s="1"/>
  <c r="C166" i="11" s="1"/>
  <c r="G205" i="8"/>
  <c r="H205" i="8" s="1"/>
  <c r="C181" i="11" s="1"/>
  <c r="G219" i="8"/>
  <c r="H219" i="8" s="1"/>
  <c r="C195" i="11" s="1"/>
  <c r="G233" i="8"/>
  <c r="H233" i="8" s="1"/>
  <c r="C209" i="11" s="1"/>
  <c r="G247" i="8"/>
  <c r="H247" i="8" s="1"/>
  <c r="G261" i="8"/>
  <c r="H261" i="8" s="1"/>
  <c r="G276" i="8"/>
  <c r="H276" i="8" s="1"/>
  <c r="G290" i="8"/>
  <c r="H290" i="8" s="1"/>
  <c r="G304" i="8"/>
  <c r="H304" i="8" s="1"/>
  <c r="G21" i="8"/>
  <c r="H21" i="8" s="1"/>
  <c r="G38" i="8"/>
  <c r="H38" i="8" s="1"/>
  <c r="C14" i="11" s="1"/>
  <c r="G53" i="8"/>
  <c r="H53" i="8" s="1"/>
  <c r="C29" i="11" s="1"/>
  <c r="G68" i="8"/>
  <c r="H68" i="8" s="1"/>
  <c r="C44" i="11" s="1"/>
  <c r="G86" i="8"/>
  <c r="H86" i="8" s="1"/>
  <c r="C62" i="11" s="1"/>
  <c r="G101" i="8"/>
  <c r="H101" i="8" s="1"/>
  <c r="C77" i="11" s="1"/>
  <c r="G116" i="8"/>
  <c r="H116" i="8" s="1"/>
  <c r="C92" i="11" s="1"/>
  <c r="G132" i="8"/>
  <c r="H132" i="8" s="1"/>
  <c r="C108" i="11" s="1"/>
  <c r="G147" i="8"/>
  <c r="H147" i="8" s="1"/>
  <c r="C123" i="11" s="1"/>
  <c r="G163" i="8"/>
  <c r="H163" i="8" s="1"/>
  <c r="C139" i="11" s="1"/>
  <c r="G177" i="8"/>
  <c r="H177" i="8" s="1"/>
  <c r="C153" i="11" s="1"/>
  <c r="G192" i="8"/>
  <c r="H192" i="8" s="1"/>
  <c r="C168" i="11" s="1"/>
  <c r="G206" i="8"/>
  <c r="H206" i="8" s="1"/>
  <c r="C182" i="11" s="1"/>
  <c r="G220" i="8"/>
  <c r="H220" i="8" s="1"/>
  <c r="C196" i="11" s="1"/>
  <c r="G234" i="8"/>
  <c r="H234" i="8" s="1"/>
  <c r="C210" i="11" s="1"/>
  <c r="G248" i="8"/>
  <c r="H248" i="8" s="1"/>
  <c r="G262" i="8"/>
  <c r="H262" i="8" s="1"/>
  <c r="G277" i="8"/>
  <c r="H277" i="8" s="1"/>
  <c r="G291" i="8"/>
  <c r="H291" i="8" s="1"/>
  <c r="G305" i="8"/>
  <c r="H305" i="8" s="1"/>
  <c r="G3" i="8"/>
  <c r="H3" i="8" s="1"/>
  <c r="G39" i="8"/>
  <c r="H39" i="8" s="1"/>
  <c r="C15" i="11" s="1"/>
  <c r="G69" i="8"/>
  <c r="H69" i="8" s="1"/>
  <c r="C45" i="11" s="1"/>
  <c r="G102" i="8"/>
  <c r="H102" i="8" s="1"/>
  <c r="C78" i="11" s="1"/>
  <c r="G133" i="8"/>
  <c r="H133" i="8" s="1"/>
  <c r="C109" i="11" s="1"/>
  <c r="G164" i="8"/>
  <c r="H164" i="8" s="1"/>
  <c r="C140" i="11" s="1"/>
  <c r="G193" i="8"/>
  <c r="H193" i="8" s="1"/>
  <c r="C169" i="11" s="1"/>
  <c r="G221" i="8"/>
  <c r="H221" i="8" s="1"/>
  <c r="C197" i="11" s="1"/>
  <c r="G249" i="8"/>
  <c r="H249" i="8" s="1"/>
  <c r="G278" i="8"/>
  <c r="H278" i="8" s="1"/>
  <c r="G306" i="8"/>
  <c r="H306" i="8" s="1"/>
  <c r="G4" i="8"/>
  <c r="H4" i="8" s="1"/>
  <c r="G40" i="8"/>
  <c r="H40" i="8" s="1"/>
  <c r="C16" i="11" s="1"/>
  <c r="G73" i="8"/>
  <c r="H73" i="8" s="1"/>
  <c r="C49" i="11" s="1"/>
  <c r="G103" i="8"/>
  <c r="H103" i="8" s="1"/>
  <c r="C79" i="11" s="1"/>
  <c r="G134" i="8"/>
  <c r="H134" i="8" s="1"/>
  <c r="C110" i="11" s="1"/>
  <c r="G165" i="8"/>
  <c r="H165" i="8" s="1"/>
  <c r="C141" i="11" s="1"/>
  <c r="G194" i="8"/>
  <c r="H194" i="8" s="1"/>
  <c r="C170" i="11" s="1"/>
  <c r="G222" i="8"/>
  <c r="H222" i="8" s="1"/>
  <c r="C198" i="11" s="1"/>
  <c r="G250" i="8"/>
  <c r="H250" i="8" s="1"/>
  <c r="G279" i="8"/>
  <c r="H279" i="8" s="1"/>
  <c r="G307" i="8"/>
  <c r="H307" i="8" s="1"/>
  <c r="G8" i="8"/>
  <c r="H8" i="8" s="1"/>
  <c r="G41" i="8"/>
  <c r="H41" i="8" s="1"/>
  <c r="C17" i="11" s="1"/>
  <c r="G74" i="8"/>
  <c r="H74" i="8" s="1"/>
  <c r="C50" i="11" s="1"/>
  <c r="G104" i="8"/>
  <c r="H104" i="8" s="1"/>
  <c r="C80" i="11" s="1"/>
  <c r="G135" i="8"/>
  <c r="H135" i="8" s="1"/>
  <c r="C111" i="11" s="1"/>
  <c r="G166" i="8"/>
  <c r="H166" i="8" s="1"/>
  <c r="C142" i="11" s="1"/>
  <c r="G195" i="8"/>
  <c r="H195" i="8" s="1"/>
  <c r="C171" i="11" s="1"/>
  <c r="G223" i="8"/>
  <c r="H223" i="8" s="1"/>
  <c r="C199" i="11" s="1"/>
  <c r="G252" i="8"/>
  <c r="H252" i="8" s="1"/>
  <c r="G281" i="8"/>
  <c r="H281" i="8" s="1"/>
  <c r="G308" i="8"/>
  <c r="H308" i="8" s="1"/>
  <c r="G22" i="8"/>
  <c r="H22" i="8" s="1"/>
  <c r="G54" i="8"/>
  <c r="H54" i="8" s="1"/>
  <c r="C30" i="11" s="1"/>
  <c r="G87" i="8"/>
  <c r="H87" i="8" s="1"/>
  <c r="C63" i="11" s="1"/>
  <c r="G117" i="8"/>
  <c r="H117" i="8" s="1"/>
  <c r="C93" i="11" s="1"/>
  <c r="G148" i="8"/>
  <c r="H148" i="8" s="1"/>
  <c r="C124" i="11" s="1"/>
  <c r="G178" i="8"/>
  <c r="H178" i="8" s="1"/>
  <c r="C154" i="11" s="1"/>
  <c r="G207" i="8"/>
  <c r="H207" i="8" s="1"/>
  <c r="C183" i="11" s="1"/>
  <c r="G235" i="8"/>
  <c r="H235" i="8" s="1"/>
  <c r="C211" i="11" s="1"/>
  <c r="G264" i="8"/>
  <c r="H264" i="8" s="1"/>
  <c r="G292" i="8"/>
  <c r="H292" i="8" s="1"/>
  <c r="G24" i="8"/>
  <c r="H24" i="8" s="1"/>
  <c r="G55" i="8"/>
  <c r="H55" i="8" s="1"/>
  <c r="C31" i="11" s="1"/>
  <c r="G88" i="8"/>
  <c r="H88" i="8" s="1"/>
  <c r="C64" i="11" s="1"/>
  <c r="G118" i="8"/>
  <c r="H118" i="8" s="1"/>
  <c r="C94" i="11" s="1"/>
  <c r="G151" i="8"/>
  <c r="H151" i="8" s="1"/>
  <c r="C127" i="11" s="1"/>
  <c r="G180" i="8"/>
  <c r="H180" i="8" s="1"/>
  <c r="C156" i="11" s="1"/>
  <c r="G208" i="8"/>
  <c r="H208" i="8" s="1"/>
  <c r="C184" i="11" s="1"/>
  <c r="G236" i="8"/>
  <c r="H236" i="8" s="1"/>
  <c r="C212" i="11" s="1"/>
  <c r="G265" i="8"/>
  <c r="H265" i="8" s="1"/>
  <c r="G294" i="8"/>
  <c r="H294" i="8" s="1"/>
  <c r="G25" i="8"/>
  <c r="H25" i="8" s="1"/>
  <c r="G56" i="8"/>
  <c r="H56" i="8" s="1"/>
  <c r="C32" i="11" s="1"/>
  <c r="G89" i="8"/>
  <c r="H89" i="8" s="1"/>
  <c r="C65" i="11" s="1"/>
  <c r="G120" i="8"/>
  <c r="H120" i="8" s="1"/>
  <c r="C96" i="11" s="1"/>
  <c r="G152" i="8"/>
  <c r="H152" i="8" s="1"/>
  <c r="C128" i="11" s="1"/>
  <c r="G181" i="8"/>
  <c r="H181" i="8" s="1"/>
  <c r="C157" i="11" s="1"/>
  <c r="G209" i="8"/>
  <c r="H209" i="8" s="1"/>
  <c r="C185" i="11" s="1"/>
  <c r="G237" i="8"/>
  <c r="H237" i="8" s="1"/>
  <c r="C213" i="11" s="1"/>
  <c r="G266" i="8"/>
  <c r="H266" i="8" s="1"/>
  <c r="G295" i="8"/>
  <c r="H295" i="8" s="1"/>
  <c r="G63" i="8"/>
  <c r="H63" i="8" s="1"/>
  <c r="C39" i="11" s="1"/>
  <c r="G126" i="8"/>
  <c r="H126" i="8" s="1"/>
  <c r="C102" i="11" s="1"/>
  <c r="G185" i="8"/>
  <c r="H185" i="8" s="1"/>
  <c r="C161" i="11" s="1"/>
  <c r="G243" i="8"/>
  <c r="H243" i="8" s="1"/>
  <c r="G300" i="8"/>
  <c r="H300" i="8" s="1"/>
  <c r="G64" i="8"/>
  <c r="H64" i="8" s="1"/>
  <c r="C40" i="11" s="1"/>
  <c r="G127" i="8"/>
  <c r="H127" i="8" s="1"/>
  <c r="C103" i="11" s="1"/>
  <c r="G186" i="8"/>
  <c r="H186" i="8" s="1"/>
  <c r="C162" i="11" s="1"/>
  <c r="G244" i="8"/>
  <c r="H244" i="8" s="1"/>
  <c r="G301" i="8"/>
  <c r="H301" i="8" s="1"/>
  <c r="G65" i="8"/>
  <c r="H65" i="8" s="1"/>
  <c r="C41" i="11" s="1"/>
  <c r="G128" i="8"/>
  <c r="H128" i="8" s="1"/>
  <c r="C104" i="11" s="1"/>
  <c r="G187" i="8"/>
  <c r="H187" i="8" s="1"/>
  <c r="C163" i="11" s="1"/>
  <c r="G245" i="8"/>
  <c r="H245" i="8" s="1"/>
  <c r="G302" i="8"/>
  <c r="H302" i="8" s="1"/>
  <c r="G29" i="8"/>
  <c r="H29" i="8" s="1"/>
  <c r="C5" i="11" s="1"/>
  <c r="G93" i="8"/>
  <c r="H93" i="8" s="1"/>
  <c r="C69" i="11" s="1"/>
  <c r="G157" i="8"/>
  <c r="H157" i="8" s="1"/>
  <c r="C133" i="11" s="1"/>
  <c r="G213" i="8"/>
  <c r="H213" i="8" s="1"/>
  <c r="C189" i="11" s="1"/>
  <c r="G271" i="8"/>
  <c r="H271" i="8" s="1"/>
  <c r="G30" i="8"/>
  <c r="H30" i="8" s="1"/>
  <c r="C6" i="11" s="1"/>
  <c r="G94" i="8"/>
  <c r="H94" i="8" s="1"/>
  <c r="C70" i="11" s="1"/>
  <c r="G158" i="8"/>
  <c r="H158" i="8" s="1"/>
  <c r="C134" i="11" s="1"/>
  <c r="G216" i="8"/>
  <c r="H216" i="8" s="1"/>
  <c r="C192" i="11" s="1"/>
  <c r="G272" i="8"/>
  <c r="H272" i="8" s="1"/>
  <c r="G48" i="8"/>
  <c r="H48" i="8" s="1"/>
  <c r="C24" i="11" s="1"/>
  <c r="G109" i="8"/>
  <c r="H109" i="8" s="1"/>
  <c r="C85" i="11" s="1"/>
  <c r="G171" i="8"/>
  <c r="H171" i="8" s="1"/>
  <c r="C147" i="11" s="1"/>
  <c r="G229" i="8"/>
  <c r="H229" i="8" s="1"/>
  <c r="C205" i="11" s="1"/>
  <c r="G285" i="8"/>
  <c r="H285" i="8" s="1"/>
  <c r="G34" i="8"/>
  <c r="H34" i="8" s="1"/>
  <c r="C10" i="11" s="1"/>
  <c r="G96" i="8"/>
  <c r="H96" i="8" s="1"/>
  <c r="C72" i="11" s="1"/>
  <c r="G159" i="8"/>
  <c r="H159" i="8" s="1"/>
  <c r="C135" i="11" s="1"/>
  <c r="G217" i="8"/>
  <c r="H217" i="8" s="1"/>
  <c r="C193" i="11" s="1"/>
  <c r="G273" i="8"/>
  <c r="H273" i="8" s="1"/>
  <c r="G78" i="8"/>
  <c r="H78" i="8" s="1"/>
  <c r="C54" i="11" s="1"/>
  <c r="G202" i="8"/>
  <c r="H202" i="8" s="1"/>
  <c r="C178" i="11" s="1"/>
  <c r="G79" i="8"/>
  <c r="H79" i="8" s="1"/>
  <c r="C55" i="11" s="1"/>
  <c r="G230" i="8"/>
  <c r="H230" i="8" s="1"/>
  <c r="C206" i="11" s="1"/>
  <c r="G80" i="8"/>
  <c r="H80" i="8" s="1"/>
  <c r="C56" i="11" s="1"/>
  <c r="G231" i="8"/>
  <c r="H231" i="8" s="1"/>
  <c r="C207" i="11" s="1"/>
  <c r="G142" i="8"/>
  <c r="H142" i="8" s="1"/>
  <c r="C118" i="11" s="1"/>
  <c r="G286" i="8"/>
  <c r="H286" i="8" s="1"/>
  <c r="G13" i="8"/>
  <c r="H13" i="8" s="1"/>
  <c r="G144" i="8"/>
  <c r="H144" i="8" s="1"/>
  <c r="C120" i="11" s="1"/>
  <c r="G288" i="8"/>
  <c r="H288" i="8" s="1"/>
  <c r="G14" i="8"/>
  <c r="H14" i="8" s="1"/>
  <c r="G172" i="8"/>
  <c r="H172" i="8" s="1"/>
  <c r="C148" i="11" s="1"/>
  <c r="G313" i="8"/>
  <c r="H313" i="8" s="1"/>
  <c r="G15" i="8"/>
  <c r="H15" i="8" s="1"/>
  <c r="G173" i="8"/>
  <c r="H173" i="8" s="1"/>
  <c r="C149" i="11" s="1"/>
  <c r="G2" i="8"/>
  <c r="H2" i="8" s="1"/>
  <c r="G199" i="8"/>
  <c r="H199" i="8" s="1"/>
  <c r="C175" i="11" s="1"/>
  <c r="G200" i="8"/>
  <c r="H200" i="8" s="1"/>
  <c r="C176" i="11" s="1"/>
  <c r="G257" i="8"/>
  <c r="H257" i="8" s="1"/>
  <c r="G258" i="8"/>
  <c r="H258" i="8" s="1"/>
  <c r="G259" i="8"/>
  <c r="H259" i="8" s="1"/>
  <c r="G49" i="8"/>
  <c r="H49" i="8" s="1"/>
  <c r="C25" i="11" s="1"/>
  <c r="G50" i="8"/>
  <c r="H50" i="8" s="1"/>
  <c r="C26" i="11" s="1"/>
  <c r="G112" i="8"/>
  <c r="H112" i="8" s="1"/>
  <c r="C88" i="11" s="1"/>
  <c r="G113" i="8"/>
  <c r="H113" i="8" s="1"/>
  <c r="C89" i="11" s="1"/>
  <c r="G141" i="8"/>
  <c r="H141" i="8" s="1"/>
  <c r="C117" i="11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9" i="8"/>
  <c r="L9" i="8" s="1"/>
  <c r="K22" i="8"/>
  <c r="L22" i="8" s="1"/>
  <c r="K35" i="8"/>
  <c r="L35" i="8" s="1"/>
  <c r="D11" i="11" s="1"/>
  <c r="K49" i="8"/>
  <c r="L49" i="8" s="1"/>
  <c r="D25" i="11" s="1"/>
  <c r="K62" i="8"/>
  <c r="L62" i="8" s="1"/>
  <c r="D38" i="11" s="1"/>
  <c r="K74" i="8"/>
  <c r="L74" i="8" s="1"/>
  <c r="D50" i="11" s="1"/>
  <c r="K86" i="8"/>
  <c r="L86" i="8" s="1"/>
  <c r="D62" i="11" s="1"/>
  <c r="K98" i="8"/>
  <c r="L98" i="8" s="1"/>
  <c r="D74" i="11" s="1"/>
  <c r="K110" i="8"/>
  <c r="L110" i="8" s="1"/>
  <c r="D86" i="11" s="1"/>
  <c r="K122" i="8"/>
  <c r="L122" i="8" s="1"/>
  <c r="D98" i="11" s="1"/>
  <c r="K134" i="8"/>
  <c r="L134" i="8" s="1"/>
  <c r="D110" i="11" s="1"/>
  <c r="K146" i="8"/>
  <c r="L146" i="8" s="1"/>
  <c r="D122" i="11" s="1"/>
  <c r="K158" i="8"/>
  <c r="L158" i="8" s="1"/>
  <c r="D134" i="11" s="1"/>
  <c r="K170" i="8"/>
  <c r="L170" i="8" s="1"/>
  <c r="D146" i="11" s="1"/>
  <c r="K182" i="8"/>
  <c r="L182" i="8" s="1"/>
  <c r="D158" i="11" s="1"/>
  <c r="K194" i="8"/>
  <c r="L194" i="8" s="1"/>
  <c r="D170" i="11" s="1"/>
  <c r="K206" i="8"/>
  <c r="L206" i="8" s="1"/>
  <c r="D182" i="11" s="1"/>
  <c r="K218" i="8"/>
  <c r="L218" i="8" s="1"/>
  <c r="D194" i="11" s="1"/>
  <c r="K230" i="8"/>
  <c r="L230" i="8" s="1"/>
  <c r="D206" i="11" s="1"/>
  <c r="K242" i="8"/>
  <c r="L242" i="8" s="1"/>
  <c r="K254" i="8"/>
  <c r="L254" i="8" s="1"/>
  <c r="K266" i="8"/>
  <c r="L266" i="8" s="1"/>
  <c r="K278" i="8"/>
  <c r="L278" i="8" s="1"/>
  <c r="K10" i="8"/>
  <c r="L10" i="8" s="1"/>
  <c r="K23" i="8"/>
  <c r="L23" i="8" s="1"/>
  <c r="K37" i="8"/>
  <c r="L37" i="8" s="1"/>
  <c r="D13" i="11" s="1"/>
  <c r="K50" i="8"/>
  <c r="L50" i="8" s="1"/>
  <c r="D26" i="11" s="1"/>
  <c r="K63" i="8"/>
  <c r="L63" i="8" s="1"/>
  <c r="D39" i="11" s="1"/>
  <c r="K75" i="8"/>
  <c r="L75" i="8" s="1"/>
  <c r="D51" i="11" s="1"/>
  <c r="K87" i="8"/>
  <c r="L87" i="8" s="1"/>
  <c r="D63" i="11" s="1"/>
  <c r="K99" i="8"/>
  <c r="L99" i="8" s="1"/>
  <c r="D75" i="11" s="1"/>
  <c r="K111" i="8"/>
  <c r="L111" i="8" s="1"/>
  <c r="D87" i="11" s="1"/>
  <c r="K123" i="8"/>
  <c r="L123" i="8" s="1"/>
  <c r="D99" i="11" s="1"/>
  <c r="K135" i="8"/>
  <c r="L135" i="8" s="1"/>
  <c r="D111" i="11" s="1"/>
  <c r="K147" i="8"/>
  <c r="L147" i="8" s="1"/>
  <c r="D123" i="11" s="1"/>
  <c r="K159" i="8"/>
  <c r="L159" i="8" s="1"/>
  <c r="D135" i="11" s="1"/>
  <c r="K171" i="8"/>
  <c r="L171" i="8" s="1"/>
  <c r="D147" i="11" s="1"/>
  <c r="K183" i="8"/>
  <c r="L183" i="8" s="1"/>
  <c r="D159" i="11" s="1"/>
  <c r="K195" i="8"/>
  <c r="L195" i="8" s="1"/>
  <c r="D171" i="11" s="1"/>
  <c r="K207" i="8"/>
  <c r="L207" i="8" s="1"/>
  <c r="D183" i="11" s="1"/>
  <c r="K219" i="8"/>
  <c r="L219" i="8" s="1"/>
  <c r="D195" i="11" s="1"/>
  <c r="K231" i="8"/>
  <c r="L231" i="8" s="1"/>
  <c r="D207" i="11" s="1"/>
  <c r="K243" i="8"/>
  <c r="L243" i="8" s="1"/>
  <c r="K255" i="8"/>
  <c r="L255" i="8" s="1"/>
  <c r="K267" i="8"/>
  <c r="L267" i="8" s="1"/>
  <c r="K279" i="8"/>
  <c r="L279" i="8" s="1"/>
  <c r="K291" i="8"/>
  <c r="L291" i="8" s="1"/>
  <c r="K303" i="8"/>
  <c r="L303" i="8" s="1"/>
  <c r="K14" i="8"/>
  <c r="L14" i="8" s="1"/>
  <c r="K29" i="8"/>
  <c r="L29" i="8" s="1"/>
  <c r="D5" i="11" s="1"/>
  <c r="K44" i="8"/>
  <c r="L44" i="8" s="1"/>
  <c r="D20" i="11" s="1"/>
  <c r="K59" i="8"/>
  <c r="L59" i="8" s="1"/>
  <c r="D35" i="11" s="1"/>
  <c r="K76" i="8"/>
  <c r="L76" i="8" s="1"/>
  <c r="D52" i="11" s="1"/>
  <c r="K90" i="8"/>
  <c r="L90" i="8" s="1"/>
  <c r="D66" i="11" s="1"/>
  <c r="K104" i="8"/>
  <c r="L104" i="8" s="1"/>
  <c r="D80" i="11" s="1"/>
  <c r="K118" i="8"/>
  <c r="L118" i="8" s="1"/>
  <c r="D94" i="11" s="1"/>
  <c r="K132" i="8"/>
  <c r="L132" i="8" s="1"/>
  <c r="D108" i="11" s="1"/>
  <c r="K148" i="8"/>
  <c r="L148" i="8" s="1"/>
  <c r="D124" i="11" s="1"/>
  <c r="K162" i="8"/>
  <c r="L162" i="8" s="1"/>
  <c r="D138" i="11" s="1"/>
  <c r="K176" i="8"/>
  <c r="L176" i="8" s="1"/>
  <c r="D152" i="11" s="1"/>
  <c r="K190" i="8"/>
  <c r="L190" i="8" s="1"/>
  <c r="D166" i="11" s="1"/>
  <c r="K204" i="8"/>
  <c r="L204" i="8" s="1"/>
  <c r="D180" i="11" s="1"/>
  <c r="K220" i="8"/>
  <c r="L220" i="8" s="1"/>
  <c r="D196" i="11" s="1"/>
  <c r="K234" i="8"/>
  <c r="L234" i="8" s="1"/>
  <c r="D210" i="11" s="1"/>
  <c r="K248" i="8"/>
  <c r="L248" i="8" s="1"/>
  <c r="K262" i="8"/>
  <c r="L262" i="8" s="1"/>
  <c r="K276" i="8"/>
  <c r="L276" i="8" s="1"/>
  <c r="K290" i="8"/>
  <c r="L290" i="8" s="1"/>
  <c r="K304" i="8"/>
  <c r="L304" i="8" s="1"/>
  <c r="K15" i="8"/>
  <c r="L15" i="8" s="1"/>
  <c r="K30" i="8"/>
  <c r="L30" i="8" s="1"/>
  <c r="D6" i="11" s="1"/>
  <c r="K45" i="8"/>
  <c r="L45" i="8" s="1"/>
  <c r="D21" i="11" s="1"/>
  <c r="K61" i="8"/>
  <c r="L61" i="8" s="1"/>
  <c r="D37" i="11" s="1"/>
  <c r="K77" i="8"/>
  <c r="L77" i="8" s="1"/>
  <c r="D53" i="11" s="1"/>
  <c r="K91" i="8"/>
  <c r="L91" i="8" s="1"/>
  <c r="D67" i="11" s="1"/>
  <c r="K105" i="8"/>
  <c r="L105" i="8" s="1"/>
  <c r="D81" i="11" s="1"/>
  <c r="K119" i="8"/>
  <c r="L119" i="8" s="1"/>
  <c r="D95" i="11" s="1"/>
  <c r="K133" i="8"/>
  <c r="L133" i="8" s="1"/>
  <c r="D109" i="11" s="1"/>
  <c r="K149" i="8"/>
  <c r="L149" i="8" s="1"/>
  <c r="D125" i="11" s="1"/>
  <c r="K163" i="8"/>
  <c r="L163" i="8" s="1"/>
  <c r="D139" i="11" s="1"/>
  <c r="K177" i="8"/>
  <c r="L177" i="8" s="1"/>
  <c r="D153" i="11" s="1"/>
  <c r="K191" i="8"/>
  <c r="L191" i="8" s="1"/>
  <c r="D167" i="11" s="1"/>
  <c r="K205" i="8"/>
  <c r="L205" i="8" s="1"/>
  <c r="D181" i="11" s="1"/>
  <c r="K221" i="8"/>
  <c r="L221" i="8" s="1"/>
  <c r="D197" i="11" s="1"/>
  <c r="K235" i="8"/>
  <c r="L235" i="8" s="1"/>
  <c r="D211" i="11" s="1"/>
  <c r="K249" i="8"/>
  <c r="L249" i="8" s="1"/>
  <c r="K263" i="8"/>
  <c r="L263" i="8" s="1"/>
  <c r="K277" i="8"/>
  <c r="L277" i="8" s="1"/>
  <c r="K292" i="8"/>
  <c r="L292" i="8" s="1"/>
  <c r="K305" i="8"/>
  <c r="L305" i="8" s="1"/>
  <c r="K17" i="8"/>
  <c r="L17" i="8" s="1"/>
  <c r="K34" i="8"/>
  <c r="L34" i="8" s="1"/>
  <c r="D10" i="11" s="1"/>
  <c r="K54" i="8"/>
  <c r="L54" i="8" s="1"/>
  <c r="D30" i="11" s="1"/>
  <c r="K71" i="8"/>
  <c r="L71" i="8" s="1"/>
  <c r="D47" i="11" s="1"/>
  <c r="K89" i="8"/>
  <c r="L89" i="8" s="1"/>
  <c r="D65" i="11" s="1"/>
  <c r="K107" i="8"/>
  <c r="L107" i="8" s="1"/>
  <c r="D83" i="11" s="1"/>
  <c r="K125" i="8"/>
  <c r="L125" i="8" s="1"/>
  <c r="D101" i="11" s="1"/>
  <c r="K141" i="8"/>
  <c r="L141" i="8" s="1"/>
  <c r="D117" i="11" s="1"/>
  <c r="K157" i="8"/>
  <c r="L157" i="8" s="1"/>
  <c r="D133" i="11" s="1"/>
  <c r="K175" i="8"/>
  <c r="L175" i="8" s="1"/>
  <c r="D151" i="11" s="1"/>
  <c r="K193" i="8"/>
  <c r="L193" i="8" s="1"/>
  <c r="D169" i="11" s="1"/>
  <c r="K211" i="8"/>
  <c r="L211" i="8" s="1"/>
  <c r="D187" i="11" s="1"/>
  <c r="K227" i="8"/>
  <c r="L227" i="8" s="1"/>
  <c r="D203" i="11" s="1"/>
  <c r="K245" i="8"/>
  <c r="L245" i="8" s="1"/>
  <c r="K261" i="8"/>
  <c r="L261" i="8" s="1"/>
  <c r="K281" i="8"/>
  <c r="L281" i="8" s="1"/>
  <c r="K296" i="8"/>
  <c r="L296" i="8" s="1"/>
  <c r="K311" i="8"/>
  <c r="L311" i="8" s="1"/>
  <c r="K18" i="8"/>
  <c r="L18" i="8" s="1"/>
  <c r="K38" i="8"/>
  <c r="L38" i="8" s="1"/>
  <c r="D14" i="11" s="1"/>
  <c r="K55" i="8"/>
  <c r="L55" i="8" s="1"/>
  <c r="D31" i="11" s="1"/>
  <c r="K72" i="8"/>
  <c r="L72" i="8" s="1"/>
  <c r="D48" i="11" s="1"/>
  <c r="K92" i="8"/>
  <c r="L92" i="8" s="1"/>
  <c r="D68" i="11" s="1"/>
  <c r="K108" i="8"/>
  <c r="L108" i="8" s="1"/>
  <c r="D84" i="11" s="1"/>
  <c r="K126" i="8"/>
  <c r="L126" i="8" s="1"/>
  <c r="D102" i="11" s="1"/>
  <c r="K142" i="8"/>
  <c r="L142" i="8" s="1"/>
  <c r="D118" i="11" s="1"/>
  <c r="K160" i="8"/>
  <c r="L160" i="8" s="1"/>
  <c r="D136" i="11" s="1"/>
  <c r="K178" i="8"/>
  <c r="L178" i="8" s="1"/>
  <c r="D154" i="11" s="1"/>
  <c r="K196" i="8"/>
  <c r="L196" i="8" s="1"/>
  <c r="D172" i="11" s="1"/>
  <c r="K212" i="8"/>
  <c r="L212" i="8" s="1"/>
  <c r="D188" i="11" s="1"/>
  <c r="K228" i="8"/>
  <c r="L228" i="8" s="1"/>
  <c r="D204" i="11" s="1"/>
  <c r="K246" i="8"/>
  <c r="L246" i="8" s="1"/>
  <c r="K264" i="8"/>
  <c r="L264" i="8" s="1"/>
  <c r="K282" i="8"/>
  <c r="L282" i="8" s="1"/>
  <c r="K297" i="8"/>
  <c r="L297" i="8" s="1"/>
  <c r="K312" i="8"/>
  <c r="L312" i="8" s="1"/>
  <c r="K19" i="8"/>
  <c r="L19" i="8" s="1"/>
  <c r="K39" i="8"/>
  <c r="L39" i="8" s="1"/>
  <c r="D15" i="11" s="1"/>
  <c r="K56" i="8"/>
  <c r="L56" i="8" s="1"/>
  <c r="D32" i="11" s="1"/>
  <c r="K73" i="8"/>
  <c r="L73" i="8" s="1"/>
  <c r="D49" i="11" s="1"/>
  <c r="K93" i="8"/>
  <c r="L93" i="8" s="1"/>
  <c r="D69" i="11" s="1"/>
  <c r="K109" i="8"/>
  <c r="L109" i="8" s="1"/>
  <c r="D85" i="11" s="1"/>
  <c r="K127" i="8"/>
  <c r="L127" i="8" s="1"/>
  <c r="D103" i="11" s="1"/>
  <c r="K143" i="8"/>
  <c r="L143" i="8" s="1"/>
  <c r="D119" i="11" s="1"/>
  <c r="K161" i="8"/>
  <c r="L161" i="8" s="1"/>
  <c r="D137" i="11" s="1"/>
  <c r="K179" i="8"/>
  <c r="L179" i="8" s="1"/>
  <c r="D155" i="11" s="1"/>
  <c r="K197" i="8"/>
  <c r="L197" i="8" s="1"/>
  <c r="D173" i="11" s="1"/>
  <c r="K213" i="8"/>
  <c r="L213" i="8" s="1"/>
  <c r="D189" i="11" s="1"/>
  <c r="K229" i="8"/>
  <c r="L229" i="8" s="1"/>
  <c r="D205" i="11" s="1"/>
  <c r="K247" i="8"/>
  <c r="L247" i="8" s="1"/>
  <c r="K265" i="8"/>
  <c r="L265" i="8" s="1"/>
  <c r="K283" i="8"/>
  <c r="L283" i="8" s="1"/>
  <c r="K298" i="8"/>
  <c r="L298" i="8" s="1"/>
  <c r="K313" i="8"/>
  <c r="L313" i="8" s="1"/>
  <c r="K6" i="8"/>
  <c r="L6" i="8" s="1"/>
  <c r="K26" i="8"/>
  <c r="L26" i="8" s="1"/>
  <c r="D2" i="11" s="1"/>
  <c r="K43" i="8"/>
  <c r="L43" i="8" s="1"/>
  <c r="D19" i="11" s="1"/>
  <c r="K65" i="8"/>
  <c r="L65" i="8" s="1"/>
  <c r="D41" i="11" s="1"/>
  <c r="K81" i="8"/>
  <c r="L81" i="8" s="1"/>
  <c r="D57" i="11" s="1"/>
  <c r="K97" i="8"/>
  <c r="L97" i="8" s="1"/>
  <c r="D73" i="11" s="1"/>
  <c r="K115" i="8"/>
  <c r="L115" i="8" s="1"/>
  <c r="D91" i="11" s="1"/>
  <c r="K131" i="8"/>
  <c r="L131" i="8" s="1"/>
  <c r="D107" i="11" s="1"/>
  <c r="K151" i="8"/>
  <c r="L151" i="8" s="1"/>
  <c r="D127" i="11" s="1"/>
  <c r="K167" i="8"/>
  <c r="L167" i="8" s="1"/>
  <c r="D143" i="11" s="1"/>
  <c r="K185" i="8"/>
  <c r="L185" i="8" s="1"/>
  <c r="D161" i="11" s="1"/>
  <c r="K201" i="8"/>
  <c r="L201" i="8" s="1"/>
  <c r="D177" i="11" s="1"/>
  <c r="K217" i="8"/>
  <c r="L217" i="8" s="1"/>
  <c r="D193" i="11" s="1"/>
  <c r="K237" i="8"/>
  <c r="L237" i="8" s="1"/>
  <c r="D213" i="11" s="1"/>
  <c r="K253" i="8"/>
  <c r="L253" i="8" s="1"/>
  <c r="K271" i="8"/>
  <c r="L271" i="8" s="1"/>
  <c r="K287" i="8"/>
  <c r="L287" i="8" s="1"/>
  <c r="K302" i="8"/>
  <c r="L302" i="8" s="1"/>
  <c r="K20" i="8"/>
  <c r="L20" i="8" s="1"/>
  <c r="K47" i="8"/>
  <c r="L47" i="8" s="1"/>
  <c r="D23" i="11" s="1"/>
  <c r="K78" i="8"/>
  <c r="L78" i="8" s="1"/>
  <c r="D54" i="11" s="1"/>
  <c r="K101" i="8"/>
  <c r="L101" i="8" s="1"/>
  <c r="D77" i="11" s="1"/>
  <c r="K128" i="8"/>
  <c r="L128" i="8" s="1"/>
  <c r="D104" i="11" s="1"/>
  <c r="K153" i="8"/>
  <c r="L153" i="8" s="1"/>
  <c r="D129" i="11" s="1"/>
  <c r="K180" i="8"/>
  <c r="L180" i="8" s="1"/>
  <c r="D156" i="11" s="1"/>
  <c r="K203" i="8"/>
  <c r="L203" i="8" s="1"/>
  <c r="D179" i="11" s="1"/>
  <c r="K232" i="8"/>
  <c r="L232" i="8" s="1"/>
  <c r="D208" i="11" s="1"/>
  <c r="K257" i="8"/>
  <c r="L257" i="8" s="1"/>
  <c r="K284" i="8"/>
  <c r="L284" i="8" s="1"/>
  <c r="K307" i="8"/>
  <c r="L307" i="8" s="1"/>
  <c r="K21" i="8"/>
  <c r="L21" i="8" s="1"/>
  <c r="K51" i="8"/>
  <c r="L51" i="8" s="1"/>
  <c r="D27" i="11" s="1"/>
  <c r="K79" i="8"/>
  <c r="L79" i="8" s="1"/>
  <c r="D55" i="11" s="1"/>
  <c r="K102" i="8"/>
  <c r="L102" i="8" s="1"/>
  <c r="D78" i="11" s="1"/>
  <c r="K129" i="8"/>
  <c r="L129" i="8" s="1"/>
  <c r="D105" i="11" s="1"/>
  <c r="K154" i="8"/>
  <c r="L154" i="8" s="1"/>
  <c r="D130" i="11" s="1"/>
  <c r="K181" i="8"/>
  <c r="L181" i="8" s="1"/>
  <c r="D157" i="11" s="1"/>
  <c r="K208" i="8"/>
  <c r="L208" i="8" s="1"/>
  <c r="D184" i="11" s="1"/>
  <c r="K233" i="8"/>
  <c r="L233" i="8" s="1"/>
  <c r="D209" i="11" s="1"/>
  <c r="K258" i="8"/>
  <c r="L258" i="8" s="1"/>
  <c r="K285" i="8"/>
  <c r="L285" i="8" s="1"/>
  <c r="K308" i="8"/>
  <c r="L308" i="8" s="1"/>
  <c r="K25" i="8"/>
  <c r="L25" i="8" s="1"/>
  <c r="K52" i="8"/>
  <c r="L52" i="8" s="1"/>
  <c r="D28" i="11" s="1"/>
  <c r="K80" i="8"/>
  <c r="L80" i="8" s="1"/>
  <c r="D56" i="11" s="1"/>
  <c r="K103" i="8"/>
  <c r="L103" i="8" s="1"/>
  <c r="D79" i="11" s="1"/>
  <c r="K130" i="8"/>
  <c r="L130" i="8" s="1"/>
  <c r="D106" i="11" s="1"/>
  <c r="K155" i="8"/>
  <c r="L155" i="8" s="1"/>
  <c r="D131" i="11" s="1"/>
  <c r="K184" i="8"/>
  <c r="L184" i="8" s="1"/>
  <c r="D160" i="11" s="1"/>
  <c r="K209" i="8"/>
  <c r="L209" i="8" s="1"/>
  <c r="D185" i="11" s="1"/>
  <c r="K236" i="8"/>
  <c r="L236" i="8" s="1"/>
  <c r="D212" i="11" s="1"/>
  <c r="K259" i="8"/>
  <c r="L259" i="8" s="1"/>
  <c r="K286" i="8"/>
  <c r="L286" i="8" s="1"/>
  <c r="K309" i="8"/>
  <c r="L309" i="8" s="1"/>
  <c r="K5" i="8"/>
  <c r="L5" i="8" s="1"/>
  <c r="K32" i="8"/>
  <c r="L32" i="8" s="1"/>
  <c r="D8" i="11" s="1"/>
  <c r="K64" i="8"/>
  <c r="L64" i="8" s="1"/>
  <c r="D40" i="11" s="1"/>
  <c r="K85" i="8"/>
  <c r="L85" i="8" s="1"/>
  <c r="D61" i="11" s="1"/>
  <c r="K114" i="8"/>
  <c r="L114" i="8" s="1"/>
  <c r="D90" i="11" s="1"/>
  <c r="K139" i="8"/>
  <c r="L139" i="8" s="1"/>
  <c r="D115" i="11" s="1"/>
  <c r="K166" i="8"/>
  <c r="L166" i="8" s="1"/>
  <c r="D142" i="11" s="1"/>
  <c r="K189" i="8"/>
  <c r="L189" i="8" s="1"/>
  <c r="D165" i="11" s="1"/>
  <c r="K216" i="8"/>
  <c r="L216" i="8" s="1"/>
  <c r="D192" i="11" s="1"/>
  <c r="K241" i="8"/>
  <c r="L241" i="8" s="1"/>
  <c r="D217" i="11" s="1"/>
  <c r="K270" i="8"/>
  <c r="L270" i="8" s="1"/>
  <c r="K294" i="8"/>
  <c r="L294" i="8" s="1"/>
  <c r="K7" i="8"/>
  <c r="L7" i="8" s="1"/>
  <c r="K33" i="8"/>
  <c r="L33" i="8" s="1"/>
  <c r="D9" i="11" s="1"/>
  <c r="K66" i="8"/>
  <c r="L66" i="8" s="1"/>
  <c r="D42" i="11" s="1"/>
  <c r="K88" i="8"/>
  <c r="L88" i="8" s="1"/>
  <c r="D64" i="11" s="1"/>
  <c r="K116" i="8"/>
  <c r="L116" i="8" s="1"/>
  <c r="D92" i="11" s="1"/>
  <c r="K140" i="8"/>
  <c r="L140" i="8" s="1"/>
  <c r="D116" i="11" s="1"/>
  <c r="K168" i="8"/>
  <c r="L168" i="8" s="1"/>
  <c r="D144" i="11" s="1"/>
  <c r="K192" i="8"/>
  <c r="L192" i="8" s="1"/>
  <c r="D168" i="11" s="1"/>
  <c r="K222" i="8"/>
  <c r="L222" i="8" s="1"/>
  <c r="D198" i="11" s="1"/>
  <c r="K244" i="8"/>
  <c r="L244" i="8" s="1"/>
  <c r="K272" i="8"/>
  <c r="L272" i="8" s="1"/>
  <c r="K295" i="8"/>
  <c r="L295" i="8" s="1"/>
  <c r="K8" i="8"/>
  <c r="L8" i="8" s="1"/>
  <c r="K40" i="8"/>
  <c r="L40" i="8" s="1"/>
  <c r="D16" i="11" s="1"/>
  <c r="K67" i="8"/>
  <c r="L67" i="8" s="1"/>
  <c r="D43" i="11" s="1"/>
  <c r="K94" i="8"/>
  <c r="L94" i="8" s="1"/>
  <c r="D70" i="11" s="1"/>
  <c r="K117" i="8"/>
  <c r="L117" i="8" s="1"/>
  <c r="D93" i="11" s="1"/>
  <c r="K144" i="8"/>
  <c r="L144" i="8" s="1"/>
  <c r="D120" i="11" s="1"/>
  <c r="K169" i="8"/>
  <c r="L169" i="8" s="1"/>
  <c r="D145" i="11" s="1"/>
  <c r="K198" i="8"/>
  <c r="L198" i="8" s="1"/>
  <c r="D174" i="11" s="1"/>
  <c r="K223" i="8"/>
  <c r="L223" i="8" s="1"/>
  <c r="D199" i="11" s="1"/>
  <c r="K250" i="8"/>
  <c r="L250" i="8" s="1"/>
  <c r="K273" i="8"/>
  <c r="L273" i="8" s="1"/>
  <c r="K299" i="8"/>
  <c r="L299" i="8" s="1"/>
  <c r="K41" i="8"/>
  <c r="L41" i="8" s="1"/>
  <c r="D17" i="11" s="1"/>
  <c r="K95" i="8"/>
  <c r="L95" i="8" s="1"/>
  <c r="D71" i="11" s="1"/>
  <c r="K145" i="8"/>
  <c r="L145" i="8" s="1"/>
  <c r="D121" i="11" s="1"/>
  <c r="K199" i="8"/>
  <c r="L199" i="8" s="1"/>
  <c r="D175" i="11" s="1"/>
  <c r="K251" i="8"/>
  <c r="L251" i="8" s="1"/>
  <c r="K300" i="8"/>
  <c r="L300" i="8" s="1"/>
  <c r="K42" i="8"/>
  <c r="L42" i="8" s="1"/>
  <c r="D18" i="11" s="1"/>
  <c r="K96" i="8"/>
  <c r="L96" i="8" s="1"/>
  <c r="D72" i="11" s="1"/>
  <c r="K150" i="8"/>
  <c r="L150" i="8" s="1"/>
  <c r="D126" i="11" s="1"/>
  <c r="K200" i="8"/>
  <c r="L200" i="8" s="1"/>
  <c r="D176" i="11" s="1"/>
  <c r="K252" i="8"/>
  <c r="L252" i="8" s="1"/>
  <c r="K301" i="8"/>
  <c r="L301" i="8" s="1"/>
  <c r="K46" i="8"/>
  <c r="L46" i="8" s="1"/>
  <c r="D22" i="11" s="1"/>
  <c r="K100" i="8"/>
  <c r="L100" i="8" s="1"/>
  <c r="D76" i="11" s="1"/>
  <c r="K152" i="8"/>
  <c r="L152" i="8" s="1"/>
  <c r="D128" i="11" s="1"/>
  <c r="K202" i="8"/>
  <c r="L202" i="8" s="1"/>
  <c r="D178" i="11" s="1"/>
  <c r="K256" i="8"/>
  <c r="L256" i="8" s="1"/>
  <c r="K306" i="8"/>
  <c r="L306" i="8" s="1"/>
  <c r="K11" i="8"/>
  <c r="L11" i="8" s="1"/>
  <c r="K68" i="8"/>
  <c r="L68" i="8" s="1"/>
  <c r="D44" i="11" s="1"/>
  <c r="K120" i="8"/>
  <c r="L120" i="8" s="1"/>
  <c r="D96" i="11" s="1"/>
  <c r="K172" i="8"/>
  <c r="L172" i="8" s="1"/>
  <c r="D148" i="11" s="1"/>
  <c r="K224" i="8"/>
  <c r="L224" i="8" s="1"/>
  <c r="D200" i="11" s="1"/>
  <c r="K274" i="8"/>
  <c r="L274" i="8" s="1"/>
  <c r="K13" i="8"/>
  <c r="L13" i="8" s="1"/>
  <c r="K69" i="8"/>
  <c r="L69" i="8" s="1"/>
  <c r="D45" i="11" s="1"/>
  <c r="K121" i="8"/>
  <c r="L121" i="8" s="1"/>
  <c r="D97" i="11" s="1"/>
  <c r="K173" i="8"/>
  <c r="L173" i="8" s="1"/>
  <c r="D149" i="11" s="1"/>
  <c r="K225" i="8"/>
  <c r="L225" i="8" s="1"/>
  <c r="D201" i="11" s="1"/>
  <c r="K275" i="8"/>
  <c r="L275" i="8" s="1"/>
  <c r="K16" i="8"/>
  <c r="L16" i="8" s="1"/>
  <c r="K70" i="8"/>
  <c r="L70" i="8" s="1"/>
  <c r="D46" i="11" s="1"/>
  <c r="K124" i="8"/>
  <c r="L124" i="8" s="1"/>
  <c r="D100" i="11" s="1"/>
  <c r="K174" i="8"/>
  <c r="L174" i="8" s="1"/>
  <c r="D150" i="11" s="1"/>
  <c r="K226" i="8"/>
  <c r="L226" i="8" s="1"/>
  <c r="D202" i="11" s="1"/>
  <c r="K280" i="8"/>
  <c r="L280" i="8" s="1"/>
  <c r="K82" i="8"/>
  <c r="L82" i="8" s="1"/>
  <c r="D58" i="11" s="1"/>
  <c r="K186" i="8"/>
  <c r="L186" i="8" s="1"/>
  <c r="D162" i="11" s="1"/>
  <c r="K288" i="8"/>
  <c r="L288" i="8" s="1"/>
  <c r="K83" i="8"/>
  <c r="L83" i="8" s="1"/>
  <c r="D59" i="11" s="1"/>
  <c r="K187" i="8"/>
  <c r="L187" i="8" s="1"/>
  <c r="D163" i="11" s="1"/>
  <c r="K289" i="8"/>
  <c r="L289" i="8" s="1"/>
  <c r="K84" i="8"/>
  <c r="L84" i="8" s="1"/>
  <c r="D60" i="11" s="1"/>
  <c r="K188" i="8"/>
  <c r="L188" i="8" s="1"/>
  <c r="D164" i="11" s="1"/>
  <c r="K293" i="8"/>
  <c r="L293" i="8" s="1"/>
  <c r="K27" i="8"/>
  <c r="L27" i="8" s="1"/>
  <c r="D3" i="11" s="1"/>
  <c r="K136" i="8"/>
  <c r="L136" i="8" s="1"/>
  <c r="D112" i="11" s="1"/>
  <c r="K238" i="8"/>
  <c r="L238" i="8" s="1"/>
  <c r="D214" i="11" s="1"/>
  <c r="K28" i="8"/>
  <c r="L28" i="8" s="1"/>
  <c r="D4" i="11" s="1"/>
  <c r="K137" i="8"/>
  <c r="L137" i="8" s="1"/>
  <c r="D113" i="11" s="1"/>
  <c r="K239" i="8"/>
  <c r="L239" i="8" s="1"/>
  <c r="D215" i="11" s="1"/>
  <c r="K53" i="8"/>
  <c r="L53" i="8" s="1"/>
  <c r="D29" i="11" s="1"/>
  <c r="K156" i="8"/>
  <c r="L156" i="8" s="1"/>
  <c r="D132" i="11" s="1"/>
  <c r="K260" i="8"/>
  <c r="L260" i="8" s="1"/>
  <c r="K31" i="8"/>
  <c r="L31" i="8" s="1"/>
  <c r="D7" i="11" s="1"/>
  <c r="K138" i="8"/>
  <c r="L138" i="8" s="1"/>
  <c r="D114" i="11" s="1"/>
  <c r="K240" i="8"/>
  <c r="L240" i="8" s="1"/>
  <c r="D216" i="11" s="1"/>
  <c r="K58" i="8"/>
  <c r="L58" i="8" s="1"/>
  <c r="D34" i="11" s="1"/>
  <c r="K2" i="8"/>
  <c r="L2" i="8" s="1"/>
  <c r="K106" i="8"/>
  <c r="L106" i="8" s="1"/>
  <c r="D82" i="11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12" i="8"/>
  <c r="L112" i="8" s="1"/>
  <c r="D88" i="11" s="1"/>
  <c r="K210" i="8"/>
  <c r="L210" i="8" s="1"/>
  <c r="D186" i="11" s="1"/>
  <c r="K214" i="8"/>
  <c r="L214" i="8" s="1"/>
  <c r="D190" i="11" s="1"/>
  <c r="K215" i="8"/>
  <c r="L215" i="8" s="1"/>
  <c r="D191" i="11" s="1"/>
  <c r="K3" i="8"/>
  <c r="L3" i="8" s="1"/>
  <c r="K268" i="8"/>
  <c r="L268" i="8" s="1"/>
  <c r="K57" i="8"/>
  <c r="L57" i="8" s="1"/>
  <c r="D33" i="11" s="1"/>
  <c r="K4" i="8"/>
  <c r="L4" i="8" s="1"/>
  <c r="K113" i="8"/>
  <c r="L113" i="8" s="1"/>
  <c r="D89" i="11" s="1"/>
  <c r="K164" i="8"/>
  <c r="L164" i="8" s="1"/>
  <c r="D140" i="11" s="1"/>
  <c r="K165" i="8"/>
  <c r="L165" i="8" s="1"/>
  <c r="D141" i="11" s="1"/>
  <c r="K269" i="8"/>
  <c r="L269" i="8" s="1"/>
  <c r="K310" i="8"/>
  <c r="L310" i="8" s="1"/>
  <c r="E31" i="11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39" i="13"/>
  <c r="I13" i="13"/>
  <c r="I17" i="13"/>
  <c r="I10" i="13"/>
  <c r="I22" i="13"/>
  <c r="I19" i="13"/>
  <c r="I8" i="13"/>
  <c r="I9" i="13"/>
  <c r="I21" i="13"/>
  <c r="I3" i="13"/>
  <c r="I27" i="13"/>
  <c r="I31" i="13"/>
  <c r="I30" i="13"/>
  <c r="I15" i="13"/>
  <c r="I29" i="13"/>
  <c r="I28" i="13"/>
  <c r="I38" i="13"/>
  <c r="I51" i="13"/>
  <c r="I35" i="13"/>
  <c r="I33" i="13"/>
  <c r="I34" i="13"/>
  <c r="I36" i="13"/>
  <c r="I37" i="13"/>
  <c r="E39" i="11"/>
  <c r="F39" i="11" s="1"/>
  <c r="E49" i="11"/>
  <c r="F49" i="11" s="1"/>
  <c r="E47" i="11"/>
  <c r="F47" i="11" s="1"/>
  <c r="E48" i="11"/>
  <c r="F48" i="11" s="1"/>
  <c r="E43" i="11"/>
  <c r="F43" i="11" s="1"/>
  <c r="E40" i="11"/>
  <c r="F40" i="11" s="1"/>
  <c r="E41" i="11"/>
  <c r="F41" i="11" s="1"/>
  <c r="E42" i="11"/>
  <c r="F42" i="11" s="1"/>
  <c r="E62" i="11"/>
  <c r="F62" i="11" s="1"/>
  <c r="F31" i="11" l="1"/>
  <c r="I32" i="13" s="1"/>
  <c r="E45" i="11"/>
  <c r="E46" i="11"/>
  <c r="E44" i="11"/>
  <c r="I40" i="13"/>
  <c r="I41" i="13"/>
  <c r="I44" i="13"/>
  <c r="I49" i="13"/>
  <c r="I50" i="13"/>
  <c r="I63" i="13"/>
  <c r="I43" i="13"/>
  <c r="I42" i="13"/>
  <c r="I48" i="13"/>
  <c r="F46" i="11" l="1"/>
  <c r="I47" i="13" s="1"/>
  <c r="F44" i="11"/>
  <c r="I45" i="13" s="1"/>
  <c r="F45" i="11"/>
  <c r="I46" i="13" s="1"/>
  <c r="E54" i="11"/>
  <c r="E61" i="11"/>
  <c r="E52" i="11"/>
  <c r="E60" i="11"/>
  <c r="E55" i="11"/>
  <c r="E56" i="11"/>
  <c r="E58" i="11"/>
  <c r="E57" i="11"/>
  <c r="E59" i="11"/>
  <c r="E53" i="11"/>
  <c r="E51" i="11"/>
  <c r="E74" i="11"/>
  <c r="F56" i="11" l="1"/>
  <c r="I57" i="13" s="1"/>
  <c r="F61" i="11"/>
  <c r="I62" i="13" s="1"/>
  <c r="F52" i="11"/>
  <c r="I53" i="13" s="1"/>
  <c r="F55" i="11"/>
  <c r="I56" i="13" s="1"/>
  <c r="F74" i="11"/>
  <c r="I75" i="13" s="1"/>
  <c r="F54" i="11"/>
  <c r="I55" i="13" s="1"/>
  <c r="F60" i="11"/>
  <c r="I61" i="13" s="1"/>
  <c r="F53" i="11"/>
  <c r="I54" i="13" s="1"/>
  <c r="F51" i="11"/>
  <c r="I52" i="13" s="1"/>
  <c r="F59" i="11"/>
  <c r="I60" i="13" s="1"/>
  <c r="F57" i="11"/>
  <c r="I58" i="13" s="1"/>
  <c r="F58" i="11"/>
  <c r="I59" i="13" s="1"/>
  <c r="E67" i="11"/>
  <c r="E73" i="11"/>
  <c r="E69" i="11"/>
  <c r="E71" i="11"/>
  <c r="E68" i="11"/>
  <c r="E65" i="11"/>
  <c r="E66" i="11"/>
  <c r="E64" i="11"/>
  <c r="E70" i="11"/>
  <c r="E72" i="11"/>
  <c r="E63" i="11"/>
  <c r="E86" i="11"/>
  <c r="F63" i="11" l="1"/>
  <c r="I64" i="13" s="1"/>
  <c r="F66" i="11"/>
  <c r="I67" i="13" s="1"/>
  <c r="F86" i="11"/>
  <c r="I87" i="13" s="1"/>
  <c r="F70" i="11"/>
  <c r="I71" i="13" s="1"/>
  <c r="F65" i="11"/>
  <c r="I66" i="13" s="1"/>
  <c r="F68" i="11"/>
  <c r="I69" i="13" s="1"/>
  <c r="F64" i="11"/>
  <c r="I65" i="13" s="1"/>
  <c r="F69" i="11"/>
  <c r="I70" i="13" s="1"/>
  <c r="F72" i="11"/>
  <c r="I73" i="13" s="1"/>
  <c r="F71" i="11"/>
  <c r="I72" i="13" s="1"/>
  <c r="F73" i="11"/>
  <c r="I74" i="13" s="1"/>
  <c r="F67" i="11"/>
  <c r="I68" i="13" s="1"/>
  <c r="E80" i="11"/>
  <c r="E83" i="11"/>
  <c r="E84" i="11"/>
  <c r="E85" i="11"/>
  <c r="E81" i="11"/>
  <c r="E76" i="11"/>
  <c r="E78" i="11"/>
  <c r="E97" i="11"/>
  <c r="E77" i="11"/>
  <c r="E79" i="11"/>
  <c r="E82" i="11"/>
  <c r="E87" i="11"/>
  <c r="E75" i="11"/>
  <c r="E98" i="11"/>
  <c r="F81" i="11" l="1"/>
  <c r="I82" i="13" s="1"/>
  <c r="F79" i="11"/>
  <c r="I80" i="13" s="1"/>
  <c r="F87" i="11"/>
  <c r="I88" i="13" s="1"/>
  <c r="F77" i="11"/>
  <c r="I78" i="13" s="1"/>
  <c r="F78" i="11"/>
  <c r="I79" i="13" s="1"/>
  <c r="F82" i="11"/>
  <c r="I83" i="13" s="1"/>
  <c r="F97" i="11"/>
  <c r="I98" i="13" s="1"/>
  <c r="F76" i="11"/>
  <c r="I77" i="13" s="1"/>
  <c r="F85" i="11"/>
  <c r="I86" i="13" s="1"/>
  <c r="F84" i="11"/>
  <c r="I85" i="13" s="1"/>
  <c r="F98" i="11"/>
  <c r="I99" i="13" s="1"/>
  <c r="F83" i="11"/>
  <c r="I84" i="13" s="1"/>
  <c r="F75" i="11"/>
  <c r="I76" i="13" s="1"/>
  <c r="F80" i="11"/>
  <c r="I81" i="13" s="1"/>
  <c r="E88" i="11"/>
  <c r="E93" i="11"/>
  <c r="E95" i="11"/>
  <c r="E92" i="11"/>
  <c r="E96" i="11"/>
  <c r="E94" i="11"/>
  <c r="E90" i="11"/>
  <c r="E89" i="11"/>
  <c r="E91" i="11"/>
  <c r="E109" i="11"/>
  <c r="E99" i="11"/>
  <c r="E110" i="11"/>
  <c r="F96" i="11" l="1"/>
  <c r="I97" i="13" s="1"/>
  <c r="F95" i="11"/>
  <c r="I96" i="13" s="1"/>
  <c r="F90" i="11"/>
  <c r="I91" i="13" s="1"/>
  <c r="F92" i="11"/>
  <c r="I93" i="13" s="1"/>
  <c r="F93" i="11"/>
  <c r="I94" i="13" s="1"/>
  <c r="F89" i="11"/>
  <c r="I90" i="13" s="1"/>
  <c r="F88" i="11"/>
  <c r="I89" i="13" s="1"/>
  <c r="F110" i="11"/>
  <c r="I111" i="13" s="1"/>
  <c r="F109" i="11"/>
  <c r="I110" i="13" s="1"/>
  <c r="F94" i="11"/>
  <c r="I95" i="13" s="1"/>
  <c r="F99" i="11"/>
  <c r="I100" i="13" s="1"/>
  <c r="F91" i="11"/>
  <c r="I92" i="13" s="1"/>
  <c r="E108" i="11"/>
  <c r="E102" i="11"/>
  <c r="E104" i="11"/>
  <c r="E105" i="11"/>
  <c r="E107" i="11"/>
  <c r="E100" i="11"/>
  <c r="E121" i="11"/>
  <c r="E106" i="11"/>
  <c r="E101" i="11"/>
  <c r="E103" i="11"/>
  <c r="E111" i="11"/>
  <c r="E122" i="11"/>
  <c r="F106" i="11" l="1"/>
  <c r="I107" i="13" s="1"/>
  <c r="F121" i="11"/>
  <c r="I122" i="13" s="1"/>
  <c r="F122" i="11"/>
  <c r="I123" i="13" s="1"/>
  <c r="F101" i="11"/>
  <c r="I102" i="13" s="1"/>
  <c r="F100" i="11"/>
  <c r="I101" i="13" s="1"/>
  <c r="F107" i="11"/>
  <c r="I108" i="13" s="1"/>
  <c r="F103" i="11"/>
  <c r="I104" i="13" s="1"/>
  <c r="F104" i="11"/>
  <c r="I105" i="13" s="1"/>
  <c r="F102" i="11"/>
  <c r="I103" i="13" s="1"/>
  <c r="F111" i="11"/>
  <c r="I112" i="13" s="1"/>
  <c r="F105" i="11"/>
  <c r="I106" i="13" s="1"/>
  <c r="F108" i="11"/>
  <c r="I109" i="13" s="1"/>
  <c r="E120" i="11"/>
  <c r="E112" i="11"/>
  <c r="E119" i="11"/>
  <c r="E113" i="11"/>
  <c r="E116" i="11"/>
  <c r="E115" i="11"/>
  <c r="E118" i="11"/>
  <c r="E114" i="11"/>
  <c r="E117" i="11"/>
  <c r="E133" i="11"/>
  <c r="E123" i="11"/>
  <c r="E134" i="11"/>
  <c r="F134" i="11" l="1"/>
  <c r="I135" i="13" s="1"/>
  <c r="F117" i="11"/>
  <c r="I118" i="13" s="1"/>
  <c r="F133" i="11"/>
  <c r="I134" i="13" s="1"/>
  <c r="F114" i="11"/>
  <c r="I115" i="13" s="1"/>
  <c r="F118" i="11"/>
  <c r="I119" i="13" s="1"/>
  <c r="F116" i="11"/>
  <c r="I117" i="13" s="1"/>
  <c r="F119" i="11"/>
  <c r="I120" i="13" s="1"/>
  <c r="F115" i="11"/>
  <c r="I116" i="13" s="1"/>
  <c r="F113" i="11"/>
  <c r="I114" i="13" s="1"/>
  <c r="F112" i="11"/>
  <c r="I113" i="13" s="1"/>
  <c r="F123" i="11"/>
  <c r="I124" i="13" s="1"/>
  <c r="F120" i="11"/>
  <c r="I121" i="13" s="1"/>
  <c r="E132" i="11"/>
  <c r="E126" i="11"/>
  <c r="E124" i="11"/>
  <c r="E129" i="11"/>
  <c r="E130" i="11"/>
  <c r="E145" i="11"/>
  <c r="E125" i="11"/>
  <c r="E127" i="11"/>
  <c r="E128" i="11"/>
  <c r="E131" i="11"/>
  <c r="E135" i="11"/>
  <c r="E146" i="11"/>
  <c r="F128" i="11" l="1"/>
  <c r="I129" i="13" s="1"/>
  <c r="F135" i="11"/>
  <c r="I136" i="13" s="1"/>
  <c r="F127" i="11"/>
  <c r="I128" i="13" s="1"/>
  <c r="F131" i="11"/>
  <c r="I132" i="13" s="1"/>
  <c r="F125" i="11"/>
  <c r="I126" i="13" s="1"/>
  <c r="F145" i="11"/>
  <c r="I146" i="13" s="1"/>
  <c r="F124" i="11"/>
  <c r="I125" i="13" s="1"/>
  <c r="F146" i="11"/>
  <c r="I147" i="13" s="1"/>
  <c r="F129" i="11"/>
  <c r="I130" i="13" s="1"/>
  <c r="F126" i="11"/>
  <c r="I127" i="13" s="1"/>
  <c r="F130" i="11"/>
  <c r="I131" i="13" s="1"/>
  <c r="F132" i="11"/>
  <c r="I133" i="13" s="1"/>
  <c r="E138" i="11"/>
  <c r="E144" i="11"/>
  <c r="E143" i="11"/>
  <c r="E139" i="11"/>
  <c r="E136" i="11"/>
  <c r="E137" i="11"/>
  <c r="E157" i="11"/>
  <c r="E141" i="11"/>
  <c r="E142" i="11"/>
  <c r="E140" i="11"/>
  <c r="E147" i="11"/>
  <c r="E158" i="11"/>
  <c r="F147" i="11" l="1"/>
  <c r="I148" i="13" s="1"/>
  <c r="F142" i="11"/>
  <c r="I143" i="13" s="1"/>
  <c r="F136" i="11"/>
  <c r="I137" i="13" s="1"/>
  <c r="F140" i="11"/>
  <c r="I141" i="13" s="1"/>
  <c r="F141" i="11"/>
  <c r="I142" i="13" s="1"/>
  <c r="F139" i="11"/>
  <c r="I140" i="13" s="1"/>
  <c r="F157" i="11"/>
  <c r="I158" i="13" s="1"/>
  <c r="F158" i="11"/>
  <c r="I159" i="13" s="1"/>
  <c r="F137" i="11"/>
  <c r="I138" i="13" s="1"/>
  <c r="F143" i="11"/>
  <c r="I144" i="13" s="1"/>
  <c r="F144" i="11"/>
  <c r="I145" i="13" s="1"/>
  <c r="F138" i="11"/>
  <c r="I139" i="13" s="1"/>
  <c r="E156" i="11"/>
  <c r="E150" i="11"/>
  <c r="E148" i="11"/>
  <c r="E152" i="11"/>
  <c r="E149" i="11"/>
  <c r="E151" i="11"/>
  <c r="E154" i="11"/>
  <c r="E169" i="11"/>
  <c r="E155" i="11"/>
  <c r="E153" i="11"/>
  <c r="E159" i="11"/>
  <c r="E170" i="11"/>
  <c r="F149" i="11" l="1"/>
  <c r="I150" i="13" s="1"/>
  <c r="F153" i="11"/>
  <c r="I154" i="13" s="1"/>
  <c r="F155" i="11"/>
  <c r="I156" i="13" s="1"/>
  <c r="F152" i="11"/>
  <c r="I153" i="13" s="1"/>
  <c r="F159" i="11"/>
  <c r="I160" i="13" s="1"/>
  <c r="F169" i="11"/>
  <c r="I170" i="13" s="1"/>
  <c r="F151" i="11"/>
  <c r="I152" i="13" s="1"/>
  <c r="F170" i="11"/>
  <c r="I171" i="13" s="1"/>
  <c r="F154" i="11"/>
  <c r="I155" i="13" s="1"/>
  <c r="F148" i="11"/>
  <c r="I149" i="13" s="1"/>
  <c r="F150" i="11"/>
  <c r="I151" i="13" s="1"/>
  <c r="F156" i="11"/>
  <c r="I157" i="13" s="1"/>
  <c r="E164" i="11"/>
  <c r="E167" i="11"/>
  <c r="E168" i="11"/>
  <c r="E163" i="11"/>
  <c r="E181" i="11"/>
  <c r="E162" i="11"/>
  <c r="E165" i="11"/>
  <c r="E160" i="11"/>
  <c r="E166" i="11"/>
  <c r="E161" i="11"/>
  <c r="E171" i="11"/>
  <c r="E182" i="11"/>
  <c r="F171" i="11" l="1"/>
  <c r="I172" i="13" s="1"/>
  <c r="F166" i="11"/>
  <c r="I167" i="13" s="1"/>
  <c r="F163" i="11"/>
  <c r="I164" i="13" s="1"/>
  <c r="F161" i="11"/>
  <c r="I162" i="13" s="1"/>
  <c r="F160" i="11"/>
  <c r="I161" i="13" s="1"/>
  <c r="F182" i="11"/>
  <c r="I183" i="13" s="1"/>
  <c r="F165" i="11"/>
  <c r="I166" i="13" s="1"/>
  <c r="F162" i="11"/>
  <c r="I163" i="13" s="1"/>
  <c r="F168" i="11"/>
  <c r="I169" i="13" s="1"/>
  <c r="F167" i="11"/>
  <c r="I168" i="13" s="1"/>
  <c r="F181" i="11"/>
  <c r="I182" i="13" s="1"/>
  <c r="F164" i="11"/>
  <c r="I165" i="13" s="1"/>
  <c r="E179" i="11"/>
  <c r="E180" i="11"/>
  <c r="E175" i="11"/>
  <c r="E173" i="11"/>
  <c r="E176" i="11"/>
  <c r="E172" i="11"/>
  <c r="E174" i="11"/>
  <c r="E193" i="11"/>
  <c r="E177" i="11"/>
  <c r="E178" i="11"/>
  <c r="E183" i="11"/>
  <c r="E194" i="11"/>
  <c r="F194" i="11" s="1"/>
  <c r="F183" i="11" l="1"/>
  <c r="I184" i="13" s="1"/>
  <c r="F177" i="11"/>
  <c r="I178" i="13" s="1"/>
  <c r="F193" i="11"/>
  <c r="I194" i="13" s="1"/>
  <c r="F174" i="11"/>
  <c r="I175" i="13" s="1"/>
  <c r="F172" i="11"/>
  <c r="I173" i="13" s="1"/>
  <c r="F173" i="11"/>
  <c r="I174" i="13" s="1"/>
  <c r="F176" i="11"/>
  <c r="I177" i="13" s="1"/>
  <c r="F180" i="11"/>
  <c r="I181" i="13" s="1"/>
  <c r="F178" i="11"/>
  <c r="I179" i="13" s="1"/>
  <c r="F175" i="11"/>
  <c r="I176" i="13" s="1"/>
  <c r="F179" i="11"/>
  <c r="I180" i="13" s="1"/>
  <c r="E192" i="11"/>
  <c r="E185" i="11"/>
  <c r="E187" i="11"/>
  <c r="E186" i="11"/>
  <c r="E189" i="11"/>
  <c r="E184" i="11"/>
  <c r="E188" i="11"/>
  <c r="E205" i="11"/>
  <c r="F205" i="11" s="1"/>
  <c r="E191" i="11"/>
  <c r="E190" i="11"/>
  <c r="E195" i="11"/>
  <c r="F195" i="11" s="1"/>
  <c r="E206" i="11"/>
  <c r="F206" i="11" s="1"/>
  <c r="F190" i="11" l="1"/>
  <c r="I191" i="13" s="1"/>
  <c r="F191" i="11"/>
  <c r="I192" i="13" s="1"/>
  <c r="F192" i="11"/>
  <c r="I193" i="13" s="1"/>
  <c r="F189" i="11"/>
  <c r="I190" i="13" s="1"/>
  <c r="F188" i="11"/>
  <c r="I189" i="13" s="1"/>
  <c r="F186" i="11"/>
  <c r="I187" i="13" s="1"/>
  <c r="F185" i="11"/>
  <c r="I186" i="13" s="1"/>
  <c r="F184" i="11"/>
  <c r="I185" i="13" s="1"/>
  <c r="F187" i="11"/>
  <c r="I188" i="13" s="1"/>
  <c r="E217" i="11"/>
  <c r="F217" i="11" s="1"/>
  <c r="E203" i="11"/>
  <c r="F203" i="11" s="1"/>
  <c r="E204" i="11"/>
  <c r="F204" i="11" s="1"/>
  <c r="E201" i="11"/>
  <c r="F201" i="11" s="1"/>
  <c r="E202" i="11"/>
  <c r="F202" i="11" s="1"/>
  <c r="E199" i="11"/>
  <c r="F199" i="11" s="1"/>
  <c r="E200" i="11"/>
  <c r="F200" i="11" s="1"/>
  <c r="E196" i="11"/>
  <c r="F196" i="11" s="1"/>
  <c r="E197" i="11"/>
  <c r="F197" i="11" s="1"/>
  <c r="E198" i="11"/>
  <c r="F198" i="11" s="1"/>
  <c r="E207" i="11"/>
  <c r="F207" i="11" s="1"/>
  <c r="E211" i="11" l="1"/>
  <c r="F211" i="11" s="1"/>
  <c r="E210" i="11"/>
  <c r="F210" i="11" s="1"/>
  <c r="E214" i="11"/>
  <c r="F214" i="11" s="1"/>
  <c r="E215" i="11"/>
  <c r="F215" i="11" s="1"/>
  <c r="E209" i="11"/>
  <c r="F209" i="11" s="1"/>
  <c r="E213" i="11"/>
  <c r="F213" i="11" s="1"/>
  <c r="E208" i="11"/>
  <c r="F208" i="11" s="1"/>
  <c r="E216" i="11"/>
  <c r="F216" i="11" s="1"/>
  <c r="E212" i="11"/>
  <c r="F212" i="11" s="1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<sst xmlns="http://schemas.openxmlformats.org/spreadsheetml/2006/main" count="108" uniqueCount="77">
  <si>
    <t>Year</t>
  </si>
  <si>
    <t>Month</t>
  </si>
  <si>
    <t>XHeat</t>
  </si>
  <si>
    <t>XCool</t>
  </si>
  <si>
    <t>XOther</t>
  </si>
  <si>
    <t>EFurn</t>
  </si>
  <si>
    <t>HPHeat</t>
  </si>
  <si>
    <t>GHPHeat</t>
  </si>
  <si>
    <t>SecHt</t>
  </si>
  <si>
    <t>CAC</t>
  </si>
  <si>
    <t>HPCool</t>
  </si>
  <si>
    <t>GHPCool</t>
  </si>
  <si>
    <t>RAC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</si>
  <si>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</si>
  <si>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</si>
  <si>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</si>
  <si>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</si>
  <si>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</si>
  <si>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</si>
  <si>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</si>
  <si>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</si>
  <si>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</si>
  <si>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FurnFan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</si>
  <si>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</si>
  <si>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</si>
  <si>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</si>
  <si>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</si>
  <si>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</si>
  <si>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</si>
  <si>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</si>
  <si>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</si>
  <si>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</si>
  <si>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</si>
  <si>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</si>
  <si>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</si>
  <si>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</si>
  <si>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</si>
  <si>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</si>
  <si>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</si>
  <si>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</si>
  <si>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</si>
  <si>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</si>
  <si>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</si>
  <si>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OtherIdx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</si>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</sst>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45</v>
      </c>
    </row>
    <row r="3" spans="1:1" x14ac:dyDescent="0.35">
      <c r="A3" t="s">
        <v>49</v>
      </c>
    </row>
    <row r="4" spans="1:1" x14ac:dyDescent="0.35">
      <c r="A4" t="s">
        <v>46</v>
      </c>
    </row>
    <row r="5" spans="1:1" x14ac:dyDescent="0.35">
      <c r="A5" s="8" t="s"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opLeftCell="A169" workbookViewId="0">
      <selection activeCell="F206" sqref="F206"/>
    </sheetView>
  </sheetViews>
  <sheetFormatPr defaultRowHeight="14.5" x14ac:dyDescent="0.35"/>
  <cols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44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40</v>
      </c>
      <c r="H2" t="s">
        <v>41</v>
      </c>
      <c r="I2" t="s">
        <v>42</v>
      </c>
    </row>
    <row r="3" spans="1:9" x14ac:dyDescent="0.35">
      <c r="A3">
        <v>2017</v>
      </c>
      <c r="B3">
        <v>1</v>
      </c>
      <c r="C3">
        <v>284.08</v>
      </c>
      <c r="D3">
        <v>0</v>
      </c>
      <c r="E3">
        <v>523.89</v>
      </c>
      <c r="G3" s="2">
        <f>'8. Model Variables'!C2-C3</f>
        <v>2.1980633370048963E-3</v>
      </c>
      <c r="H3" s="2">
        <f>'8. Model Variables'!D2-D3</f>
        <v>0</v>
      </c>
      <c r="I3" s="2">
        <f>E3-'8. Model Variables'!F2</f>
        <v>-4.7504404379878906E-3</v>
      </c>
    </row>
    <row r="4" spans="1:9" x14ac:dyDescent="0.35">
      <c r="A4">
        <v>2017</v>
      </c>
      <c r="B4">
        <v>2</v>
      </c>
      <c r="C4">
        <v>224.79</v>
      </c>
      <c r="D4">
        <v>0</v>
      </c>
      <c r="E4">
        <v>469.77</v>
      </c>
      <c r="G4" s="2">
        <f>'8. Model Variables'!C3-C4</f>
        <v>-4.9593352355827847E-3</v>
      </c>
      <c r="H4" s="2">
        <f>'8. Model Variables'!D3-D4</f>
        <v>0</v>
      </c>
      <c r="I4" s="2">
        <f>E4-'8. Model Variables'!F3</f>
        <v>-4.0843602567406379E-3</v>
      </c>
    </row>
    <row r="5" spans="1:9" x14ac:dyDescent="0.35">
      <c r="A5">
        <v>2017</v>
      </c>
      <c r="B5">
        <v>3</v>
      </c>
      <c r="C5">
        <v>260.82</v>
      </c>
      <c r="D5">
        <v>0</v>
      </c>
      <c r="E5">
        <v>516.05999999999995</v>
      </c>
      <c r="G5" s="2">
        <f>'8. Model Variables'!C4-C5</f>
        <v>2.1345223764797083E-3</v>
      </c>
      <c r="H5" s="2">
        <f>'8. Model Variables'!D4-D5</f>
        <v>0</v>
      </c>
      <c r="I5" s="2">
        <f>E5-'8. Model Variables'!F4</f>
        <v>8.7379796445929969E-4</v>
      </c>
    </row>
    <row r="6" spans="1:9" x14ac:dyDescent="0.35">
      <c r="A6">
        <v>2017</v>
      </c>
      <c r="B6">
        <v>4</v>
      </c>
      <c r="C6">
        <v>105.7</v>
      </c>
      <c r="D6">
        <v>0</v>
      </c>
      <c r="E6">
        <v>493.15</v>
      </c>
      <c r="G6" s="2">
        <f>'8. Model Variables'!C5-C6</f>
        <v>3.0158293330657671E-3</v>
      </c>
      <c r="H6" s="2">
        <f>'8. Model Variables'!D5-D6</f>
        <v>0</v>
      </c>
      <c r="I6" s="2">
        <f>E6-'8. Model Variables'!F5</f>
        <v>-1.8248539232672556E-3</v>
      </c>
    </row>
    <row r="7" spans="1:9" x14ac:dyDescent="0.35">
      <c r="A7">
        <v>2017</v>
      </c>
      <c r="B7">
        <v>5</v>
      </c>
      <c r="C7">
        <v>64.489999999999995</v>
      </c>
      <c r="D7">
        <v>22.89</v>
      </c>
      <c r="E7">
        <v>504.6</v>
      </c>
      <c r="G7" s="2">
        <f>'8. Model Variables'!C6-C7</f>
        <v>-4.8327180081741972E-4</v>
      </c>
      <c r="H7" s="2">
        <f>'8. Model Variables'!D6-D7</f>
        <v>3.6954803869022612E-3</v>
      </c>
      <c r="I7" s="2">
        <f>E7-'8. Model Variables'!F6</f>
        <v>2.1572070203887961E-3</v>
      </c>
    </row>
    <row r="8" spans="1:9" x14ac:dyDescent="0.35">
      <c r="A8">
        <v>2017</v>
      </c>
      <c r="B8">
        <v>6</v>
      </c>
      <c r="C8">
        <v>2.75</v>
      </c>
      <c r="D8">
        <v>172.48</v>
      </c>
      <c r="E8">
        <v>483.82</v>
      </c>
      <c r="G8" s="2">
        <f>'8. Model Variables'!C7-C8</f>
        <v>-6.5388120674070294E-4</v>
      </c>
      <c r="H8" s="2">
        <f>'8. Model Variables'!D7-D8</f>
        <v>-2.6851778370087231E-3</v>
      </c>
      <c r="I8" s="2">
        <f>E8-'8. Model Variables'!F7</f>
        <v>1.5556400210243737E-3</v>
      </c>
    </row>
    <row r="9" spans="1:9" x14ac:dyDescent="0.35">
      <c r="A9">
        <v>2017</v>
      </c>
      <c r="B9">
        <v>7</v>
      </c>
      <c r="C9">
        <v>0</v>
      </c>
      <c r="D9">
        <v>261.76</v>
      </c>
      <c r="E9">
        <v>494.8</v>
      </c>
      <c r="G9" s="2">
        <f>'8. Model Variables'!C8-C9</f>
        <v>0</v>
      </c>
      <c r="H9" s="2">
        <f>'8. Model Variables'!D8-D9</f>
        <v>-9.7751308584292929E-4</v>
      </c>
      <c r="I9" s="2">
        <f>E9-'8. Model Variables'!F8</f>
        <v>3.0553419392731485E-3</v>
      </c>
    </row>
    <row r="10" spans="1:9" x14ac:dyDescent="0.35">
      <c r="A10">
        <v>2017</v>
      </c>
      <c r="B10">
        <v>8</v>
      </c>
      <c r="C10">
        <v>1.44</v>
      </c>
      <c r="D10">
        <v>176.52</v>
      </c>
      <c r="E10">
        <v>494.46</v>
      </c>
      <c r="G10" s="2">
        <f>'8. Model Variables'!C9-C10</f>
        <v>4.8999328255014962E-3</v>
      </c>
      <c r="H10" s="2">
        <f>'8. Model Variables'!D9-D10</f>
        <v>-8.9650355096182466E-4</v>
      </c>
      <c r="I10" s="2">
        <f>E10-'8. Model Variables'!F9</f>
        <v>-4.0385234549944471E-3</v>
      </c>
    </row>
    <row r="11" spans="1:9" x14ac:dyDescent="0.35">
      <c r="A11">
        <v>2017</v>
      </c>
      <c r="B11">
        <v>9</v>
      </c>
      <c r="C11">
        <v>15.81</v>
      </c>
      <c r="D11">
        <v>162.37</v>
      </c>
      <c r="E11">
        <v>482.47</v>
      </c>
      <c r="G11" s="2">
        <f>'8. Model Variables'!C10-C11</f>
        <v>3.6270425902085179E-3</v>
      </c>
      <c r="H11" s="2">
        <f>'8. Model Variables'!D10-D11</f>
        <v>-3.2854194955689309E-5</v>
      </c>
      <c r="I11" s="2">
        <f>E11-'8. Model Variables'!F10</f>
        <v>1.3430362096187309E-3</v>
      </c>
    </row>
    <row r="12" spans="1:9" x14ac:dyDescent="0.35">
      <c r="A12">
        <v>2017</v>
      </c>
      <c r="B12">
        <v>10</v>
      </c>
      <c r="C12">
        <v>54.12</v>
      </c>
      <c r="D12">
        <v>18.16</v>
      </c>
      <c r="E12">
        <v>507.61</v>
      </c>
      <c r="G12" s="2">
        <f>'8. Model Variables'!C11-C12</f>
        <v>-3.9992172833791528E-4</v>
      </c>
      <c r="H12" s="2">
        <f>'8. Model Variables'!D11-D12</f>
        <v>-8.80602102370176E-4</v>
      </c>
      <c r="I12" s="2">
        <f>E12-'8. Model Variables'!F11</f>
        <v>-9.5849784941037797E-4</v>
      </c>
    </row>
    <row r="13" spans="1:9" x14ac:dyDescent="0.35">
      <c r="A13">
        <v>2017</v>
      </c>
      <c r="B13">
        <v>11</v>
      </c>
      <c r="C13">
        <v>194.78</v>
      </c>
      <c r="D13">
        <v>0</v>
      </c>
      <c r="E13">
        <v>498.56</v>
      </c>
      <c r="G13" s="2">
        <f>'8. Model Variables'!C12-C13</f>
        <v>2.2871003404247858E-3</v>
      </c>
      <c r="H13" s="2">
        <f>'8. Model Variables'!D12-D13</f>
        <v>0</v>
      </c>
      <c r="I13" s="2">
        <f>E13-'8. Model Variables'!F12</f>
        <v>3.5007223233378681E-3</v>
      </c>
    </row>
    <row r="14" spans="1:9" x14ac:dyDescent="0.35">
      <c r="A14">
        <v>2017</v>
      </c>
      <c r="B14">
        <v>12</v>
      </c>
      <c r="C14">
        <v>341.55</v>
      </c>
      <c r="D14">
        <v>0</v>
      </c>
      <c r="E14">
        <v>523.58000000000004</v>
      </c>
      <c r="G14" s="2">
        <f>'8. Model Variables'!C13-C14</f>
        <v>-3.8321125725815364E-3</v>
      </c>
      <c r="H14" s="2">
        <f>'8. Model Variables'!D13-D14</f>
        <v>0</v>
      </c>
      <c r="I14" s="2">
        <f>E14-'8. Model Variables'!F13</f>
        <v>1.1679640958845994E-3</v>
      </c>
    </row>
    <row r="15" spans="1:9" x14ac:dyDescent="0.35">
      <c r="A15">
        <f>A3+1</f>
        <v>2018</v>
      </c>
      <c r="B15">
        <v>1</v>
      </c>
      <c r="C15">
        <v>354.05</v>
      </c>
      <c r="D15">
        <v>0</v>
      </c>
      <c r="E15">
        <v>520.88</v>
      </c>
      <c r="G15" s="2">
        <f>'8. Model Variables'!C14-C15</f>
        <v>-3.0481641666142423E-3</v>
      </c>
      <c r="H15" s="2">
        <f>'8. Model Variables'!D14-D15</f>
        <v>0</v>
      </c>
      <c r="I15" s="2">
        <f>E15-'8. Model Variables'!F14</f>
        <v>-2.0628340893154018E-3</v>
      </c>
    </row>
    <row r="16" spans="1:9" x14ac:dyDescent="0.35">
      <c r="A16">
        <f t="shared" ref="A16:A79" si="0">A4+1</f>
        <v>2018</v>
      </c>
      <c r="B16">
        <v>2</v>
      </c>
      <c r="C16">
        <v>259.31</v>
      </c>
      <c r="D16">
        <v>0</v>
      </c>
      <c r="E16">
        <v>467.32</v>
      </c>
      <c r="G16" s="2">
        <f>'8. Model Variables'!C15-C16</f>
        <v>-9.6090624367661803E-5</v>
      </c>
      <c r="H16" s="2">
        <f>'8. Model Variables'!D15-D16</f>
        <v>0</v>
      </c>
      <c r="I16" s="2">
        <f>E16-'8. Model Variables'!F15</f>
        <v>3.644182358755188E-3</v>
      </c>
    </row>
    <row r="17" spans="1:9" x14ac:dyDescent="0.35">
      <c r="A17">
        <f t="shared" si="0"/>
        <v>2018</v>
      </c>
      <c r="B17">
        <v>3</v>
      </c>
      <c r="C17">
        <v>263.35000000000002</v>
      </c>
      <c r="D17">
        <v>0</v>
      </c>
      <c r="E17">
        <v>513.64</v>
      </c>
      <c r="G17" s="2">
        <f>'8. Model Variables'!C16-C17</f>
        <v>-1.3343071983626942E-3</v>
      </c>
      <c r="H17" s="2">
        <f>'8. Model Variables'!D16-D17</f>
        <v>0</v>
      </c>
      <c r="I17" s="2">
        <f>E17-'8. Model Variables'!F16</f>
        <v>4.3351854848197036E-3</v>
      </c>
    </row>
    <row r="18" spans="1:9" x14ac:dyDescent="0.35">
      <c r="A18">
        <f t="shared" si="0"/>
        <v>2018</v>
      </c>
      <c r="B18">
        <v>4</v>
      </c>
      <c r="C18">
        <v>194.34</v>
      </c>
      <c r="D18">
        <v>0</v>
      </c>
      <c r="E18">
        <v>489.9</v>
      </c>
      <c r="G18" s="2">
        <f>'8. Model Variables'!C17-C18</f>
        <v>4.98532785536554E-3</v>
      </c>
      <c r="H18" s="2">
        <f>'8. Model Variables'!D17-D18</f>
        <v>0</v>
      </c>
      <c r="I18" s="2">
        <f>E18-'8. Model Variables'!F17</f>
        <v>-4.2227340908311817E-3</v>
      </c>
    </row>
    <row r="19" spans="1:9" x14ac:dyDescent="0.35">
      <c r="A19">
        <f t="shared" si="0"/>
        <v>2018</v>
      </c>
      <c r="B19">
        <v>5</v>
      </c>
      <c r="C19">
        <v>19.350000000000001</v>
      </c>
      <c r="D19">
        <v>105.01</v>
      </c>
      <c r="E19">
        <v>501.79</v>
      </c>
      <c r="G19" s="2">
        <f>'8. Model Variables'!C18-C19</f>
        <v>4.4113135570214013E-3</v>
      </c>
      <c r="H19" s="2">
        <f>'8. Model Variables'!D18-D19</f>
        <v>3.1311506137114975E-3</v>
      </c>
      <c r="I19" s="2">
        <f>E19-'8. Model Variables'!F18</f>
        <v>-1.8953633137925863E-3</v>
      </c>
    </row>
    <row r="20" spans="1:9" x14ac:dyDescent="0.35">
      <c r="A20">
        <f t="shared" si="0"/>
        <v>2018</v>
      </c>
      <c r="B20">
        <v>6</v>
      </c>
      <c r="C20">
        <v>4.99</v>
      </c>
      <c r="D20">
        <v>147.78</v>
      </c>
      <c r="E20">
        <v>481.72</v>
      </c>
      <c r="G20" s="2">
        <f>'8. Model Variables'!C19-C20</f>
        <v>2.1033319105701054E-3</v>
      </c>
      <c r="H20" s="2">
        <f>'8. Model Variables'!D19-D20</f>
        <v>-2.9008274614739094E-3</v>
      </c>
      <c r="I20" s="2">
        <f>E20-'8. Model Variables'!F19</f>
        <v>-2.720733339117487E-3</v>
      </c>
    </row>
    <row r="21" spans="1:9" x14ac:dyDescent="0.35">
      <c r="A21">
        <f t="shared" si="0"/>
        <v>2018</v>
      </c>
      <c r="B21">
        <v>7</v>
      </c>
      <c r="C21">
        <v>0</v>
      </c>
      <c r="D21">
        <v>422.08</v>
      </c>
      <c r="E21">
        <v>490.83</v>
      </c>
      <c r="G21" s="2">
        <f>'8. Model Variables'!C20-C21</f>
        <v>0</v>
      </c>
      <c r="H21" s="2">
        <f>'8. Model Variables'!D20-D21</f>
        <v>4.6100885128907976E-4</v>
      </c>
      <c r="I21" s="2">
        <f>E21-'8. Model Variables'!F20</f>
        <v>7.7349118424763219E-4</v>
      </c>
    </row>
    <row r="22" spans="1:9" x14ac:dyDescent="0.35">
      <c r="A22">
        <f t="shared" si="0"/>
        <v>2018</v>
      </c>
      <c r="B22">
        <v>8</v>
      </c>
      <c r="C22">
        <v>0</v>
      </c>
      <c r="D22">
        <v>412.44</v>
      </c>
      <c r="E22">
        <v>490.31</v>
      </c>
      <c r="G22" s="2">
        <f>'8. Model Variables'!C21-C22</f>
        <v>0</v>
      </c>
      <c r="H22" s="2">
        <f>'8. Model Variables'!D21-D22</f>
        <v>7.7674437505947935E-4</v>
      </c>
      <c r="I22" s="2">
        <f>E22-'8. Model Variables'!F21</f>
        <v>1.5948105019560899E-3</v>
      </c>
    </row>
    <row r="23" spans="1:9" x14ac:dyDescent="0.35">
      <c r="A23">
        <f t="shared" si="0"/>
        <v>2018</v>
      </c>
      <c r="B23">
        <v>9</v>
      </c>
      <c r="C23">
        <v>13.16</v>
      </c>
      <c r="D23">
        <v>210.35</v>
      </c>
      <c r="E23">
        <v>478.04</v>
      </c>
      <c r="G23" s="2">
        <f>'8. Model Variables'!C22-C23</f>
        <v>4.8942754266771971E-3</v>
      </c>
      <c r="H23" s="2">
        <f>'8. Model Variables'!D22-D23</f>
        <v>1.681628391651202E-3</v>
      </c>
      <c r="I23" s="2">
        <f>E23-'8. Model Variables'!F22</f>
        <v>2.8637050288580213E-3</v>
      </c>
    </row>
    <row r="24" spans="1:9" x14ac:dyDescent="0.35">
      <c r="A24">
        <f t="shared" si="0"/>
        <v>2018</v>
      </c>
      <c r="B24">
        <v>10</v>
      </c>
      <c r="C24">
        <v>110.84</v>
      </c>
      <c r="D24">
        <v>25.69</v>
      </c>
      <c r="E24">
        <v>502.12</v>
      </c>
      <c r="G24" s="2">
        <f>'8. Model Variables'!C23-C24</f>
        <v>4.1067374615693097E-3</v>
      </c>
      <c r="H24" s="2">
        <f>'8. Model Variables'!D23-D24</f>
        <v>3.6549202455979923E-3</v>
      </c>
      <c r="I24" s="2">
        <f>E24-'8. Model Variables'!F23</f>
        <v>2.2831690885141143E-3</v>
      </c>
    </row>
    <row r="25" spans="1:9" x14ac:dyDescent="0.35">
      <c r="A25">
        <f t="shared" si="0"/>
        <v>2018</v>
      </c>
      <c r="B25">
        <v>11</v>
      </c>
      <c r="C25">
        <v>225.72</v>
      </c>
      <c r="D25">
        <v>0</v>
      </c>
      <c r="E25">
        <v>492.61</v>
      </c>
      <c r="G25" s="2">
        <f>'8. Model Variables'!C24-C25</f>
        <v>-6.0634266921510971E-4</v>
      </c>
      <c r="H25" s="2">
        <f>'8. Model Variables'!D24-D25</f>
        <v>0</v>
      </c>
      <c r="I25" s="2">
        <f>E25-'8. Model Variables'!F24</f>
        <v>2.1258275495483758E-4</v>
      </c>
    </row>
    <row r="26" spans="1:9" x14ac:dyDescent="0.35">
      <c r="A26">
        <f t="shared" si="0"/>
        <v>2018</v>
      </c>
      <c r="B26">
        <v>12</v>
      </c>
      <c r="C26">
        <v>256.85000000000002</v>
      </c>
      <c r="D26">
        <v>0</v>
      </c>
      <c r="E26">
        <v>517</v>
      </c>
      <c r="G26" s="2">
        <f>'8. Model Variables'!C25-C26</f>
        <v>-2.4202983820487134E-3</v>
      </c>
      <c r="H26" s="2">
        <f>'8. Model Variables'!D25-D26</f>
        <v>0</v>
      </c>
      <c r="I26" s="2">
        <f>E26-'8. Model Variables'!F25</f>
        <v>1.9828072030350086E-3</v>
      </c>
    </row>
    <row r="27" spans="1:9" x14ac:dyDescent="0.35">
      <c r="A27">
        <f t="shared" si="0"/>
        <v>2019</v>
      </c>
      <c r="B27">
        <v>1</v>
      </c>
      <c r="C27">
        <v>360.35</v>
      </c>
      <c r="D27">
        <v>0</v>
      </c>
      <c r="E27">
        <v>517.30999999999995</v>
      </c>
      <c r="G27" s="2">
        <f>'8. Model Variables'!C26-C27</f>
        <v>4.5789170743546492E-3</v>
      </c>
      <c r="H27" s="2">
        <f>'8. Model Variables'!D26-D27</f>
        <v>0</v>
      </c>
      <c r="I27" s="2">
        <f>E27-'8. Model Variables'!F26</f>
        <v>3.1816102184620831E-3</v>
      </c>
    </row>
    <row r="28" spans="1:9" x14ac:dyDescent="0.35">
      <c r="A28">
        <f t="shared" si="0"/>
        <v>2019</v>
      </c>
      <c r="B28">
        <v>2</v>
      </c>
      <c r="C28">
        <v>289.27999999999997</v>
      </c>
      <c r="D28">
        <v>0</v>
      </c>
      <c r="E28">
        <v>464.27</v>
      </c>
      <c r="G28" s="2">
        <f>'8. Model Variables'!C27-C28</f>
        <v>-1.3864085872228316E-5</v>
      </c>
      <c r="H28" s="2">
        <f>'8. Model Variables'!D27-D28</f>
        <v>0</v>
      </c>
      <c r="I28" s="2">
        <f>E28-'8. Model Variables'!F27</f>
        <v>-5.4685985813875959E-3</v>
      </c>
    </row>
    <row r="29" spans="1:9" x14ac:dyDescent="0.35">
      <c r="A29">
        <f t="shared" si="0"/>
        <v>2019</v>
      </c>
      <c r="B29">
        <v>3</v>
      </c>
      <c r="C29">
        <v>273.5</v>
      </c>
      <c r="D29">
        <v>0</v>
      </c>
      <c r="E29">
        <v>510.48</v>
      </c>
      <c r="G29" s="2">
        <f>'8. Model Variables'!C28-C29</f>
        <v>-4.0079506066490467E-3</v>
      </c>
      <c r="H29" s="2">
        <f>'8. Model Variables'!D28-D29</f>
        <v>0</v>
      </c>
      <c r="I29" s="2">
        <f>E29-'8. Model Variables'!F28</f>
        <v>-4.0749437544036482E-3</v>
      </c>
    </row>
    <row r="30" spans="1:9" x14ac:dyDescent="0.35">
      <c r="A30">
        <f t="shared" si="0"/>
        <v>2019</v>
      </c>
      <c r="B30">
        <v>4</v>
      </c>
      <c r="C30">
        <v>149.5</v>
      </c>
      <c r="D30">
        <v>0</v>
      </c>
      <c r="E30">
        <v>488.32</v>
      </c>
      <c r="G30" s="2">
        <f>'8. Model Variables'!C29-C30</f>
        <v>-1.6264955851283958E-3</v>
      </c>
      <c r="H30" s="2">
        <f>'8. Model Variables'!D29-D30</f>
        <v>0</v>
      </c>
      <c r="I30" s="2">
        <f>E30-'8. Model Variables'!F29</f>
        <v>-2.7839972884748931E-3</v>
      </c>
    </row>
    <row r="31" spans="1:9" x14ac:dyDescent="0.35">
      <c r="A31">
        <f t="shared" si="0"/>
        <v>2019</v>
      </c>
      <c r="B31">
        <v>5</v>
      </c>
      <c r="C31">
        <v>64.739999999999995</v>
      </c>
      <c r="D31">
        <v>0.52</v>
      </c>
      <c r="E31">
        <v>500.51</v>
      </c>
      <c r="G31" s="2">
        <f>'8. Model Variables'!C30-C31</f>
        <v>8.7167805736498849E-4</v>
      </c>
      <c r="H31" s="2">
        <f>'8. Model Variables'!D30-D31</f>
        <v>-2.0016791420494062E-3</v>
      </c>
      <c r="I31" s="2">
        <f>E31-'8. Model Variables'!F30</f>
        <v>-4.9955169774875685E-3</v>
      </c>
    </row>
    <row r="32" spans="1:9" x14ac:dyDescent="0.35">
      <c r="A32">
        <f t="shared" si="0"/>
        <v>2019</v>
      </c>
      <c r="B32">
        <v>6</v>
      </c>
      <c r="C32">
        <v>4.8499999999999996</v>
      </c>
      <c r="D32">
        <v>112.58</v>
      </c>
      <c r="E32">
        <v>480.88</v>
      </c>
      <c r="G32" s="2">
        <f>'8. Model Variables'!C31-C32</f>
        <v>9.010479236062352E-4</v>
      </c>
      <c r="H32" s="2">
        <f>'8. Model Variables'!D31-D32</f>
        <v>-1.6982668720544325E-3</v>
      </c>
      <c r="I32" s="2">
        <f>E32-'8. Model Variables'!F31</f>
        <v>-3.7472997336180924E-3</v>
      </c>
    </row>
    <row r="33" spans="1:9" x14ac:dyDescent="0.35">
      <c r="A33">
        <f t="shared" si="0"/>
        <v>2019</v>
      </c>
      <c r="B33">
        <v>7</v>
      </c>
      <c r="C33">
        <v>0</v>
      </c>
      <c r="D33">
        <v>436.37</v>
      </c>
      <c r="E33">
        <v>491.14</v>
      </c>
      <c r="G33" s="2">
        <f>'8. Model Variables'!C32-C33</f>
        <v>0</v>
      </c>
      <c r="H33" s="2">
        <f>'8. Model Variables'!D32-D33</f>
        <v>4.8838748916750774E-3</v>
      </c>
      <c r="I33" s="2">
        <f>E33-'8. Model Variables'!F32</f>
        <v>2.7157676174738299E-4</v>
      </c>
    </row>
    <row r="34" spans="1:9" x14ac:dyDescent="0.35">
      <c r="A34">
        <f t="shared" si="0"/>
        <v>2019</v>
      </c>
      <c r="B34">
        <v>8</v>
      </c>
      <c r="C34">
        <v>0</v>
      </c>
      <c r="D34">
        <v>230.49</v>
      </c>
      <c r="E34">
        <v>490.5</v>
      </c>
      <c r="G34" s="2">
        <f>'8. Model Variables'!C33-C34</f>
        <v>0</v>
      </c>
      <c r="H34" s="2">
        <f>'8. Model Variables'!D33-D34</f>
        <v>3.6800043708353769E-3</v>
      </c>
      <c r="I34" s="2">
        <f>E34-'8. Model Variables'!F33</f>
        <v>-2.3995365683049386E-3</v>
      </c>
    </row>
    <row r="35" spans="1:9" x14ac:dyDescent="0.35">
      <c r="A35">
        <f t="shared" si="0"/>
        <v>2019</v>
      </c>
      <c r="B35">
        <v>9</v>
      </c>
      <c r="C35">
        <v>3.39</v>
      </c>
      <c r="D35">
        <v>57.69</v>
      </c>
      <c r="E35">
        <v>477.98</v>
      </c>
      <c r="G35" s="2">
        <f>'8. Model Variables'!C34-C35</f>
        <v>-3.9911015640052838E-3</v>
      </c>
      <c r="H35" s="2">
        <f>'8. Model Variables'!D34-D35</f>
        <v>-1.8103248708385422E-3</v>
      </c>
      <c r="I35" s="2">
        <f>E35-'8. Model Variables'!F34</f>
        <v>3.3256479319447863E-3</v>
      </c>
    </row>
    <row r="36" spans="1:9" x14ac:dyDescent="0.35">
      <c r="A36">
        <f t="shared" si="0"/>
        <v>2019</v>
      </c>
      <c r="B36">
        <v>10</v>
      </c>
      <c r="C36">
        <v>87.35</v>
      </c>
      <c r="D36">
        <v>13.86</v>
      </c>
      <c r="E36">
        <v>502.22</v>
      </c>
      <c r="G36" s="2">
        <f>'8. Model Variables'!C35-C36</f>
        <v>4.6608527303675373E-3</v>
      </c>
      <c r="H36" s="2">
        <f>'8. Model Variables'!D35-D36</f>
        <v>-2.5600915286467796E-3</v>
      </c>
      <c r="I36" s="2">
        <f>E36-'8. Model Variables'!F35</f>
        <v>-4.1886130622401652E-3</v>
      </c>
    </row>
    <row r="37" spans="1:9" x14ac:dyDescent="0.35">
      <c r="A37">
        <f t="shared" si="0"/>
        <v>2019</v>
      </c>
      <c r="B37">
        <v>11</v>
      </c>
      <c r="C37">
        <v>234.55</v>
      </c>
      <c r="D37">
        <v>0</v>
      </c>
      <c r="E37">
        <v>492.34</v>
      </c>
      <c r="G37" s="2">
        <f>'8. Model Variables'!C36-C37</f>
        <v>7.1931481699039068E-5</v>
      </c>
      <c r="H37" s="2">
        <f>'8. Model Variables'!D36-D37</f>
        <v>0</v>
      </c>
      <c r="I37" s="2">
        <f>E37-'8. Model Variables'!F36</f>
        <v>3.2298310353553461E-3</v>
      </c>
    </row>
    <row r="38" spans="1:9" x14ac:dyDescent="0.35">
      <c r="A38">
        <f t="shared" si="0"/>
        <v>2019</v>
      </c>
      <c r="B38">
        <v>12</v>
      </c>
      <c r="C38">
        <v>267.89</v>
      </c>
      <c r="D38">
        <v>0</v>
      </c>
      <c r="E38">
        <v>516.46</v>
      </c>
      <c r="G38" s="2">
        <f>'8. Model Variables'!C37-C38</f>
        <v>2.9743138982212258E-3</v>
      </c>
      <c r="H38" s="2">
        <f>'8. Model Variables'!D37-D38</f>
        <v>0</v>
      </c>
      <c r="I38" s="2">
        <f>E38-'8. Model Variables'!F37</f>
        <v>-1.3287862853985644E-3</v>
      </c>
    </row>
    <row r="39" spans="1:9" x14ac:dyDescent="0.35">
      <c r="A39">
        <f t="shared" si="0"/>
        <v>2020</v>
      </c>
      <c r="B39">
        <v>1</v>
      </c>
      <c r="C39">
        <v>274.08</v>
      </c>
      <c r="D39">
        <v>0</v>
      </c>
      <c r="E39">
        <v>519.20000000000005</v>
      </c>
      <c r="G39" s="2">
        <f>'8. Model Variables'!C38-C39</f>
        <v>-3.3938683486667287E-4</v>
      </c>
      <c r="H39" s="2">
        <f>'8. Model Variables'!D38-D39</f>
        <v>0</v>
      </c>
      <c r="I39" s="2">
        <f>E39-'8. Model Variables'!F38</f>
        <v>-1.188922022947736E-3</v>
      </c>
    </row>
    <row r="40" spans="1:9" x14ac:dyDescent="0.35">
      <c r="A40">
        <f t="shared" si="0"/>
        <v>2020</v>
      </c>
      <c r="B40">
        <v>2</v>
      </c>
      <c r="C40">
        <v>281.04000000000002</v>
      </c>
      <c r="D40">
        <v>0</v>
      </c>
      <c r="E40">
        <v>482.71</v>
      </c>
      <c r="G40" s="2">
        <f>'8. Model Variables'!C39-C40</f>
        <v>5.4114253327952611E-4</v>
      </c>
      <c r="H40" s="2">
        <f>'8. Model Variables'!D39-D40</f>
        <v>0</v>
      </c>
      <c r="I40" s="2">
        <f>E40-'8. Model Variables'!F39</f>
        <v>-1.8359610058951148E-3</v>
      </c>
    </row>
    <row r="41" spans="1:9" x14ac:dyDescent="0.35">
      <c r="A41">
        <f t="shared" si="0"/>
        <v>2020</v>
      </c>
      <c r="B41">
        <v>3</v>
      </c>
      <c r="C41">
        <v>208.49</v>
      </c>
      <c r="D41">
        <v>0</v>
      </c>
      <c r="E41">
        <v>512.55999999999995</v>
      </c>
      <c r="G41" s="2">
        <f>'8. Model Variables'!C40-C41</f>
        <v>2.4005005577407701E-3</v>
      </c>
      <c r="H41" s="2">
        <f>'8. Model Variables'!D40-D41</f>
        <v>0</v>
      </c>
      <c r="I41" s="2">
        <f>E41-'8. Model Variables'!F40</f>
        <v>-2.4006589660530153E-4</v>
      </c>
    </row>
    <row r="42" spans="1:9" x14ac:dyDescent="0.35">
      <c r="A42">
        <f t="shared" si="0"/>
        <v>2020</v>
      </c>
      <c r="B42">
        <v>4</v>
      </c>
      <c r="C42">
        <v>158.46</v>
      </c>
      <c r="D42">
        <v>0</v>
      </c>
      <c r="E42">
        <v>495.73</v>
      </c>
      <c r="G42" s="2">
        <f>'8. Model Variables'!C41-C42</f>
        <v>1.1336141645301723E-3</v>
      </c>
      <c r="H42" s="2">
        <f>'8. Model Variables'!D41-D42</f>
        <v>0</v>
      </c>
      <c r="I42" s="2">
        <f>E42-'8. Model Variables'!F41</f>
        <v>-9.3072909248803626E-4</v>
      </c>
    </row>
    <row r="43" spans="1:9" x14ac:dyDescent="0.35">
      <c r="A43">
        <f t="shared" si="0"/>
        <v>2020</v>
      </c>
      <c r="B43">
        <v>5</v>
      </c>
      <c r="C43">
        <v>82.61</v>
      </c>
      <c r="D43">
        <v>80.069999999999993</v>
      </c>
      <c r="E43">
        <v>508.29</v>
      </c>
      <c r="G43" s="2">
        <f>'8. Model Variables'!C42-C43</f>
        <v>-1.5952492324373679E-3</v>
      </c>
      <c r="H43" s="2">
        <f>'8. Model Variables'!D42-D43</f>
        <v>1.1491056661014909E-3</v>
      </c>
      <c r="I43" s="2">
        <f>E43-'8. Model Variables'!F42</f>
        <v>1.5835137235740149E-3</v>
      </c>
    </row>
    <row r="44" spans="1:9" x14ac:dyDescent="0.35">
      <c r="A44">
        <f t="shared" si="0"/>
        <v>2020</v>
      </c>
      <c r="B44">
        <v>6</v>
      </c>
      <c r="C44">
        <v>5.24</v>
      </c>
      <c r="D44">
        <v>233.72</v>
      </c>
      <c r="E44">
        <v>488.55</v>
      </c>
      <c r="G44" s="2">
        <f>'8. Model Variables'!C43-C44</f>
        <v>2.4044885995770926E-3</v>
      </c>
      <c r="H44" s="2">
        <f>'8. Model Variables'!D43-D44</f>
        <v>-3.5538165755326645E-3</v>
      </c>
      <c r="I44" s="2">
        <f>E44-'8. Model Variables'!F43</f>
        <v>3.8444690215442279E-3</v>
      </c>
    </row>
    <row r="45" spans="1:9" x14ac:dyDescent="0.35">
      <c r="A45">
        <f t="shared" si="0"/>
        <v>2020</v>
      </c>
      <c r="B45">
        <v>7</v>
      </c>
      <c r="C45">
        <v>0</v>
      </c>
      <c r="D45">
        <v>596.49</v>
      </c>
      <c r="E45">
        <v>496.86</v>
      </c>
      <c r="G45" s="2">
        <f>'8. Model Variables'!C44-C45</f>
        <v>0</v>
      </c>
      <c r="H45" s="2">
        <f>'8. Model Variables'!D44-D45</f>
        <v>5.4048019554784332E-3</v>
      </c>
      <c r="I45" s="2">
        <f>E45-'8. Model Variables'!F44</f>
        <v>-2.0681051598785416E-3</v>
      </c>
    </row>
    <row r="46" spans="1:9" x14ac:dyDescent="0.35">
      <c r="A46">
        <f t="shared" si="0"/>
        <v>2020</v>
      </c>
      <c r="B46">
        <v>8</v>
      </c>
      <c r="C46">
        <v>0</v>
      </c>
      <c r="D46">
        <v>292.13</v>
      </c>
      <c r="E46">
        <v>496.16</v>
      </c>
      <c r="G46" s="2">
        <f>'8. Model Variables'!C45-C46</f>
        <v>0</v>
      </c>
      <c r="H46" s="2">
        <f>'8. Model Variables'!D45-D46</f>
        <v>-2.8895568258917592E-3</v>
      </c>
      <c r="I46" s="2">
        <f>E46-'8. Model Variables'!F45</f>
        <v>4.2791345543946591E-4</v>
      </c>
    </row>
    <row r="47" spans="1:9" x14ac:dyDescent="0.35">
      <c r="A47">
        <f t="shared" si="0"/>
        <v>2020</v>
      </c>
      <c r="B47">
        <v>9</v>
      </c>
      <c r="C47">
        <v>18.89</v>
      </c>
      <c r="D47">
        <v>67.33</v>
      </c>
      <c r="E47">
        <v>483.37</v>
      </c>
      <c r="G47" s="2">
        <f>'8. Model Variables'!C46-C47</f>
        <v>2.0929420700355195E-3</v>
      </c>
      <c r="H47" s="2">
        <f>'8. Model Variables'!D46-D47</f>
        <v>-3.4884641592327625E-3</v>
      </c>
      <c r="I47" s="2">
        <f>E47-'8. Model Variables'!F46</f>
        <v>-6.9738883576064836E-4</v>
      </c>
    </row>
    <row r="48" spans="1:9" x14ac:dyDescent="0.35">
      <c r="A48">
        <f t="shared" si="0"/>
        <v>2020</v>
      </c>
      <c r="B48">
        <v>10</v>
      </c>
      <c r="C48">
        <v>103.31</v>
      </c>
      <c r="D48">
        <v>0</v>
      </c>
      <c r="E48">
        <v>505.27</v>
      </c>
      <c r="G48" s="2">
        <f>'8. Model Variables'!C47-C48</f>
        <v>-2.2916975511577675E-4</v>
      </c>
      <c r="H48" s="2">
        <f>'8. Model Variables'!D47-D48</f>
        <v>0</v>
      </c>
      <c r="I48" s="2">
        <f>E48-'8. Model Variables'!F47</f>
        <v>4.6308445473641768E-3</v>
      </c>
    </row>
    <row r="49" spans="1:9" x14ac:dyDescent="0.35">
      <c r="A49">
        <f t="shared" si="0"/>
        <v>2020</v>
      </c>
      <c r="B49">
        <v>11</v>
      </c>
      <c r="C49">
        <v>142.93</v>
      </c>
      <c r="D49">
        <v>0</v>
      </c>
      <c r="E49">
        <v>495.11</v>
      </c>
      <c r="G49" s="2">
        <f>'8. Model Variables'!C48-C49</f>
        <v>6.5277892173298824E-4</v>
      </c>
      <c r="H49" s="2">
        <f>'8. Model Variables'!D48-D49</f>
        <v>0</v>
      </c>
      <c r="I49" s="2">
        <f>E49-'8. Model Variables'!F48</f>
        <v>-3.3407405263687906E-3</v>
      </c>
    </row>
    <row r="50" spans="1:9" x14ac:dyDescent="0.35">
      <c r="A50">
        <f t="shared" si="0"/>
        <v>2020</v>
      </c>
      <c r="B50">
        <v>12</v>
      </c>
      <c r="C50">
        <v>257.70999999999998</v>
      </c>
      <c r="D50">
        <v>0</v>
      </c>
      <c r="E50">
        <v>519.22</v>
      </c>
      <c r="G50" s="2">
        <f>'8. Model Variables'!C49-C50</f>
        <v>3.3316312260467384E-4</v>
      </c>
      <c r="H50" s="2">
        <f>'8. Model Variables'!D49-D50</f>
        <v>0</v>
      </c>
      <c r="I50" s="2">
        <f>E50-'8. Model Variables'!F49</f>
        <v>-4.4277205165599298E-3</v>
      </c>
    </row>
    <row r="51" spans="1:9" x14ac:dyDescent="0.35">
      <c r="A51">
        <f t="shared" si="0"/>
        <v>2021</v>
      </c>
      <c r="B51">
        <v>1</v>
      </c>
      <c r="C51">
        <v>298.47000000000003</v>
      </c>
      <c r="D51">
        <v>0</v>
      </c>
      <c r="E51">
        <v>522.24</v>
      </c>
      <c r="G51" s="2">
        <f>'8. Model Variables'!C50-C51</f>
        <v>4.7256998072953138E-3</v>
      </c>
      <c r="H51" s="2">
        <f>'8. Model Variables'!D50-D51</f>
        <v>0</v>
      </c>
      <c r="I51" s="2">
        <f>E51-'8. Model Variables'!F50</f>
        <v>3.5871927917696667E-3</v>
      </c>
    </row>
    <row r="52" spans="1:9" x14ac:dyDescent="0.35">
      <c r="A52">
        <f t="shared" si="0"/>
        <v>2021</v>
      </c>
      <c r="B52">
        <v>2</v>
      </c>
      <c r="C52">
        <v>324.11</v>
      </c>
      <c r="D52">
        <v>0</v>
      </c>
      <c r="E52">
        <v>468.92</v>
      </c>
      <c r="G52" s="2">
        <f>'8. Model Variables'!C51-C52</f>
        <v>4.2996259617780197E-3</v>
      </c>
      <c r="H52" s="2">
        <f>'8. Model Variables'!D51-D52</f>
        <v>0</v>
      </c>
      <c r="I52" s="2">
        <f>E52-'8. Model Variables'!F51</f>
        <v>-1.4408208307941095E-3</v>
      </c>
    </row>
    <row r="53" spans="1:9" x14ac:dyDescent="0.35">
      <c r="A53">
        <f t="shared" si="0"/>
        <v>2021</v>
      </c>
      <c r="B53">
        <v>3</v>
      </c>
      <c r="C53">
        <v>195.49</v>
      </c>
      <c r="D53">
        <v>0</v>
      </c>
      <c r="E53">
        <v>515.85</v>
      </c>
      <c r="G53" s="2">
        <f>'8. Model Variables'!C52-C53</f>
        <v>-3.3585672188678473E-3</v>
      </c>
      <c r="H53" s="2">
        <f>'8. Model Variables'!D52-D53</f>
        <v>0</v>
      </c>
      <c r="I53" s="2">
        <f>E53-'8. Model Variables'!F52</f>
        <v>-2.433138207607044E-4</v>
      </c>
    </row>
    <row r="54" spans="1:9" x14ac:dyDescent="0.35">
      <c r="A54">
        <f t="shared" si="0"/>
        <v>2021</v>
      </c>
      <c r="B54">
        <v>4</v>
      </c>
      <c r="C54">
        <v>127.02</v>
      </c>
      <c r="D54">
        <v>0</v>
      </c>
      <c r="E54">
        <v>492.34</v>
      </c>
      <c r="G54" s="2">
        <f>'8. Model Variables'!C53-C54</f>
        <v>-3.6660447829177656E-3</v>
      </c>
      <c r="H54" s="2">
        <f>'8. Model Variables'!D53-D54</f>
        <v>0</v>
      </c>
      <c r="I54" s="2">
        <f>E54-'8. Model Variables'!F53</f>
        <v>-4.8604520940784823E-3</v>
      </c>
    </row>
    <row r="55" spans="1:9" x14ac:dyDescent="0.35">
      <c r="A55">
        <f t="shared" si="0"/>
        <v>2021</v>
      </c>
      <c r="B55">
        <v>5</v>
      </c>
      <c r="C55">
        <v>63.78</v>
      </c>
      <c r="D55">
        <v>62.23</v>
      </c>
      <c r="E55">
        <v>505.08</v>
      </c>
      <c r="G55" s="2">
        <f>'8. Model Variables'!C54-C55</f>
        <v>-3.8660731188500108E-3</v>
      </c>
      <c r="H55" s="2">
        <f>'8. Model Variables'!D54-D55</f>
        <v>1.6327556974928825E-3</v>
      </c>
      <c r="I55" s="2">
        <f>E55-'8. Model Variables'!F54</f>
        <v>-7.0561451377670892E-4</v>
      </c>
    </row>
    <row r="56" spans="1:9" x14ac:dyDescent="0.35">
      <c r="A56">
        <f t="shared" si="0"/>
        <v>2021</v>
      </c>
      <c r="B56">
        <v>6</v>
      </c>
      <c r="C56">
        <v>1.85</v>
      </c>
      <c r="D56">
        <v>290.47000000000003</v>
      </c>
      <c r="E56">
        <v>485.76</v>
      </c>
      <c r="G56" s="2">
        <f>'8. Model Variables'!C55-C56</f>
        <v>-1.0280500189920883E-3</v>
      </c>
      <c r="H56" s="2">
        <f>'8. Model Variables'!D55-D56</f>
        <v>2.7196512414775498E-3</v>
      </c>
      <c r="I56" s="2">
        <f>E56-'8. Model Variables'!F55</f>
        <v>3.236339258364751E-3</v>
      </c>
    </row>
    <row r="57" spans="1:9" x14ac:dyDescent="0.35">
      <c r="A57">
        <f t="shared" si="0"/>
        <v>2021</v>
      </c>
      <c r="B57">
        <v>7</v>
      </c>
      <c r="C57">
        <v>0</v>
      </c>
      <c r="D57">
        <v>239.7</v>
      </c>
      <c r="E57">
        <v>495.96</v>
      </c>
      <c r="G57" s="2">
        <f>'8. Model Variables'!C56-C57</f>
        <v>0</v>
      </c>
      <c r="H57" s="2">
        <f>'8. Model Variables'!D56-D57</f>
        <v>-1.1792172265927547E-3</v>
      </c>
      <c r="I57" s="2">
        <f>E57-'8. Model Variables'!F56</f>
        <v>2.9427543886413332E-3</v>
      </c>
    </row>
    <row r="58" spans="1:9" x14ac:dyDescent="0.35">
      <c r="A58">
        <f t="shared" si="0"/>
        <v>2021</v>
      </c>
      <c r="B58">
        <v>8</v>
      </c>
      <c r="C58">
        <v>0</v>
      </c>
      <c r="D58">
        <v>446.81</v>
      </c>
      <c r="E58">
        <v>495.17</v>
      </c>
      <c r="G58" s="2">
        <f>'8. Model Variables'!C57-C58</f>
        <v>0</v>
      </c>
      <c r="H58" s="2">
        <f>'8. Model Variables'!D57-D58</f>
        <v>-2.9875759706783356E-3</v>
      </c>
      <c r="I58" s="2">
        <f>E58-'8. Model Variables'!F57</f>
        <v>4.2679028241536798E-3</v>
      </c>
    </row>
    <row r="59" spans="1:9" x14ac:dyDescent="0.35">
      <c r="A59">
        <f t="shared" si="0"/>
        <v>2021</v>
      </c>
      <c r="B59">
        <v>9</v>
      </c>
      <c r="C59">
        <v>6.56</v>
      </c>
      <c r="D59">
        <v>52.74</v>
      </c>
      <c r="E59">
        <v>482.22</v>
      </c>
      <c r="G59" s="2">
        <f>'8. Model Variables'!C58-C59</f>
        <v>2.1216003585244891E-3</v>
      </c>
      <c r="H59" s="2">
        <f>'8. Model Variables'!D58-D59</f>
        <v>7.4930965993047494E-4</v>
      </c>
      <c r="I59" s="2">
        <f>E59-'8. Model Variables'!F58</f>
        <v>1.9936539382001683E-3</v>
      </c>
    </row>
    <row r="60" spans="1:9" x14ac:dyDescent="0.35">
      <c r="A60">
        <f t="shared" si="0"/>
        <v>2021</v>
      </c>
      <c r="B60">
        <v>10</v>
      </c>
      <c r="C60">
        <v>51.69</v>
      </c>
      <c r="D60">
        <v>16.260000000000002</v>
      </c>
      <c r="E60">
        <v>503.65</v>
      </c>
      <c r="G60" s="2">
        <f>'8. Model Variables'!C59-C60</f>
        <v>2.8153206227230498E-3</v>
      </c>
      <c r="H60" s="2">
        <f>'8. Model Variables'!D59-D60</f>
        <v>1.4128131458654991E-3</v>
      </c>
      <c r="I60" s="2">
        <f>E60-'8. Model Variables'!F59</f>
        <v>4.7246772867310938E-3</v>
      </c>
    </row>
    <row r="61" spans="1:9" x14ac:dyDescent="0.35">
      <c r="A61">
        <f t="shared" si="0"/>
        <v>2021</v>
      </c>
      <c r="B61">
        <v>11</v>
      </c>
      <c r="C61">
        <v>185.15</v>
      </c>
      <c r="D61">
        <v>0</v>
      </c>
      <c r="E61">
        <v>493.23</v>
      </c>
      <c r="G61" s="2">
        <f>'8. Model Variables'!C60-C61</f>
        <v>-2.0518480074542822E-3</v>
      </c>
      <c r="H61" s="2">
        <f>'8. Model Variables'!D60-D61</f>
        <v>0</v>
      </c>
      <c r="I61" s="2">
        <f>E61-'8. Model Variables'!F60</f>
        <v>-4.5495706115161738E-3</v>
      </c>
    </row>
    <row r="62" spans="1:9" x14ac:dyDescent="0.35">
      <c r="A62">
        <f t="shared" si="0"/>
        <v>2021</v>
      </c>
      <c r="B62">
        <v>12</v>
      </c>
      <c r="C62">
        <v>234.65</v>
      </c>
      <c r="D62">
        <v>0</v>
      </c>
      <c r="E62">
        <v>517.05999999999995</v>
      </c>
      <c r="G62" s="2">
        <f>'8. Model Variables'!C61-C62</f>
        <v>-9.6913146492738633E-4</v>
      </c>
      <c r="H62" s="2">
        <f>'8. Model Variables'!D61-D62</f>
        <v>0</v>
      </c>
      <c r="I62" s="2">
        <f>E62-'8. Model Variables'!F61</f>
        <v>2.6104072928774258E-3</v>
      </c>
    </row>
    <row r="63" spans="1:9" x14ac:dyDescent="0.35">
      <c r="A63">
        <f t="shared" si="0"/>
        <v>2022</v>
      </c>
      <c r="B63">
        <v>1</v>
      </c>
      <c r="C63">
        <v>390.08</v>
      </c>
      <c r="D63">
        <v>0</v>
      </c>
      <c r="E63">
        <v>520.47</v>
      </c>
      <c r="G63" s="2">
        <f>'8. Model Variables'!C62-C63</f>
        <v>1.6857206630334076E-3</v>
      </c>
      <c r="H63" s="2">
        <f>'8. Model Variables'!D62-D63</f>
        <v>0</v>
      </c>
      <c r="I63" s="2">
        <f>E63-'8. Model Variables'!F62</f>
        <v>-6.688814939934673E-4</v>
      </c>
    </row>
    <row r="64" spans="1:9" x14ac:dyDescent="0.35">
      <c r="A64">
        <f t="shared" si="0"/>
        <v>2022</v>
      </c>
      <c r="B64">
        <v>2</v>
      </c>
      <c r="C64">
        <v>297.18</v>
      </c>
      <c r="D64">
        <v>0</v>
      </c>
      <c r="E64">
        <v>467.45</v>
      </c>
      <c r="G64" s="2">
        <f>'8. Model Variables'!C63-C64</f>
        <v>2.2647324291824589E-3</v>
      </c>
      <c r="H64" s="2">
        <f>'8. Model Variables'!D63-D64</f>
        <v>0</v>
      </c>
      <c r="I64" s="2">
        <f>E64-'8. Model Variables'!F63</f>
        <v>2.4711835596917808E-3</v>
      </c>
    </row>
    <row r="65" spans="1:9" x14ac:dyDescent="0.35">
      <c r="A65">
        <f t="shared" si="0"/>
        <v>2022</v>
      </c>
      <c r="B65">
        <v>3</v>
      </c>
      <c r="C65">
        <v>236.51</v>
      </c>
      <c r="D65">
        <v>0</v>
      </c>
      <c r="E65">
        <v>514.36</v>
      </c>
      <c r="G65" s="2">
        <f>'8. Model Variables'!C64-C65</f>
        <v>-6.1996799445296347E-6</v>
      </c>
      <c r="H65" s="2">
        <f>'8. Model Variables'!D64-D65</f>
        <v>0</v>
      </c>
      <c r="I65" s="2">
        <f>E65-'8. Model Variables'!F64</f>
        <v>1.4879198537300908E-3</v>
      </c>
    </row>
    <row r="66" spans="1:9" x14ac:dyDescent="0.35">
      <c r="A66">
        <f t="shared" si="0"/>
        <v>2022</v>
      </c>
      <c r="B66">
        <v>4</v>
      </c>
      <c r="C66">
        <v>144.63999999999999</v>
      </c>
      <c r="D66">
        <v>0</v>
      </c>
      <c r="E66">
        <v>488.67</v>
      </c>
      <c r="G66" s="2">
        <f>'8. Model Variables'!C65-C66</f>
        <v>3.1319526998743186E-3</v>
      </c>
      <c r="H66" s="2">
        <f>'8. Model Variables'!D65-D66</f>
        <v>0</v>
      </c>
      <c r="I66" s="2">
        <f>E66-'8. Model Variables'!F65</f>
        <v>2.4803600022664796E-3</v>
      </c>
    </row>
    <row r="67" spans="1:9" x14ac:dyDescent="0.35">
      <c r="A67">
        <f t="shared" si="0"/>
        <v>2022</v>
      </c>
      <c r="B67">
        <v>5</v>
      </c>
      <c r="C67">
        <v>35.67</v>
      </c>
      <c r="D67">
        <v>88.76</v>
      </c>
      <c r="E67">
        <v>501.52</v>
      </c>
      <c r="G67" s="2">
        <f>'8. Model Variables'!C66-C67</f>
        <v>-4.9323699155294776E-3</v>
      </c>
      <c r="H67" s="2">
        <f>'8. Model Variables'!D66-D67</f>
        <v>3.2455855702835379E-3</v>
      </c>
      <c r="I67" s="2">
        <f>E67-'8. Model Variables'!F66</f>
        <v>-4.5506598553970434E-3</v>
      </c>
    </row>
    <row r="68" spans="1:9" x14ac:dyDescent="0.35">
      <c r="A68">
        <f t="shared" si="0"/>
        <v>2022</v>
      </c>
      <c r="B68">
        <v>6</v>
      </c>
      <c r="C68">
        <v>1.43</v>
      </c>
      <c r="D68">
        <v>162.56</v>
      </c>
      <c r="E68">
        <v>482.57</v>
      </c>
      <c r="G68" s="2">
        <f>'8. Model Variables'!C67-C68</f>
        <v>-2.3397686993613664E-3</v>
      </c>
      <c r="H68" s="2">
        <f>'8. Model Variables'!D67-D68</f>
        <v>5.9511310837478959E-4</v>
      </c>
      <c r="I68" s="2">
        <f>E68-'8. Model Variables'!F67</f>
        <v>-2.558696190703813E-3</v>
      </c>
    </row>
    <row r="69" spans="1:9" x14ac:dyDescent="0.35">
      <c r="A69">
        <f t="shared" si="0"/>
        <v>2022</v>
      </c>
      <c r="B69">
        <v>7</v>
      </c>
      <c r="C69">
        <v>0</v>
      </c>
      <c r="D69">
        <v>318.93</v>
      </c>
      <c r="E69">
        <v>492.53</v>
      </c>
      <c r="G69" s="2">
        <f>'8. Model Variables'!C68-C69</f>
        <v>0</v>
      </c>
      <c r="H69" s="2">
        <f>'8. Model Variables'!D68-D69</f>
        <v>-4.1684250912794596E-3</v>
      </c>
      <c r="I69" s="2">
        <f>E69-'8. Model Variables'!F68</f>
        <v>2.7788130416297463E-3</v>
      </c>
    </row>
    <row r="70" spans="1:9" x14ac:dyDescent="0.35">
      <c r="A70">
        <f t="shared" si="0"/>
        <v>2022</v>
      </c>
      <c r="B70">
        <v>8</v>
      </c>
      <c r="C70">
        <v>0</v>
      </c>
      <c r="D70">
        <v>343.33</v>
      </c>
      <c r="E70">
        <v>491.68</v>
      </c>
      <c r="G70" s="2">
        <f>'8. Model Variables'!C69-C70</f>
        <v>0</v>
      </c>
      <c r="H70" s="2">
        <f>'8. Model Variables'!D69-D70</f>
        <v>-3.5929489936847858E-3</v>
      </c>
      <c r="I70" s="2">
        <f>E70-'8. Model Variables'!F69</f>
        <v>2.0287516305756981E-3</v>
      </c>
    </row>
    <row r="71" spans="1:9" x14ac:dyDescent="0.35">
      <c r="A71">
        <f t="shared" si="0"/>
        <v>2022</v>
      </c>
      <c r="B71">
        <v>9</v>
      </c>
      <c r="C71">
        <v>18.54</v>
      </c>
      <c r="D71">
        <v>93.31</v>
      </c>
      <c r="E71">
        <v>478.67</v>
      </c>
      <c r="G71" s="2">
        <f>'8. Model Variables'!C70-C71</f>
        <v>-5.6617698004401973E-4</v>
      </c>
      <c r="H71" s="2">
        <f>'8. Model Variables'!D70-D71</f>
        <v>-3.5740597115250239E-3</v>
      </c>
      <c r="I71" s="2">
        <f>E71-'8. Model Variables'!F70</f>
        <v>3.5716123424549551E-3</v>
      </c>
    </row>
    <row r="72" spans="1:9" x14ac:dyDescent="0.35">
      <c r="A72">
        <f t="shared" si="0"/>
        <v>2022</v>
      </c>
      <c r="B72">
        <v>10</v>
      </c>
      <c r="C72">
        <v>93.65</v>
      </c>
      <c r="D72">
        <v>0</v>
      </c>
      <c r="E72">
        <v>501.29</v>
      </c>
      <c r="G72" s="2">
        <f>'8. Model Variables'!C71-C72</f>
        <v>2.3417493537181144E-4</v>
      </c>
      <c r="H72" s="2">
        <f>'8. Model Variables'!D71-D72</f>
        <v>0</v>
      </c>
      <c r="I72" s="2">
        <f>E72-'8. Model Variables'!F71</f>
        <v>-3.2069326072132753E-3</v>
      </c>
    </row>
    <row r="73" spans="1:9" x14ac:dyDescent="0.35">
      <c r="A73">
        <f t="shared" si="0"/>
        <v>2022</v>
      </c>
      <c r="B73">
        <v>11</v>
      </c>
      <c r="C73">
        <v>165.54</v>
      </c>
      <c r="D73">
        <v>3.44</v>
      </c>
      <c r="E73">
        <v>490.68</v>
      </c>
      <c r="G73" s="2">
        <f>'8. Model Variables'!C72-C73</f>
        <v>4.0546845576727719E-4</v>
      </c>
      <c r="H73" s="2">
        <f>'8. Model Variables'!D72-D73</f>
        <v>6.6727073010097726E-4</v>
      </c>
      <c r="I73" s="2">
        <f>E73-'8. Model Variables'!F72</f>
        <v>-3.0482111404808165E-3</v>
      </c>
    </row>
    <row r="74" spans="1:9" x14ac:dyDescent="0.35">
      <c r="A74">
        <f t="shared" si="0"/>
        <v>2022</v>
      </c>
      <c r="B74">
        <v>12</v>
      </c>
      <c r="C74">
        <v>260.08999999999997</v>
      </c>
      <c r="D74">
        <v>0</v>
      </c>
      <c r="E74">
        <v>514.20000000000005</v>
      </c>
      <c r="G74" s="2">
        <f>'8. Model Variables'!C73-C74</f>
        <v>-4.0271630740562614E-4</v>
      </c>
      <c r="H74" s="2">
        <f>'8. Model Variables'!D73-D74</f>
        <v>0</v>
      </c>
      <c r="I74" s="2">
        <f>E74-'8. Model Variables'!F73</f>
        <v>1.738135211894587E-3</v>
      </c>
    </row>
    <row r="75" spans="1:9" x14ac:dyDescent="0.35">
      <c r="A75">
        <f t="shared" si="0"/>
        <v>2023</v>
      </c>
      <c r="B75">
        <v>1</v>
      </c>
      <c r="C75">
        <v>258.87</v>
      </c>
      <c r="D75">
        <v>0</v>
      </c>
      <c r="E75">
        <v>516.49</v>
      </c>
      <c r="G75" s="2">
        <f>'8. Model Variables'!C74-C75</f>
        <v>-3.4228063294676758E-3</v>
      </c>
      <c r="H75" s="2">
        <f>'8. Model Variables'!D74-D75</f>
        <v>0</v>
      </c>
      <c r="I75" s="2">
        <f>E75-'8. Model Variables'!F74</f>
        <v>-1.6961114670266397E-4</v>
      </c>
    </row>
    <row r="76" spans="1:9" x14ac:dyDescent="0.35">
      <c r="A76">
        <f t="shared" si="0"/>
        <v>2023</v>
      </c>
      <c r="B76">
        <v>2</v>
      </c>
      <c r="C76">
        <v>241.63</v>
      </c>
      <c r="D76">
        <v>0</v>
      </c>
      <c r="E76">
        <v>463.98</v>
      </c>
      <c r="G76" s="2">
        <f>'8. Model Variables'!C75-C76</f>
        <v>3.3616166957983751E-3</v>
      </c>
      <c r="H76" s="2">
        <f>'8. Model Variables'!D75-D76</f>
        <v>0</v>
      </c>
      <c r="I76" s="2">
        <f>E76-'8. Model Variables'!F75</f>
        <v>-2.8929498150205291E-3</v>
      </c>
    </row>
    <row r="77" spans="1:9" x14ac:dyDescent="0.35">
      <c r="A77">
        <f t="shared" si="0"/>
        <v>2023</v>
      </c>
      <c r="B77">
        <v>3</v>
      </c>
      <c r="C77">
        <v>230.45</v>
      </c>
      <c r="D77">
        <v>0</v>
      </c>
      <c r="E77">
        <v>510.67</v>
      </c>
      <c r="G77" s="2">
        <f>'8. Model Variables'!C76-C77</f>
        <v>1.5041812542051503E-3</v>
      </c>
      <c r="H77" s="2">
        <f>'8. Model Variables'!D76-D77</f>
        <v>0</v>
      </c>
      <c r="I77" s="2">
        <f>E77-'8. Model Variables'!F76</f>
        <v>-4.5372680713171576E-3</v>
      </c>
    </row>
    <row r="78" spans="1:9" x14ac:dyDescent="0.35">
      <c r="A78">
        <f t="shared" si="0"/>
        <v>2023</v>
      </c>
      <c r="B78">
        <v>4</v>
      </c>
      <c r="C78">
        <v>115.08</v>
      </c>
      <c r="D78">
        <v>7.69</v>
      </c>
      <c r="E78">
        <v>488.84</v>
      </c>
      <c r="G78" s="2">
        <f>'8. Model Variables'!C77-C78</f>
        <v>4.9264862013984612E-3</v>
      </c>
      <c r="H78" s="2">
        <f>'8. Model Variables'!D77-D78</f>
        <v>6.9617959893530923E-4</v>
      </c>
      <c r="I78" s="2">
        <f>E78-'8. Model Variables'!F77</f>
        <v>2.2862467090476457E-3</v>
      </c>
    </row>
    <row r="79" spans="1:9" x14ac:dyDescent="0.35">
      <c r="A79">
        <f t="shared" si="0"/>
        <v>2023</v>
      </c>
      <c r="B79">
        <v>5</v>
      </c>
      <c r="C79">
        <v>67.209999999999994</v>
      </c>
      <c r="D79">
        <v>21.7</v>
      </c>
      <c r="E79">
        <v>501.92</v>
      </c>
      <c r="G79" s="2">
        <f>'8. Model Variables'!C78-C79</f>
        <v>-4.0293205839248003E-4</v>
      </c>
      <c r="H79" s="2">
        <f>'8. Model Variables'!D78-D79</f>
        <v>4.8536624236668047E-3</v>
      </c>
      <c r="I79" s="2">
        <f>E79-'8. Model Variables'!F78</f>
        <v>4.4251448633758628E-3</v>
      </c>
    </row>
    <row r="80" spans="1:9" x14ac:dyDescent="0.35">
      <c r="A80">
        <f t="shared" ref="A80:A143" si="1">A68+1</f>
        <v>2023</v>
      </c>
      <c r="B80">
        <v>6</v>
      </c>
      <c r="C80">
        <v>9.9700000000000006</v>
      </c>
      <c r="D80">
        <v>110.57</v>
      </c>
      <c r="E80">
        <v>483.18</v>
      </c>
      <c r="G80" s="2">
        <f>'8. Model Variables'!C79-C80</f>
        <v>-3.5722553821138092E-4</v>
      </c>
      <c r="H80" s="2">
        <f>'8. Model Variables'!D79-D80</f>
        <v>5.120626678049689E-3</v>
      </c>
      <c r="I80" s="2">
        <f>E80-'8. Model Variables'!F79</f>
        <v>-4.3869691263012101E-3</v>
      </c>
    </row>
    <row r="81" spans="1:9" x14ac:dyDescent="0.35">
      <c r="A81">
        <f t="shared" si="1"/>
        <v>2023</v>
      </c>
      <c r="B81">
        <v>7</v>
      </c>
      <c r="C81">
        <v>7.9</v>
      </c>
      <c r="D81">
        <v>292.73</v>
      </c>
      <c r="E81">
        <v>494.33</v>
      </c>
      <c r="G81" s="2">
        <f>'8. Model Variables'!C80-C81</f>
        <v>-1.4402417127445943E-4</v>
      </c>
      <c r="H81" s="2">
        <f>'8. Model Variables'!D80-D81</f>
        <v>-4.4151783677079948E-3</v>
      </c>
      <c r="I81" s="2">
        <f>E81-'8. Model Variables'!F80</f>
        <v>5.9968984027136685E-4</v>
      </c>
    </row>
    <row r="82" spans="1:9" x14ac:dyDescent="0.35">
      <c r="A82">
        <f t="shared" si="1"/>
        <v>2023</v>
      </c>
      <c r="B82">
        <v>8</v>
      </c>
      <c r="C82">
        <v>9.14</v>
      </c>
      <c r="D82">
        <v>145.93</v>
      </c>
      <c r="E82">
        <v>493.41</v>
      </c>
      <c r="G82" s="2">
        <f>'8. Model Variables'!C81-C82</f>
        <v>-2.4999212914416091E-3</v>
      </c>
      <c r="H82" s="2">
        <f>'8. Model Variables'!D81-D82</f>
        <v>5.0811530405212579E-3</v>
      </c>
      <c r="I82" s="2">
        <f>E82-'8. Model Variables'!F81</f>
        <v>-1.0854226955530066E-3</v>
      </c>
    </row>
    <row r="83" spans="1:9" x14ac:dyDescent="0.35">
      <c r="A83">
        <f t="shared" si="1"/>
        <v>2023</v>
      </c>
      <c r="B83">
        <v>9</v>
      </c>
      <c r="C83">
        <v>35.6</v>
      </c>
      <c r="D83">
        <v>98.54</v>
      </c>
      <c r="E83">
        <v>480.2</v>
      </c>
      <c r="G83" s="2">
        <f>'8. Model Variables'!C82-C83</f>
        <v>2.0175977347847152E-3</v>
      </c>
      <c r="H83" s="2">
        <f>'8. Model Variables'!D82-D83</f>
        <v>4.6737915021566323E-3</v>
      </c>
      <c r="I83" s="2">
        <f>E83-'8. Model Variables'!F82</f>
        <v>-1.7688343214103952E-3</v>
      </c>
    </row>
    <row r="84" spans="1:9" x14ac:dyDescent="0.35">
      <c r="A84">
        <f t="shared" si="1"/>
        <v>2023</v>
      </c>
      <c r="B84">
        <v>10</v>
      </c>
      <c r="C84">
        <v>76.849999999999994</v>
      </c>
      <c r="D84">
        <v>39.049999999999997</v>
      </c>
      <c r="E84">
        <v>502.64</v>
      </c>
      <c r="G84" s="2">
        <f>'8. Model Variables'!C83-C84</f>
        <v>-3.8036226349902336E-4</v>
      </c>
      <c r="H84" s="2">
        <f>'8. Model Variables'!D83-D84</f>
        <v>2.672923250251813E-3</v>
      </c>
      <c r="I84" s="2">
        <f>E84-'8. Model Variables'!F83</f>
        <v>-3.7646886015068048E-3</v>
      </c>
    </row>
    <row r="85" spans="1:9" x14ac:dyDescent="0.35">
      <c r="A85">
        <f t="shared" si="1"/>
        <v>2023</v>
      </c>
      <c r="B85">
        <v>11</v>
      </c>
      <c r="C85">
        <v>184.79</v>
      </c>
      <c r="D85">
        <v>0</v>
      </c>
      <c r="E85">
        <v>491.76</v>
      </c>
      <c r="G85" s="2">
        <f>'8. Model Variables'!C84-C85</f>
        <v>4.9944599362277131E-3</v>
      </c>
      <c r="H85" s="2">
        <f>'8. Model Variables'!D84-D85</f>
        <v>0</v>
      </c>
      <c r="I85" s="2">
        <f>E85-'8. Model Variables'!F84</f>
        <v>2.2794410679125576E-3</v>
      </c>
    </row>
    <row r="86" spans="1:9" x14ac:dyDescent="0.35">
      <c r="A86">
        <f t="shared" si="1"/>
        <v>2023</v>
      </c>
      <c r="B86">
        <v>12</v>
      </c>
      <c r="C86">
        <v>204.41</v>
      </c>
      <c r="D86">
        <v>0</v>
      </c>
      <c r="E86">
        <v>515.14</v>
      </c>
      <c r="G86" s="2">
        <f>'8. Model Variables'!C85-C86</f>
        <v>-5.5716597256605382E-4</v>
      </c>
      <c r="H86" s="2">
        <f>'8. Model Variables'!D85-D86</f>
        <v>0</v>
      </c>
      <c r="I86" s="2">
        <f>E86-'8. Model Variables'!F85</f>
        <v>-3.0905557787264115E-3</v>
      </c>
    </row>
    <row r="87" spans="1:9" x14ac:dyDescent="0.35">
      <c r="A87">
        <f t="shared" si="1"/>
        <v>2024</v>
      </c>
      <c r="B87">
        <v>1</v>
      </c>
      <c r="C87">
        <v>291.64</v>
      </c>
      <c r="D87">
        <v>0</v>
      </c>
      <c r="E87">
        <v>521.79</v>
      </c>
      <c r="G87" s="2">
        <f>'8. Model Variables'!C86-C87</f>
        <v>4.7031074876713319E-4</v>
      </c>
      <c r="H87" s="2">
        <f>'8. Model Variables'!D86-D87</f>
        <v>0</v>
      </c>
      <c r="I87" s="2">
        <f>E87-'8. Model Variables'!F86</f>
        <v>-3.8687745840206844E-3</v>
      </c>
    </row>
    <row r="88" spans="1:9" x14ac:dyDescent="0.35">
      <c r="A88">
        <f t="shared" si="1"/>
        <v>2024</v>
      </c>
      <c r="B88">
        <v>2</v>
      </c>
      <c r="C88">
        <v>228.95</v>
      </c>
      <c r="D88">
        <v>0</v>
      </c>
      <c r="E88">
        <v>485.55</v>
      </c>
      <c r="G88" s="2">
        <f>'8. Model Variables'!C87-C88</f>
        <v>4.2411979997325489E-3</v>
      </c>
      <c r="H88" s="2">
        <f>'8. Model Variables'!D87-D88</f>
        <v>0</v>
      </c>
      <c r="I88" s="2">
        <f>E88-'8. Model Variables'!F87</f>
        <v>-1.3794276805469963E-3</v>
      </c>
    </row>
    <row r="89" spans="1:9" x14ac:dyDescent="0.35">
      <c r="A89">
        <f t="shared" si="1"/>
        <v>2024</v>
      </c>
      <c r="B89">
        <v>3</v>
      </c>
      <c r="C89">
        <v>187.91</v>
      </c>
      <c r="D89">
        <v>0</v>
      </c>
      <c r="E89">
        <v>516.05999999999995</v>
      </c>
      <c r="G89" s="2">
        <f>'8. Model Variables'!C88-C89</f>
        <v>3.1515593868505221E-3</v>
      </c>
      <c r="H89" s="2">
        <f>'8. Model Variables'!D88-D89</f>
        <v>0</v>
      </c>
      <c r="I89" s="2">
        <f>E89-'8. Model Variables'!F88</f>
        <v>1.7914271530798942E-3</v>
      </c>
    </row>
    <row r="90" spans="1:9" x14ac:dyDescent="0.35">
      <c r="A90">
        <f t="shared" si="1"/>
        <v>2024</v>
      </c>
      <c r="B90">
        <v>4</v>
      </c>
      <c r="C90">
        <v>108.4</v>
      </c>
      <c r="D90">
        <v>0</v>
      </c>
      <c r="E90">
        <v>494.36</v>
      </c>
      <c r="G90" s="2">
        <f>'8. Model Variables'!C89-C90</f>
        <v>-5.177670301563353E-3</v>
      </c>
      <c r="H90" s="2">
        <f>'8. Model Variables'!D89-D90</f>
        <v>0</v>
      </c>
      <c r="I90" s="2">
        <f>E90-'8. Model Variables'!F89</f>
        <v>-1.8218758630155207E-3</v>
      </c>
    </row>
    <row r="91" spans="1:9" x14ac:dyDescent="0.35">
      <c r="A91">
        <f t="shared" si="1"/>
        <v>2024</v>
      </c>
      <c r="B91">
        <v>5</v>
      </c>
      <c r="C91">
        <v>14.27</v>
      </c>
      <c r="D91">
        <v>52.38</v>
      </c>
      <c r="E91">
        <v>507.69</v>
      </c>
      <c r="G91" s="2">
        <f>'8. Model Variables'!C90-C91</f>
        <v>-2.6473172875576267E-3</v>
      </c>
      <c r="H91" s="2">
        <f>'8. Model Variables'!D90-D91</f>
        <v>2.3635649847904006E-3</v>
      </c>
      <c r="I91" s="2">
        <f>E91-'8. Model Variables'!F90</f>
        <v>-4.1757913425044535E-3</v>
      </c>
    </row>
    <row r="92" spans="1:9" x14ac:dyDescent="0.35">
      <c r="A92">
        <f t="shared" si="1"/>
        <v>2024</v>
      </c>
      <c r="B92">
        <v>6</v>
      </c>
      <c r="C92">
        <v>1.61</v>
      </c>
      <c r="D92">
        <v>217.96</v>
      </c>
      <c r="E92">
        <v>488.85</v>
      </c>
      <c r="G92" s="2">
        <f>'8. Model Variables'!C91-C92</f>
        <v>4.6725670602205671E-3</v>
      </c>
      <c r="H92" s="2">
        <f>'8. Model Variables'!D91-D92</f>
        <v>-1.1998790288032524E-3</v>
      </c>
      <c r="I92" s="2">
        <f>E92-'8. Model Variables'!F91</f>
        <v>-3.668517523351511E-3</v>
      </c>
    </row>
    <row r="93" spans="1:9" x14ac:dyDescent="0.35">
      <c r="A93">
        <f t="shared" si="1"/>
        <v>2024</v>
      </c>
      <c r="B93">
        <v>7</v>
      </c>
      <c r="C93">
        <v>0</v>
      </c>
      <c r="D93">
        <v>442.76</v>
      </c>
      <c r="E93">
        <v>500.57</v>
      </c>
      <c r="G93" s="2">
        <f>'8. Model Variables'!C92-C93</f>
        <v>0</v>
      </c>
      <c r="H93" s="2">
        <f>'8. Model Variables'!D92-D93</f>
        <v>2.001322993123722E-4</v>
      </c>
      <c r="I93" s="2">
        <f>E93-'8. Model Variables'!F92</f>
        <v>-3.6366505356681955E-3</v>
      </c>
    </row>
    <row r="94" spans="1:9" x14ac:dyDescent="0.35">
      <c r="A94">
        <f t="shared" si="1"/>
        <v>2024</v>
      </c>
      <c r="B94">
        <v>8</v>
      </c>
      <c r="C94">
        <v>0.74</v>
      </c>
      <c r="D94">
        <v>248.93</v>
      </c>
      <c r="E94">
        <v>499.62</v>
      </c>
      <c r="G94" s="2">
        <f>'8. Model Variables'!C93-C94</f>
        <v>2.4768531137913108E-3</v>
      </c>
      <c r="H94" s="2">
        <f>'8. Model Variables'!D93-D94</f>
        <v>4.7898285353085157E-3</v>
      </c>
      <c r="I94" s="2">
        <f>E94-'8. Model Variables'!F93</f>
        <v>-2.2847607494327349E-3</v>
      </c>
    </row>
    <row r="95" spans="1:9" x14ac:dyDescent="0.35">
      <c r="A95">
        <f t="shared" si="1"/>
        <v>2024</v>
      </c>
      <c r="B95">
        <v>9</v>
      </c>
      <c r="C95">
        <v>4.3499999999999996</v>
      </c>
      <c r="D95">
        <v>102.19</v>
      </c>
      <c r="E95">
        <v>486.18</v>
      </c>
      <c r="G95" s="2">
        <f>'8. Model Variables'!C94-C95</f>
        <v>-1.2070031906512568E-3</v>
      </c>
      <c r="H95" s="2">
        <f>'8. Model Variables'!D94-D95</f>
        <v>3.3751251792608628E-3</v>
      </c>
      <c r="I95" s="2">
        <f>E95-'8. Model Variables'!F94</f>
        <v>4.3309831296483026E-3</v>
      </c>
    </row>
    <row r="96" spans="1:9" x14ac:dyDescent="0.35">
      <c r="A96">
        <f t="shared" si="1"/>
        <v>2024</v>
      </c>
      <c r="B96">
        <v>10</v>
      </c>
      <c r="C96">
        <v>73.989999999999995</v>
      </c>
      <c r="D96">
        <v>4.8099999999999996</v>
      </c>
      <c r="E96">
        <v>506.78</v>
      </c>
      <c r="G96" s="2">
        <f>'8. Model Variables'!C95-C96</f>
        <v>3.4509597902143696E-3</v>
      </c>
      <c r="H96" s="2">
        <f>'8. Model Variables'!D95-D96</f>
        <v>2.2343155861008768E-3</v>
      </c>
      <c r="I96" s="2">
        <f>E96-'8. Model Variables'!F95</f>
        <v>1.3262258005397598E-4</v>
      </c>
    </row>
    <row r="97" spans="1:9" x14ac:dyDescent="0.35">
      <c r="A97">
        <f t="shared" si="1"/>
        <v>2024</v>
      </c>
      <c r="B97">
        <v>11</v>
      </c>
      <c r="C97">
        <v>149.76</v>
      </c>
      <c r="D97">
        <v>4.8099999999999996</v>
      </c>
      <c r="E97">
        <v>495.67</v>
      </c>
      <c r="G97" s="2">
        <f>'8. Model Variables'!C96-C97</f>
        <v>-1.2749159070892802E-3</v>
      </c>
      <c r="H97" s="2">
        <f>'8. Model Variables'!D96-D97</f>
        <v>2.2343155861008768E-3</v>
      </c>
      <c r="I97" s="2">
        <f>E97-'8. Model Variables'!F96</f>
        <v>1.1663530619898665E-4</v>
      </c>
    </row>
    <row r="98" spans="1:9" x14ac:dyDescent="0.35">
      <c r="A98">
        <f t="shared" si="1"/>
        <v>2024</v>
      </c>
      <c r="B98">
        <v>12</v>
      </c>
      <c r="C98">
        <v>264</v>
      </c>
      <c r="D98">
        <v>0</v>
      </c>
      <c r="E98">
        <v>519.12</v>
      </c>
      <c r="G98" s="2">
        <f>'8. Model Variables'!C97-C98</f>
        <v>1.6515123608087379E-3</v>
      </c>
      <c r="H98" s="2">
        <f>'8. Model Variables'!D97-D98</f>
        <v>0</v>
      </c>
      <c r="I98" s="2">
        <f>E98-'8. Model Variables'!F97</f>
        <v>-5.2265245267335558E-4</v>
      </c>
    </row>
    <row r="99" spans="1:9" x14ac:dyDescent="0.35">
      <c r="A99">
        <f t="shared" si="1"/>
        <v>2025</v>
      </c>
      <c r="B99">
        <v>1</v>
      </c>
      <c r="C99">
        <v>349.43</v>
      </c>
      <c r="D99">
        <v>0</v>
      </c>
      <c r="E99">
        <v>521.13</v>
      </c>
      <c r="G99" s="2">
        <f>'8. Model Variables'!C98-C99</f>
        <v>4.5366878430286306E-4</v>
      </c>
      <c r="H99" s="2">
        <f>'8. Model Variables'!D98-D99</f>
        <v>0</v>
      </c>
      <c r="I99" s="2">
        <f>E99-'8. Model Variables'!F98</f>
        <v>3.5255380885246268E-4</v>
      </c>
    </row>
    <row r="100" spans="1:9" x14ac:dyDescent="0.35">
      <c r="A100">
        <f t="shared" si="1"/>
        <v>2025</v>
      </c>
      <c r="B100">
        <v>2</v>
      </c>
      <c r="C100">
        <v>304.89999999999998</v>
      </c>
      <c r="D100">
        <v>0</v>
      </c>
      <c r="E100">
        <v>468.24</v>
      </c>
      <c r="G100" s="2">
        <f>'8. Model Variables'!C99-C100</f>
        <v>5.0559155617406759E-3</v>
      </c>
      <c r="H100" s="2">
        <f>'8. Model Variables'!D99-D100</f>
        <v>0</v>
      </c>
      <c r="I100" s="2">
        <f>E100-'8. Model Variables'!F99</f>
        <v>9.0811710020943792E-4</v>
      </c>
    </row>
    <row r="101" spans="1:9" x14ac:dyDescent="0.35">
      <c r="A101">
        <f t="shared" si="1"/>
        <v>2025</v>
      </c>
      <c r="B101">
        <v>3</v>
      </c>
      <c r="C101">
        <v>211.52</v>
      </c>
      <c r="D101">
        <v>0</v>
      </c>
      <c r="E101">
        <v>515.47</v>
      </c>
      <c r="G101" s="2">
        <f>'8. Model Variables'!C100-C101</f>
        <v>-4.5186945843056492E-3</v>
      </c>
      <c r="H101" s="2">
        <f>'8. Model Variables'!D100-D101</f>
        <v>0</v>
      </c>
      <c r="I101" s="2">
        <f>E101-'8. Model Variables'!F100</f>
        <v>3.6150087618125326E-3</v>
      </c>
    </row>
    <row r="102" spans="1:9" x14ac:dyDescent="0.35">
      <c r="A102">
        <f t="shared" si="1"/>
        <v>2025</v>
      </c>
      <c r="B102">
        <v>4</v>
      </c>
      <c r="C102">
        <v>125.85</v>
      </c>
      <c r="D102">
        <v>0</v>
      </c>
      <c r="E102">
        <v>497</v>
      </c>
      <c r="G102" s="2">
        <f>'8. Model Variables'!C101-C102</f>
        <v>-4.300357854987169E-3</v>
      </c>
      <c r="H102" s="2">
        <f>'8. Model Variables'!D101-D102</f>
        <v>0</v>
      </c>
      <c r="I102" s="2">
        <f>E102-'8. Model Variables'!F101</f>
        <v>-5.3204489933591503E-3</v>
      </c>
    </row>
    <row r="103" spans="1:9" x14ac:dyDescent="0.35">
      <c r="A103">
        <f t="shared" si="1"/>
        <v>2025</v>
      </c>
      <c r="B103">
        <v>5</v>
      </c>
      <c r="C103">
        <v>52.63</v>
      </c>
      <c r="D103">
        <v>7.1</v>
      </c>
      <c r="E103">
        <v>510.45</v>
      </c>
      <c r="G103" s="2">
        <f>'8. Model Variables'!C102-C103</f>
        <v>-1.1952396024312861E-3</v>
      </c>
      <c r="H103" s="2">
        <f>'8. Model Variables'!D102-D103</f>
        <v>-3.8611667813883699E-3</v>
      </c>
      <c r="I103" s="2">
        <f>E103-'8. Model Variables'!F102</f>
        <v>-4.7830203305920804E-4</v>
      </c>
    </row>
    <row r="104" spans="1:9" x14ac:dyDescent="0.35">
      <c r="A104">
        <f t="shared" si="1"/>
        <v>2025</v>
      </c>
      <c r="B104">
        <v>6</v>
      </c>
      <c r="C104">
        <v>4</v>
      </c>
      <c r="D104">
        <v>262.89999999999998</v>
      </c>
      <c r="E104">
        <v>491.54</v>
      </c>
      <c r="G104" s="2">
        <f>'8. Model Variables'!C103-C104</f>
        <v>-4.8984240588887396E-3</v>
      </c>
      <c r="H104" s="2">
        <f>'8. Model Variables'!D103-D104</f>
        <v>3.2899429041890471E-3</v>
      </c>
      <c r="I104" s="2">
        <f>E104-'8. Model Variables'!F103</f>
        <v>-1.7161807116394812E-3</v>
      </c>
    </row>
    <row r="105" spans="1:9" x14ac:dyDescent="0.35">
      <c r="A105">
        <f t="shared" si="1"/>
        <v>2025</v>
      </c>
      <c r="B105">
        <v>7</v>
      </c>
      <c r="C105">
        <v>0</v>
      </c>
      <c r="D105">
        <v>470.93</v>
      </c>
      <c r="E105">
        <v>503.02</v>
      </c>
      <c r="G105" s="2">
        <f>'8. Model Variables'!C104-C105</f>
        <v>0</v>
      </c>
      <c r="H105" s="2">
        <f>'8. Model Variables'!D104-D105</f>
        <v>-5.4523645216590921E-3</v>
      </c>
      <c r="I105" s="2">
        <f>E105-'8. Model Variables'!F104</f>
        <v>2.8207234564661121E-3</v>
      </c>
    </row>
    <row r="106" spans="1:9" x14ac:dyDescent="0.35">
      <c r="A106">
        <f t="shared" si="1"/>
        <v>2025</v>
      </c>
      <c r="B106">
        <v>8</v>
      </c>
      <c r="C106">
        <v>2.48</v>
      </c>
      <c r="D106">
        <v>284.67</v>
      </c>
      <c r="E106">
        <v>502.06</v>
      </c>
      <c r="G106" s="2">
        <f>'8. Model Variables'!C105-C106</f>
        <v>-3.913359280929285E-4</v>
      </c>
      <c r="H106" s="2">
        <f>'8. Model Variables'!D105-D106</f>
        <v>-1.4820584654557933E-3</v>
      </c>
      <c r="I106" s="2">
        <f>E106-'8. Model Variables'!F105</f>
        <v>1.3884930477274793E-3</v>
      </c>
    </row>
    <row r="107" spans="1:9" x14ac:dyDescent="0.35">
      <c r="A107">
        <f t="shared" si="1"/>
        <v>2025</v>
      </c>
      <c r="B107">
        <v>9</v>
      </c>
      <c r="C107">
        <v>4.3499999999999996</v>
      </c>
      <c r="D107">
        <v>77.62</v>
      </c>
      <c r="E107">
        <v>488.52</v>
      </c>
      <c r="G107" s="2">
        <f>'8. Model Variables'!C106-C107</f>
        <v>-4.0192231857965055E-3</v>
      </c>
      <c r="H107" s="2">
        <f>'8. Model Variables'!D106-D107</f>
        <v>1.1174910574851538E-3</v>
      </c>
      <c r="I107" s="2">
        <f>E107-'8. Model Variables'!F106</f>
        <v>-4.396851139233604E-3</v>
      </c>
    </row>
    <row r="108" spans="1:9" x14ac:dyDescent="0.35">
      <c r="A108">
        <f t="shared" si="1"/>
        <v>2025</v>
      </c>
      <c r="B108">
        <v>10</v>
      </c>
      <c r="C108">
        <v>79.14</v>
      </c>
      <c r="D108">
        <v>22.48</v>
      </c>
      <c r="E108">
        <v>509.45</v>
      </c>
      <c r="G108" s="2">
        <f>'8. Model Variables'!C107-C108</f>
        <v>-2.998381665662464E-3</v>
      </c>
      <c r="H108" s="2">
        <f>'8. Model Variables'!D107-D108</f>
        <v>-4.4333038201358477E-3</v>
      </c>
      <c r="I108" s="2">
        <f>E108-'8. Model Variables'!F107</f>
        <v>4.3263487097533471E-3</v>
      </c>
    </row>
    <row r="109" spans="1:9" x14ac:dyDescent="0.35">
      <c r="A109">
        <f t="shared" si="1"/>
        <v>2025</v>
      </c>
      <c r="B109">
        <v>11</v>
      </c>
      <c r="C109">
        <v>188.94</v>
      </c>
      <c r="D109">
        <v>0</v>
      </c>
      <c r="E109">
        <v>498.22</v>
      </c>
      <c r="G109" s="2">
        <f>'8. Model Variables'!C108-C109</f>
        <v>-3.567997108319787E-3</v>
      </c>
      <c r="H109" s="2">
        <f>'8. Model Variables'!D108-D109</f>
        <v>0</v>
      </c>
      <c r="I109" s="2">
        <f>E109-'8. Model Variables'!F108</f>
        <v>3.2219927676919724E-3</v>
      </c>
    </row>
    <row r="110" spans="1:9" x14ac:dyDescent="0.35">
      <c r="A110">
        <f t="shared" si="1"/>
        <v>2025</v>
      </c>
      <c r="B110">
        <v>12</v>
      </c>
      <c r="C110">
        <v>323.29000000000002</v>
      </c>
      <c r="D110">
        <v>0</v>
      </c>
      <c r="E110">
        <v>521.72</v>
      </c>
      <c r="G110" s="2">
        <f>'8. Model Variables'!C109-C110</f>
        <v>2.4105446931343977E-3</v>
      </c>
      <c r="H110" s="2">
        <f>'8. Model Variables'!D109-D110</f>
        <v>0</v>
      </c>
      <c r="I110" s="2">
        <f>E110-'8. Model Variables'!F109</f>
        <v>-9.5388992087919178E-4</v>
      </c>
    </row>
    <row r="111" spans="1:9" x14ac:dyDescent="0.35">
      <c r="A111">
        <f t="shared" si="1"/>
        <v>2026</v>
      </c>
      <c r="B111">
        <v>1</v>
      </c>
      <c r="C111">
        <v>315.24</v>
      </c>
      <c r="D111">
        <v>0</v>
      </c>
      <c r="E111">
        <v>524.29</v>
      </c>
      <c r="G111" s="2">
        <f>'8. Model Variables'!C110-C111</f>
        <v>-5.7280334203824168E-5</v>
      </c>
      <c r="H111" s="2">
        <f>'8. Model Variables'!D110-D111</f>
        <v>0</v>
      </c>
      <c r="I111" s="2">
        <f>E111-'8. Model Variables'!F110</f>
        <v>3.8016502035134181E-3</v>
      </c>
    </row>
    <row r="112" spans="1:9" x14ac:dyDescent="0.35">
      <c r="A112">
        <f t="shared" si="1"/>
        <v>2026</v>
      </c>
      <c r="B112">
        <v>2</v>
      </c>
      <c r="C112">
        <v>267.26</v>
      </c>
      <c r="D112">
        <v>0</v>
      </c>
      <c r="E112">
        <v>471.09</v>
      </c>
      <c r="G112" s="2">
        <f>'8. Model Variables'!C111-C112</f>
        <v>1.6144089723866273E-3</v>
      </c>
      <c r="H112" s="2">
        <f>'8. Model Variables'!D111-D112</f>
        <v>0</v>
      </c>
      <c r="I112" s="2">
        <f>E112-'8. Model Variables'!F111</f>
        <v>-3.6665669160242942E-3</v>
      </c>
    </row>
    <row r="113" spans="1:9" x14ac:dyDescent="0.35">
      <c r="A113">
        <f t="shared" si="1"/>
        <v>2026</v>
      </c>
      <c r="B113">
        <v>3</v>
      </c>
      <c r="C113">
        <v>225.96</v>
      </c>
      <c r="D113">
        <v>0</v>
      </c>
      <c r="E113">
        <v>518.63</v>
      </c>
      <c r="G113" s="2">
        <f>'8. Model Variables'!C112-C113</f>
        <v>2.3635736458231804E-3</v>
      </c>
      <c r="H113" s="2">
        <f>'8. Model Variables'!D112-D113</f>
        <v>0</v>
      </c>
      <c r="I113" s="2">
        <f>E113-'8. Model Variables'!F112</f>
        <v>-2.9503974600402216E-3</v>
      </c>
    </row>
    <row r="114" spans="1:9" x14ac:dyDescent="0.35">
      <c r="A114">
        <f t="shared" si="1"/>
        <v>2026</v>
      </c>
      <c r="B114">
        <v>4</v>
      </c>
      <c r="C114">
        <v>139.13999999999999</v>
      </c>
      <c r="D114">
        <v>0.77</v>
      </c>
      <c r="E114">
        <v>496.38</v>
      </c>
      <c r="G114" s="2">
        <f>'8. Model Variables'!C113-C114</f>
        <v>1.2738083851218107E-3</v>
      </c>
      <c r="H114" s="2">
        <f>'8. Model Variables'!D113-D114</f>
        <v>4.2132528161724636E-3</v>
      </c>
      <c r="I114" s="2">
        <f>E114-'8. Model Variables'!F113</f>
        <v>4.9084864297128661E-3</v>
      </c>
    </row>
    <row r="115" spans="1:9" x14ac:dyDescent="0.35">
      <c r="A115">
        <f t="shared" si="1"/>
        <v>2026</v>
      </c>
      <c r="B115">
        <v>5</v>
      </c>
      <c r="C115">
        <v>51.58</v>
      </c>
      <c r="D115">
        <v>53</v>
      </c>
      <c r="E115">
        <v>509.82</v>
      </c>
      <c r="G115" s="2">
        <f>'8. Model Variables'!C114-C115</f>
        <v>-3.1338556678548457E-3</v>
      </c>
      <c r="H115" s="2">
        <f>'8. Model Variables'!D114-D115</f>
        <v>-8.0165999512615826E-4</v>
      </c>
      <c r="I115" s="2">
        <f>E115-'8. Model Variables'!F114</f>
        <v>-4.3885846166631381E-3</v>
      </c>
    </row>
    <row r="116" spans="1:9" x14ac:dyDescent="0.35">
      <c r="A116">
        <f t="shared" si="1"/>
        <v>2026</v>
      </c>
      <c r="B116">
        <v>6</v>
      </c>
      <c r="C116">
        <v>4.01</v>
      </c>
      <c r="D116">
        <v>193.59</v>
      </c>
      <c r="E116">
        <v>490.95</v>
      </c>
      <c r="G116" s="2">
        <f>'8. Model Variables'!C115-C116</f>
        <v>2.0661377103508016E-3</v>
      </c>
      <c r="H116" s="2">
        <f>'8. Model Variables'!D115-D116</f>
        <v>-2.2773180539559235E-3</v>
      </c>
      <c r="I116" s="2">
        <f>E116-'8. Model Variables'!F115</f>
        <v>6.3775926645348591E-4</v>
      </c>
    </row>
    <row r="117" spans="1:9" x14ac:dyDescent="0.35">
      <c r="A117">
        <f t="shared" si="1"/>
        <v>2026</v>
      </c>
      <c r="B117">
        <v>7</v>
      </c>
      <c r="C117">
        <v>0.8</v>
      </c>
      <c r="D117">
        <v>398.32</v>
      </c>
      <c r="E117">
        <v>502.21</v>
      </c>
      <c r="G117" s="2">
        <f>'8. Model Variables'!C116-C117</f>
        <v>-1.3688690857578401E-3</v>
      </c>
      <c r="H117" s="2">
        <f>'8. Model Variables'!D116-D117</f>
        <v>-4.8716423390828822E-3</v>
      </c>
      <c r="I117" s="2">
        <f>E117-'8. Model Variables'!F116</f>
        <v>-1.5505858870028533E-3</v>
      </c>
    </row>
    <row r="118" spans="1:9" x14ac:dyDescent="0.35">
      <c r="A118">
        <f t="shared" si="1"/>
        <v>2026</v>
      </c>
      <c r="B118">
        <v>8</v>
      </c>
      <c r="C118">
        <v>1.39</v>
      </c>
      <c r="D118">
        <v>307.81</v>
      </c>
      <c r="E118">
        <v>501.26</v>
      </c>
      <c r="G118" s="2">
        <f>'8. Model Variables'!C117-C118</f>
        <v>-3.8183220921861327E-4</v>
      </c>
      <c r="H118" s="2">
        <f>'8. Model Variables'!D117-D118</f>
        <v>2.3104559626858645E-3</v>
      </c>
      <c r="I118" s="2">
        <f>E118-'8. Model Variables'!F117</f>
        <v>1.6926616405044115E-4</v>
      </c>
    </row>
    <row r="119" spans="1:9" x14ac:dyDescent="0.35">
      <c r="A119">
        <f t="shared" si="1"/>
        <v>2026</v>
      </c>
      <c r="B119">
        <v>9</v>
      </c>
      <c r="C119">
        <v>12.5</v>
      </c>
      <c r="D119">
        <v>111.12</v>
      </c>
      <c r="E119">
        <v>487.74</v>
      </c>
      <c r="G119" s="2">
        <f>'8. Model Variables'!C118-C119</f>
        <v>-1.4228011921080252E-3</v>
      </c>
      <c r="H119" s="2">
        <f>'8. Model Variables'!D118-D119</f>
        <v>2.645563224703551E-3</v>
      </c>
      <c r="I119" s="2">
        <f>E119-'8. Model Variables'!F118</f>
        <v>8.3639551746728102E-5</v>
      </c>
    </row>
    <row r="120" spans="1:9" x14ac:dyDescent="0.35">
      <c r="A120">
        <f t="shared" si="1"/>
        <v>2026</v>
      </c>
      <c r="B120">
        <v>10</v>
      </c>
      <c r="C120">
        <v>80.37</v>
      </c>
      <c r="D120">
        <v>16.579999999999998</v>
      </c>
      <c r="E120">
        <v>510.37</v>
      </c>
      <c r="G120" s="2">
        <f>'8. Model Variables'!C119-C120</f>
        <v>8.0836516291071803E-4</v>
      </c>
      <c r="H120" s="2">
        <f>'8. Model Variables'!D119-D120</f>
        <v>3.4406051887430067E-3</v>
      </c>
      <c r="I120" s="2">
        <f>E120-'8. Model Variables'!F119</f>
        <v>-2.7285426922958322E-3</v>
      </c>
    </row>
    <row r="121" spans="1:9" x14ac:dyDescent="0.35">
      <c r="A121">
        <f t="shared" si="1"/>
        <v>2026</v>
      </c>
      <c r="B121">
        <v>11</v>
      </c>
      <c r="C121">
        <v>180.91</v>
      </c>
      <c r="D121">
        <v>0.83</v>
      </c>
      <c r="E121">
        <v>499.08</v>
      </c>
      <c r="G121" s="2">
        <f>'8. Model Variables'!C120-C121</f>
        <v>-3.3729086972016376E-3</v>
      </c>
      <c r="H121" s="2">
        <f>'8. Model Variables'!D120-D121</f>
        <v>-2.5518201153226228E-3</v>
      </c>
      <c r="I121" s="2">
        <f>E121-'8. Model Variables'!F120</f>
        <v>-4.1662790717964526E-3</v>
      </c>
    </row>
    <row r="122" spans="1:9" x14ac:dyDescent="0.35">
      <c r="A122">
        <f t="shared" si="1"/>
        <v>2026</v>
      </c>
      <c r="B122">
        <v>12</v>
      </c>
      <c r="C122">
        <v>267.77999999999997</v>
      </c>
      <c r="D122">
        <v>0</v>
      </c>
      <c r="E122">
        <v>522.58000000000004</v>
      </c>
      <c r="G122" s="2">
        <f>'8. Model Variables'!C121-C122</f>
        <v>-4.8168067530696135E-3</v>
      </c>
      <c r="H122" s="2">
        <f>'8. Model Variables'!D121-D122</f>
        <v>0</v>
      </c>
      <c r="I122" s="2">
        <f>E122-'8. Model Variables'!F121</f>
        <v>5.2982910217451717E-3</v>
      </c>
    </row>
    <row r="123" spans="1:9" x14ac:dyDescent="0.35">
      <c r="A123">
        <f t="shared" si="1"/>
        <v>2027</v>
      </c>
      <c r="B123">
        <v>1</v>
      </c>
      <c r="C123">
        <v>316.08</v>
      </c>
      <c r="D123">
        <v>0</v>
      </c>
      <c r="E123">
        <v>527.14</v>
      </c>
      <c r="G123" s="2">
        <f>'8. Model Variables'!C122-C123</f>
        <v>2.1116935014333649E-3</v>
      </c>
      <c r="H123" s="2">
        <f>'8. Model Variables'!D122-D123</f>
        <v>0</v>
      </c>
      <c r="I123" s="2">
        <f>E123-'8. Model Variables'!F122</f>
        <v>4.1956443435537949E-3</v>
      </c>
    </row>
    <row r="124" spans="1:9" x14ac:dyDescent="0.35">
      <c r="A124">
        <f t="shared" si="1"/>
        <v>2027</v>
      </c>
      <c r="B124">
        <v>2</v>
      </c>
      <c r="C124">
        <v>267.98</v>
      </c>
      <c r="D124">
        <v>0</v>
      </c>
      <c r="E124">
        <v>473.67</v>
      </c>
      <c r="G124" s="2">
        <f>'8. Model Variables'!C123-C124</f>
        <v>-4.3915533095173487E-3</v>
      </c>
      <c r="H124" s="2">
        <f>'8. Model Variables'!D123-D124</f>
        <v>0</v>
      </c>
      <c r="I124" s="2">
        <f>E124-'8. Model Variables'!F123</f>
        <v>2.9375639873592263E-3</v>
      </c>
    </row>
    <row r="125" spans="1:9" x14ac:dyDescent="0.35">
      <c r="A125">
        <f t="shared" si="1"/>
        <v>2027</v>
      </c>
      <c r="B125">
        <v>3</v>
      </c>
      <c r="C125">
        <v>226.57</v>
      </c>
      <c r="D125">
        <v>0</v>
      </c>
      <c r="E125">
        <v>521.49</v>
      </c>
      <c r="G125" s="2">
        <f>'8. Model Variables'!C124-C125</f>
        <v>-3.9740534501504499E-3</v>
      </c>
      <c r="H125" s="2">
        <f>'8. Model Variables'!D124-D125</f>
        <v>0</v>
      </c>
      <c r="I125" s="2">
        <f>E125-'8. Model Variables'!F124</f>
        <v>5.8998428586392038E-3</v>
      </c>
    </row>
    <row r="126" spans="1:9" x14ac:dyDescent="0.35">
      <c r="A126">
        <f t="shared" si="1"/>
        <v>2027</v>
      </c>
      <c r="B126">
        <v>4</v>
      </c>
      <c r="C126">
        <v>139.53</v>
      </c>
      <c r="D126">
        <v>0.77</v>
      </c>
      <c r="E126">
        <v>499.2</v>
      </c>
      <c r="G126" s="2">
        <f>'8. Model Variables'!C125-C126</f>
        <v>-6.8238719390478764E-4</v>
      </c>
      <c r="H126" s="2">
        <f>'8. Model Variables'!D125-D126</f>
        <v>3.9123791272712705E-3</v>
      </c>
      <c r="I126" s="2">
        <f>E126-'8. Model Variables'!F125</f>
        <v>-2.2052830695429293E-4</v>
      </c>
    </row>
    <row r="127" spans="1:9" x14ac:dyDescent="0.35">
      <c r="A127">
        <f t="shared" si="1"/>
        <v>2027</v>
      </c>
      <c r="B127">
        <v>5</v>
      </c>
      <c r="C127">
        <v>51.72</v>
      </c>
      <c r="D127">
        <v>52.98</v>
      </c>
      <c r="E127">
        <v>512.73</v>
      </c>
      <c r="G127" s="2">
        <f>'8. Model Variables'!C126-C127</f>
        <v>7.0616254500066589E-4</v>
      </c>
      <c r="H127" s="2">
        <f>'8. Model Variables'!D126-D127</f>
        <v>-1.3981355208940727E-3</v>
      </c>
      <c r="I127" s="2">
        <f>E127-'8. Model Variables'!F126</f>
        <v>-2.686006846829514E-3</v>
      </c>
    </row>
    <row r="128" spans="1:9" x14ac:dyDescent="0.35">
      <c r="A128">
        <f t="shared" si="1"/>
        <v>2027</v>
      </c>
      <c r="B128">
        <v>6</v>
      </c>
      <c r="C128">
        <v>4.0199999999999996</v>
      </c>
      <c r="D128">
        <v>193.51</v>
      </c>
      <c r="E128">
        <v>493.74</v>
      </c>
      <c r="G128" s="2">
        <f>'8. Model Variables'!C127-C128</f>
        <v>3.2551786401446847E-3</v>
      </c>
      <c r="H128" s="2">
        <f>'8. Model Variables'!D127-D128</f>
        <v>2.490887556831467E-3</v>
      </c>
      <c r="I128" s="2">
        <f>E128-'8. Model Variables'!F127</f>
        <v>-1.832157831756831E-3</v>
      </c>
    </row>
    <row r="129" spans="1:9" x14ac:dyDescent="0.35">
      <c r="A129">
        <f t="shared" si="1"/>
        <v>2027</v>
      </c>
      <c r="B129">
        <v>7</v>
      </c>
      <c r="C129">
        <v>0.8</v>
      </c>
      <c r="D129">
        <v>398.04</v>
      </c>
      <c r="E129">
        <v>504.95</v>
      </c>
      <c r="G129" s="2">
        <f>'8. Model Variables'!C128-C129</f>
        <v>6.1045350176847091E-4</v>
      </c>
      <c r="H129" s="2">
        <f>'8. Model Variables'!D128-D129</f>
        <v>-2.9308562772598634E-3</v>
      </c>
      <c r="I129" s="2">
        <f>E129-'8. Model Variables'!F128</f>
        <v>1.1361466173411827E-3</v>
      </c>
    </row>
    <row r="130" spans="1:9" x14ac:dyDescent="0.35">
      <c r="A130">
        <f t="shared" si="1"/>
        <v>2027</v>
      </c>
      <c r="B130">
        <v>8</v>
      </c>
      <c r="C130">
        <v>1.39</v>
      </c>
      <c r="D130">
        <v>307.60000000000002</v>
      </c>
      <c r="E130">
        <v>504.01</v>
      </c>
      <c r="G130" s="2">
        <f>'8. Model Variables'!C129-C130</f>
        <v>3.0621890930770945E-3</v>
      </c>
      <c r="H130" s="2">
        <f>'8. Model Variables'!D129-D130</f>
        <v>-2.5697807955111784E-3</v>
      </c>
      <c r="I130" s="2">
        <f>E130-'8. Model Variables'!F129</f>
        <v>4.6529945466318168E-3</v>
      </c>
    </row>
    <row r="131" spans="1:9" x14ac:dyDescent="0.35">
      <c r="A131">
        <f t="shared" si="1"/>
        <v>2027</v>
      </c>
      <c r="B131">
        <v>9</v>
      </c>
      <c r="C131">
        <v>12.53</v>
      </c>
      <c r="D131">
        <v>111.05</v>
      </c>
      <c r="E131">
        <v>490.42</v>
      </c>
      <c r="G131" s="2">
        <f>'8. Model Variables'!C130-C131</f>
        <v>-4.4640269732099114E-4</v>
      </c>
      <c r="H131" s="2">
        <f>'8. Model Variables'!D130-D131</f>
        <v>-4.9278786966056032E-3</v>
      </c>
      <c r="I131" s="2">
        <f>E131-'8. Model Variables'!F130</f>
        <v>4.7757496593021642E-3</v>
      </c>
    </row>
    <row r="132" spans="1:9" x14ac:dyDescent="0.35">
      <c r="A132">
        <f t="shared" si="1"/>
        <v>2027</v>
      </c>
      <c r="B132">
        <v>10</v>
      </c>
      <c r="C132">
        <v>80.58</v>
      </c>
      <c r="D132">
        <v>16.57</v>
      </c>
      <c r="E132">
        <v>513.23</v>
      </c>
      <c r="G132" s="2">
        <f>'8. Model Variables'!C131-C132</f>
        <v>4.2814581651811068E-3</v>
      </c>
      <c r="H132" s="2">
        <f>'8. Model Variables'!D131-D132</f>
        <v>4.8015740625473313E-3</v>
      </c>
      <c r="I132" s="2">
        <f>E132-'8. Model Variables'!F131</f>
        <v>1.5193993831417174E-3</v>
      </c>
    </row>
    <row r="133" spans="1:9" x14ac:dyDescent="0.35">
      <c r="A133">
        <f t="shared" si="1"/>
        <v>2027</v>
      </c>
      <c r="B133">
        <v>11</v>
      </c>
      <c r="C133">
        <v>181.39</v>
      </c>
      <c r="D133">
        <v>0.83</v>
      </c>
      <c r="E133">
        <v>501.85</v>
      </c>
      <c r="G133" s="2">
        <f>'8. Model Variables'!C132-C133</f>
        <v>-2.8663912770241495E-3</v>
      </c>
      <c r="H133" s="2">
        <f>'8. Model Variables'!D132-D133</f>
        <v>-2.9828736434487357E-3</v>
      </c>
      <c r="I133" s="2">
        <f>E133-'8. Model Variables'!F132</f>
        <v>-3.0466087468994374E-4</v>
      </c>
    </row>
    <row r="134" spans="1:9" x14ac:dyDescent="0.35">
      <c r="A134">
        <f t="shared" si="1"/>
        <v>2027</v>
      </c>
      <c r="B134">
        <v>12</v>
      </c>
      <c r="C134">
        <v>268.49</v>
      </c>
      <c r="D134">
        <v>0</v>
      </c>
      <c r="E134">
        <v>525.41999999999996</v>
      </c>
      <c r="G134" s="2">
        <f>'8. Model Variables'!C133-C134</f>
        <v>-3.5785132947125931E-3</v>
      </c>
      <c r="H134" s="2">
        <f>'8. Model Variables'!D133-D134</f>
        <v>0</v>
      </c>
      <c r="I134" s="2">
        <f>E134-'8. Model Variables'!F133</f>
        <v>8.5953739142041741E-4</v>
      </c>
    </row>
    <row r="135" spans="1:9" x14ac:dyDescent="0.35">
      <c r="A135">
        <f t="shared" si="1"/>
        <v>2028</v>
      </c>
      <c r="B135">
        <v>1</v>
      </c>
      <c r="C135">
        <v>316.64999999999998</v>
      </c>
      <c r="D135">
        <v>0</v>
      </c>
      <c r="E135">
        <v>529.34</v>
      </c>
      <c r="G135" s="2">
        <f>'8. Model Variables'!C134-C135</f>
        <v>-2.6895420984374141E-3</v>
      </c>
      <c r="H135" s="2">
        <f>'8. Model Variables'!D134-D135</f>
        <v>0</v>
      </c>
      <c r="I135" s="2">
        <f>E135-'8. Model Variables'!F134</f>
        <v>-1.8733080696620164E-3</v>
      </c>
    </row>
    <row r="136" spans="1:9" x14ac:dyDescent="0.35">
      <c r="A136">
        <f t="shared" si="1"/>
        <v>2028</v>
      </c>
      <c r="B136">
        <v>2</v>
      </c>
      <c r="C136">
        <v>278.39</v>
      </c>
      <c r="D136">
        <v>0</v>
      </c>
      <c r="E136">
        <v>492.64</v>
      </c>
      <c r="G136" s="2">
        <f>'8. Model Variables'!C135-C136</f>
        <v>-4.0333990567660294E-3</v>
      </c>
      <c r="H136" s="2">
        <f>'8. Model Variables'!D135-D136</f>
        <v>0</v>
      </c>
      <c r="I136" s="2">
        <f>E136-'8. Model Variables'!F135</f>
        <v>-1.4934674230175915E-3</v>
      </c>
    </row>
    <row r="137" spans="1:9" x14ac:dyDescent="0.35">
      <c r="A137">
        <f t="shared" si="1"/>
        <v>2028</v>
      </c>
      <c r="B137">
        <v>3</v>
      </c>
      <c r="C137">
        <v>226.97</v>
      </c>
      <c r="D137">
        <v>0</v>
      </c>
      <c r="E137">
        <v>523.67999999999995</v>
      </c>
      <c r="G137" s="2">
        <f>'8. Model Variables'!C136-C137</f>
        <v>1.1575031379891243E-3</v>
      </c>
      <c r="H137" s="2">
        <f>'8. Model Variables'!D136-D137</f>
        <v>0</v>
      </c>
      <c r="I137" s="2">
        <f>E137-'8. Model Variables'!F136</f>
        <v>2.9469313471963687E-4</v>
      </c>
    </row>
    <row r="138" spans="1:9" x14ac:dyDescent="0.35">
      <c r="A138">
        <f t="shared" si="1"/>
        <v>2028</v>
      </c>
      <c r="B138">
        <v>4</v>
      </c>
      <c r="C138">
        <v>139.72999999999999</v>
      </c>
      <c r="D138">
        <v>0.77</v>
      </c>
      <c r="E138">
        <v>501.15</v>
      </c>
      <c r="G138" s="2">
        <f>'8. Model Variables'!C137-C138</f>
        <v>1.0316477557807957E-3</v>
      </c>
      <c r="H138" s="2">
        <f>'8. Model Variables'!D137-D138</f>
        <v>3.8268985683825862E-3</v>
      </c>
      <c r="I138" s="2">
        <f>E138-'8. Model Variables'!F137</f>
        <v>-3.5446039420889974E-3</v>
      </c>
    </row>
    <row r="139" spans="1:9" x14ac:dyDescent="0.35">
      <c r="A139">
        <f t="shared" si="1"/>
        <v>2028</v>
      </c>
      <c r="B139">
        <v>5</v>
      </c>
      <c r="C139">
        <v>51.8</v>
      </c>
      <c r="D139">
        <v>52.97</v>
      </c>
      <c r="E139">
        <v>514.73</v>
      </c>
      <c r="G139" s="2">
        <f>'8. Model Variables'!C138-C139</f>
        <v>-4.5225097585230856E-3</v>
      </c>
      <c r="H139" s="2">
        <f>'8. Model Variables'!D138-D139</f>
        <v>2.7502453311711861E-3</v>
      </c>
      <c r="I139" s="2">
        <f>E139-'8. Model Variables'!F138</f>
        <v>-1.6280860769484207E-3</v>
      </c>
    </row>
    <row r="140" spans="1:9" x14ac:dyDescent="0.35">
      <c r="A140">
        <f t="shared" si="1"/>
        <v>2028</v>
      </c>
      <c r="B140">
        <v>6</v>
      </c>
      <c r="C140">
        <v>4.03</v>
      </c>
      <c r="D140">
        <v>193.49</v>
      </c>
      <c r="E140">
        <v>495.64</v>
      </c>
      <c r="G140" s="2">
        <f>'8. Model Variables'!C139-C140</f>
        <v>-9.2850225502250083E-4</v>
      </c>
      <c r="H140" s="2">
        <f>'8. Model Variables'!D139-D140</f>
        <v>1.1169486986659649E-3</v>
      </c>
      <c r="I140" s="2">
        <f>E140-'8. Model Variables'!F139</f>
        <v>-4.7545174863330431E-3</v>
      </c>
    </row>
    <row r="141" spans="1:9" x14ac:dyDescent="0.35">
      <c r="A141">
        <f t="shared" si="1"/>
        <v>2028</v>
      </c>
      <c r="B141">
        <v>7</v>
      </c>
      <c r="C141">
        <v>0.8</v>
      </c>
      <c r="D141">
        <v>397.93</v>
      </c>
      <c r="E141">
        <v>506.84</v>
      </c>
      <c r="G141" s="2">
        <f>'8. Model Variables'!C140-C141</f>
        <v>1.6463056423513533E-3</v>
      </c>
      <c r="H141" s="2">
        <f>'8. Model Variables'!D140-D141</f>
        <v>2.758128097923418E-3</v>
      </c>
      <c r="I141" s="2">
        <f>E141-'8. Model Variables'!F140</f>
        <v>-1.6294876811002723E-3</v>
      </c>
    </row>
    <row r="142" spans="1:9" x14ac:dyDescent="0.35">
      <c r="A142">
        <f t="shared" si="1"/>
        <v>2028</v>
      </c>
      <c r="B142">
        <v>8</v>
      </c>
      <c r="C142">
        <v>1.39</v>
      </c>
      <c r="D142">
        <v>307.52</v>
      </c>
      <c r="E142">
        <v>505.91</v>
      </c>
      <c r="G142" s="2">
        <f>'8. Model Variables'!C141-C142</f>
        <v>4.8645718176913988E-3</v>
      </c>
      <c r="H142" s="2">
        <f>'8. Model Variables'!D141-D142</f>
        <v>-3.1798617076788105E-3</v>
      </c>
      <c r="I142" s="2">
        <f>E142-'8. Model Variables'!F141</f>
        <v>9.1692529395004385E-4</v>
      </c>
    </row>
    <row r="143" spans="1:9" x14ac:dyDescent="0.35">
      <c r="A143">
        <f t="shared" si="1"/>
        <v>2028</v>
      </c>
      <c r="B143">
        <v>9</v>
      </c>
      <c r="C143">
        <v>12.55</v>
      </c>
      <c r="D143">
        <v>111.02</v>
      </c>
      <c r="E143">
        <v>492.28</v>
      </c>
      <c r="G143" s="2">
        <f>'8. Model Variables'!C142-C143</f>
        <v>-4.2353166971977885E-3</v>
      </c>
      <c r="H143" s="2">
        <f>'8. Model Variables'!D142-D143</f>
        <v>-4.0287468092685685E-3</v>
      </c>
      <c r="I143" s="2">
        <f>E143-'8. Model Variables'!F142</f>
        <v>-2.3042900362497676E-3</v>
      </c>
    </row>
    <row r="144" spans="1:9" x14ac:dyDescent="0.35">
      <c r="A144">
        <f t="shared" ref="A144:A194" si="2">A132+1</f>
        <v>2028</v>
      </c>
      <c r="B144">
        <v>10</v>
      </c>
      <c r="C144">
        <v>80.650000000000006</v>
      </c>
      <c r="D144">
        <v>16.559999999999999</v>
      </c>
      <c r="E144">
        <v>514.9</v>
      </c>
      <c r="G144" s="2">
        <f>'8. Model Variables'!C143-C144</f>
        <v>-3.4640203349880494E-3</v>
      </c>
      <c r="H144" s="2">
        <f>'8. Model Variables'!D143-D144</f>
        <v>1.8310926296969399E-3</v>
      </c>
      <c r="I144" s="2">
        <f>E144-'8. Model Variables'!F143</f>
        <v>5.9667466678092751E-4</v>
      </c>
    </row>
    <row r="145" spans="1:9" x14ac:dyDescent="0.35">
      <c r="A145">
        <f t="shared" si="2"/>
        <v>2028</v>
      </c>
      <c r="B145">
        <v>11</v>
      </c>
      <c r="C145">
        <v>181.53</v>
      </c>
      <c r="D145">
        <v>0.83</v>
      </c>
      <c r="E145">
        <v>503.48</v>
      </c>
      <c r="G145" s="2">
        <f>'8. Model Variables'!C144-C145</f>
        <v>-2.7377085524449285E-3</v>
      </c>
      <c r="H145" s="2">
        <f>'8. Model Variables'!D144-D145</f>
        <v>-3.6300494321981347E-3</v>
      </c>
      <c r="I145" s="2">
        <f>E145-'8. Model Variables'!F144</f>
        <v>3.7308344395796667E-3</v>
      </c>
    </row>
    <row r="146" spans="1:9" x14ac:dyDescent="0.35">
      <c r="A146">
        <f t="shared" si="2"/>
        <v>2028</v>
      </c>
      <c r="B146">
        <v>12</v>
      </c>
      <c r="C146">
        <v>268.69</v>
      </c>
      <c r="D146">
        <v>0</v>
      </c>
      <c r="E146">
        <v>527.09</v>
      </c>
      <c r="G146" s="2">
        <f>'8. Model Variables'!C145-C146</f>
        <v>3.8377891952450227E-3</v>
      </c>
      <c r="H146" s="2">
        <f>'8. Model Variables'!D145-D146</f>
        <v>0</v>
      </c>
      <c r="I146" s="2">
        <f>E146-'8. Model Variables'!F145</f>
        <v>2.1330533879790892E-3</v>
      </c>
    </row>
    <row r="147" spans="1:9" x14ac:dyDescent="0.35">
      <c r="A147">
        <f t="shared" si="2"/>
        <v>2029</v>
      </c>
      <c r="B147">
        <v>1</v>
      </c>
      <c r="C147">
        <v>316.49</v>
      </c>
      <c r="D147">
        <v>0</v>
      </c>
      <c r="E147">
        <v>530.33000000000004</v>
      </c>
      <c r="G147" s="2">
        <f>'8. Model Variables'!C146-C147</f>
        <v>-1.3102100953688023E-3</v>
      </c>
      <c r="H147" s="2">
        <f>'8. Model Variables'!D146-D147</f>
        <v>0</v>
      </c>
      <c r="I147" s="2">
        <f>E147-'8. Model Variables'!F146</f>
        <v>-7.9433554913066473E-4</v>
      </c>
    </row>
    <row r="148" spans="1:9" x14ac:dyDescent="0.35">
      <c r="A148">
        <f t="shared" si="2"/>
        <v>2029</v>
      </c>
      <c r="B148">
        <v>2</v>
      </c>
      <c r="C148">
        <v>268.32</v>
      </c>
      <c r="D148">
        <v>0</v>
      </c>
      <c r="E148">
        <v>476.54</v>
      </c>
      <c r="G148" s="2">
        <f>'8. Model Variables'!C147-C148</f>
        <v>3.0689286643337255E-4</v>
      </c>
      <c r="H148" s="2">
        <f>'8. Model Variables'!D147-D148</f>
        <v>0</v>
      </c>
      <c r="I148" s="2">
        <f>E148-'8. Model Variables'!F147</f>
        <v>-4.0412119511756828E-3</v>
      </c>
    </row>
    <row r="149" spans="1:9" x14ac:dyDescent="0.35">
      <c r="A149">
        <f t="shared" si="2"/>
        <v>2029</v>
      </c>
      <c r="B149">
        <v>3</v>
      </c>
      <c r="C149">
        <v>226.86</v>
      </c>
      <c r="D149">
        <v>0</v>
      </c>
      <c r="E149">
        <v>524.66999999999996</v>
      </c>
      <c r="G149" s="2">
        <f>'8. Model Variables'!C148-C149</f>
        <v>-2.540972832434818E-3</v>
      </c>
      <c r="H149" s="2">
        <f>'8. Model Variables'!D148-D149</f>
        <v>0</v>
      </c>
      <c r="I149" s="2">
        <f>E149-'8. Model Variables'!F148</f>
        <v>5.6592383266433899E-3</v>
      </c>
    </row>
    <row r="150" spans="1:9" x14ac:dyDescent="0.35">
      <c r="A150">
        <f t="shared" si="2"/>
        <v>2029</v>
      </c>
      <c r="B150">
        <v>4</v>
      </c>
      <c r="C150">
        <v>139.66999999999999</v>
      </c>
      <c r="D150">
        <v>0.77</v>
      </c>
      <c r="E150">
        <v>502.13</v>
      </c>
      <c r="G150" s="2">
        <f>'8. Model Variables'!C149-C150</f>
        <v>-3.124273864841598E-3</v>
      </c>
      <c r="H150" s="2">
        <f>'8. Model Variables'!D149-D150</f>
        <v>3.5648418811554672E-3</v>
      </c>
      <c r="I150" s="2">
        <f>E150-'8. Model Variables'!F149</f>
        <v>-2.6562075406673102E-3</v>
      </c>
    </row>
    <row r="151" spans="1:9" x14ac:dyDescent="0.35">
      <c r="A151">
        <f t="shared" si="2"/>
        <v>2029</v>
      </c>
      <c r="B151">
        <v>5</v>
      </c>
      <c r="C151">
        <v>51.77</v>
      </c>
      <c r="D151">
        <v>52.95</v>
      </c>
      <c r="E151">
        <v>515.73</v>
      </c>
      <c r="G151" s="2">
        <f>'8. Model Variables'!C150-C151</f>
        <v>1.6961830044124326E-3</v>
      </c>
      <c r="H151" s="2">
        <f>'8. Model Variables'!D150-D151</f>
        <v>4.8110092199848964E-3</v>
      </c>
      <c r="I151" s="2">
        <f>E151-'8. Model Variables'!F150</f>
        <v>2.967455825455545E-3</v>
      </c>
    </row>
    <row r="152" spans="1:9" x14ac:dyDescent="0.35">
      <c r="A152">
        <f t="shared" si="2"/>
        <v>2029</v>
      </c>
      <c r="B152">
        <v>6</v>
      </c>
      <c r="C152">
        <v>4.03</v>
      </c>
      <c r="D152">
        <v>193.43</v>
      </c>
      <c r="E152">
        <v>496.58</v>
      </c>
      <c r="G152" s="2">
        <f>'8. Model Variables'!C151-C152</f>
        <v>-2.7784048297405661E-3</v>
      </c>
      <c r="H152" s="2">
        <f>'8. Model Variables'!D151-D152</f>
        <v>-4.4088700719839835E-3</v>
      </c>
      <c r="I152" s="2">
        <f>E152-'8. Model Variables'!F151</f>
        <v>2.1365322953670329E-4</v>
      </c>
    </row>
    <row r="153" spans="1:9" x14ac:dyDescent="0.35">
      <c r="A153">
        <f t="shared" si="2"/>
        <v>2029</v>
      </c>
      <c r="B153">
        <v>7</v>
      </c>
      <c r="C153">
        <v>0.8</v>
      </c>
      <c r="D153">
        <v>397.83</v>
      </c>
      <c r="E153">
        <v>507.86</v>
      </c>
      <c r="G153" s="2">
        <f>'8. Model Variables'!C152-C153</f>
        <v>1.3481054900387202E-3</v>
      </c>
      <c r="H153" s="2">
        <f>'8. Model Variables'!D152-D153</f>
        <v>2.683701479213596E-3</v>
      </c>
      <c r="I153" s="2">
        <f>E153-'8. Model Variables'!F152</f>
        <v>2.7197672151828556E-3</v>
      </c>
    </row>
    <row r="154" spans="1:9" x14ac:dyDescent="0.35">
      <c r="A154">
        <f t="shared" si="2"/>
        <v>2029</v>
      </c>
      <c r="B154">
        <v>8</v>
      </c>
      <c r="C154">
        <v>1.39</v>
      </c>
      <c r="D154">
        <v>307.44</v>
      </c>
      <c r="E154">
        <v>506.94</v>
      </c>
      <c r="G154" s="2">
        <f>'8. Model Variables'!C153-C154</f>
        <v>4.3457035526672794E-3</v>
      </c>
      <c r="H154" s="2">
        <f>'8. Model Variables'!D153-D154</f>
        <v>-5.1596641975493185E-4</v>
      </c>
      <c r="I154" s="2">
        <f>E154-'8. Model Variables'!F153</f>
        <v>5.0170647616027964E-3</v>
      </c>
    </row>
    <row r="155" spans="1:9" x14ac:dyDescent="0.35">
      <c r="A155">
        <f t="shared" si="2"/>
        <v>2029</v>
      </c>
      <c r="B155">
        <v>9</v>
      </c>
      <c r="C155">
        <v>12.54</v>
      </c>
      <c r="D155">
        <v>110.99</v>
      </c>
      <c r="E155">
        <v>493.3</v>
      </c>
      <c r="G155" s="2">
        <f>'8. Model Variables'!C154-C155</f>
        <v>1.0978509191090779E-3</v>
      </c>
      <c r="H155" s="2">
        <f>'8. Model Variables'!D154-D155</f>
        <v>-1.947683970783487E-3</v>
      </c>
      <c r="I155" s="2">
        <f>E155-'8. Model Variables'!F154</f>
        <v>1.8441701661799925E-3</v>
      </c>
    </row>
    <row r="156" spans="1:9" x14ac:dyDescent="0.35">
      <c r="A156">
        <f t="shared" si="2"/>
        <v>2029</v>
      </c>
      <c r="B156">
        <v>10</v>
      </c>
      <c r="C156">
        <v>80.62</v>
      </c>
      <c r="D156">
        <v>16.559999999999999</v>
      </c>
      <c r="E156">
        <v>516</v>
      </c>
      <c r="G156" s="2">
        <f>'8. Model Variables'!C155-C156</f>
        <v>3.9959654655916665E-3</v>
      </c>
      <c r="H156" s="2">
        <f>'8. Model Variables'!D155-D156</f>
        <v>-8.0192953482693952E-4</v>
      </c>
      <c r="I156" s="2">
        <f>E156-'8. Model Variables'!F155</f>
        <v>-2.2021678830697056E-3</v>
      </c>
    </row>
    <row r="157" spans="1:9" x14ac:dyDescent="0.35">
      <c r="A157">
        <f t="shared" si="2"/>
        <v>2029</v>
      </c>
      <c r="B157">
        <v>11</v>
      </c>
      <c r="C157">
        <v>181.48</v>
      </c>
      <c r="D157">
        <v>0.83</v>
      </c>
      <c r="E157">
        <v>504.55</v>
      </c>
      <c r="G157" s="2">
        <f>'8. Model Variables'!C156-C157</f>
        <v>-3.473019374297337E-3</v>
      </c>
      <c r="H157" s="2">
        <f>'8. Model Variables'!D156-D157</f>
        <v>-3.7614268374966953E-3</v>
      </c>
      <c r="I157" s="2">
        <f>E157-'8. Model Variables'!F156</f>
        <v>-2.9727557643468572E-3</v>
      </c>
    </row>
    <row r="158" spans="1:9" x14ac:dyDescent="0.35">
      <c r="A158">
        <f t="shared" si="2"/>
        <v>2029</v>
      </c>
      <c r="B158">
        <v>12</v>
      </c>
      <c r="C158">
        <v>268.62</v>
      </c>
      <c r="D158">
        <v>0</v>
      </c>
      <c r="E158">
        <v>528.19000000000005</v>
      </c>
      <c r="G158" s="2">
        <f>'8. Model Variables'!C157-C158</f>
        <v>-1.2598308760516375E-3</v>
      </c>
      <c r="H158" s="2">
        <f>'8. Model Variables'!D157-D158</f>
        <v>0</v>
      </c>
      <c r="I158" s="2">
        <f>E158-'8. Model Variables'!F157</f>
        <v>-1.4083631650692041E-3</v>
      </c>
    </row>
    <row r="159" spans="1:9" x14ac:dyDescent="0.35">
      <c r="A159">
        <f t="shared" si="2"/>
        <v>2030</v>
      </c>
      <c r="B159">
        <v>1</v>
      </c>
      <c r="C159">
        <v>316.17</v>
      </c>
      <c r="D159">
        <v>0</v>
      </c>
      <c r="E159">
        <v>530.96</v>
      </c>
      <c r="G159" s="2">
        <f>'8. Model Variables'!C158-C159</f>
        <v>4.2277112943338579E-3</v>
      </c>
      <c r="H159" s="2">
        <f>'8. Model Variables'!D158-D159</f>
        <v>0</v>
      </c>
      <c r="I159" s="2">
        <f>E159-'8. Model Variables'!F158</f>
        <v>1.2085266333770051E-3</v>
      </c>
    </row>
    <row r="160" spans="1:9" x14ac:dyDescent="0.35">
      <c r="A160">
        <f t="shared" si="2"/>
        <v>2030</v>
      </c>
      <c r="B160">
        <v>2</v>
      </c>
      <c r="C160">
        <v>268.05</v>
      </c>
      <c r="D160">
        <v>0</v>
      </c>
      <c r="E160">
        <v>477.12</v>
      </c>
      <c r="G160" s="2">
        <f>'8. Model Variables'!C159-C160</f>
        <v>3.7047545881137012E-3</v>
      </c>
      <c r="H160" s="2">
        <f>'8. Model Variables'!D159-D160</f>
        <v>0</v>
      </c>
      <c r="I160" s="2">
        <f>E160-'8. Model Variables'!F159</f>
        <v>-2.6131388684120793E-3</v>
      </c>
    </row>
    <row r="161" spans="1:9" x14ac:dyDescent="0.35">
      <c r="A161">
        <f t="shared" si="2"/>
        <v>2030</v>
      </c>
      <c r="B161">
        <v>3</v>
      </c>
      <c r="C161">
        <v>226.63</v>
      </c>
      <c r="D161">
        <v>0</v>
      </c>
      <c r="E161">
        <v>525.32000000000005</v>
      </c>
      <c r="G161" s="2">
        <f>'8. Model Variables'!C160-C161</f>
        <v>2.054232571964576E-3</v>
      </c>
      <c r="H161" s="2">
        <f>'8. Model Variables'!D160-D161</f>
        <v>0</v>
      </c>
      <c r="I161" s="2">
        <f>E161-'8. Model Variables'!F160</f>
        <v>1.6798363856196374E-4</v>
      </c>
    </row>
    <row r="162" spans="1:9" x14ac:dyDescent="0.35">
      <c r="A162">
        <f t="shared" si="2"/>
        <v>2030</v>
      </c>
      <c r="B162">
        <v>4</v>
      </c>
      <c r="C162">
        <v>139.52000000000001</v>
      </c>
      <c r="D162">
        <v>0.77</v>
      </c>
      <c r="E162">
        <v>502.78</v>
      </c>
      <c r="G162" s="2">
        <f>'8. Model Variables'!C161-C162</f>
        <v>4.3033831463503702E-3</v>
      </c>
      <c r="H162" s="2">
        <f>'8. Model Variables'!D161-D162</f>
        <v>3.9682409678335473E-3</v>
      </c>
      <c r="I162" s="2">
        <f>E162-'8. Model Variables'!F161</f>
        <v>2.5193604702167249E-3</v>
      </c>
    </row>
    <row r="163" spans="1:9" x14ac:dyDescent="0.35">
      <c r="A163">
        <f t="shared" si="2"/>
        <v>2030</v>
      </c>
      <c r="B163">
        <v>5</v>
      </c>
      <c r="C163">
        <v>51.72</v>
      </c>
      <c r="D163">
        <v>52.98</v>
      </c>
      <c r="E163">
        <v>516.41</v>
      </c>
      <c r="G163" s="2">
        <f>'8. Model Variables'!C162-C163</f>
        <v>-1.1525113401731346E-3</v>
      </c>
      <c r="H163" s="2">
        <f>'8. Model Variables'!D162-D163</f>
        <v>2.4259178091412537E-3</v>
      </c>
      <c r="I163" s="2">
        <f>E163-'8. Model Variables'!F162</f>
        <v>1.8222082670718009E-3</v>
      </c>
    </row>
    <row r="164" spans="1:9" x14ac:dyDescent="0.35">
      <c r="A164">
        <f t="shared" si="2"/>
        <v>2030</v>
      </c>
      <c r="B164">
        <v>6</v>
      </c>
      <c r="C164">
        <v>4.0199999999999996</v>
      </c>
      <c r="D164">
        <v>193.53</v>
      </c>
      <c r="E164">
        <v>497.25</v>
      </c>
      <c r="G164" s="2">
        <f>'8. Model Variables'!C163-C164</f>
        <v>3.1105959403179284E-3</v>
      </c>
      <c r="H164" s="2">
        <f>'8. Model Variables'!D163-D164</f>
        <v>-3.5411695541540666E-3</v>
      </c>
      <c r="I164" s="2">
        <f>E164-'8. Model Variables'!F163</f>
        <v>2.7536334779370009E-3</v>
      </c>
    </row>
    <row r="165" spans="1:9" x14ac:dyDescent="0.35">
      <c r="A165">
        <f t="shared" si="2"/>
        <v>2030</v>
      </c>
      <c r="B165">
        <v>7</v>
      </c>
      <c r="C165">
        <v>0.8</v>
      </c>
      <c r="D165">
        <v>398.02</v>
      </c>
      <c r="E165">
        <v>508.54</v>
      </c>
      <c r="G165" s="2">
        <f>'8. Model Variables'!C164-C165</f>
        <v>4.8798949492967481E-4</v>
      </c>
      <c r="H165" s="2">
        <f>'8. Model Variables'!D164-D165</f>
        <v>-7.860439018827492E-4</v>
      </c>
      <c r="I165" s="2">
        <f>E165-'8. Model Variables'!F164</f>
        <v>3.7442136872414267E-3</v>
      </c>
    </row>
    <row r="166" spans="1:9" x14ac:dyDescent="0.35">
      <c r="A166">
        <f t="shared" si="2"/>
        <v>2030</v>
      </c>
      <c r="B166">
        <v>8</v>
      </c>
      <c r="C166">
        <v>1.39</v>
      </c>
      <c r="D166">
        <v>307.58</v>
      </c>
      <c r="E166">
        <v>507.61</v>
      </c>
      <c r="G166" s="2">
        <f>'8. Model Variables'!C165-C166</f>
        <v>2.8491017211775826E-3</v>
      </c>
      <c r="H166" s="2">
        <f>'8. Model Variables'!D165-D166</f>
        <v>3.6319821678603148E-3</v>
      </c>
      <c r="I166" s="2">
        <f>E166-'8. Model Variables'!F165</f>
        <v>-2.3353666094863001E-3</v>
      </c>
    </row>
    <row r="167" spans="1:9" x14ac:dyDescent="0.35">
      <c r="A167">
        <f t="shared" si="2"/>
        <v>2030</v>
      </c>
      <c r="B167">
        <v>9</v>
      </c>
      <c r="C167">
        <v>12.53</v>
      </c>
      <c r="D167">
        <v>111.04</v>
      </c>
      <c r="E167">
        <v>493.95</v>
      </c>
      <c r="G167" s="2">
        <f>'8. Model Variables'!C166-C167</f>
        <v>-2.3629644043499098E-3</v>
      </c>
      <c r="H167" s="2">
        <f>'8. Model Variables'!D166-D167</f>
        <v>9.0850082116844533E-5</v>
      </c>
      <c r="I167" s="2">
        <f>E167-'8. Model Variables'!F166</f>
        <v>-3.0900249158207771E-3</v>
      </c>
    </row>
    <row r="168" spans="1:9" x14ac:dyDescent="0.35">
      <c r="A168">
        <f t="shared" si="2"/>
        <v>2030</v>
      </c>
      <c r="B168">
        <v>10</v>
      </c>
      <c r="C168">
        <v>80.540000000000006</v>
      </c>
      <c r="D168">
        <v>16.57</v>
      </c>
      <c r="E168">
        <v>516.65</v>
      </c>
      <c r="G168" s="2">
        <f>'8. Model Variables'!C167-C168</f>
        <v>-2.6975248912322058E-3</v>
      </c>
      <c r="H168" s="2">
        <f>'8. Model Variables'!D167-D168</f>
        <v>-3.0701438962701388E-3</v>
      </c>
      <c r="I168" s="2">
        <f>E168-'8. Model Variables'!F167</f>
        <v>-1.0017246677307412E-4</v>
      </c>
    </row>
    <row r="169" spans="1:9" x14ac:dyDescent="0.35">
      <c r="A169">
        <f t="shared" si="2"/>
        <v>2030</v>
      </c>
      <c r="B169">
        <v>11</v>
      </c>
      <c r="C169">
        <v>181.28</v>
      </c>
      <c r="D169">
        <v>0.83</v>
      </c>
      <c r="E169">
        <v>505.16</v>
      </c>
      <c r="G169" s="2">
        <f>'8. Model Variables'!C168-C169</f>
        <v>1.3886306421113659E-3</v>
      </c>
      <c r="H169" s="2">
        <f>'8. Model Variables'!D168-D169</f>
        <v>-3.3756412754895049E-3</v>
      </c>
      <c r="I169" s="2">
        <f>E169-'8. Model Variables'!F168</f>
        <v>3.9332372520561876E-3</v>
      </c>
    </row>
    <row r="170" spans="1:9" x14ac:dyDescent="0.35">
      <c r="A170">
        <f t="shared" si="2"/>
        <v>2030</v>
      </c>
      <c r="B170">
        <v>12</v>
      </c>
      <c r="C170">
        <v>268.33</v>
      </c>
      <c r="D170">
        <v>0</v>
      </c>
      <c r="E170">
        <v>528.79</v>
      </c>
      <c r="G170" s="2">
        <f>'8. Model Variables'!C169-C170</f>
        <v>-1.0058953171210305E-4</v>
      </c>
      <c r="H170" s="2">
        <f>'8. Model Variables'!D169-D170</f>
        <v>0</v>
      </c>
      <c r="I170" s="2">
        <f>E170-'8. Model Variables'!F169</f>
        <v>4.380910089594181E-3</v>
      </c>
    </row>
    <row r="171" spans="1:9" x14ac:dyDescent="0.35">
      <c r="A171">
        <f t="shared" si="2"/>
        <v>2031</v>
      </c>
      <c r="B171">
        <v>1</v>
      </c>
      <c r="C171">
        <v>315.7</v>
      </c>
      <c r="D171">
        <v>0</v>
      </c>
      <c r="E171">
        <v>531.67999999999995</v>
      </c>
      <c r="G171" s="2">
        <f>'8. Model Variables'!C170-C171</f>
        <v>3.0401598481830661E-3</v>
      </c>
      <c r="H171" s="2">
        <f>'8. Model Variables'!D170-D171</f>
        <v>0</v>
      </c>
      <c r="I171" s="2">
        <f>E171-'8. Model Variables'!F170</f>
        <v>3.8503117013988231E-3</v>
      </c>
    </row>
    <row r="172" spans="1:9" x14ac:dyDescent="0.35">
      <c r="A172">
        <f t="shared" si="2"/>
        <v>2031</v>
      </c>
      <c r="B172">
        <v>2</v>
      </c>
      <c r="C172">
        <v>267.64999999999998</v>
      </c>
      <c r="D172">
        <v>0</v>
      </c>
      <c r="E172">
        <v>477.78</v>
      </c>
      <c r="G172" s="2">
        <f>'8. Model Variables'!C171-C172</f>
        <v>4.2301683333789697E-3</v>
      </c>
      <c r="H172" s="2">
        <f>'8. Model Variables'!D171-D172</f>
        <v>0</v>
      </c>
      <c r="I172" s="2">
        <f>E172-'8. Model Variables'!F171</f>
        <v>-1.193300606360026E-3</v>
      </c>
    </row>
    <row r="173" spans="1:9" x14ac:dyDescent="0.35">
      <c r="A173">
        <f t="shared" si="2"/>
        <v>2031</v>
      </c>
      <c r="B173">
        <v>3</v>
      </c>
      <c r="C173">
        <v>226.29</v>
      </c>
      <c r="D173">
        <v>0</v>
      </c>
      <c r="E173">
        <v>526.05999999999995</v>
      </c>
      <c r="G173" s="2">
        <f>'8. Model Variables'!C172-C173</f>
        <v>4.3094281137996404E-3</v>
      </c>
      <c r="H173" s="2">
        <f>'8. Model Variables'!D172-D173</f>
        <v>0</v>
      </c>
      <c r="I173" s="2">
        <f>E173-'8. Model Variables'!F172</f>
        <v>-2.8478983327886453E-3</v>
      </c>
    </row>
    <row r="174" spans="1:9" x14ac:dyDescent="0.35">
      <c r="A174">
        <f t="shared" si="2"/>
        <v>2031</v>
      </c>
      <c r="B174">
        <v>4</v>
      </c>
      <c r="C174">
        <v>139.32</v>
      </c>
      <c r="D174">
        <v>0.78</v>
      </c>
      <c r="E174">
        <v>503.52</v>
      </c>
      <c r="G174" s="2">
        <f>'8. Model Variables'!C173-C174</f>
        <v>-3.6266412400038917E-3</v>
      </c>
      <c r="H174" s="2">
        <f>'8. Model Variables'!D173-D174</f>
        <v>-4.949941546212755E-3</v>
      </c>
      <c r="I174" s="2">
        <f>E174-'8. Model Variables'!F173</f>
        <v>1.4246921336393825E-3</v>
      </c>
    </row>
    <row r="175" spans="1:9" x14ac:dyDescent="0.35">
      <c r="A175">
        <f t="shared" si="2"/>
        <v>2031</v>
      </c>
      <c r="B175">
        <v>5</v>
      </c>
      <c r="C175">
        <v>51.64</v>
      </c>
      <c r="D175">
        <v>53.06</v>
      </c>
      <c r="E175">
        <v>517.19000000000005</v>
      </c>
      <c r="G175" s="2">
        <f>'8. Model Variables'!C174-C175</f>
        <v>1.7720189474133008E-3</v>
      </c>
      <c r="H175" s="2">
        <f>'8. Model Variables'!D174-D175</f>
        <v>-3.5176651801833714E-3</v>
      </c>
      <c r="I175" s="2">
        <f>E175-'8. Model Variables'!F174</f>
        <v>1.8377374011606662E-3</v>
      </c>
    </row>
    <row r="176" spans="1:9" x14ac:dyDescent="0.35">
      <c r="A176">
        <f t="shared" si="2"/>
        <v>2031</v>
      </c>
      <c r="B176">
        <v>6</v>
      </c>
      <c r="C176">
        <v>4.0199999999999996</v>
      </c>
      <c r="D176">
        <v>193.8</v>
      </c>
      <c r="E176">
        <v>498.01</v>
      </c>
      <c r="G176" s="2">
        <f>'8. Model Variables'!C175-C176</f>
        <v>-2.8849579813936543E-3</v>
      </c>
      <c r="H176" s="2">
        <f>'8. Model Variables'!D175-D176</f>
        <v>-3.0387172885752989E-3</v>
      </c>
      <c r="I176" s="2">
        <f>E176-'8. Model Variables'!F175</f>
        <v>-2.7675581316088937E-4</v>
      </c>
    </row>
    <row r="177" spans="1:9" x14ac:dyDescent="0.35">
      <c r="A177">
        <f t="shared" si="2"/>
        <v>2031</v>
      </c>
      <c r="B177">
        <v>7</v>
      </c>
      <c r="C177">
        <v>0.8</v>
      </c>
      <c r="D177">
        <v>398.58</v>
      </c>
      <c r="E177">
        <v>509.34</v>
      </c>
      <c r="G177" s="2">
        <f>'8. Model Variables'!C176-C177</f>
        <v>-7.04960286153411E-4</v>
      </c>
      <c r="H177" s="2">
        <f>'8. Model Variables'!D176-D177</f>
        <v>-4.452950873599093E-3</v>
      </c>
      <c r="I177" s="2">
        <f>E177-'8. Model Variables'!F176</f>
        <v>1.6514254273829465E-3</v>
      </c>
    </row>
    <row r="178" spans="1:9" x14ac:dyDescent="0.35">
      <c r="A178">
        <f t="shared" si="2"/>
        <v>2031</v>
      </c>
      <c r="B178">
        <v>8</v>
      </c>
      <c r="C178">
        <v>1.39</v>
      </c>
      <c r="D178">
        <v>308.01</v>
      </c>
      <c r="E178">
        <v>508.41</v>
      </c>
      <c r="G178" s="2">
        <f>'8. Model Variables'!C177-C178</f>
        <v>7.733691020932465E-4</v>
      </c>
      <c r="H178" s="2">
        <f>'8. Model Variables'!D177-D178</f>
        <v>3.5583458845280802E-3</v>
      </c>
      <c r="I178" s="2">
        <f>E178-'8. Model Variables'!F177</f>
        <v>-2.1860558300090815E-3</v>
      </c>
    </row>
    <row r="179" spans="1:9" x14ac:dyDescent="0.35">
      <c r="A179">
        <f t="shared" si="2"/>
        <v>2031</v>
      </c>
      <c r="B179">
        <v>9</v>
      </c>
      <c r="C179">
        <v>12.51</v>
      </c>
      <c r="D179">
        <v>111.2</v>
      </c>
      <c r="E179">
        <v>494.73</v>
      </c>
      <c r="G179" s="2">
        <f>'8. Model Variables'!C178-C179</f>
        <v>-1.0326284782973261E-3</v>
      </c>
      <c r="H179" s="2">
        <f>'8. Model Variables'!D178-D179</f>
        <v>-4.702378418699027E-3</v>
      </c>
      <c r="I179" s="2">
        <f>E179-'8. Model Variables'!F178</f>
        <v>2.8689117391991203E-3</v>
      </c>
    </row>
    <row r="180" spans="1:9" x14ac:dyDescent="0.35">
      <c r="A180">
        <f t="shared" si="2"/>
        <v>2031</v>
      </c>
      <c r="B180">
        <v>10</v>
      </c>
      <c r="C180">
        <v>80.42</v>
      </c>
      <c r="D180">
        <v>16.59</v>
      </c>
      <c r="E180">
        <v>517.41999999999996</v>
      </c>
      <c r="G180" s="2">
        <f>'8. Model Variables'!C179-C180</f>
        <v>-2.7205091427475736E-3</v>
      </c>
      <c r="H180" s="2">
        <f>'8. Model Variables'!D179-D180</f>
        <v>8.6354598415994133E-5</v>
      </c>
      <c r="I180" s="2">
        <f>E180-'8. Model Variables'!F179</f>
        <v>-4.7336489437839191E-3</v>
      </c>
    </row>
    <row r="181" spans="1:9" x14ac:dyDescent="0.35">
      <c r="A181">
        <f t="shared" si="2"/>
        <v>2031</v>
      </c>
      <c r="B181">
        <v>11</v>
      </c>
      <c r="C181">
        <v>181.01</v>
      </c>
      <c r="D181">
        <v>0.83</v>
      </c>
      <c r="E181">
        <v>505.88</v>
      </c>
      <c r="G181" s="2">
        <f>'8. Model Variables'!C180-C181</f>
        <v>1.228933408242483E-3</v>
      </c>
      <c r="H181" s="2">
        <f>'8. Model Variables'!D180-D181</f>
        <v>-2.2202234711810043E-3</v>
      </c>
      <c r="I181" s="2">
        <f>E181-'8. Model Variables'!F180</f>
        <v>-3.7271387157602476E-3</v>
      </c>
    </row>
    <row r="182" spans="1:9" x14ac:dyDescent="0.35">
      <c r="A182">
        <f t="shared" si="2"/>
        <v>2031</v>
      </c>
      <c r="B182">
        <v>12</v>
      </c>
      <c r="C182">
        <v>267.93</v>
      </c>
      <c r="D182">
        <v>0</v>
      </c>
      <c r="E182">
        <v>529.51</v>
      </c>
      <c r="G182" s="2">
        <f>'8. Model Variables'!C181-C182</f>
        <v>1.3217345440352801E-5</v>
      </c>
      <c r="H182" s="2">
        <f>'8. Model Variables'!D181-D182</f>
        <v>0</v>
      </c>
      <c r="I182" s="2">
        <f>E182-'8. Model Variables'!F181</f>
        <v>-1.7575754216068162E-3</v>
      </c>
    </row>
    <row r="183" spans="1:9" x14ac:dyDescent="0.35">
      <c r="A183">
        <f t="shared" si="2"/>
        <v>2032</v>
      </c>
      <c r="B183">
        <v>1</v>
      </c>
      <c r="C183">
        <v>315.16000000000003</v>
      </c>
      <c r="D183">
        <v>0</v>
      </c>
      <c r="E183">
        <v>532.45000000000005</v>
      </c>
      <c r="G183" s="2">
        <f>'8. Model Variables'!C182-C183</f>
        <v>3.9006889840607073E-3</v>
      </c>
      <c r="H183" s="2">
        <f>'8. Model Variables'!D182-D183</f>
        <v>0</v>
      </c>
      <c r="I183" s="2">
        <f>E183-'8. Model Variables'!F182</f>
        <v>4.1005090122325782E-4</v>
      </c>
    </row>
    <row r="184" spans="1:9" x14ac:dyDescent="0.35">
      <c r="A184">
        <f t="shared" si="2"/>
        <v>2032</v>
      </c>
      <c r="B184">
        <v>2</v>
      </c>
      <c r="C184">
        <v>277.08</v>
      </c>
      <c r="D184">
        <v>0</v>
      </c>
      <c r="E184">
        <v>495.58</v>
      </c>
      <c r="G184" s="2">
        <f>'8. Model Variables'!C183-C184</f>
        <v>1.8012133131151131E-3</v>
      </c>
      <c r="H184" s="2">
        <f>'8. Model Variables'!D183-D184</f>
        <v>0</v>
      </c>
      <c r="I184" s="2">
        <f>E184-'8. Model Variables'!F183</f>
        <v>2.0945146365534129E-3</v>
      </c>
    </row>
    <row r="185" spans="1:9" x14ac:dyDescent="0.35">
      <c r="A185">
        <f t="shared" si="2"/>
        <v>2032</v>
      </c>
      <c r="B185">
        <v>3</v>
      </c>
      <c r="C185">
        <v>225.91</v>
      </c>
      <c r="D185">
        <v>0</v>
      </c>
      <c r="E185">
        <v>526.86</v>
      </c>
      <c r="G185" s="2">
        <f>'8. Model Variables'!C184-C185</f>
        <v>-2.1429613939005776E-3</v>
      </c>
      <c r="H185" s="2">
        <f>'8. Model Variables'!D184-D185</f>
        <v>0</v>
      </c>
      <c r="I185" s="2">
        <f>E185-'8. Model Variables'!F184</f>
        <v>1.4643647646153113E-3</v>
      </c>
    </row>
    <row r="186" spans="1:9" x14ac:dyDescent="0.35">
      <c r="A186">
        <f t="shared" si="2"/>
        <v>2032</v>
      </c>
      <c r="B186">
        <v>4</v>
      </c>
      <c r="C186">
        <v>139.08000000000001</v>
      </c>
      <c r="D186">
        <v>0.78</v>
      </c>
      <c r="E186">
        <v>504.31</v>
      </c>
      <c r="G186" s="2">
        <f>'8. Model Variables'!C185-C186</f>
        <v>-1.543120528054942E-3</v>
      </c>
      <c r="H186" s="2">
        <f>'8. Model Variables'!D185-D186</f>
        <v>-3.1936658854595512E-3</v>
      </c>
      <c r="I186" s="2">
        <f>E186-'8. Model Variables'!F185</f>
        <v>2.385657996626378E-3</v>
      </c>
    </row>
    <row r="187" spans="1:9" x14ac:dyDescent="0.35">
      <c r="A187">
        <f t="shared" si="2"/>
        <v>2032</v>
      </c>
      <c r="B187">
        <v>5</v>
      </c>
      <c r="C187">
        <v>51.55</v>
      </c>
      <c r="D187">
        <v>53.18</v>
      </c>
      <c r="E187">
        <v>518.02</v>
      </c>
      <c r="G187" s="2">
        <f>'8. Model Variables'!C186-C187</f>
        <v>3.5811747075769063E-3</v>
      </c>
      <c r="H187" s="2">
        <f>'8. Model Variables'!D186-D187</f>
        <v>-3.2908391146264648E-3</v>
      </c>
      <c r="I187" s="2">
        <f>E187-'8. Model Variables'!F186</f>
        <v>4.3319269888115741E-3</v>
      </c>
    </row>
    <row r="188" spans="1:9" x14ac:dyDescent="0.35">
      <c r="A188">
        <f t="shared" si="2"/>
        <v>2032</v>
      </c>
      <c r="B188">
        <v>6</v>
      </c>
      <c r="C188">
        <v>4.01</v>
      </c>
      <c r="D188">
        <v>194.24</v>
      </c>
      <c r="E188">
        <v>498.82</v>
      </c>
      <c r="G188" s="2">
        <f>'8. Model Variables'!C187-C188</f>
        <v>2.5484429273792131E-4</v>
      </c>
      <c r="H188" s="2">
        <f>'8. Model Variables'!D187-D188</f>
        <v>-3.8917454042746158E-3</v>
      </c>
      <c r="I188" s="2">
        <f>E188-'8. Model Variables'!F187</f>
        <v>2.3283165559746521E-3</v>
      </c>
    </row>
    <row r="189" spans="1:9" x14ac:dyDescent="0.35">
      <c r="A189">
        <f t="shared" si="2"/>
        <v>2032</v>
      </c>
      <c r="B189">
        <v>7</v>
      </c>
      <c r="C189">
        <v>0.8</v>
      </c>
      <c r="D189">
        <v>399.48</v>
      </c>
      <c r="E189">
        <v>510.19</v>
      </c>
      <c r="G189" s="2">
        <f>'8. Model Variables'!C188-C189</f>
        <v>-2.0699503241250472E-3</v>
      </c>
      <c r="H189" s="2">
        <f>'8. Model Variables'!D188-D189</f>
        <v>-1.2744727631002206E-3</v>
      </c>
      <c r="I189" s="2">
        <f>E189-'8. Model Variables'!F188</f>
        <v>6.2847704544424232E-3</v>
      </c>
    </row>
    <row r="190" spans="1:9" x14ac:dyDescent="0.35">
      <c r="A190">
        <f t="shared" si="2"/>
        <v>2032</v>
      </c>
      <c r="B190">
        <v>8</v>
      </c>
      <c r="C190">
        <v>1.39</v>
      </c>
      <c r="D190">
        <v>308.70999999999998</v>
      </c>
      <c r="E190">
        <v>509.26</v>
      </c>
      <c r="G190" s="2">
        <f>'8. Model Variables'!C189-C190</f>
        <v>-1.601713563977647E-3</v>
      </c>
      <c r="H190" s="2">
        <f>'8. Model Variables'!D189-D190</f>
        <v>1.5219287582226571E-3</v>
      </c>
      <c r="I190" s="2">
        <f>E190-'8. Model Variables'!F189</f>
        <v>4.6203710024883549E-3</v>
      </c>
    </row>
    <row r="191" spans="1:9" x14ac:dyDescent="0.35">
      <c r="A191">
        <f t="shared" si="2"/>
        <v>2032</v>
      </c>
      <c r="B191">
        <v>9</v>
      </c>
      <c r="C191">
        <v>12.49</v>
      </c>
      <c r="D191">
        <v>111.45</v>
      </c>
      <c r="E191">
        <v>495.55</v>
      </c>
      <c r="G191" s="2">
        <f>'8. Model Variables'!C190-C191</f>
        <v>-2.3947225725553523E-3</v>
      </c>
      <c r="H191" s="2">
        <f>'8. Model Variables'!D190-D191</f>
        <v>-2.7320796323238028E-3</v>
      </c>
      <c r="I191" s="2">
        <f>E191-'8. Model Variables'!F190</f>
        <v>5.7165105484955347E-3</v>
      </c>
    </row>
    <row r="192" spans="1:9" x14ac:dyDescent="0.35">
      <c r="A192">
        <f t="shared" si="2"/>
        <v>2032</v>
      </c>
      <c r="B192">
        <v>10</v>
      </c>
      <c r="C192">
        <v>80.28</v>
      </c>
      <c r="D192">
        <v>16.63</v>
      </c>
      <c r="E192">
        <v>518.25</v>
      </c>
      <c r="G192" s="2">
        <f>'8. Model Variables'!C191-C192</f>
        <v>-5.2507881434848969E-5</v>
      </c>
      <c r="H192" s="2">
        <f>'8. Model Variables'!D191-D192</f>
        <v>-2.3202479731629921E-3</v>
      </c>
      <c r="I192" s="2">
        <f>E192-'8. Model Variables'!F191</f>
        <v>2.4370770122459362E-3</v>
      </c>
    </row>
    <row r="193" spans="1:9" x14ac:dyDescent="0.35">
      <c r="A193">
        <f t="shared" si="2"/>
        <v>2032</v>
      </c>
      <c r="B193">
        <v>11</v>
      </c>
      <c r="C193">
        <v>180.7</v>
      </c>
      <c r="D193">
        <v>0.83</v>
      </c>
      <c r="E193">
        <v>506.66</v>
      </c>
      <c r="G193" s="2">
        <f>'8. Model Variables'!C192-C193</f>
        <v>2.108380947902333E-3</v>
      </c>
      <c r="H193" s="2">
        <f>'8. Model Variables'!D192-D193</f>
        <v>-3.4446143733035672E-4</v>
      </c>
      <c r="I193" s="2">
        <f>E193-'8. Model Variables'!F192</f>
        <v>-1.063297805444563E-3</v>
      </c>
    </row>
    <row r="194" spans="1:9" x14ac:dyDescent="0.35">
      <c r="A194">
        <f t="shared" si="2"/>
        <v>2032</v>
      </c>
      <c r="B194">
        <v>12</v>
      </c>
      <c r="C194">
        <v>267.47000000000003</v>
      </c>
      <c r="D194">
        <v>0</v>
      </c>
      <c r="E194">
        <v>530.29</v>
      </c>
      <c r="G194" s="2">
        <f>'8. Model Variables'!C193-C194</f>
        <v>2.4577706779496111E-3</v>
      </c>
      <c r="H194" s="2">
        <f>'8. Model Variables'!D193-D194</f>
        <v>0</v>
      </c>
      <c r="I194" s="2">
        <f>E194-'8. Model Variables'!F193</f>
        <v>-2.7802825131857389E-3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50</v>
      </c>
      <c r="D1" s="5" t="s">
        <v>30</v>
      </c>
      <c r="E1" s="5" t="s">
        <v>51</v>
      </c>
      <c r="F1" s="5" t="s">
        <v>52</v>
      </c>
      <c r="G1" s="5" t="s">
        <v>53</v>
      </c>
      <c r="H1" s="5" t="s">
        <v>29</v>
      </c>
      <c r="I1" s="5" t="s">
        <v>54</v>
      </c>
      <c r="J1" s="5" t="s">
        <v>55</v>
      </c>
      <c r="K1" s="5" t="s">
        <v>56</v>
      </c>
    </row>
    <row r="2" spans="1:11" x14ac:dyDescent="0.35">
      <c r="A2">
        <v>2015</v>
      </c>
      <c r="B2">
        <v>1</v>
      </c>
      <c r="C2" s="6">
        <v>33957.606266666699</v>
      </c>
      <c r="D2" s="6">
        <v>762.70376066669996</v>
      </c>
      <c r="E2" s="6">
        <v>35352.931058479</v>
      </c>
      <c r="F2" s="6">
        <v>382.6572493333</v>
      </c>
      <c r="G2" s="6">
        <v>48.901196966699999</v>
      </c>
      <c r="H2" s="1">
        <v>33680.340933333297</v>
      </c>
      <c r="I2" s="1">
        <v>5059.8409533332997</v>
      </c>
      <c r="J2" s="1">
        <v>333.75605236669998</v>
      </c>
      <c r="K2" s="1">
        <v>28620.5</v>
      </c>
    </row>
    <row r="3" spans="1:11" x14ac:dyDescent="0.35">
      <c r="A3">
        <v>2015</v>
      </c>
      <c r="B3">
        <v>2</v>
      </c>
      <c r="C3" s="6">
        <v>34051.251900000003</v>
      </c>
      <c r="D3" s="6">
        <v>763.21746900000005</v>
      </c>
      <c r="E3" s="6">
        <v>35352.931058479</v>
      </c>
      <c r="F3" s="6">
        <v>381.76852600000001</v>
      </c>
      <c r="G3" s="6">
        <v>48.778246299999999</v>
      </c>
      <c r="H3" s="1">
        <v>33684.5072</v>
      </c>
      <c r="I3" s="1">
        <v>5032.9394199999997</v>
      </c>
      <c r="J3" s="1">
        <v>332.99027969999997</v>
      </c>
      <c r="K3" s="1">
        <v>28651.57</v>
      </c>
    </row>
    <row r="4" spans="1:11" x14ac:dyDescent="0.35">
      <c r="A4">
        <v>2015</v>
      </c>
      <c r="B4">
        <v>3</v>
      </c>
      <c r="C4" s="6">
        <v>34268.570033333301</v>
      </c>
      <c r="D4" s="6">
        <v>763.80257300000005</v>
      </c>
      <c r="E4" s="6">
        <v>35352.931058479</v>
      </c>
      <c r="F4" s="6">
        <v>386.49440099999998</v>
      </c>
      <c r="G4" s="6">
        <v>50.288249866699999</v>
      </c>
      <c r="H4" s="1">
        <v>33816.243900000001</v>
      </c>
      <c r="I4" s="1">
        <v>5042.5453900000002</v>
      </c>
      <c r="J4" s="1">
        <v>336.20615113330001</v>
      </c>
      <c r="K4" s="1">
        <v>28773.7</v>
      </c>
    </row>
    <row r="5" spans="1:11" x14ac:dyDescent="0.35">
      <c r="A5">
        <v>2015</v>
      </c>
      <c r="B5">
        <v>4</v>
      </c>
      <c r="C5" s="6">
        <v>34485.8881666667</v>
      </c>
      <c r="D5" s="6">
        <v>764.38767700000005</v>
      </c>
      <c r="E5" s="6">
        <v>35552.729216735097</v>
      </c>
      <c r="F5" s="6">
        <v>391.22027600000001</v>
      </c>
      <c r="G5" s="6">
        <v>51.798253433299998</v>
      </c>
      <c r="H5" s="1">
        <v>33947.980600000003</v>
      </c>
      <c r="I5" s="1">
        <v>5052.1513599999998</v>
      </c>
      <c r="J5" s="1">
        <v>339.42202256669998</v>
      </c>
      <c r="K5" s="1">
        <v>28895.83</v>
      </c>
    </row>
    <row r="6" spans="1:11" x14ac:dyDescent="0.35">
      <c r="A6">
        <v>2015</v>
      </c>
      <c r="B6">
        <v>5</v>
      </c>
      <c r="C6" s="6">
        <v>34703.206299999998</v>
      </c>
      <c r="D6" s="6">
        <v>764.97278100000005</v>
      </c>
      <c r="E6" s="6">
        <v>35552.729216735097</v>
      </c>
      <c r="F6" s="6">
        <v>395.94615099999999</v>
      </c>
      <c r="G6" s="6">
        <v>53.308256999999998</v>
      </c>
      <c r="H6" s="1">
        <v>34079.717299999997</v>
      </c>
      <c r="I6" s="1">
        <v>5061.7573300000004</v>
      </c>
      <c r="J6" s="1">
        <v>342.63789400000002</v>
      </c>
      <c r="K6" s="1">
        <v>29017.96</v>
      </c>
    </row>
    <row r="7" spans="1:11" x14ac:dyDescent="0.35">
      <c r="A7">
        <v>2015</v>
      </c>
      <c r="B7">
        <v>6</v>
      </c>
      <c r="C7" s="6">
        <v>34854.738566666703</v>
      </c>
      <c r="D7" s="6">
        <v>765.7343853333</v>
      </c>
      <c r="E7" s="6">
        <v>35552.729216735097</v>
      </c>
      <c r="F7" s="6">
        <v>396.08313299999998</v>
      </c>
      <c r="G7" s="6">
        <v>53.540852000000001</v>
      </c>
      <c r="H7" s="1">
        <v>34162.283100000001</v>
      </c>
      <c r="I7" s="1">
        <v>5098.2484899999999</v>
      </c>
      <c r="J7" s="1">
        <v>342.542281</v>
      </c>
      <c r="K7" s="1">
        <v>29064.03</v>
      </c>
    </row>
    <row r="8" spans="1:11" x14ac:dyDescent="0.35">
      <c r="A8">
        <v>2015</v>
      </c>
      <c r="B8">
        <v>7</v>
      </c>
      <c r="C8" s="6">
        <v>35006.270833333299</v>
      </c>
      <c r="D8" s="6">
        <v>766.49598966669998</v>
      </c>
      <c r="E8" s="6">
        <v>35780.337028176298</v>
      </c>
      <c r="F8" s="6">
        <v>396.22011500000002</v>
      </c>
      <c r="G8" s="6">
        <v>53.773446999999997</v>
      </c>
      <c r="H8" s="1">
        <v>34244.848899999997</v>
      </c>
      <c r="I8" s="1">
        <v>5134.7396500000004</v>
      </c>
      <c r="J8" s="1">
        <v>342.44666799999999</v>
      </c>
      <c r="K8" s="1">
        <v>29110.11</v>
      </c>
    </row>
    <row r="9" spans="1:11" x14ac:dyDescent="0.35">
      <c r="A9">
        <v>2015</v>
      </c>
      <c r="B9">
        <v>8</v>
      </c>
      <c r="C9" s="6">
        <v>35157.803099999997</v>
      </c>
      <c r="D9" s="6">
        <v>767.25759400000004</v>
      </c>
      <c r="E9" s="6">
        <v>35780.337028176298</v>
      </c>
      <c r="F9" s="6">
        <v>396.35709700000001</v>
      </c>
      <c r="G9" s="6">
        <v>54.006042000000001</v>
      </c>
      <c r="H9" s="1">
        <v>34327.414700000001</v>
      </c>
      <c r="I9" s="1">
        <v>5171.23081</v>
      </c>
      <c r="J9" s="1">
        <v>342.35105499999997</v>
      </c>
      <c r="K9" s="1">
        <v>29156.18</v>
      </c>
    </row>
    <row r="10" spans="1:11" x14ac:dyDescent="0.35">
      <c r="A10">
        <v>2015</v>
      </c>
      <c r="B10">
        <v>9</v>
      </c>
      <c r="C10" s="6">
        <v>35321.040766666702</v>
      </c>
      <c r="D10" s="6">
        <v>767.94344799999999</v>
      </c>
      <c r="E10" s="6">
        <v>35780.337028176298</v>
      </c>
      <c r="F10" s="6">
        <v>394.16538666669999</v>
      </c>
      <c r="G10" s="6">
        <v>53.226740166699997</v>
      </c>
      <c r="H10" s="1">
        <v>34401.487066666698</v>
      </c>
      <c r="I10" s="1">
        <v>5190.3401833333</v>
      </c>
      <c r="J10" s="1">
        <v>340.9386465</v>
      </c>
      <c r="K10" s="1">
        <v>29211.15</v>
      </c>
    </row>
    <row r="11" spans="1:11" x14ac:dyDescent="0.35">
      <c r="A11">
        <v>2015</v>
      </c>
      <c r="B11">
        <v>10</v>
      </c>
      <c r="C11" s="6">
        <v>35484.278433333297</v>
      </c>
      <c r="D11" s="6">
        <v>768.62930200000005</v>
      </c>
      <c r="E11" s="6">
        <v>36266.648221809199</v>
      </c>
      <c r="F11" s="6">
        <v>391.97367633329998</v>
      </c>
      <c r="G11" s="6">
        <v>52.447438333299999</v>
      </c>
      <c r="H11" s="1">
        <v>34475.559433333299</v>
      </c>
      <c r="I11" s="1">
        <v>5209.4495566667001</v>
      </c>
      <c r="J11" s="1">
        <v>339.52623799999998</v>
      </c>
      <c r="K11" s="1">
        <v>29266.11</v>
      </c>
    </row>
    <row r="12" spans="1:11" x14ac:dyDescent="0.35">
      <c r="A12">
        <v>2015</v>
      </c>
      <c r="B12">
        <v>11</v>
      </c>
      <c r="C12" s="6">
        <v>35647.516100000001</v>
      </c>
      <c r="D12" s="6">
        <v>769.315156</v>
      </c>
      <c r="E12" s="6">
        <v>36266.648221809199</v>
      </c>
      <c r="F12" s="6">
        <v>389.78196600000001</v>
      </c>
      <c r="G12" s="6">
        <v>51.668136500000003</v>
      </c>
      <c r="H12" s="1">
        <v>34549.631800000003</v>
      </c>
      <c r="I12" s="1">
        <v>5228.5589300000001</v>
      </c>
      <c r="J12" s="1">
        <v>338.11382950000001</v>
      </c>
      <c r="K12" s="1">
        <v>29321.07</v>
      </c>
    </row>
    <row r="13" spans="1:11" x14ac:dyDescent="0.35">
      <c r="A13">
        <v>2015</v>
      </c>
      <c r="B13">
        <v>12</v>
      </c>
      <c r="C13" s="6">
        <v>35578.021200000003</v>
      </c>
      <c r="D13" s="6">
        <v>770.03036433329999</v>
      </c>
      <c r="E13" s="6">
        <v>36266.648221809199</v>
      </c>
      <c r="F13" s="6">
        <v>389.46465466670003</v>
      </c>
      <c r="G13" s="6">
        <v>50.802801133300001</v>
      </c>
      <c r="H13" s="1">
        <v>34644.109199999999</v>
      </c>
      <c r="I13" s="1">
        <v>5236.4649099999997</v>
      </c>
      <c r="J13" s="1">
        <v>338.66185353330002</v>
      </c>
      <c r="K13" s="1">
        <v>29407.64</v>
      </c>
    </row>
    <row r="14" spans="1:11" x14ac:dyDescent="0.35">
      <c r="A14">
        <f>A2+1</f>
        <v>2016</v>
      </c>
      <c r="B14">
        <v>1</v>
      </c>
      <c r="C14" s="6">
        <v>35508.526299999998</v>
      </c>
      <c r="D14" s="6">
        <v>770.74557266670001</v>
      </c>
      <c r="E14" s="6">
        <v>35795.506932016702</v>
      </c>
      <c r="F14" s="6">
        <v>389.1473433333</v>
      </c>
      <c r="G14" s="6">
        <v>49.937465766700001</v>
      </c>
      <c r="H14" s="1">
        <v>34738.586600000002</v>
      </c>
      <c r="I14" s="1">
        <v>5244.3708900000001</v>
      </c>
      <c r="J14" s="1">
        <v>339.20987756670002</v>
      </c>
      <c r="K14" s="1">
        <v>29494.22</v>
      </c>
    </row>
    <row r="15" spans="1:11" x14ac:dyDescent="0.35">
      <c r="A15">
        <f t="shared" ref="A15:A78" si="0">A3+1</f>
        <v>2016</v>
      </c>
      <c r="B15">
        <v>2</v>
      </c>
      <c r="C15" s="6">
        <v>35439.0314</v>
      </c>
      <c r="D15" s="6">
        <v>771.460781</v>
      </c>
      <c r="E15" s="6">
        <v>35795.506932016702</v>
      </c>
      <c r="F15" s="6">
        <v>388.83003200000002</v>
      </c>
      <c r="G15" s="6">
        <v>49.072130399999999</v>
      </c>
      <c r="H15" s="1">
        <v>34833.063999999998</v>
      </c>
      <c r="I15" s="1">
        <v>5252.2768699999997</v>
      </c>
      <c r="J15" s="1">
        <v>339.75790160000003</v>
      </c>
      <c r="K15" s="1">
        <v>29580.79</v>
      </c>
    </row>
    <row r="16" spans="1:11" x14ac:dyDescent="0.35">
      <c r="A16">
        <f t="shared" si="0"/>
        <v>2016</v>
      </c>
      <c r="B16">
        <v>3</v>
      </c>
      <c r="C16" s="6">
        <v>35541.286466666701</v>
      </c>
      <c r="D16" s="6">
        <v>772.20534366669995</v>
      </c>
      <c r="E16" s="6">
        <v>35795.506932016702</v>
      </c>
      <c r="F16" s="6">
        <v>388.727194</v>
      </c>
      <c r="G16" s="6">
        <v>48.5067956667</v>
      </c>
      <c r="H16" s="1">
        <v>34810.697699999997</v>
      </c>
      <c r="I16" s="1">
        <v>5209.9771600000004</v>
      </c>
      <c r="J16" s="1">
        <v>340.22039833330001</v>
      </c>
      <c r="K16" s="1">
        <v>29600.720000000001</v>
      </c>
    </row>
    <row r="17" spans="1:11" x14ac:dyDescent="0.35">
      <c r="A17">
        <f t="shared" si="0"/>
        <v>2016</v>
      </c>
      <c r="B17">
        <v>4</v>
      </c>
      <c r="C17" s="6">
        <v>35643.5415333333</v>
      </c>
      <c r="D17" s="6">
        <v>772.94990633329996</v>
      </c>
      <c r="E17" s="6">
        <v>35530.456971923501</v>
      </c>
      <c r="F17" s="6">
        <v>388.62435599999998</v>
      </c>
      <c r="G17" s="6">
        <v>47.9414609333</v>
      </c>
      <c r="H17" s="1">
        <v>34788.331400000003</v>
      </c>
      <c r="I17" s="1">
        <v>5167.6774500000001</v>
      </c>
      <c r="J17" s="1">
        <v>340.68289506669998</v>
      </c>
      <c r="K17" s="1">
        <v>29620.65</v>
      </c>
    </row>
    <row r="18" spans="1:11" x14ac:dyDescent="0.35">
      <c r="A18">
        <f t="shared" si="0"/>
        <v>2016</v>
      </c>
      <c r="B18">
        <v>5</v>
      </c>
      <c r="C18" s="6">
        <v>35745.796600000001</v>
      </c>
      <c r="D18" s="6">
        <v>773.69446900000003</v>
      </c>
      <c r="E18" s="6">
        <v>35530.456971923501</v>
      </c>
      <c r="F18" s="6">
        <v>388.52151800000001</v>
      </c>
      <c r="G18" s="6">
        <v>47.376126200000002</v>
      </c>
      <c r="H18" s="1">
        <v>34765.965100000001</v>
      </c>
      <c r="I18" s="1">
        <v>5125.3777399999999</v>
      </c>
      <c r="J18" s="1">
        <v>341.14539180000003</v>
      </c>
      <c r="K18" s="1">
        <v>29640.59</v>
      </c>
    </row>
    <row r="19" spans="1:11" x14ac:dyDescent="0.35">
      <c r="A19">
        <f t="shared" si="0"/>
        <v>2016</v>
      </c>
      <c r="B19">
        <v>6</v>
      </c>
      <c r="C19" s="6">
        <v>35801.144766666701</v>
      </c>
      <c r="D19" s="6">
        <v>774.5788543333</v>
      </c>
      <c r="E19" s="6">
        <v>35530.456971923501</v>
      </c>
      <c r="F19" s="6">
        <v>388.21300433329998</v>
      </c>
      <c r="G19" s="6">
        <v>46.871533633299997</v>
      </c>
      <c r="H19" s="1">
        <v>34831.779766666703</v>
      </c>
      <c r="I19" s="1">
        <v>5139.5218433333002</v>
      </c>
      <c r="J19" s="1">
        <v>341.3414707</v>
      </c>
      <c r="K19" s="1">
        <v>29692.26</v>
      </c>
    </row>
    <row r="20" spans="1:11" x14ac:dyDescent="0.35">
      <c r="A20">
        <f t="shared" si="0"/>
        <v>2016</v>
      </c>
      <c r="B20">
        <v>7</v>
      </c>
      <c r="C20" s="6">
        <v>35856.492933333298</v>
      </c>
      <c r="D20" s="6">
        <v>775.46323966670002</v>
      </c>
      <c r="E20" s="6">
        <v>35555.283468559202</v>
      </c>
      <c r="F20" s="6">
        <v>387.90449066669999</v>
      </c>
      <c r="G20" s="6">
        <v>46.366941066700001</v>
      </c>
      <c r="H20" s="1">
        <v>34897.594433333303</v>
      </c>
      <c r="I20" s="1">
        <v>5153.6659466666997</v>
      </c>
      <c r="J20" s="1">
        <v>341.53754959999998</v>
      </c>
      <c r="K20" s="1">
        <v>29743.93</v>
      </c>
    </row>
    <row r="21" spans="1:11" x14ac:dyDescent="0.35">
      <c r="A21">
        <f t="shared" si="0"/>
        <v>2016</v>
      </c>
      <c r="B21">
        <v>8</v>
      </c>
      <c r="C21" s="6">
        <v>35911.841099999998</v>
      </c>
      <c r="D21" s="6">
        <v>776.34762499999999</v>
      </c>
      <c r="E21" s="6">
        <v>35555.283468559202</v>
      </c>
      <c r="F21" s="6">
        <v>387.595977</v>
      </c>
      <c r="G21" s="6">
        <v>45.862348500000003</v>
      </c>
      <c r="H21" s="1">
        <v>34963.409099999997</v>
      </c>
      <c r="I21" s="1">
        <v>5167.81005</v>
      </c>
      <c r="J21" s="1">
        <v>341.73362850000001</v>
      </c>
      <c r="K21" s="1">
        <v>29795.599999999999</v>
      </c>
    </row>
    <row r="22" spans="1:11" x14ac:dyDescent="0.35">
      <c r="A22">
        <f t="shared" si="0"/>
        <v>2016</v>
      </c>
      <c r="B22">
        <v>9</v>
      </c>
      <c r="C22" s="6">
        <v>35969.016233333299</v>
      </c>
      <c r="D22" s="6">
        <v>777.10670833330005</v>
      </c>
      <c r="E22" s="6">
        <v>35555.283468559202</v>
      </c>
      <c r="F22" s="6">
        <v>390.98962733330001</v>
      </c>
      <c r="G22" s="6">
        <v>45.707767466699998</v>
      </c>
      <c r="H22" s="1">
        <v>35021.828666666697</v>
      </c>
      <c r="I22" s="1">
        <v>5160.3039333332999</v>
      </c>
      <c r="J22" s="1">
        <v>345.28185986670002</v>
      </c>
      <c r="K22" s="1">
        <v>29861.52</v>
      </c>
    </row>
    <row r="23" spans="1:11" x14ac:dyDescent="0.35">
      <c r="A23">
        <f t="shared" si="0"/>
        <v>2016</v>
      </c>
      <c r="B23">
        <v>10</v>
      </c>
      <c r="C23" s="6">
        <v>36026.191366666702</v>
      </c>
      <c r="D23" s="6">
        <v>777.86579166670003</v>
      </c>
      <c r="E23" s="6">
        <v>35575.046293162697</v>
      </c>
      <c r="F23" s="6">
        <v>394.3832776667</v>
      </c>
      <c r="G23" s="6">
        <v>45.553186433299999</v>
      </c>
      <c r="H23" s="1">
        <v>35080.248233333303</v>
      </c>
      <c r="I23" s="1">
        <v>5152.7978166666999</v>
      </c>
      <c r="J23" s="1">
        <v>348.83009123329998</v>
      </c>
      <c r="K23" s="1">
        <v>29927.45</v>
      </c>
    </row>
    <row r="24" spans="1:11" x14ac:dyDescent="0.35">
      <c r="A24">
        <f t="shared" si="0"/>
        <v>2016</v>
      </c>
      <c r="B24">
        <v>11</v>
      </c>
      <c r="C24" s="6">
        <v>36083.366499999996</v>
      </c>
      <c r="D24" s="6">
        <v>778.62487499999997</v>
      </c>
      <c r="E24" s="6">
        <v>35575.046293162697</v>
      </c>
      <c r="F24" s="6">
        <v>397.776928</v>
      </c>
      <c r="G24" s="6">
        <v>45.398605400000001</v>
      </c>
      <c r="H24" s="1">
        <v>35138.667800000003</v>
      </c>
      <c r="I24" s="1">
        <v>5145.2916999999998</v>
      </c>
      <c r="J24" s="1">
        <v>352.37832259999999</v>
      </c>
      <c r="K24" s="1">
        <v>29993.38</v>
      </c>
    </row>
    <row r="25" spans="1:11" x14ac:dyDescent="0.35">
      <c r="A25">
        <f t="shared" si="0"/>
        <v>2016</v>
      </c>
      <c r="B25">
        <v>12</v>
      </c>
      <c r="C25" s="6">
        <v>36148.6792333333</v>
      </c>
      <c r="D25" s="6">
        <v>779.36912500000005</v>
      </c>
      <c r="E25" s="6">
        <v>35575.046293162697</v>
      </c>
      <c r="F25" s="6">
        <v>400.31398833330002</v>
      </c>
      <c r="G25" s="6">
        <v>45.9929877</v>
      </c>
      <c r="H25" s="1">
        <v>35319.353000000003</v>
      </c>
      <c r="I25" s="1">
        <v>5189.3625599999996</v>
      </c>
      <c r="J25" s="1">
        <v>354.3210006333</v>
      </c>
      <c r="K25" s="1">
        <v>30129.99</v>
      </c>
    </row>
    <row r="26" spans="1:11" x14ac:dyDescent="0.35">
      <c r="A26">
        <f t="shared" si="0"/>
        <v>2017</v>
      </c>
      <c r="B26">
        <v>1</v>
      </c>
      <c r="C26" s="6">
        <v>36213.991966666697</v>
      </c>
      <c r="D26" s="6">
        <v>780.11337500000002</v>
      </c>
      <c r="E26" s="6">
        <v>35430.232304510202</v>
      </c>
      <c r="F26" s="6">
        <v>402.85104866670002</v>
      </c>
      <c r="G26" s="6">
        <v>46.58737</v>
      </c>
      <c r="H26" s="1">
        <v>35500.038200000003</v>
      </c>
      <c r="I26" s="1">
        <v>5233.4334200000003</v>
      </c>
      <c r="J26" s="1">
        <v>356.2636786667</v>
      </c>
      <c r="K26" s="1">
        <v>30266.6</v>
      </c>
    </row>
    <row r="27" spans="1:11" x14ac:dyDescent="0.35">
      <c r="A27">
        <f t="shared" si="0"/>
        <v>2017</v>
      </c>
      <c r="B27">
        <v>2</v>
      </c>
      <c r="C27" s="6">
        <v>36279.304700000001</v>
      </c>
      <c r="D27" s="6">
        <v>780.85762499999998</v>
      </c>
      <c r="E27" s="6">
        <v>35430.232304510202</v>
      </c>
      <c r="F27" s="6">
        <v>405.38810899999999</v>
      </c>
      <c r="G27" s="6">
        <v>47.181752299999999</v>
      </c>
      <c r="H27" s="1">
        <v>35680.723400000003</v>
      </c>
      <c r="I27" s="1">
        <v>5277.5042800000001</v>
      </c>
      <c r="J27" s="1">
        <v>358.20635670000001</v>
      </c>
      <c r="K27" s="1">
        <v>30403.22</v>
      </c>
    </row>
    <row r="28" spans="1:11" x14ac:dyDescent="0.35">
      <c r="A28">
        <f t="shared" si="0"/>
        <v>2017</v>
      </c>
      <c r="B28">
        <v>3</v>
      </c>
      <c r="C28" s="6">
        <v>36435.263800000001</v>
      </c>
      <c r="D28" s="6">
        <v>781.58704166669997</v>
      </c>
      <c r="E28" s="6">
        <v>35430.232304510202</v>
      </c>
      <c r="F28" s="6">
        <v>410.10311633330002</v>
      </c>
      <c r="G28" s="6">
        <v>48.756122266699997</v>
      </c>
      <c r="H28" s="1">
        <v>35738.915399999998</v>
      </c>
      <c r="I28" s="1">
        <v>5280.7699300000004</v>
      </c>
      <c r="J28" s="1">
        <v>361.34699406670001</v>
      </c>
      <c r="K28" s="1">
        <v>30458.15</v>
      </c>
    </row>
    <row r="29" spans="1:11" x14ac:dyDescent="0.35">
      <c r="A29">
        <f t="shared" si="0"/>
        <v>2017</v>
      </c>
      <c r="B29">
        <v>4</v>
      </c>
      <c r="C29" s="6">
        <v>36591.222900000001</v>
      </c>
      <c r="D29" s="6">
        <v>782.31645833330003</v>
      </c>
      <c r="E29" s="6">
        <v>35551.907150298503</v>
      </c>
      <c r="F29" s="6">
        <v>414.81812366669999</v>
      </c>
      <c r="G29" s="6">
        <v>50.330492233299999</v>
      </c>
      <c r="H29" s="1">
        <v>35797.107400000001</v>
      </c>
      <c r="I29" s="1">
        <v>5284.0355799999998</v>
      </c>
      <c r="J29" s="1">
        <v>364.48763143330001</v>
      </c>
      <c r="K29" s="1">
        <v>30513.07</v>
      </c>
    </row>
    <row r="30" spans="1:11" x14ac:dyDescent="0.35">
      <c r="A30">
        <f t="shared" si="0"/>
        <v>2017</v>
      </c>
      <c r="B30">
        <v>5</v>
      </c>
      <c r="C30" s="6">
        <v>36747.182000000001</v>
      </c>
      <c r="D30" s="6">
        <v>783.04587500000002</v>
      </c>
      <c r="E30" s="6">
        <v>35551.907150298503</v>
      </c>
      <c r="F30" s="6">
        <v>419.53313100000003</v>
      </c>
      <c r="G30" s="6">
        <v>51.904862199999997</v>
      </c>
      <c r="H30" s="1">
        <v>35855.299400000004</v>
      </c>
      <c r="I30" s="1">
        <v>5287.30123</v>
      </c>
      <c r="J30" s="1">
        <v>367.6282688</v>
      </c>
      <c r="K30" s="1">
        <v>30568</v>
      </c>
    </row>
    <row r="31" spans="1:11" x14ac:dyDescent="0.35">
      <c r="A31">
        <f t="shared" si="0"/>
        <v>2017</v>
      </c>
      <c r="B31">
        <v>6</v>
      </c>
      <c r="C31" s="6">
        <v>36921.7745333333</v>
      </c>
      <c r="D31" s="6">
        <v>783.57978133330005</v>
      </c>
      <c r="E31" s="6">
        <v>35551.907150298503</v>
      </c>
      <c r="F31" s="6">
        <v>426.1273073333</v>
      </c>
      <c r="G31" s="6">
        <v>53.175221266699999</v>
      </c>
      <c r="H31" s="1">
        <v>35843.881600000001</v>
      </c>
      <c r="I31" s="1">
        <v>5213.3151033332997</v>
      </c>
      <c r="J31" s="1">
        <v>372.95208606670002</v>
      </c>
      <c r="K31" s="1">
        <v>30630.57</v>
      </c>
    </row>
    <row r="32" spans="1:11" x14ac:dyDescent="0.35">
      <c r="A32">
        <f t="shared" si="0"/>
        <v>2017</v>
      </c>
      <c r="B32">
        <v>7</v>
      </c>
      <c r="C32" s="6">
        <v>37096.367066666702</v>
      </c>
      <c r="D32" s="6">
        <v>784.1136876667</v>
      </c>
      <c r="E32" s="6">
        <v>35985.040507937199</v>
      </c>
      <c r="F32" s="6">
        <v>432.72148366670001</v>
      </c>
      <c r="G32" s="6">
        <v>54.445580333300001</v>
      </c>
      <c r="H32" s="1">
        <v>35832.463799999998</v>
      </c>
      <c r="I32" s="1">
        <v>5139.3289766667003</v>
      </c>
      <c r="J32" s="1">
        <v>378.27590333329999</v>
      </c>
      <c r="K32" s="1">
        <v>30693.13</v>
      </c>
    </row>
    <row r="33" spans="1:11" x14ac:dyDescent="0.35">
      <c r="A33">
        <f t="shared" si="0"/>
        <v>2017</v>
      </c>
      <c r="B33">
        <v>8</v>
      </c>
      <c r="C33" s="6">
        <v>37270.959600000002</v>
      </c>
      <c r="D33" s="6">
        <v>784.64759400000003</v>
      </c>
      <c r="E33" s="6">
        <v>35985.040507937199</v>
      </c>
      <c r="F33" s="6">
        <v>439.31565999999998</v>
      </c>
      <c r="G33" s="6">
        <v>55.715939400000003</v>
      </c>
      <c r="H33" s="1">
        <v>35821.046000000002</v>
      </c>
      <c r="I33" s="1">
        <v>5065.34285</v>
      </c>
      <c r="J33" s="1">
        <v>383.59972060000001</v>
      </c>
      <c r="K33" s="1">
        <v>30755.7</v>
      </c>
    </row>
    <row r="34" spans="1:11" x14ac:dyDescent="0.35">
      <c r="A34">
        <f t="shared" si="0"/>
        <v>2017</v>
      </c>
      <c r="B34">
        <v>9</v>
      </c>
      <c r="C34" s="6">
        <v>37482.2031333333</v>
      </c>
      <c r="D34" s="6">
        <v>785.4196146667</v>
      </c>
      <c r="E34" s="6">
        <v>35985.040507937199</v>
      </c>
      <c r="F34" s="6">
        <v>434.15648566670001</v>
      </c>
      <c r="G34" s="6">
        <v>55.1074746667</v>
      </c>
      <c r="H34" s="1">
        <v>35916.356599999999</v>
      </c>
      <c r="I34" s="1">
        <v>5084.3803933333002</v>
      </c>
      <c r="J34" s="1">
        <v>379.04901100000001</v>
      </c>
      <c r="K34" s="1">
        <v>30831.98</v>
      </c>
    </row>
    <row r="35" spans="1:11" x14ac:dyDescent="0.35">
      <c r="A35">
        <f t="shared" si="0"/>
        <v>2017</v>
      </c>
      <c r="B35">
        <v>10</v>
      </c>
      <c r="C35" s="6">
        <v>37693.446666666699</v>
      </c>
      <c r="D35" s="6">
        <v>786.19163533330004</v>
      </c>
      <c r="E35" s="6">
        <v>36397.287948647703</v>
      </c>
      <c r="F35" s="6">
        <v>428.99731133329999</v>
      </c>
      <c r="G35" s="6">
        <v>54.499009933300002</v>
      </c>
      <c r="H35" s="1">
        <v>36011.667200000004</v>
      </c>
      <c r="I35" s="1">
        <v>5103.4179366667004</v>
      </c>
      <c r="J35" s="1">
        <v>374.4983014</v>
      </c>
      <c r="K35" s="1">
        <v>30908.25</v>
      </c>
    </row>
    <row r="36" spans="1:11" x14ac:dyDescent="0.35">
      <c r="A36">
        <f t="shared" si="0"/>
        <v>2017</v>
      </c>
      <c r="B36">
        <v>11</v>
      </c>
      <c r="C36" s="6">
        <v>37904.690199999997</v>
      </c>
      <c r="D36" s="6">
        <v>786.96365600000001</v>
      </c>
      <c r="E36" s="6">
        <v>36397.287948647703</v>
      </c>
      <c r="F36" s="6">
        <v>423.83813700000002</v>
      </c>
      <c r="G36" s="6">
        <v>53.890545199999998</v>
      </c>
      <c r="H36" s="1">
        <v>36106.977800000001</v>
      </c>
      <c r="I36" s="1">
        <v>5122.4554799999996</v>
      </c>
      <c r="J36" s="1">
        <v>369.9475918</v>
      </c>
      <c r="K36" s="1">
        <v>30984.52</v>
      </c>
    </row>
    <row r="37" spans="1:11" x14ac:dyDescent="0.35">
      <c r="A37">
        <f t="shared" si="0"/>
        <v>2017</v>
      </c>
      <c r="B37">
        <v>12</v>
      </c>
      <c r="C37" s="6">
        <v>38036.750099999997</v>
      </c>
      <c r="D37" s="6">
        <v>787.79311433329997</v>
      </c>
      <c r="E37" s="6">
        <v>36397.287948647703</v>
      </c>
      <c r="F37" s="6">
        <v>420.947947</v>
      </c>
      <c r="G37" s="6">
        <v>54.138235700000003</v>
      </c>
      <c r="H37" s="1">
        <v>36294.295899999997</v>
      </c>
      <c r="I37" s="1">
        <v>5197.9418766667004</v>
      </c>
      <c r="J37" s="1">
        <v>366.8097113</v>
      </c>
      <c r="K37" s="1">
        <v>31096.35</v>
      </c>
    </row>
    <row r="38" spans="1:11" x14ac:dyDescent="0.35">
      <c r="A38">
        <f t="shared" si="0"/>
        <v>2018</v>
      </c>
      <c r="B38">
        <v>1</v>
      </c>
      <c r="C38" s="6">
        <v>38168.81</v>
      </c>
      <c r="D38" s="6">
        <v>788.62257266669997</v>
      </c>
      <c r="E38" s="6">
        <v>36223.817313635802</v>
      </c>
      <c r="F38" s="6">
        <v>418.05775699999998</v>
      </c>
      <c r="G38" s="6">
        <v>54.3859262</v>
      </c>
      <c r="H38" s="1">
        <v>36481.614000000001</v>
      </c>
      <c r="I38" s="1">
        <v>5273.4282733333002</v>
      </c>
      <c r="J38" s="1">
        <v>363.67183080000001</v>
      </c>
      <c r="K38" s="1">
        <v>31208.19</v>
      </c>
    </row>
    <row r="39" spans="1:11" x14ac:dyDescent="0.35">
      <c r="A39">
        <f t="shared" si="0"/>
        <v>2018</v>
      </c>
      <c r="B39">
        <v>2</v>
      </c>
      <c r="C39" s="6">
        <v>38300.869899999998</v>
      </c>
      <c r="D39" s="6">
        <v>789.45203100000003</v>
      </c>
      <c r="E39" s="6">
        <v>36223.817313635802</v>
      </c>
      <c r="F39" s="6">
        <v>415.16756700000002</v>
      </c>
      <c r="G39" s="6">
        <v>54.633616699999997</v>
      </c>
      <c r="H39" s="1">
        <v>36668.932099999998</v>
      </c>
      <c r="I39" s="1">
        <v>5348.9146700000001</v>
      </c>
      <c r="J39" s="1">
        <v>360.53395030000001</v>
      </c>
      <c r="K39" s="1">
        <v>31320.02</v>
      </c>
    </row>
    <row r="40" spans="1:11" x14ac:dyDescent="0.35">
      <c r="A40">
        <f t="shared" si="0"/>
        <v>2018</v>
      </c>
      <c r="B40">
        <v>3</v>
      </c>
      <c r="C40" s="6">
        <v>38323.221666666701</v>
      </c>
      <c r="D40" s="6">
        <v>790.33892700000001</v>
      </c>
      <c r="E40" s="6">
        <v>36223.817313635802</v>
      </c>
      <c r="F40" s="6">
        <v>416.05686966669998</v>
      </c>
      <c r="G40" s="6">
        <v>55.2631111667</v>
      </c>
      <c r="H40" s="1">
        <v>36764.089899999999</v>
      </c>
      <c r="I40" s="1">
        <v>5345.5690466667002</v>
      </c>
      <c r="J40" s="1">
        <v>360.79375850000002</v>
      </c>
      <c r="K40" s="1">
        <v>31418.52</v>
      </c>
    </row>
    <row r="41" spans="1:11" x14ac:dyDescent="0.35">
      <c r="A41">
        <f t="shared" si="0"/>
        <v>2018</v>
      </c>
      <c r="B41">
        <v>4</v>
      </c>
      <c r="C41" s="6">
        <v>38345.573433333302</v>
      </c>
      <c r="D41" s="6">
        <v>791.22582299999999</v>
      </c>
      <c r="E41" s="6">
        <v>35879.597248751299</v>
      </c>
      <c r="F41" s="6">
        <v>416.94617233330001</v>
      </c>
      <c r="G41" s="6">
        <v>55.892605633300001</v>
      </c>
      <c r="H41" s="1">
        <v>36859.2477</v>
      </c>
      <c r="I41" s="1">
        <v>5342.2234233333002</v>
      </c>
      <c r="J41" s="1">
        <v>361.05356669999998</v>
      </c>
      <c r="K41" s="1">
        <v>31517.02</v>
      </c>
    </row>
    <row r="42" spans="1:11" x14ac:dyDescent="0.35">
      <c r="A42">
        <f t="shared" si="0"/>
        <v>2018</v>
      </c>
      <c r="B42">
        <v>5</v>
      </c>
      <c r="C42" s="6">
        <v>38367.925199999998</v>
      </c>
      <c r="D42" s="6">
        <v>792.11271899999997</v>
      </c>
      <c r="E42" s="6">
        <v>35879.597248751299</v>
      </c>
      <c r="F42" s="6">
        <v>417.83547499999997</v>
      </c>
      <c r="G42" s="6">
        <v>56.522100100000003</v>
      </c>
      <c r="H42" s="1">
        <v>36954.405500000001</v>
      </c>
      <c r="I42" s="1">
        <v>5338.8778000000002</v>
      </c>
      <c r="J42" s="1">
        <v>361.31337489999999</v>
      </c>
      <c r="K42" s="1">
        <v>31615.53</v>
      </c>
    </row>
    <row r="43" spans="1:11" x14ac:dyDescent="0.35">
      <c r="A43">
        <f t="shared" si="0"/>
        <v>2018</v>
      </c>
      <c r="B43">
        <v>6</v>
      </c>
      <c r="C43" s="6">
        <v>38374.121533333302</v>
      </c>
      <c r="D43" s="6">
        <v>793.1616876667</v>
      </c>
      <c r="E43" s="6">
        <v>35879.597248751299</v>
      </c>
      <c r="F43" s="6">
        <v>417.69865933329999</v>
      </c>
      <c r="G43" s="6">
        <v>53.480870699999997</v>
      </c>
      <c r="H43" s="1">
        <v>37037.5543666667</v>
      </c>
      <c r="I43" s="1">
        <v>5355.2536733333</v>
      </c>
      <c r="J43" s="1">
        <v>364.21778863330002</v>
      </c>
      <c r="K43" s="1">
        <v>31682.3</v>
      </c>
    </row>
    <row r="44" spans="1:11" x14ac:dyDescent="0.35">
      <c r="A44">
        <f t="shared" si="0"/>
        <v>2018</v>
      </c>
      <c r="B44">
        <v>7</v>
      </c>
      <c r="C44" s="6">
        <v>38380.317866666701</v>
      </c>
      <c r="D44" s="6">
        <v>794.21065633329999</v>
      </c>
      <c r="E44" s="6">
        <v>35570.493846763398</v>
      </c>
      <c r="F44" s="6">
        <v>417.56184366669999</v>
      </c>
      <c r="G44" s="6">
        <v>50.439641299999998</v>
      </c>
      <c r="H44" s="1">
        <v>37120.703233333297</v>
      </c>
      <c r="I44" s="1">
        <v>5371.6295466666998</v>
      </c>
      <c r="J44" s="1">
        <v>367.12220236669998</v>
      </c>
      <c r="K44" s="1">
        <v>31749.07</v>
      </c>
    </row>
    <row r="45" spans="1:11" x14ac:dyDescent="0.35">
      <c r="A45">
        <f t="shared" si="0"/>
        <v>2018</v>
      </c>
      <c r="B45">
        <v>8</v>
      </c>
      <c r="C45" s="6">
        <v>38386.514199999998</v>
      </c>
      <c r="D45" s="6">
        <v>795.25962500000003</v>
      </c>
      <c r="E45" s="6">
        <v>35570.493846763398</v>
      </c>
      <c r="F45" s="6">
        <v>417.425028</v>
      </c>
      <c r="G45" s="6">
        <v>47.398411899999999</v>
      </c>
      <c r="H45" s="1">
        <v>37203.852099999996</v>
      </c>
      <c r="I45" s="1">
        <v>5388.0054200000004</v>
      </c>
      <c r="J45" s="1">
        <v>370.02661610000001</v>
      </c>
      <c r="K45" s="1">
        <v>31815.85</v>
      </c>
    </row>
    <row r="46" spans="1:11" x14ac:dyDescent="0.35">
      <c r="A46">
        <f t="shared" si="0"/>
        <v>2018</v>
      </c>
      <c r="B46">
        <v>9</v>
      </c>
      <c r="C46" s="6">
        <v>38501.873566666698</v>
      </c>
      <c r="D46" s="6">
        <v>796.21954166670002</v>
      </c>
      <c r="E46" s="6">
        <v>35570.493846763398</v>
      </c>
      <c r="F46" s="6">
        <v>419.13522533330001</v>
      </c>
      <c r="G46" s="6">
        <v>47.5577911333</v>
      </c>
      <c r="H46" s="1">
        <v>37226.066266666698</v>
      </c>
      <c r="I46" s="1">
        <v>5371.1710266666996</v>
      </c>
      <c r="J46" s="1">
        <v>371.57743420000003</v>
      </c>
      <c r="K46" s="1">
        <v>31854.9</v>
      </c>
    </row>
    <row r="47" spans="1:11" x14ac:dyDescent="0.35">
      <c r="A47">
        <f t="shared" si="0"/>
        <v>2018</v>
      </c>
      <c r="B47">
        <v>10</v>
      </c>
      <c r="C47" s="6">
        <v>38617.232933333296</v>
      </c>
      <c r="D47" s="6">
        <v>797.17945833329998</v>
      </c>
      <c r="E47" s="6">
        <v>35885.092989571502</v>
      </c>
      <c r="F47" s="6">
        <v>420.84542266670002</v>
      </c>
      <c r="G47" s="6">
        <v>47.717170366700003</v>
      </c>
      <c r="H47" s="1">
        <v>37248.280433333297</v>
      </c>
      <c r="I47" s="1">
        <v>5354.3366333332997</v>
      </c>
      <c r="J47" s="1">
        <v>373.12825229999999</v>
      </c>
      <c r="K47" s="1">
        <v>31893.94</v>
      </c>
    </row>
    <row r="48" spans="1:11" x14ac:dyDescent="0.35">
      <c r="A48">
        <f t="shared" si="0"/>
        <v>2018</v>
      </c>
      <c r="B48">
        <v>11</v>
      </c>
      <c r="C48" s="6">
        <v>38732.592299999997</v>
      </c>
      <c r="D48" s="6">
        <v>798.13937499999997</v>
      </c>
      <c r="E48" s="6">
        <v>35885.092989571502</v>
      </c>
      <c r="F48" s="6">
        <v>422.55561999999998</v>
      </c>
      <c r="G48" s="6">
        <v>47.876549599999997</v>
      </c>
      <c r="H48" s="1">
        <v>37270.494599999998</v>
      </c>
      <c r="I48" s="1">
        <v>5337.5022399999998</v>
      </c>
      <c r="J48" s="1">
        <v>374.6790704</v>
      </c>
      <c r="K48" s="1">
        <v>31932.99</v>
      </c>
    </row>
    <row r="49" spans="1:11" x14ac:dyDescent="0.35">
      <c r="A49">
        <f t="shared" si="0"/>
        <v>2018</v>
      </c>
      <c r="B49">
        <v>12</v>
      </c>
      <c r="C49" s="6">
        <v>38852.0468666667</v>
      </c>
      <c r="D49" s="6">
        <v>799.11487499999998</v>
      </c>
      <c r="E49" s="6">
        <v>35885.092989571502</v>
      </c>
      <c r="F49" s="6">
        <v>422.19116466669999</v>
      </c>
      <c r="G49" s="6">
        <v>49.402177500000001</v>
      </c>
      <c r="H49" s="1">
        <v>37261.557433333299</v>
      </c>
      <c r="I49" s="1">
        <v>5333.4363866666999</v>
      </c>
      <c r="J49" s="1">
        <v>372.7889871667</v>
      </c>
      <c r="K49" s="1">
        <v>31928.12</v>
      </c>
    </row>
    <row r="50" spans="1:11" x14ac:dyDescent="0.35">
      <c r="A50">
        <f t="shared" si="0"/>
        <v>2019</v>
      </c>
      <c r="B50">
        <v>1</v>
      </c>
      <c r="C50" s="6">
        <v>38971.501433333302</v>
      </c>
      <c r="D50" s="6">
        <v>800.09037499999999</v>
      </c>
      <c r="E50" s="6">
        <v>35863.8007836588</v>
      </c>
      <c r="F50" s="6">
        <v>421.82670933330002</v>
      </c>
      <c r="G50" s="6">
        <v>50.927805399999997</v>
      </c>
      <c r="H50" s="1">
        <v>37252.620266666701</v>
      </c>
      <c r="I50" s="1">
        <v>5329.3705333333</v>
      </c>
      <c r="J50" s="1">
        <v>370.89890393330001</v>
      </c>
      <c r="K50" s="1">
        <v>31923.25</v>
      </c>
    </row>
    <row r="51" spans="1:11" x14ac:dyDescent="0.35">
      <c r="A51">
        <f t="shared" si="0"/>
        <v>2019</v>
      </c>
      <c r="B51">
        <v>2</v>
      </c>
      <c r="C51" s="6">
        <v>39090.955999999998</v>
      </c>
      <c r="D51" s="6">
        <v>801.06587500000001</v>
      </c>
      <c r="E51" s="6">
        <v>35863.8007836588</v>
      </c>
      <c r="F51" s="6">
        <v>421.46225399999997</v>
      </c>
      <c r="G51" s="6">
        <v>52.4534333</v>
      </c>
      <c r="H51" s="1">
        <v>37243.683100000002</v>
      </c>
      <c r="I51" s="1">
        <v>5325.3046800000002</v>
      </c>
      <c r="J51" s="1">
        <v>369.0088207</v>
      </c>
      <c r="K51" s="1">
        <v>31918.38</v>
      </c>
    </row>
    <row r="52" spans="1:11" x14ac:dyDescent="0.35">
      <c r="A52">
        <f t="shared" si="0"/>
        <v>2019</v>
      </c>
      <c r="B52">
        <v>3</v>
      </c>
      <c r="C52" s="6">
        <v>39343.107933333296</v>
      </c>
      <c r="D52" s="6">
        <v>802.05695833330003</v>
      </c>
      <c r="E52" s="6">
        <v>35863.8007836588</v>
      </c>
      <c r="F52" s="6">
        <v>421.66719566670002</v>
      </c>
      <c r="G52" s="6">
        <v>51.852972066699998</v>
      </c>
      <c r="H52" s="1">
        <v>37346.8108333333</v>
      </c>
      <c r="I52" s="1">
        <v>5325.8825166667002</v>
      </c>
      <c r="J52" s="1">
        <v>369.81422359999999</v>
      </c>
      <c r="K52" s="1">
        <v>32020.93</v>
      </c>
    </row>
    <row r="53" spans="1:11" x14ac:dyDescent="0.35">
      <c r="A53">
        <f t="shared" si="0"/>
        <v>2019</v>
      </c>
      <c r="B53">
        <v>4</v>
      </c>
      <c r="C53" s="6">
        <v>39595.259866666704</v>
      </c>
      <c r="D53" s="6">
        <v>803.04804166669999</v>
      </c>
      <c r="E53" s="6">
        <v>35955.7769484159</v>
      </c>
      <c r="F53" s="6">
        <v>421.87213733329997</v>
      </c>
      <c r="G53" s="6">
        <v>51.252510833300001</v>
      </c>
      <c r="H53" s="1">
        <v>37449.9385666667</v>
      </c>
      <c r="I53" s="1">
        <v>5326.4603533333002</v>
      </c>
      <c r="J53" s="1">
        <v>370.61962649999998</v>
      </c>
      <c r="K53" s="1">
        <v>32123.48</v>
      </c>
    </row>
    <row r="54" spans="1:11" x14ac:dyDescent="0.35">
      <c r="A54">
        <f t="shared" si="0"/>
        <v>2019</v>
      </c>
      <c r="B54">
        <v>5</v>
      </c>
      <c r="C54" s="6">
        <v>39847.411800000002</v>
      </c>
      <c r="D54" s="6">
        <v>804.03912500000001</v>
      </c>
      <c r="E54" s="6">
        <v>35955.7769484159</v>
      </c>
      <c r="F54" s="6">
        <v>422.07707900000003</v>
      </c>
      <c r="G54" s="6">
        <v>50.652049599999998</v>
      </c>
      <c r="H54" s="1">
        <v>37553.066299999999</v>
      </c>
      <c r="I54" s="1">
        <v>5327.0381900000002</v>
      </c>
      <c r="J54" s="1">
        <v>371.42502940000003</v>
      </c>
      <c r="K54" s="1">
        <v>32226.03</v>
      </c>
    </row>
    <row r="55" spans="1:11" x14ac:dyDescent="0.35">
      <c r="A55">
        <f t="shared" si="0"/>
        <v>2019</v>
      </c>
      <c r="B55">
        <v>6</v>
      </c>
      <c r="C55" s="6">
        <v>39977.287766666697</v>
      </c>
      <c r="D55" s="6">
        <v>805.39771866670003</v>
      </c>
      <c r="E55" s="6">
        <v>35955.7769484159</v>
      </c>
      <c r="F55" s="6">
        <v>423.03347266669999</v>
      </c>
      <c r="G55" s="6">
        <v>51.013791733300003</v>
      </c>
      <c r="H55" s="1">
        <v>37635.329133333304</v>
      </c>
      <c r="I55" s="1">
        <v>5300.9780533332996</v>
      </c>
      <c r="J55" s="1">
        <v>372.01968093329998</v>
      </c>
      <c r="K55" s="1">
        <v>32334.35</v>
      </c>
    </row>
    <row r="56" spans="1:11" x14ac:dyDescent="0.35">
      <c r="A56">
        <f t="shared" si="0"/>
        <v>2019</v>
      </c>
      <c r="B56">
        <v>7</v>
      </c>
      <c r="C56" s="6">
        <v>40107.163733333298</v>
      </c>
      <c r="D56" s="6">
        <v>806.7563123333</v>
      </c>
      <c r="E56" s="6">
        <v>36011.018931307502</v>
      </c>
      <c r="F56" s="6">
        <v>423.98986633329997</v>
      </c>
      <c r="G56" s="6">
        <v>51.375533866700003</v>
      </c>
      <c r="H56" s="1">
        <v>37717.591966666703</v>
      </c>
      <c r="I56" s="1">
        <v>5274.9179166667</v>
      </c>
      <c r="J56" s="1">
        <v>372.61433246669998</v>
      </c>
      <c r="K56" s="1">
        <v>32442.67</v>
      </c>
    </row>
    <row r="57" spans="1:11" x14ac:dyDescent="0.35">
      <c r="A57">
        <f t="shared" si="0"/>
        <v>2019</v>
      </c>
      <c r="B57">
        <v>8</v>
      </c>
      <c r="C57" s="6">
        <v>40237.039700000001</v>
      </c>
      <c r="D57" s="6">
        <v>808.11490600000002</v>
      </c>
      <c r="E57" s="6">
        <v>36011.018931307502</v>
      </c>
      <c r="F57" s="6">
        <v>424.94626</v>
      </c>
      <c r="G57" s="6">
        <v>51.737276000000001</v>
      </c>
      <c r="H57" s="1">
        <v>37799.854800000001</v>
      </c>
      <c r="I57" s="1">
        <v>5248.8577800000003</v>
      </c>
      <c r="J57" s="1">
        <v>373.20898399999999</v>
      </c>
      <c r="K57" s="1">
        <v>32551</v>
      </c>
    </row>
    <row r="58" spans="1:11" x14ac:dyDescent="0.35">
      <c r="A58">
        <f t="shared" si="0"/>
        <v>2019</v>
      </c>
      <c r="B58">
        <v>9</v>
      </c>
      <c r="C58" s="6">
        <v>40430.308900000004</v>
      </c>
      <c r="D58" s="6">
        <v>808.99638533330005</v>
      </c>
      <c r="E58" s="6">
        <v>36011.018931307502</v>
      </c>
      <c r="F58" s="6">
        <v>428.22532466669998</v>
      </c>
      <c r="G58" s="6">
        <v>51.5159396667</v>
      </c>
      <c r="H58" s="1">
        <v>37820.926266666698</v>
      </c>
      <c r="I58" s="1">
        <v>5217.3468866666999</v>
      </c>
      <c r="J58" s="1">
        <v>376.709385</v>
      </c>
      <c r="K58" s="1">
        <v>32603.58</v>
      </c>
    </row>
    <row r="59" spans="1:11" x14ac:dyDescent="0.35">
      <c r="A59">
        <f t="shared" si="0"/>
        <v>2019</v>
      </c>
      <c r="B59">
        <v>10</v>
      </c>
      <c r="C59" s="6">
        <v>40623.578099999999</v>
      </c>
      <c r="D59" s="6">
        <v>809.87786466670002</v>
      </c>
      <c r="E59" s="6">
        <v>36534.088503144099</v>
      </c>
      <c r="F59" s="6">
        <v>431.50438933330003</v>
      </c>
      <c r="G59" s="6">
        <v>51.294603333300003</v>
      </c>
      <c r="H59" s="1">
        <v>37841.997733333301</v>
      </c>
      <c r="I59" s="1">
        <v>5185.8359933333004</v>
      </c>
      <c r="J59" s="1">
        <v>380.20978600000001</v>
      </c>
      <c r="K59" s="1">
        <v>32656.16</v>
      </c>
    </row>
    <row r="60" spans="1:11" x14ac:dyDescent="0.35">
      <c r="A60">
        <f t="shared" si="0"/>
        <v>2019</v>
      </c>
      <c r="B60">
        <v>11</v>
      </c>
      <c r="C60" s="6">
        <v>40816.847300000001</v>
      </c>
      <c r="D60" s="6">
        <v>810.75934400000006</v>
      </c>
      <c r="E60" s="6">
        <v>36534.088503144099</v>
      </c>
      <c r="F60" s="6">
        <v>434.78345400000001</v>
      </c>
      <c r="G60" s="6">
        <v>51.073267000000001</v>
      </c>
      <c r="H60" s="1">
        <v>37863.069199999998</v>
      </c>
      <c r="I60" s="1">
        <v>5154.3251</v>
      </c>
      <c r="J60" s="1">
        <v>383.71018700000002</v>
      </c>
      <c r="K60" s="1">
        <v>32708.74</v>
      </c>
    </row>
    <row r="61" spans="1:11" x14ac:dyDescent="0.35">
      <c r="A61">
        <f t="shared" si="0"/>
        <v>2019</v>
      </c>
      <c r="B61">
        <v>12</v>
      </c>
      <c r="C61" s="6">
        <v>40837.4398</v>
      </c>
      <c r="D61" s="6">
        <v>811.51563566669995</v>
      </c>
      <c r="E61" s="6">
        <v>36534.088503144099</v>
      </c>
      <c r="F61" s="6">
        <v>428.96985000000001</v>
      </c>
      <c r="G61" s="6">
        <v>48.952098033299997</v>
      </c>
      <c r="H61" s="1">
        <v>37455.266433333301</v>
      </c>
      <c r="I61" s="1">
        <v>5054.0718166667002</v>
      </c>
      <c r="J61" s="1">
        <v>380.01775196670002</v>
      </c>
      <c r="K61" s="1">
        <v>32401.19</v>
      </c>
    </row>
    <row r="62" spans="1:11" x14ac:dyDescent="0.35">
      <c r="A62">
        <f t="shared" si="0"/>
        <v>2020</v>
      </c>
      <c r="B62">
        <v>1</v>
      </c>
      <c r="C62" s="6">
        <v>40858.032299999999</v>
      </c>
      <c r="D62" s="6">
        <v>812.27192733330003</v>
      </c>
      <c r="E62" s="6">
        <v>36381.668690353101</v>
      </c>
      <c r="F62" s="6">
        <v>423.15624600000001</v>
      </c>
      <c r="G62" s="6">
        <v>46.830929066700001</v>
      </c>
      <c r="H62" s="1">
        <v>37047.463666666699</v>
      </c>
      <c r="I62" s="1">
        <v>4953.8185333333004</v>
      </c>
      <c r="J62" s="1">
        <v>376.32531693329997</v>
      </c>
      <c r="K62" s="1">
        <v>32093.65</v>
      </c>
    </row>
    <row r="63" spans="1:11" x14ac:dyDescent="0.35">
      <c r="A63">
        <f t="shared" si="0"/>
        <v>2020</v>
      </c>
      <c r="B63">
        <v>2</v>
      </c>
      <c r="C63" s="6">
        <v>40878.624799999998</v>
      </c>
      <c r="D63" s="6">
        <v>813.02821900000004</v>
      </c>
      <c r="E63" s="6">
        <v>36381.668690353101</v>
      </c>
      <c r="F63" s="6">
        <v>417.34264200000001</v>
      </c>
      <c r="G63" s="6">
        <v>44.709760099999997</v>
      </c>
      <c r="H63" s="1">
        <v>36639.660900000003</v>
      </c>
      <c r="I63" s="1">
        <v>4853.5652499999997</v>
      </c>
      <c r="J63" s="1">
        <v>372.63288189999997</v>
      </c>
      <c r="K63" s="1">
        <v>31786.1</v>
      </c>
    </row>
    <row r="64" spans="1:11" x14ac:dyDescent="0.35">
      <c r="A64">
        <f t="shared" si="0"/>
        <v>2020</v>
      </c>
      <c r="B64">
        <v>3</v>
      </c>
      <c r="C64" s="6">
        <v>41656.581700000002</v>
      </c>
      <c r="D64" s="6">
        <v>813.65932299999997</v>
      </c>
      <c r="E64" s="6">
        <v>36381.668690353101</v>
      </c>
      <c r="F64" s="6">
        <v>400.41606966670003</v>
      </c>
      <c r="G64" s="6">
        <v>41.905924266699998</v>
      </c>
      <c r="H64" s="1">
        <v>35252.914566666703</v>
      </c>
      <c r="I64" s="1">
        <v>4542.5476366666999</v>
      </c>
      <c r="J64" s="1">
        <v>358.5101454</v>
      </c>
      <c r="K64" s="1">
        <v>30710.37</v>
      </c>
    </row>
    <row r="65" spans="1:11" x14ac:dyDescent="0.35">
      <c r="A65">
        <f t="shared" si="0"/>
        <v>2020</v>
      </c>
      <c r="B65">
        <v>4</v>
      </c>
      <c r="C65" s="6">
        <v>42434.5386</v>
      </c>
      <c r="D65" s="6">
        <v>814.29042700000002</v>
      </c>
      <c r="E65" s="6">
        <v>38480.8217137877</v>
      </c>
      <c r="F65" s="6">
        <v>383.48949733329999</v>
      </c>
      <c r="G65" s="6">
        <v>39.102088433299997</v>
      </c>
      <c r="H65" s="1">
        <v>33866.168233333301</v>
      </c>
      <c r="I65" s="1">
        <v>4231.5300233333001</v>
      </c>
      <c r="J65" s="1">
        <v>344.38740890000003</v>
      </c>
      <c r="K65" s="1">
        <v>29634.639999999999</v>
      </c>
    </row>
    <row r="66" spans="1:11" x14ac:dyDescent="0.35">
      <c r="A66">
        <f t="shared" si="0"/>
        <v>2020</v>
      </c>
      <c r="B66">
        <v>5</v>
      </c>
      <c r="C66" s="6">
        <v>43212.495499999997</v>
      </c>
      <c r="D66" s="6">
        <v>814.92153099999996</v>
      </c>
      <c r="E66" s="6">
        <v>38480.8217137877</v>
      </c>
      <c r="F66" s="6">
        <v>366.56292500000001</v>
      </c>
      <c r="G66" s="6">
        <v>36.298252599999998</v>
      </c>
      <c r="H66" s="1">
        <v>32479.421900000001</v>
      </c>
      <c r="I66" s="1">
        <v>3920.5124099999998</v>
      </c>
      <c r="J66" s="1">
        <v>330.26467239999999</v>
      </c>
      <c r="K66" s="1">
        <v>28558.91</v>
      </c>
    </row>
    <row r="67" spans="1:11" x14ac:dyDescent="0.35">
      <c r="A67">
        <f t="shared" si="0"/>
        <v>2020</v>
      </c>
      <c r="B67">
        <v>6</v>
      </c>
      <c r="C67" s="6">
        <v>42989.589833333303</v>
      </c>
      <c r="D67" s="6">
        <v>814.76291666669999</v>
      </c>
      <c r="E67" s="6">
        <v>38480.8217137877</v>
      </c>
      <c r="F67" s="6">
        <v>372.95666</v>
      </c>
      <c r="G67" s="6">
        <v>39.906107166699996</v>
      </c>
      <c r="H67" s="1">
        <v>33775.158966666699</v>
      </c>
      <c r="I67" s="1">
        <v>4278.6391899999999</v>
      </c>
      <c r="J67" s="1">
        <v>333.0505528333</v>
      </c>
      <c r="K67" s="1">
        <v>29496.52</v>
      </c>
    </row>
    <row r="68" spans="1:11" x14ac:dyDescent="0.35">
      <c r="A68">
        <f t="shared" si="0"/>
        <v>2020</v>
      </c>
      <c r="B68">
        <v>7</v>
      </c>
      <c r="C68" s="6">
        <v>42766.684166666702</v>
      </c>
      <c r="D68" s="6">
        <v>814.60430233329998</v>
      </c>
      <c r="E68" s="6">
        <v>37697.726540403601</v>
      </c>
      <c r="F68" s="6">
        <v>379.35039499999999</v>
      </c>
      <c r="G68" s="6">
        <v>43.5139617333</v>
      </c>
      <c r="H68" s="1">
        <v>35070.896033333302</v>
      </c>
      <c r="I68" s="1">
        <v>4636.7659700000004</v>
      </c>
      <c r="J68" s="1">
        <v>335.8364332667</v>
      </c>
      <c r="K68" s="1">
        <v>30434.13</v>
      </c>
    </row>
    <row r="69" spans="1:11" x14ac:dyDescent="0.35">
      <c r="A69">
        <f t="shared" si="0"/>
        <v>2020</v>
      </c>
      <c r="B69">
        <v>8</v>
      </c>
      <c r="C69" s="6">
        <v>42543.7785</v>
      </c>
      <c r="D69" s="6">
        <v>814.44568800000002</v>
      </c>
      <c r="E69" s="6">
        <v>37697.726540403601</v>
      </c>
      <c r="F69" s="6">
        <v>385.74412999999998</v>
      </c>
      <c r="G69" s="6">
        <v>47.121816299999999</v>
      </c>
      <c r="H69" s="1">
        <v>36366.633099999999</v>
      </c>
      <c r="I69" s="1">
        <v>4994.89275</v>
      </c>
      <c r="J69" s="1">
        <v>338.62231370000001</v>
      </c>
      <c r="K69" s="1">
        <v>31371.74</v>
      </c>
    </row>
    <row r="70" spans="1:11" x14ac:dyDescent="0.35">
      <c r="A70">
        <f t="shared" si="0"/>
        <v>2020</v>
      </c>
      <c r="B70">
        <v>9</v>
      </c>
      <c r="C70" s="6">
        <v>42484.534399999997</v>
      </c>
      <c r="D70" s="6">
        <v>815.19222966669997</v>
      </c>
      <c r="E70" s="6">
        <v>37697.726540403601</v>
      </c>
      <c r="F70" s="6">
        <v>393.0127973333</v>
      </c>
      <c r="G70" s="6">
        <v>50.578211833300003</v>
      </c>
      <c r="H70" s="1">
        <v>36440.248566666698</v>
      </c>
      <c r="I70" s="1">
        <v>4981.3342433333</v>
      </c>
      <c r="J70" s="1">
        <v>342.43458550000003</v>
      </c>
      <c r="K70" s="1">
        <v>31458.91</v>
      </c>
    </row>
    <row r="71" spans="1:11" x14ac:dyDescent="0.35">
      <c r="A71">
        <f t="shared" si="0"/>
        <v>2020</v>
      </c>
      <c r="B71">
        <v>10</v>
      </c>
      <c r="C71" s="6">
        <v>42425.290300000001</v>
      </c>
      <c r="D71" s="6">
        <v>815.9387713333</v>
      </c>
      <c r="E71" s="6">
        <v>37347.449120767997</v>
      </c>
      <c r="F71" s="6">
        <v>400.2814646667</v>
      </c>
      <c r="G71" s="6">
        <v>54.034607366700001</v>
      </c>
      <c r="H71" s="1">
        <v>36513.864033333302</v>
      </c>
      <c r="I71" s="1">
        <v>4967.7757366667001</v>
      </c>
      <c r="J71" s="1">
        <v>346.24685729999999</v>
      </c>
      <c r="K71" s="1">
        <v>31546.09</v>
      </c>
    </row>
    <row r="72" spans="1:11" x14ac:dyDescent="0.35">
      <c r="A72">
        <f t="shared" si="0"/>
        <v>2020</v>
      </c>
      <c r="B72">
        <v>11</v>
      </c>
      <c r="C72" s="6">
        <v>42366.046199999997</v>
      </c>
      <c r="D72" s="6">
        <v>816.68531299999995</v>
      </c>
      <c r="E72" s="6">
        <v>37347.449120767997</v>
      </c>
      <c r="F72" s="6">
        <v>407.55013200000002</v>
      </c>
      <c r="G72" s="6">
        <v>57.491002899999998</v>
      </c>
      <c r="H72" s="1">
        <v>36587.479500000001</v>
      </c>
      <c r="I72" s="1">
        <v>4954.2172300000002</v>
      </c>
      <c r="J72" s="1">
        <v>350.05912910000001</v>
      </c>
      <c r="K72" s="1">
        <v>31633.26</v>
      </c>
    </row>
    <row r="73" spans="1:11" x14ac:dyDescent="0.35">
      <c r="A73">
        <f t="shared" si="0"/>
        <v>2020</v>
      </c>
      <c r="B73">
        <v>12</v>
      </c>
      <c r="C73" s="6">
        <v>42792.177499999998</v>
      </c>
      <c r="D73" s="6">
        <v>817.42247966670004</v>
      </c>
      <c r="E73" s="6">
        <v>37347.449120767997</v>
      </c>
      <c r="F73" s="6">
        <v>409.93753166670001</v>
      </c>
      <c r="G73" s="6">
        <v>54.1147587333</v>
      </c>
      <c r="H73" s="1">
        <v>36719.289199999999</v>
      </c>
      <c r="I73" s="1">
        <v>4962.2940866667004</v>
      </c>
      <c r="J73" s="1">
        <v>355.82277293329997</v>
      </c>
      <c r="K73" s="1">
        <v>31757</v>
      </c>
    </row>
    <row r="74" spans="1:11" x14ac:dyDescent="0.35">
      <c r="A74">
        <f t="shared" si="0"/>
        <v>2021</v>
      </c>
      <c r="B74">
        <v>1</v>
      </c>
      <c r="C74" s="6">
        <v>43218.308799999999</v>
      </c>
      <c r="D74" s="6">
        <v>818.15964633329997</v>
      </c>
      <c r="E74" s="6">
        <v>38005.6784158542</v>
      </c>
      <c r="F74" s="6">
        <v>412.32493133330001</v>
      </c>
      <c r="G74" s="6">
        <v>50.738514566699997</v>
      </c>
      <c r="H74" s="1">
        <v>36851.098899999997</v>
      </c>
      <c r="I74" s="1">
        <v>4970.3709433332997</v>
      </c>
      <c r="J74" s="1">
        <v>361.58641676669998</v>
      </c>
      <c r="K74" s="1">
        <v>31880.73</v>
      </c>
    </row>
    <row r="75" spans="1:11" x14ac:dyDescent="0.35">
      <c r="A75">
        <f t="shared" si="0"/>
        <v>2021</v>
      </c>
      <c r="B75">
        <v>2</v>
      </c>
      <c r="C75" s="6">
        <v>43644.4401</v>
      </c>
      <c r="D75" s="6">
        <v>818.89681299999995</v>
      </c>
      <c r="E75" s="6">
        <v>38005.6784158542</v>
      </c>
      <c r="F75" s="6">
        <v>414.71233100000001</v>
      </c>
      <c r="G75" s="6">
        <v>47.3622704</v>
      </c>
      <c r="H75" s="1">
        <v>36982.908600000002</v>
      </c>
      <c r="I75" s="1">
        <v>4978.4477999999999</v>
      </c>
      <c r="J75" s="1">
        <v>367.35006060000001</v>
      </c>
      <c r="K75" s="1">
        <v>32004.46</v>
      </c>
    </row>
    <row r="76" spans="1:11" x14ac:dyDescent="0.35">
      <c r="A76">
        <f t="shared" si="0"/>
        <v>2021</v>
      </c>
      <c r="B76">
        <v>3</v>
      </c>
      <c r="C76" s="6">
        <v>43740.285166666697</v>
      </c>
      <c r="D76" s="6">
        <v>819.62460466669995</v>
      </c>
      <c r="E76" s="6">
        <v>38005.6784158542</v>
      </c>
      <c r="F76" s="6">
        <v>416.25053200000002</v>
      </c>
      <c r="G76" s="6">
        <v>46.0698726667</v>
      </c>
      <c r="H76" s="1">
        <v>36866.5798</v>
      </c>
      <c r="I76" s="1">
        <v>4935.3173866667003</v>
      </c>
      <c r="J76" s="1">
        <v>370.18065933330001</v>
      </c>
      <c r="K76" s="1">
        <v>31931.26</v>
      </c>
    </row>
    <row r="77" spans="1:11" x14ac:dyDescent="0.35">
      <c r="A77">
        <f t="shared" si="0"/>
        <v>2021</v>
      </c>
      <c r="B77">
        <v>4</v>
      </c>
      <c r="C77" s="6">
        <v>43836.130233333301</v>
      </c>
      <c r="D77" s="6">
        <v>820.35239633330002</v>
      </c>
      <c r="E77" s="6">
        <v>37547.436658984603</v>
      </c>
      <c r="F77" s="6">
        <v>417.78873299999998</v>
      </c>
      <c r="G77" s="6">
        <v>44.777474933299999</v>
      </c>
      <c r="H77" s="1">
        <v>36750.250999999997</v>
      </c>
      <c r="I77" s="1">
        <v>4892.1869733332996</v>
      </c>
      <c r="J77" s="1">
        <v>373.01125806670001</v>
      </c>
      <c r="K77" s="1">
        <v>31858.06</v>
      </c>
    </row>
    <row r="78" spans="1:11" x14ac:dyDescent="0.35">
      <c r="A78">
        <f t="shared" si="0"/>
        <v>2021</v>
      </c>
      <c r="B78">
        <v>5</v>
      </c>
      <c r="C78" s="6">
        <v>43931.975299999998</v>
      </c>
      <c r="D78" s="6">
        <v>821.08018800000002</v>
      </c>
      <c r="E78" s="6">
        <v>37547.436658984603</v>
      </c>
      <c r="F78" s="6">
        <v>419.32693399999999</v>
      </c>
      <c r="G78" s="6">
        <v>43.485077199999999</v>
      </c>
      <c r="H78" s="1">
        <v>36633.922200000001</v>
      </c>
      <c r="I78" s="1">
        <v>4849.05656</v>
      </c>
      <c r="J78" s="1">
        <v>375.84185680000002</v>
      </c>
      <c r="K78" s="1">
        <v>31784.87</v>
      </c>
    </row>
    <row r="79" spans="1:11" x14ac:dyDescent="0.35">
      <c r="A79">
        <f t="shared" ref="A79:A142" si="1">A67+1</f>
        <v>2021</v>
      </c>
      <c r="B79">
        <v>6</v>
      </c>
      <c r="C79" s="6">
        <v>44112.604899999998</v>
      </c>
      <c r="D79" s="6">
        <v>822.08448999999996</v>
      </c>
      <c r="E79" s="6">
        <v>37547.436658984603</v>
      </c>
      <c r="F79" s="6">
        <v>421.33328299999999</v>
      </c>
      <c r="G79" s="6">
        <v>42.847544233299999</v>
      </c>
      <c r="H79" s="1">
        <v>36864.885399999999</v>
      </c>
      <c r="I79" s="1">
        <v>4853.7240433333</v>
      </c>
      <c r="J79" s="1">
        <v>378.48573876670002</v>
      </c>
      <c r="K79" s="1">
        <v>32011.16</v>
      </c>
    </row>
    <row r="80" spans="1:11" x14ac:dyDescent="0.35">
      <c r="A80">
        <f t="shared" si="1"/>
        <v>2021</v>
      </c>
      <c r="B80">
        <v>7</v>
      </c>
      <c r="C80" s="6">
        <v>44293.234499999999</v>
      </c>
      <c r="D80" s="6">
        <v>823.08879200000001</v>
      </c>
      <c r="E80" s="6">
        <v>37459.767808177203</v>
      </c>
      <c r="F80" s="6">
        <v>423.33963199999999</v>
      </c>
      <c r="G80" s="6">
        <v>42.2100112667</v>
      </c>
      <c r="H80" s="1">
        <v>37095.848599999998</v>
      </c>
      <c r="I80" s="1">
        <v>4858.3915266667</v>
      </c>
      <c r="J80" s="1">
        <v>381.12962073329999</v>
      </c>
      <c r="K80" s="1">
        <v>32237.46</v>
      </c>
    </row>
    <row r="81" spans="1:11" x14ac:dyDescent="0.35">
      <c r="A81">
        <f t="shared" si="1"/>
        <v>2021</v>
      </c>
      <c r="B81">
        <v>8</v>
      </c>
      <c r="C81" s="6">
        <v>44473.864099999999</v>
      </c>
      <c r="D81" s="6">
        <v>824.09309399999995</v>
      </c>
      <c r="E81" s="6">
        <v>37459.767808177203</v>
      </c>
      <c r="F81" s="6">
        <v>425.34598099999999</v>
      </c>
      <c r="G81" s="6">
        <v>41.5724783</v>
      </c>
      <c r="H81" s="1">
        <v>37326.811800000003</v>
      </c>
      <c r="I81" s="1">
        <v>4863.0590099999999</v>
      </c>
      <c r="J81" s="1">
        <v>383.77350269999999</v>
      </c>
      <c r="K81" s="1">
        <v>32463.75</v>
      </c>
    </row>
    <row r="82" spans="1:11" x14ac:dyDescent="0.35">
      <c r="A82">
        <f t="shared" si="1"/>
        <v>2021</v>
      </c>
      <c r="B82">
        <v>9</v>
      </c>
      <c r="C82" s="6">
        <v>44530.178666666703</v>
      </c>
      <c r="D82" s="6">
        <v>824.52178133330005</v>
      </c>
      <c r="E82" s="6">
        <v>37459.767808177203</v>
      </c>
      <c r="F82" s="6">
        <v>424.51000233330001</v>
      </c>
      <c r="G82" s="6">
        <v>41.881409633300002</v>
      </c>
      <c r="H82" s="1">
        <v>37523.998500000002</v>
      </c>
      <c r="I82" s="1">
        <v>4889.4460233333002</v>
      </c>
      <c r="J82" s="1">
        <v>382.62859270000001</v>
      </c>
      <c r="K82" s="1">
        <v>32634.55</v>
      </c>
    </row>
    <row r="83" spans="1:11" x14ac:dyDescent="0.35">
      <c r="A83">
        <f t="shared" si="1"/>
        <v>2021</v>
      </c>
      <c r="B83">
        <v>10</v>
      </c>
      <c r="C83" s="6">
        <v>44586.493233333298</v>
      </c>
      <c r="D83" s="6">
        <v>824.95046866669998</v>
      </c>
      <c r="E83" s="6">
        <v>37071.717987063697</v>
      </c>
      <c r="F83" s="6">
        <v>423.67402366670001</v>
      </c>
      <c r="G83" s="6">
        <v>42.190340966699999</v>
      </c>
      <c r="H83" s="1">
        <v>37721.1852</v>
      </c>
      <c r="I83" s="1">
        <v>4915.8330366666996</v>
      </c>
      <c r="J83" s="1">
        <v>381.48368269999997</v>
      </c>
      <c r="K83" s="1">
        <v>32805.35</v>
      </c>
    </row>
    <row r="84" spans="1:11" x14ac:dyDescent="0.35">
      <c r="A84">
        <f t="shared" si="1"/>
        <v>2021</v>
      </c>
      <c r="B84">
        <v>11</v>
      </c>
      <c r="C84" s="6">
        <v>44642.807800000002</v>
      </c>
      <c r="D84" s="6">
        <v>825.37915599999997</v>
      </c>
      <c r="E84" s="6">
        <v>37071.717987063697</v>
      </c>
      <c r="F84" s="6">
        <v>422.83804500000002</v>
      </c>
      <c r="G84" s="6">
        <v>42.499272300000001</v>
      </c>
      <c r="H84" s="1">
        <v>37918.371899999998</v>
      </c>
      <c r="I84" s="1">
        <v>4942.2200499999999</v>
      </c>
      <c r="J84" s="1">
        <v>380.33877269999999</v>
      </c>
      <c r="K84" s="1">
        <v>32976.15</v>
      </c>
    </row>
    <row r="85" spans="1:11" x14ac:dyDescent="0.35">
      <c r="A85">
        <f t="shared" si="1"/>
        <v>2021</v>
      </c>
      <c r="B85">
        <v>12</v>
      </c>
      <c r="C85" s="6">
        <v>45214.265966666702</v>
      </c>
      <c r="D85" s="6">
        <v>826.34978100000001</v>
      </c>
      <c r="E85" s="6">
        <v>37071.717987063697</v>
      </c>
      <c r="F85" s="6">
        <v>422.64515066669998</v>
      </c>
      <c r="G85" s="6">
        <v>44.644477266700001</v>
      </c>
      <c r="H85" s="1">
        <v>38023.707300000002</v>
      </c>
      <c r="I85" s="1">
        <v>5010.9736499999999</v>
      </c>
      <c r="J85" s="1">
        <v>378.00067339999998</v>
      </c>
      <c r="K85" s="1">
        <v>33012.730000000003</v>
      </c>
    </row>
    <row r="86" spans="1:11" x14ac:dyDescent="0.35">
      <c r="A86">
        <f t="shared" si="1"/>
        <v>2022</v>
      </c>
      <c r="B86">
        <v>1</v>
      </c>
      <c r="C86" s="6">
        <v>45785.7241333333</v>
      </c>
      <c r="D86" s="6">
        <v>827.32040600000005</v>
      </c>
      <c r="E86" s="6">
        <v>37561.921741859398</v>
      </c>
      <c r="F86" s="6">
        <v>422.4522563333</v>
      </c>
      <c r="G86" s="6">
        <v>46.789682233299999</v>
      </c>
      <c r="H86" s="1">
        <v>38129.042699999998</v>
      </c>
      <c r="I86" s="1">
        <v>5079.7272499999999</v>
      </c>
      <c r="J86" s="1">
        <v>375.66257409999997</v>
      </c>
      <c r="K86" s="1">
        <v>33049.32</v>
      </c>
    </row>
    <row r="87" spans="1:11" x14ac:dyDescent="0.35">
      <c r="A87">
        <f t="shared" si="1"/>
        <v>2022</v>
      </c>
      <c r="B87">
        <v>2</v>
      </c>
      <c r="C87" s="6">
        <v>46357.1823</v>
      </c>
      <c r="D87" s="6">
        <v>828.29103099999998</v>
      </c>
      <c r="E87" s="6">
        <v>37561.921741859398</v>
      </c>
      <c r="F87" s="6">
        <v>422.25936200000001</v>
      </c>
      <c r="G87" s="6">
        <v>48.934887199999999</v>
      </c>
      <c r="H87" s="1">
        <v>38234.378100000002</v>
      </c>
      <c r="I87" s="1">
        <v>5148.4808499999999</v>
      </c>
      <c r="J87" s="1">
        <v>373.32447480000002</v>
      </c>
      <c r="K87" s="1">
        <v>33085.9</v>
      </c>
    </row>
    <row r="88" spans="1:11" x14ac:dyDescent="0.35">
      <c r="A88">
        <f t="shared" si="1"/>
        <v>2022</v>
      </c>
      <c r="B88">
        <v>3</v>
      </c>
      <c r="C88" s="6">
        <v>46285.858733333298</v>
      </c>
      <c r="D88" s="6">
        <v>829.47026033329996</v>
      </c>
      <c r="E88" s="6">
        <v>37561.921741859398</v>
      </c>
      <c r="F88" s="6">
        <v>425.50776833330002</v>
      </c>
      <c r="G88" s="6">
        <v>48.095409333299997</v>
      </c>
      <c r="H88" s="1">
        <v>38229.128700000001</v>
      </c>
      <c r="I88" s="1">
        <v>5127.3655833332996</v>
      </c>
      <c r="J88" s="1">
        <v>377.41235899999998</v>
      </c>
      <c r="K88" s="1">
        <v>33101.760000000002</v>
      </c>
    </row>
    <row r="89" spans="1:11" x14ac:dyDescent="0.35">
      <c r="A89">
        <f t="shared" si="1"/>
        <v>2022</v>
      </c>
      <c r="B89">
        <v>4</v>
      </c>
      <c r="C89" s="6">
        <v>46214.535166666697</v>
      </c>
      <c r="D89" s="6">
        <v>830.64948966669999</v>
      </c>
      <c r="E89" s="6">
        <v>36201.007713429797</v>
      </c>
      <c r="F89" s="6">
        <v>428.75617466670002</v>
      </c>
      <c r="G89" s="6">
        <v>47.255931466699998</v>
      </c>
      <c r="H89" s="1">
        <v>38223.879300000001</v>
      </c>
      <c r="I89" s="1">
        <v>5106.2503166667002</v>
      </c>
      <c r="J89" s="1">
        <v>381.5002432</v>
      </c>
      <c r="K89" s="1">
        <v>33117.629999999997</v>
      </c>
    </row>
    <row r="90" spans="1:11" x14ac:dyDescent="0.35">
      <c r="A90">
        <f t="shared" si="1"/>
        <v>2022</v>
      </c>
      <c r="B90">
        <v>5</v>
      </c>
      <c r="C90" s="6">
        <v>46143.211600000002</v>
      </c>
      <c r="D90" s="6">
        <v>831.82871899999998</v>
      </c>
      <c r="E90" s="6">
        <v>36201.007713429797</v>
      </c>
      <c r="F90" s="6">
        <v>432.00458099999997</v>
      </c>
      <c r="G90" s="6">
        <v>46.416453599999997</v>
      </c>
      <c r="H90" s="1">
        <v>38218.6299</v>
      </c>
      <c r="I90" s="1">
        <v>5085.1350499999999</v>
      </c>
      <c r="J90" s="1">
        <v>385.58812740000002</v>
      </c>
      <c r="K90" s="1">
        <v>33133.49</v>
      </c>
    </row>
    <row r="91" spans="1:11" x14ac:dyDescent="0.35">
      <c r="A91">
        <f t="shared" si="1"/>
        <v>2022</v>
      </c>
      <c r="B91">
        <v>6</v>
      </c>
      <c r="C91" s="6">
        <v>46267.5395333333</v>
      </c>
      <c r="D91" s="6">
        <v>833.70972933329995</v>
      </c>
      <c r="E91" s="6">
        <v>36201.007713429797</v>
      </c>
      <c r="F91" s="6">
        <v>432.37295699999999</v>
      </c>
      <c r="G91" s="6">
        <v>46.458692300000003</v>
      </c>
      <c r="H91" s="1">
        <v>38175.192933333303</v>
      </c>
      <c r="I91" s="1">
        <v>5062.0826866667003</v>
      </c>
      <c r="J91" s="1">
        <v>385.91426469999999</v>
      </c>
      <c r="K91" s="1">
        <v>33113.11</v>
      </c>
    </row>
    <row r="92" spans="1:11" x14ac:dyDescent="0.35">
      <c r="A92">
        <f t="shared" si="1"/>
        <v>2022</v>
      </c>
      <c r="B92">
        <v>7</v>
      </c>
      <c r="C92" s="6">
        <v>46391.867466666699</v>
      </c>
      <c r="D92" s="6">
        <v>835.59073966669996</v>
      </c>
      <c r="E92" s="6">
        <v>36004.926074513001</v>
      </c>
      <c r="F92" s="6">
        <v>432.741333</v>
      </c>
      <c r="G92" s="6">
        <v>46.500931000000001</v>
      </c>
      <c r="H92" s="1">
        <v>38131.7559666667</v>
      </c>
      <c r="I92" s="1">
        <v>5039.0303233332997</v>
      </c>
      <c r="J92" s="1">
        <v>386.24040200000002</v>
      </c>
      <c r="K92" s="1">
        <v>33092.730000000003</v>
      </c>
    </row>
    <row r="93" spans="1:11" x14ac:dyDescent="0.35">
      <c r="A93">
        <f t="shared" si="1"/>
        <v>2022</v>
      </c>
      <c r="B93">
        <v>8</v>
      </c>
      <c r="C93" s="6">
        <v>46516.195399999997</v>
      </c>
      <c r="D93" s="6">
        <v>837.47175000000004</v>
      </c>
      <c r="E93" s="6">
        <v>36004.926074513001</v>
      </c>
      <c r="F93" s="6">
        <v>433.10970900000001</v>
      </c>
      <c r="G93" s="6">
        <v>46.5431697</v>
      </c>
      <c r="H93" s="1">
        <v>38088.319000000003</v>
      </c>
      <c r="I93" s="1">
        <v>5015.9779600000002</v>
      </c>
      <c r="J93" s="1">
        <v>386.56653929999999</v>
      </c>
      <c r="K93" s="1">
        <v>33072.339999999997</v>
      </c>
    </row>
    <row r="94" spans="1:11" x14ac:dyDescent="0.35">
      <c r="A94">
        <f t="shared" si="1"/>
        <v>2022</v>
      </c>
      <c r="B94">
        <v>9</v>
      </c>
      <c r="C94" s="6">
        <v>46761.675666666699</v>
      </c>
      <c r="D94" s="6">
        <v>838.68541666670001</v>
      </c>
      <c r="E94" s="6">
        <v>36004.926074513001</v>
      </c>
      <c r="F94" s="6">
        <v>432.60737833330001</v>
      </c>
      <c r="G94" s="6">
        <v>48.092613399999998</v>
      </c>
      <c r="H94" s="1">
        <v>38078.566966666702</v>
      </c>
      <c r="I94" s="1">
        <v>4967.5613199999998</v>
      </c>
      <c r="J94" s="1">
        <v>384.5147649333</v>
      </c>
      <c r="K94" s="1">
        <v>33111.01</v>
      </c>
    </row>
    <row r="95" spans="1:11" x14ac:dyDescent="0.35">
      <c r="A95">
        <f t="shared" si="1"/>
        <v>2022</v>
      </c>
      <c r="B95">
        <v>10</v>
      </c>
      <c r="C95" s="6">
        <v>47007.155933333299</v>
      </c>
      <c r="D95" s="6">
        <v>839.89908333330004</v>
      </c>
      <c r="E95" s="6">
        <v>36213.183308262101</v>
      </c>
      <c r="F95" s="6">
        <v>432.10504766669999</v>
      </c>
      <c r="G95" s="6">
        <v>49.642057100000002</v>
      </c>
      <c r="H95" s="1">
        <v>38068.814933333299</v>
      </c>
      <c r="I95" s="1">
        <v>4919.1446800000003</v>
      </c>
      <c r="J95" s="1">
        <v>382.4629905667</v>
      </c>
      <c r="K95" s="1">
        <v>33149.67</v>
      </c>
    </row>
    <row r="96" spans="1:11" x14ac:dyDescent="0.35">
      <c r="A96">
        <f t="shared" si="1"/>
        <v>2022</v>
      </c>
      <c r="B96">
        <v>11</v>
      </c>
      <c r="C96" s="6">
        <v>47252.636200000001</v>
      </c>
      <c r="D96" s="6">
        <v>841.11275000000001</v>
      </c>
      <c r="E96" s="6">
        <v>36213.183308262101</v>
      </c>
      <c r="F96" s="6">
        <v>431.60271699999998</v>
      </c>
      <c r="G96" s="6">
        <v>51.1915008</v>
      </c>
      <c r="H96" s="1">
        <v>38059.062899999997</v>
      </c>
      <c r="I96" s="1">
        <v>4870.72804</v>
      </c>
      <c r="J96" s="1">
        <v>380.41121620000001</v>
      </c>
      <c r="K96" s="1">
        <v>33188.33</v>
      </c>
    </row>
    <row r="97" spans="1:11" x14ac:dyDescent="0.35">
      <c r="A97">
        <f t="shared" si="1"/>
        <v>2022</v>
      </c>
      <c r="B97">
        <v>12</v>
      </c>
      <c r="C97" s="6">
        <v>47461.7771333333</v>
      </c>
      <c r="D97" s="6">
        <v>842.26891666669997</v>
      </c>
      <c r="E97" s="6">
        <v>36213.183308262101</v>
      </c>
      <c r="F97" s="6">
        <v>429.06788433330001</v>
      </c>
      <c r="G97" s="6">
        <v>50.575963233300001</v>
      </c>
      <c r="H97" s="1">
        <v>38298.748166666701</v>
      </c>
      <c r="I97" s="1">
        <v>4903.7345866667001</v>
      </c>
      <c r="J97" s="1">
        <v>378.49192110000001</v>
      </c>
      <c r="K97" s="1">
        <v>33395.01</v>
      </c>
    </row>
    <row r="98" spans="1:11" x14ac:dyDescent="0.35">
      <c r="A98">
        <f t="shared" si="1"/>
        <v>2023</v>
      </c>
      <c r="B98">
        <v>1</v>
      </c>
      <c r="C98" s="6">
        <v>47670.918066666702</v>
      </c>
      <c r="D98" s="6">
        <v>843.42508333329999</v>
      </c>
      <c r="E98" s="6">
        <v>36231.925085994197</v>
      </c>
      <c r="F98" s="6">
        <v>426.53305166669998</v>
      </c>
      <c r="G98" s="6">
        <v>49.960425666699997</v>
      </c>
      <c r="H98" s="1">
        <v>38538.433433333303</v>
      </c>
      <c r="I98" s="1">
        <v>4936.7411333333002</v>
      </c>
      <c r="J98" s="1">
        <v>376.57262600000001</v>
      </c>
      <c r="K98" s="1">
        <v>33601.69</v>
      </c>
    </row>
    <row r="99" spans="1:11" x14ac:dyDescent="0.35">
      <c r="A99">
        <f t="shared" si="1"/>
        <v>2023</v>
      </c>
      <c r="B99">
        <v>2</v>
      </c>
      <c r="C99" s="6">
        <v>47880.059000000001</v>
      </c>
      <c r="D99" s="6">
        <v>844.58124999999995</v>
      </c>
      <c r="E99" s="6">
        <v>36231.925085994197</v>
      </c>
      <c r="F99" s="6">
        <v>423.99821900000001</v>
      </c>
      <c r="G99" s="6">
        <v>49.344888099999999</v>
      </c>
      <c r="H99" s="1">
        <v>38778.118699999999</v>
      </c>
      <c r="I99" s="1">
        <v>4969.7476800000004</v>
      </c>
      <c r="J99" s="1">
        <v>374.65333090000001</v>
      </c>
      <c r="K99" s="1">
        <v>33808.370000000003</v>
      </c>
    </row>
    <row r="100" spans="1:11" x14ac:dyDescent="0.35">
      <c r="A100">
        <f t="shared" si="1"/>
        <v>2023</v>
      </c>
      <c r="B100">
        <v>3</v>
      </c>
      <c r="C100" s="6">
        <v>48137.710533333302</v>
      </c>
      <c r="D100" s="6">
        <v>846.14824999999996</v>
      </c>
      <c r="E100" s="6">
        <v>36231.925085994197</v>
      </c>
      <c r="F100" s="6">
        <v>423.86491766670002</v>
      </c>
      <c r="G100" s="6">
        <v>50.218642366700003</v>
      </c>
      <c r="H100" s="1">
        <v>38667.345466666702</v>
      </c>
      <c r="I100" s="1">
        <v>4979.8007333332998</v>
      </c>
      <c r="J100" s="1">
        <v>373.64627530000001</v>
      </c>
      <c r="K100" s="1">
        <v>33687.54</v>
      </c>
    </row>
    <row r="101" spans="1:11" x14ac:dyDescent="0.35">
      <c r="A101">
        <f t="shared" si="1"/>
        <v>2023</v>
      </c>
      <c r="B101">
        <v>4</v>
      </c>
      <c r="C101" s="6">
        <v>48395.362066666698</v>
      </c>
      <c r="D101" s="6">
        <v>847.71524999999997</v>
      </c>
      <c r="E101" s="6">
        <v>36196.638630470901</v>
      </c>
      <c r="F101" s="6">
        <v>423.7316163333</v>
      </c>
      <c r="G101" s="6">
        <v>51.092396633299998</v>
      </c>
      <c r="H101" s="1">
        <v>38556.572233333303</v>
      </c>
      <c r="I101" s="1">
        <v>4989.8537866667002</v>
      </c>
      <c r="J101" s="1">
        <v>372.63921970000001</v>
      </c>
      <c r="K101" s="1">
        <v>33566.720000000001</v>
      </c>
    </row>
    <row r="102" spans="1:11" x14ac:dyDescent="0.35">
      <c r="A102">
        <f t="shared" si="1"/>
        <v>2023</v>
      </c>
      <c r="B102">
        <v>5</v>
      </c>
      <c r="C102" s="6">
        <v>48653.013599999998</v>
      </c>
      <c r="D102" s="6">
        <v>849.28224999999998</v>
      </c>
      <c r="E102" s="6">
        <v>36196.638630470901</v>
      </c>
      <c r="F102" s="6">
        <v>423.59831500000001</v>
      </c>
      <c r="G102" s="6">
        <v>51.966150900000002</v>
      </c>
      <c r="H102" s="1">
        <v>38445.798999999999</v>
      </c>
      <c r="I102" s="1">
        <v>4999.9068399999996</v>
      </c>
      <c r="J102" s="1">
        <v>371.63216410000001</v>
      </c>
      <c r="K102" s="1">
        <v>33445.89</v>
      </c>
    </row>
    <row r="103" spans="1:11" x14ac:dyDescent="0.35">
      <c r="A103">
        <f t="shared" si="1"/>
        <v>2023</v>
      </c>
      <c r="B103">
        <v>6</v>
      </c>
      <c r="C103" s="6">
        <v>48974.290399999998</v>
      </c>
      <c r="D103" s="6">
        <v>850.73675000000003</v>
      </c>
      <c r="E103" s="6">
        <v>36196.638630470901</v>
      </c>
      <c r="F103" s="6">
        <v>424.13152033329999</v>
      </c>
      <c r="G103" s="6">
        <v>51.978191466699997</v>
      </c>
      <c r="H103" s="1">
        <v>38367.842566666703</v>
      </c>
      <c r="I103" s="1">
        <v>4957.0943200000002</v>
      </c>
      <c r="J103" s="1">
        <v>372.15332886670001</v>
      </c>
      <c r="K103" s="1">
        <v>33410.75</v>
      </c>
    </row>
    <row r="104" spans="1:11" x14ac:dyDescent="0.35">
      <c r="A104">
        <f t="shared" si="1"/>
        <v>2023</v>
      </c>
      <c r="B104">
        <v>7</v>
      </c>
      <c r="C104" s="6">
        <v>49295.567199999998</v>
      </c>
      <c r="D104" s="6">
        <v>852.19124999999997</v>
      </c>
      <c r="E104" s="6">
        <v>36387.8084808391</v>
      </c>
      <c r="F104" s="6">
        <v>424.66472566670001</v>
      </c>
      <c r="G104" s="6">
        <v>51.990232033300003</v>
      </c>
      <c r="H104" s="1">
        <v>38289.886133333297</v>
      </c>
      <c r="I104" s="1">
        <v>4914.2817999999997</v>
      </c>
      <c r="J104" s="1">
        <v>372.67449363330002</v>
      </c>
      <c r="K104" s="1">
        <v>33375.599999999999</v>
      </c>
    </row>
    <row r="105" spans="1:11" x14ac:dyDescent="0.35">
      <c r="A105">
        <f t="shared" si="1"/>
        <v>2023</v>
      </c>
      <c r="B105">
        <v>8</v>
      </c>
      <c r="C105" s="6">
        <v>49616.843999999997</v>
      </c>
      <c r="D105" s="6">
        <v>853.64575000000002</v>
      </c>
      <c r="E105" s="6">
        <v>36387.8084808391</v>
      </c>
      <c r="F105" s="6">
        <v>425.19793099999998</v>
      </c>
      <c r="G105" s="6">
        <v>52.002272599999998</v>
      </c>
      <c r="H105" s="1">
        <v>38211.929700000001</v>
      </c>
      <c r="I105" s="1">
        <v>4871.4692800000003</v>
      </c>
      <c r="J105" s="1">
        <v>373.19565840000001</v>
      </c>
      <c r="K105" s="1">
        <v>33340.46</v>
      </c>
    </row>
    <row r="106" spans="1:11" x14ac:dyDescent="0.35">
      <c r="A106">
        <f t="shared" si="1"/>
        <v>2023</v>
      </c>
      <c r="B106">
        <v>9</v>
      </c>
      <c r="C106" s="6">
        <v>49858.706466666699</v>
      </c>
      <c r="D106" s="6">
        <v>855.11775</v>
      </c>
      <c r="E106" s="6">
        <v>36387.8084808391</v>
      </c>
      <c r="F106" s="6">
        <v>425.96441366670001</v>
      </c>
      <c r="G106" s="6">
        <v>49.4390456</v>
      </c>
      <c r="H106" s="1">
        <v>38170.561033333302</v>
      </c>
      <c r="I106" s="1">
        <v>4847.8417333333</v>
      </c>
      <c r="J106" s="1">
        <v>376.52536806670003</v>
      </c>
      <c r="K106" s="1">
        <v>33322.720000000001</v>
      </c>
    </row>
    <row r="107" spans="1:11" x14ac:dyDescent="0.35">
      <c r="A107">
        <f t="shared" si="1"/>
        <v>2023</v>
      </c>
      <c r="B107">
        <v>10</v>
      </c>
      <c r="C107" s="6">
        <v>50100.568933333299</v>
      </c>
      <c r="D107" s="6">
        <v>856.58974999999998</v>
      </c>
      <c r="E107" s="6">
        <v>36600.087344390799</v>
      </c>
      <c r="F107" s="6">
        <v>426.7308963333</v>
      </c>
      <c r="G107" s="6">
        <v>46.875818600000002</v>
      </c>
      <c r="H107" s="1">
        <v>38129.192366666699</v>
      </c>
      <c r="I107" s="1">
        <v>4824.2141866666998</v>
      </c>
      <c r="J107" s="1">
        <v>379.85507773329999</v>
      </c>
      <c r="K107" s="1">
        <v>33304.980000000003</v>
      </c>
    </row>
    <row r="108" spans="1:11" x14ac:dyDescent="0.35">
      <c r="A108">
        <f t="shared" si="1"/>
        <v>2023</v>
      </c>
      <c r="B108">
        <v>11</v>
      </c>
      <c r="C108" s="6">
        <v>50342.431400000001</v>
      </c>
      <c r="D108" s="6">
        <v>858.06174999999996</v>
      </c>
      <c r="E108" s="6">
        <v>36600.087344390799</v>
      </c>
      <c r="F108" s="6">
        <v>427.49737900000002</v>
      </c>
      <c r="G108" s="6">
        <v>44.312591599999998</v>
      </c>
      <c r="H108" s="1">
        <v>38087.823700000001</v>
      </c>
      <c r="I108" s="1">
        <v>4800.5866400000004</v>
      </c>
      <c r="J108" s="1">
        <v>383.1847874</v>
      </c>
      <c r="K108" s="1">
        <v>33287.24</v>
      </c>
    </row>
    <row r="109" spans="1:11" x14ac:dyDescent="0.35">
      <c r="A109">
        <f t="shared" si="1"/>
        <v>2023</v>
      </c>
      <c r="B109">
        <v>12</v>
      </c>
      <c r="C109" s="6">
        <v>50908.3455666667</v>
      </c>
      <c r="D109" s="6">
        <v>859.50958333330004</v>
      </c>
      <c r="E109" s="6">
        <v>36600.087344390799</v>
      </c>
      <c r="F109" s="6">
        <v>429.60688800000003</v>
      </c>
      <c r="G109" s="6">
        <v>43.0553904</v>
      </c>
      <c r="H109" s="1">
        <v>38125.791233333301</v>
      </c>
      <c r="I109" s="1">
        <v>4747.8153566666997</v>
      </c>
      <c r="J109" s="1">
        <v>386.5514976</v>
      </c>
      <c r="K109" s="1">
        <v>33377.980000000003</v>
      </c>
    </row>
    <row r="110" spans="1:11" x14ac:dyDescent="0.35">
      <c r="A110">
        <f t="shared" si="1"/>
        <v>2024</v>
      </c>
      <c r="B110">
        <v>1</v>
      </c>
      <c r="C110" s="6">
        <v>51474.259733333303</v>
      </c>
      <c r="D110" s="6">
        <v>860.95741666670006</v>
      </c>
      <c r="E110" s="6">
        <v>37596.9236752336</v>
      </c>
      <c r="F110" s="6">
        <v>431.71639699999997</v>
      </c>
      <c r="G110" s="6">
        <v>41.798189200000003</v>
      </c>
      <c r="H110" s="1">
        <v>38163.758766666702</v>
      </c>
      <c r="I110" s="1">
        <v>4695.0440733332998</v>
      </c>
      <c r="J110" s="1">
        <v>389.9182078</v>
      </c>
      <c r="K110" s="1">
        <v>33468.71</v>
      </c>
    </row>
    <row r="111" spans="1:11" x14ac:dyDescent="0.35">
      <c r="A111">
        <f t="shared" si="1"/>
        <v>2024</v>
      </c>
      <c r="B111">
        <v>2</v>
      </c>
      <c r="C111" s="6">
        <v>52040.173900000002</v>
      </c>
      <c r="D111" s="6">
        <v>862.40525000000002</v>
      </c>
      <c r="E111" s="6">
        <v>37596.9236752336</v>
      </c>
      <c r="F111" s="6">
        <v>433.82590599999997</v>
      </c>
      <c r="G111" s="6">
        <v>40.540987999999999</v>
      </c>
      <c r="H111" s="1">
        <v>38201.726300000002</v>
      </c>
      <c r="I111" s="1">
        <v>4642.27279</v>
      </c>
      <c r="J111" s="1">
        <v>393.284918</v>
      </c>
      <c r="K111" s="1">
        <v>33559.449999999997</v>
      </c>
    </row>
    <row r="112" spans="1:11" x14ac:dyDescent="0.35">
      <c r="A112">
        <f t="shared" si="1"/>
        <v>2024</v>
      </c>
      <c r="B112">
        <v>3</v>
      </c>
      <c r="C112" s="6">
        <v>52415.206366666702</v>
      </c>
      <c r="D112" s="6">
        <v>863.92058333329999</v>
      </c>
      <c r="E112" s="6">
        <v>37596.9236752336</v>
      </c>
      <c r="F112" s="6">
        <v>434.994798</v>
      </c>
      <c r="G112" s="6">
        <v>42.496620633299997</v>
      </c>
      <c r="H112" s="1">
        <v>38263.308466666698</v>
      </c>
      <c r="I112" s="1">
        <v>4626.3594433333001</v>
      </c>
      <c r="J112" s="1">
        <v>392.49817736670002</v>
      </c>
      <c r="K112" s="1">
        <v>33636.949999999997</v>
      </c>
    </row>
    <row r="113" spans="1:11" x14ac:dyDescent="0.35">
      <c r="A113">
        <f t="shared" si="1"/>
        <v>2024</v>
      </c>
      <c r="B113">
        <v>4</v>
      </c>
      <c r="C113" s="6">
        <v>52790.2388333333</v>
      </c>
      <c r="D113" s="6">
        <v>865.4359166667</v>
      </c>
      <c r="E113" s="6">
        <v>37660.843677014796</v>
      </c>
      <c r="F113" s="6">
        <v>436.16368999999997</v>
      </c>
      <c r="G113" s="6">
        <v>44.452253266699998</v>
      </c>
      <c r="H113" s="1">
        <v>38324.8906333333</v>
      </c>
      <c r="I113" s="1">
        <v>4610.4460966667002</v>
      </c>
      <c r="J113" s="1">
        <v>391.71143673329999</v>
      </c>
      <c r="K113" s="1">
        <v>33714.44</v>
      </c>
    </row>
    <row r="114" spans="1:11" x14ac:dyDescent="0.35">
      <c r="A114">
        <f t="shared" si="1"/>
        <v>2024</v>
      </c>
      <c r="B114">
        <v>5</v>
      </c>
      <c r="C114" s="6">
        <v>53165.2713</v>
      </c>
      <c r="D114" s="6">
        <v>866.95124999999996</v>
      </c>
      <c r="E114" s="6">
        <v>37660.843677014796</v>
      </c>
      <c r="F114" s="6">
        <v>437.332582</v>
      </c>
      <c r="G114" s="6">
        <v>46.407885899999997</v>
      </c>
      <c r="H114" s="1">
        <v>38386.472800000003</v>
      </c>
      <c r="I114" s="1">
        <v>4594.5327500000003</v>
      </c>
      <c r="J114" s="1">
        <v>390.92469610000001</v>
      </c>
      <c r="K114" s="1">
        <v>33791.94</v>
      </c>
    </row>
    <row r="115" spans="1:11" x14ac:dyDescent="0.35">
      <c r="A115">
        <f t="shared" si="1"/>
        <v>2024</v>
      </c>
      <c r="B115">
        <v>6</v>
      </c>
      <c r="C115" s="6">
        <v>53470.126900000003</v>
      </c>
      <c r="D115" s="6">
        <v>868.43528933330003</v>
      </c>
      <c r="E115" s="6">
        <v>37660.843677014796</v>
      </c>
      <c r="F115" s="6">
        <v>436.69804066670002</v>
      </c>
      <c r="G115" s="6">
        <v>45.287492133299999</v>
      </c>
      <c r="H115" s="1">
        <v>38449.900033333302</v>
      </c>
      <c r="I115" s="1">
        <v>4576.0724033332999</v>
      </c>
      <c r="J115" s="1">
        <v>391.41054853330002</v>
      </c>
      <c r="K115" s="1">
        <v>33873.83</v>
      </c>
    </row>
    <row r="116" spans="1:11" x14ac:dyDescent="0.35">
      <c r="A116">
        <f t="shared" si="1"/>
        <v>2024</v>
      </c>
      <c r="B116">
        <v>7</v>
      </c>
      <c r="C116" s="6">
        <v>53774.982499999998</v>
      </c>
      <c r="D116" s="6">
        <v>869.91932866670004</v>
      </c>
      <c r="E116" s="6">
        <v>37996.301417502997</v>
      </c>
      <c r="F116" s="6">
        <v>436.0634993333</v>
      </c>
      <c r="G116" s="6">
        <v>44.167098366700003</v>
      </c>
      <c r="H116" s="1">
        <v>38513.327266666704</v>
      </c>
      <c r="I116" s="1">
        <v>4557.6120566666996</v>
      </c>
      <c r="J116" s="1">
        <v>391.89640096670001</v>
      </c>
      <c r="K116" s="1">
        <v>33955.72</v>
      </c>
    </row>
    <row r="117" spans="1:11" x14ac:dyDescent="0.35">
      <c r="A117">
        <f t="shared" si="1"/>
        <v>2024</v>
      </c>
      <c r="B117">
        <v>8</v>
      </c>
      <c r="C117" s="6">
        <v>54079.838100000001</v>
      </c>
      <c r="D117" s="6">
        <v>871.403368</v>
      </c>
      <c r="E117" s="6">
        <v>37996.301417502997</v>
      </c>
      <c r="F117" s="6">
        <v>435.42895800000002</v>
      </c>
      <c r="G117" s="6">
        <v>43.046704599999998</v>
      </c>
      <c r="H117" s="1">
        <v>38576.754500000003</v>
      </c>
      <c r="I117" s="1">
        <v>4539.1517100000001</v>
      </c>
      <c r="J117" s="1">
        <v>392.38225340000002</v>
      </c>
      <c r="K117" s="1">
        <v>34037.599999999999</v>
      </c>
    </row>
    <row r="118" spans="1:11" x14ac:dyDescent="0.35">
      <c r="A118">
        <f t="shared" si="1"/>
        <v>2024</v>
      </c>
      <c r="B118">
        <v>9</v>
      </c>
      <c r="C118" s="6">
        <v>53898.877</v>
      </c>
      <c r="D118" s="6">
        <v>872.59688233329996</v>
      </c>
      <c r="E118" s="6">
        <v>37996.301417502997</v>
      </c>
      <c r="F118" s="6">
        <v>432.55682333329997</v>
      </c>
      <c r="G118" s="6">
        <v>42.635691766699999</v>
      </c>
      <c r="H118" s="1">
        <v>38592.033866666701</v>
      </c>
      <c r="I118" s="1">
        <v>4519.1586200000002</v>
      </c>
      <c r="J118" s="1">
        <v>389.92113156670001</v>
      </c>
      <c r="K118" s="1">
        <v>34072.879999999997</v>
      </c>
    </row>
    <row r="119" spans="1:11" x14ac:dyDescent="0.35">
      <c r="A119">
        <f t="shared" si="1"/>
        <v>2024</v>
      </c>
      <c r="B119">
        <v>10</v>
      </c>
      <c r="C119" s="6">
        <v>53717.9159</v>
      </c>
      <c r="D119" s="6">
        <v>873.79039666669996</v>
      </c>
      <c r="E119" s="6">
        <v>37483.898130770198</v>
      </c>
      <c r="F119" s="6">
        <v>429.68468866670003</v>
      </c>
      <c r="G119" s="6">
        <v>42.224678933299998</v>
      </c>
      <c r="H119" s="1">
        <v>38607.313233333298</v>
      </c>
      <c r="I119" s="1">
        <v>4499.1655300000002</v>
      </c>
      <c r="J119" s="1">
        <v>387.46000973330001</v>
      </c>
      <c r="K119" s="1">
        <v>34108.15</v>
      </c>
    </row>
    <row r="120" spans="1:11" x14ac:dyDescent="0.35">
      <c r="A120">
        <f t="shared" si="1"/>
        <v>2024</v>
      </c>
      <c r="B120">
        <v>11</v>
      </c>
      <c r="C120" s="6">
        <v>53536.9548</v>
      </c>
      <c r="D120" s="6">
        <v>874.98391100000003</v>
      </c>
      <c r="E120" s="6">
        <v>37483.898130770198</v>
      </c>
      <c r="F120" s="6">
        <v>426.81255399999998</v>
      </c>
      <c r="G120" s="6">
        <v>41.813666099999999</v>
      </c>
      <c r="H120" s="1">
        <v>38622.592600000004</v>
      </c>
      <c r="I120" s="1">
        <v>4479.1724400000003</v>
      </c>
      <c r="J120" s="1">
        <v>384.9988879</v>
      </c>
      <c r="K120" s="1">
        <v>34143.42</v>
      </c>
    </row>
    <row r="121" spans="1:11" x14ac:dyDescent="0.35">
      <c r="A121">
        <f t="shared" si="1"/>
        <v>2024</v>
      </c>
      <c r="B121">
        <v>12</v>
      </c>
      <c r="C121" s="6">
        <v>53515.616533333297</v>
      </c>
      <c r="D121" s="6">
        <v>875.38537399999996</v>
      </c>
      <c r="E121" s="6">
        <v>37483.898130770198</v>
      </c>
      <c r="F121" s="6">
        <v>425.24170266670001</v>
      </c>
      <c r="G121" s="6">
        <v>42.6788840667</v>
      </c>
      <c r="H121" s="1">
        <v>38641.681733333302</v>
      </c>
      <c r="I121" s="1">
        <v>4478.1542933333003</v>
      </c>
      <c r="J121" s="1">
        <v>382.56281860000001</v>
      </c>
      <c r="K121" s="1">
        <v>34163.53</v>
      </c>
    </row>
    <row r="122" spans="1:11" x14ac:dyDescent="0.35">
      <c r="A122">
        <f t="shared" si="1"/>
        <v>2025</v>
      </c>
      <c r="B122">
        <v>1</v>
      </c>
      <c r="C122" s="6">
        <v>53494.278266666697</v>
      </c>
      <c r="D122" s="6">
        <v>875.78683699999999</v>
      </c>
      <c r="E122" s="6">
        <v>37190.158738958497</v>
      </c>
      <c r="F122" s="6">
        <v>423.67085133329999</v>
      </c>
      <c r="G122" s="6">
        <v>43.5441020333</v>
      </c>
      <c r="H122" s="1">
        <v>38660.770866666702</v>
      </c>
      <c r="I122" s="1">
        <v>4477.1361466667004</v>
      </c>
      <c r="J122" s="1">
        <v>380.12674929999997</v>
      </c>
      <c r="K122" s="1">
        <v>34183.629999999997</v>
      </c>
    </row>
    <row r="123" spans="1:11" x14ac:dyDescent="0.35">
      <c r="A123">
        <f t="shared" si="1"/>
        <v>2025</v>
      </c>
      <c r="B123">
        <v>2</v>
      </c>
      <c r="C123" s="6">
        <v>53472.94</v>
      </c>
      <c r="D123" s="6">
        <v>876.18830000000003</v>
      </c>
      <c r="E123" s="6">
        <v>37190.158738958497</v>
      </c>
      <c r="F123" s="6">
        <v>422.1</v>
      </c>
      <c r="G123" s="6">
        <v>44.409320000000001</v>
      </c>
      <c r="H123" s="1">
        <v>38679.86</v>
      </c>
      <c r="I123" s="1">
        <v>4476.1180000000004</v>
      </c>
      <c r="J123" s="1">
        <v>377.69067999999999</v>
      </c>
      <c r="K123" s="1">
        <v>34203.74</v>
      </c>
    </row>
    <row r="124" spans="1:11" x14ac:dyDescent="0.35">
      <c r="A124">
        <f t="shared" si="1"/>
        <v>2025</v>
      </c>
      <c r="B124">
        <v>3</v>
      </c>
      <c r="C124" s="6">
        <v>54255.94</v>
      </c>
      <c r="D124" s="6">
        <v>876.35119999999995</v>
      </c>
      <c r="E124" s="6">
        <v>37190.158738958497</v>
      </c>
      <c r="F124" s="6">
        <v>431.43333333330003</v>
      </c>
      <c r="G124" s="6">
        <v>44.545726666699998</v>
      </c>
      <c r="H124" s="1">
        <v>38616.106666666703</v>
      </c>
      <c r="I124" s="1">
        <v>4442.5389999999998</v>
      </c>
      <c r="J124" s="1">
        <v>386.88760666669998</v>
      </c>
      <c r="K124" s="1">
        <v>34173.57</v>
      </c>
    </row>
    <row r="125" spans="1:11" x14ac:dyDescent="0.35">
      <c r="A125">
        <f t="shared" si="1"/>
        <v>2025</v>
      </c>
      <c r="B125">
        <v>4</v>
      </c>
      <c r="C125" s="6">
        <v>55038.94</v>
      </c>
      <c r="D125" s="6">
        <v>876.51409999999998</v>
      </c>
      <c r="E125" s="6">
        <v>38458.505777920203</v>
      </c>
      <c r="F125" s="6">
        <v>440.76666666670002</v>
      </c>
      <c r="G125" s="6">
        <v>44.682133333300001</v>
      </c>
      <c r="H125" s="1">
        <v>38552.353333333303</v>
      </c>
      <c r="I125" s="1">
        <v>4408.96</v>
      </c>
      <c r="J125" s="1">
        <v>396.08453333329999</v>
      </c>
      <c r="K125" s="1">
        <v>34143.39</v>
      </c>
    </row>
    <row r="126" spans="1:11" x14ac:dyDescent="0.35">
      <c r="A126">
        <f t="shared" si="1"/>
        <v>2025</v>
      </c>
      <c r="B126">
        <v>5</v>
      </c>
      <c r="C126" s="6">
        <v>55821.94</v>
      </c>
      <c r="D126" s="6">
        <v>876.67700000000002</v>
      </c>
      <c r="E126" s="6">
        <v>38458.505777920203</v>
      </c>
      <c r="F126" s="6">
        <v>450.1</v>
      </c>
      <c r="G126" s="6">
        <v>44.818539999999999</v>
      </c>
      <c r="H126" s="1">
        <v>38488.6</v>
      </c>
      <c r="I126" s="1">
        <v>4375.3810000000003</v>
      </c>
      <c r="J126" s="1">
        <v>405.28145999999998</v>
      </c>
      <c r="K126" s="1">
        <v>34113.22</v>
      </c>
    </row>
    <row r="127" spans="1:11" x14ac:dyDescent="0.35">
      <c r="A127">
        <f t="shared" si="1"/>
        <v>2025</v>
      </c>
      <c r="B127">
        <v>6</v>
      </c>
      <c r="C127" s="6">
        <v>55992.95</v>
      </c>
      <c r="D127" s="6">
        <v>876.67489999999998</v>
      </c>
      <c r="E127" s="6">
        <v>38458.505777920203</v>
      </c>
      <c r="F127" s="6">
        <v>450.46666666670001</v>
      </c>
      <c r="G127" s="6">
        <v>45.233159999999998</v>
      </c>
      <c r="H127" s="1">
        <v>38463.93</v>
      </c>
      <c r="I127" s="1">
        <v>4351.2716666667002</v>
      </c>
      <c r="J127" s="1">
        <v>405.23350666670001</v>
      </c>
      <c r="K127" s="1">
        <v>34112.660000000003</v>
      </c>
    </row>
    <row r="128" spans="1:11" x14ac:dyDescent="0.35">
      <c r="A128">
        <f t="shared" si="1"/>
        <v>2025</v>
      </c>
      <c r="B128">
        <v>7</v>
      </c>
      <c r="C128" s="6">
        <v>56163.96</v>
      </c>
      <c r="D128" s="6">
        <v>876.67280000000005</v>
      </c>
      <c r="E128" s="6">
        <v>38664.335985429301</v>
      </c>
      <c r="F128" s="6">
        <v>450.8333333333</v>
      </c>
      <c r="G128" s="6">
        <v>45.647779999999997</v>
      </c>
      <c r="H128" s="1">
        <v>38439.26</v>
      </c>
      <c r="I128" s="1">
        <v>4327.1623333333</v>
      </c>
      <c r="J128" s="1">
        <v>405.18555333329999</v>
      </c>
      <c r="K128" s="1">
        <v>34112.1</v>
      </c>
    </row>
    <row r="129" spans="1:11" x14ac:dyDescent="0.35">
      <c r="A129">
        <f t="shared" si="1"/>
        <v>2025</v>
      </c>
      <c r="B129">
        <v>8</v>
      </c>
      <c r="C129" s="6">
        <v>56334.97</v>
      </c>
      <c r="D129" s="6">
        <v>876.67070000000001</v>
      </c>
      <c r="E129" s="6">
        <v>38664.335985429301</v>
      </c>
      <c r="F129" s="6">
        <v>451.2</v>
      </c>
      <c r="G129" s="6">
        <v>46.062399999999997</v>
      </c>
      <c r="H129" s="1">
        <v>38414.589999999997</v>
      </c>
      <c r="I129" s="1">
        <v>4303.0529999999999</v>
      </c>
      <c r="J129" s="1">
        <v>405.13760000000002</v>
      </c>
      <c r="K129" s="1">
        <v>34111.54</v>
      </c>
    </row>
    <row r="130" spans="1:11" x14ac:dyDescent="0.35">
      <c r="A130">
        <f t="shared" si="1"/>
        <v>2025</v>
      </c>
      <c r="B130">
        <v>9</v>
      </c>
      <c r="C130" s="6">
        <v>56129.113333333298</v>
      </c>
      <c r="D130" s="6">
        <v>876.57709999999997</v>
      </c>
      <c r="E130" s="6">
        <v>38664.335985429301</v>
      </c>
      <c r="F130" s="6">
        <v>447.38296666669999</v>
      </c>
      <c r="G130" s="6">
        <v>45.693899999999999</v>
      </c>
      <c r="H130" s="1">
        <v>38449.25</v>
      </c>
      <c r="I130" s="1">
        <v>4304.4873333332998</v>
      </c>
      <c r="J130" s="1">
        <v>401.6890666667</v>
      </c>
      <c r="K130" s="1">
        <v>34144.76</v>
      </c>
    </row>
    <row r="131" spans="1:11" x14ac:dyDescent="0.35">
      <c r="A131">
        <f t="shared" si="1"/>
        <v>2025</v>
      </c>
      <c r="B131">
        <v>10</v>
      </c>
      <c r="C131" s="6">
        <v>55923.256666666697</v>
      </c>
      <c r="D131" s="6">
        <v>876.48350000000005</v>
      </c>
      <c r="E131" s="6">
        <v>38250.548231560999</v>
      </c>
      <c r="F131" s="6">
        <v>443.56593333329999</v>
      </c>
      <c r="G131" s="6">
        <v>45.325400000000002</v>
      </c>
      <c r="H131" s="1">
        <v>38483.910000000003</v>
      </c>
      <c r="I131" s="1">
        <v>4305.9216666666998</v>
      </c>
      <c r="J131" s="1">
        <v>398.24053333329999</v>
      </c>
      <c r="K131" s="1">
        <v>34177.99</v>
      </c>
    </row>
    <row r="132" spans="1:11" x14ac:dyDescent="0.35">
      <c r="A132">
        <f t="shared" si="1"/>
        <v>2025</v>
      </c>
      <c r="B132">
        <v>11</v>
      </c>
      <c r="C132" s="6">
        <v>55717.4</v>
      </c>
      <c r="D132" s="6">
        <v>876.38990000000001</v>
      </c>
      <c r="E132" s="6">
        <v>38250.548231560999</v>
      </c>
      <c r="F132" s="6">
        <v>439.74889999999999</v>
      </c>
      <c r="G132" s="6">
        <v>44.956899999999997</v>
      </c>
      <c r="H132" s="1">
        <v>38518.57</v>
      </c>
      <c r="I132" s="1">
        <v>4307.3559999999998</v>
      </c>
      <c r="J132" s="1">
        <v>394.79199999999997</v>
      </c>
      <c r="K132" s="1">
        <v>34211.21</v>
      </c>
    </row>
    <row r="133" spans="1:11" x14ac:dyDescent="0.35">
      <c r="A133">
        <f t="shared" si="1"/>
        <v>2025</v>
      </c>
      <c r="B133">
        <v>12</v>
      </c>
      <c r="C133" s="6">
        <v>55707.55</v>
      </c>
      <c r="D133" s="6">
        <v>876.42736666669998</v>
      </c>
      <c r="E133" s="6">
        <v>38250.548231560999</v>
      </c>
      <c r="F133" s="6">
        <v>439.14233333329997</v>
      </c>
      <c r="G133" s="6">
        <v>44.563006666699998</v>
      </c>
      <c r="H133" s="1">
        <v>38586.379999999997</v>
      </c>
      <c r="I133" s="1">
        <v>4320.6026666667003</v>
      </c>
      <c r="J133" s="1">
        <v>394.57932666670001</v>
      </c>
      <c r="K133" s="1">
        <v>34265.78</v>
      </c>
    </row>
    <row r="134" spans="1:11" x14ac:dyDescent="0.35">
      <c r="A134">
        <f t="shared" si="1"/>
        <v>2026</v>
      </c>
      <c r="B134">
        <v>1</v>
      </c>
      <c r="C134" s="6">
        <v>55697.7</v>
      </c>
      <c r="D134" s="6">
        <v>876.46483333330002</v>
      </c>
      <c r="E134" s="6">
        <v>38060.009935555601</v>
      </c>
      <c r="F134" s="6">
        <v>438.5357666667</v>
      </c>
      <c r="G134" s="6">
        <v>44.169113333299997</v>
      </c>
      <c r="H134" s="1">
        <v>38654.19</v>
      </c>
      <c r="I134" s="1">
        <v>4333.8493333332999</v>
      </c>
      <c r="J134" s="1">
        <v>394.36665333330001</v>
      </c>
      <c r="K134" s="1">
        <v>34320.339999999997</v>
      </c>
    </row>
    <row r="135" spans="1:11" x14ac:dyDescent="0.35">
      <c r="A135">
        <f t="shared" si="1"/>
        <v>2026</v>
      </c>
      <c r="B135">
        <v>2</v>
      </c>
      <c r="C135" s="6">
        <v>55687.85</v>
      </c>
      <c r="D135" s="6">
        <v>876.50229999999999</v>
      </c>
      <c r="E135" s="6">
        <v>38060.009935555601</v>
      </c>
      <c r="F135" s="6">
        <v>437.92919999999998</v>
      </c>
      <c r="G135" s="6">
        <v>43.775219999999997</v>
      </c>
      <c r="H135" s="1">
        <v>38722</v>
      </c>
      <c r="I135" s="1">
        <v>4347.0959999999995</v>
      </c>
      <c r="J135" s="1">
        <v>394.15397999999999</v>
      </c>
      <c r="K135" s="1">
        <v>34374.9</v>
      </c>
    </row>
    <row r="136" spans="1:11" x14ac:dyDescent="0.35">
      <c r="A136">
        <f t="shared" si="1"/>
        <v>2026</v>
      </c>
      <c r="B136">
        <v>3</v>
      </c>
      <c r="C136" s="6">
        <v>55817.79</v>
      </c>
      <c r="D136" s="6">
        <v>876.53566666669997</v>
      </c>
      <c r="E136" s="6">
        <v>38060.009935555601</v>
      </c>
      <c r="F136" s="6">
        <v>438.7124</v>
      </c>
      <c r="G136" s="6">
        <v>43.683216666699998</v>
      </c>
      <c r="H136" s="1">
        <v>38776.363333333298</v>
      </c>
      <c r="I136" s="1">
        <v>4355.2486666667</v>
      </c>
      <c r="J136" s="1">
        <v>395.02918333330001</v>
      </c>
      <c r="K136" s="1">
        <v>34421.11</v>
      </c>
    </row>
    <row r="137" spans="1:11" x14ac:dyDescent="0.35">
      <c r="A137">
        <f t="shared" si="1"/>
        <v>2026</v>
      </c>
      <c r="B137">
        <v>4</v>
      </c>
      <c r="C137" s="6">
        <v>55947.73</v>
      </c>
      <c r="D137" s="6">
        <v>876.56903333330001</v>
      </c>
      <c r="E137" s="6">
        <v>37913.2250364754</v>
      </c>
      <c r="F137" s="6">
        <v>439.49560000000002</v>
      </c>
      <c r="G137" s="6">
        <v>43.591213333299997</v>
      </c>
      <c r="H137" s="1">
        <v>38830.726666666698</v>
      </c>
      <c r="I137" s="1">
        <v>4363.4013333332996</v>
      </c>
      <c r="J137" s="1">
        <v>395.90438666670002</v>
      </c>
      <c r="K137" s="1">
        <v>34467.33</v>
      </c>
    </row>
    <row r="138" spans="1:11" x14ac:dyDescent="0.35">
      <c r="A138">
        <f t="shared" si="1"/>
        <v>2026</v>
      </c>
      <c r="B138">
        <v>5</v>
      </c>
      <c r="C138" s="6">
        <v>56077.67</v>
      </c>
      <c r="D138" s="6">
        <v>876.60239999999999</v>
      </c>
      <c r="E138" s="6">
        <v>37913.2250364754</v>
      </c>
      <c r="F138" s="6">
        <v>440.27879999999999</v>
      </c>
      <c r="G138" s="6">
        <v>43.499209999999998</v>
      </c>
      <c r="H138" s="1">
        <v>38885.089999999997</v>
      </c>
      <c r="I138" s="1">
        <v>4371.5540000000001</v>
      </c>
      <c r="J138" s="1">
        <v>396.77958999999998</v>
      </c>
      <c r="K138" s="1">
        <v>34513.54</v>
      </c>
    </row>
    <row r="139" spans="1:11" x14ac:dyDescent="0.35">
      <c r="A139">
        <f t="shared" si="1"/>
        <v>2026</v>
      </c>
      <c r="B139">
        <v>6</v>
      </c>
      <c r="C139" s="6">
        <v>56228.35</v>
      </c>
      <c r="D139" s="6">
        <v>876.64566666669998</v>
      </c>
      <c r="E139" s="6">
        <v>37913.2250364754</v>
      </c>
      <c r="F139" s="6">
        <v>440.75216666670002</v>
      </c>
      <c r="G139" s="6">
        <v>43.5874366667</v>
      </c>
      <c r="H139" s="1">
        <v>38944.656666666699</v>
      </c>
      <c r="I139" s="1">
        <v>4381.6760000000004</v>
      </c>
      <c r="J139" s="1">
        <v>397.16473000000002</v>
      </c>
      <c r="K139" s="1">
        <v>34562.980000000003</v>
      </c>
    </row>
    <row r="140" spans="1:11" x14ac:dyDescent="0.35">
      <c r="A140">
        <f t="shared" si="1"/>
        <v>2026</v>
      </c>
      <c r="B140">
        <v>7</v>
      </c>
      <c r="C140" s="6">
        <v>56379.03</v>
      </c>
      <c r="D140" s="6">
        <v>876.68893333330004</v>
      </c>
      <c r="E140" s="6">
        <v>38026.1117625529</v>
      </c>
      <c r="F140" s="6">
        <v>441.22553333330001</v>
      </c>
      <c r="G140" s="6">
        <v>43.675663333300001</v>
      </c>
      <c r="H140" s="1">
        <v>39004.223333333299</v>
      </c>
      <c r="I140" s="1">
        <v>4391.7979999999998</v>
      </c>
      <c r="J140" s="1">
        <v>397.54987</v>
      </c>
      <c r="K140" s="1">
        <v>34612.43</v>
      </c>
    </row>
    <row r="141" spans="1:11" x14ac:dyDescent="0.35">
      <c r="A141">
        <f t="shared" si="1"/>
        <v>2026</v>
      </c>
      <c r="B141">
        <v>8</v>
      </c>
      <c r="C141" s="6">
        <v>56529.71</v>
      </c>
      <c r="D141" s="6">
        <v>876.73220000000003</v>
      </c>
      <c r="E141" s="6">
        <v>38026.1117625529</v>
      </c>
      <c r="F141" s="6">
        <v>441.69889999999998</v>
      </c>
      <c r="G141" s="6">
        <v>43.763890000000004</v>
      </c>
      <c r="H141" s="1">
        <v>39063.79</v>
      </c>
      <c r="I141" s="1">
        <v>4401.92</v>
      </c>
      <c r="J141" s="1">
        <v>397.93500999999998</v>
      </c>
      <c r="K141" s="1">
        <v>34661.870000000003</v>
      </c>
    </row>
    <row r="142" spans="1:11" x14ac:dyDescent="0.35">
      <c r="A142">
        <f t="shared" si="1"/>
        <v>2026</v>
      </c>
      <c r="B142">
        <v>9</v>
      </c>
      <c r="C142" s="6">
        <v>56664.533333333296</v>
      </c>
      <c r="D142" s="6">
        <v>876.79923333329998</v>
      </c>
      <c r="E142" s="6">
        <v>38026.1117625529</v>
      </c>
      <c r="F142" s="6">
        <v>441.92486666669998</v>
      </c>
      <c r="G142" s="6">
        <v>43.821816666700002</v>
      </c>
      <c r="H142" s="1">
        <v>39131.483333333301</v>
      </c>
      <c r="I142" s="1">
        <v>4414.0103333333</v>
      </c>
      <c r="J142" s="1">
        <v>398.10305</v>
      </c>
      <c r="K142" s="1">
        <v>34717.47</v>
      </c>
    </row>
    <row r="143" spans="1:11" x14ac:dyDescent="0.35">
      <c r="A143">
        <f t="shared" ref="A143:A206" si="2">A131+1</f>
        <v>2026</v>
      </c>
      <c r="B143">
        <v>10</v>
      </c>
      <c r="C143" s="6">
        <v>56799.356666666703</v>
      </c>
      <c r="D143" s="6">
        <v>876.86626666669997</v>
      </c>
      <c r="E143" s="6">
        <v>38286.717125259303</v>
      </c>
      <c r="F143" s="6">
        <v>442.1508333333</v>
      </c>
      <c r="G143" s="6">
        <v>43.879743333299999</v>
      </c>
      <c r="H143" s="1">
        <v>39199.176666666703</v>
      </c>
      <c r="I143" s="1">
        <v>4426.1006666666999</v>
      </c>
      <c r="J143" s="1">
        <v>398.27109000000002</v>
      </c>
      <c r="K143" s="1">
        <v>34773.08</v>
      </c>
    </row>
    <row r="144" spans="1:11" x14ac:dyDescent="0.35">
      <c r="A144">
        <f t="shared" si="2"/>
        <v>2026</v>
      </c>
      <c r="B144">
        <v>11</v>
      </c>
      <c r="C144" s="6">
        <v>56934.18</v>
      </c>
      <c r="D144" s="6">
        <v>876.93330000000003</v>
      </c>
      <c r="E144" s="6">
        <v>38286.717125259303</v>
      </c>
      <c r="F144" s="6">
        <v>442.3768</v>
      </c>
      <c r="G144" s="6">
        <v>43.937669999999997</v>
      </c>
      <c r="H144" s="1">
        <v>39266.870000000003</v>
      </c>
      <c r="I144" s="1">
        <v>4438.1909999999998</v>
      </c>
      <c r="J144" s="1">
        <v>398.43912999999998</v>
      </c>
      <c r="K144" s="1">
        <v>34828.68</v>
      </c>
    </row>
    <row r="145" spans="1:11" x14ac:dyDescent="0.35">
      <c r="A145">
        <f t="shared" si="2"/>
        <v>2026</v>
      </c>
      <c r="B145">
        <v>12</v>
      </c>
      <c r="C145" s="6">
        <v>57074.78</v>
      </c>
      <c r="D145" s="6">
        <v>877.03356666670004</v>
      </c>
      <c r="E145" s="6">
        <v>38286.717125259303</v>
      </c>
      <c r="F145" s="6">
        <v>442.61416666669999</v>
      </c>
      <c r="G145" s="6">
        <v>43.9922333333</v>
      </c>
      <c r="H145" s="1">
        <v>39352.136666666702</v>
      </c>
      <c r="I145" s="1">
        <v>4452.0776666666998</v>
      </c>
      <c r="J145" s="1">
        <v>398.62193333329998</v>
      </c>
      <c r="K145" s="1">
        <v>34900.06</v>
      </c>
    </row>
    <row r="146" spans="1:11" x14ac:dyDescent="0.35">
      <c r="A146">
        <f t="shared" si="2"/>
        <v>2027</v>
      </c>
      <c r="B146">
        <v>1</v>
      </c>
      <c r="C146" s="6">
        <v>57215.38</v>
      </c>
      <c r="D146" s="6">
        <v>877.1338333333</v>
      </c>
      <c r="E146" s="6">
        <v>38399.417584914801</v>
      </c>
      <c r="F146" s="6">
        <v>442.85153333329998</v>
      </c>
      <c r="G146" s="6">
        <v>44.046796666699997</v>
      </c>
      <c r="H146" s="1">
        <v>39437.403333333299</v>
      </c>
      <c r="I146" s="1">
        <v>4465.9643333332997</v>
      </c>
      <c r="J146" s="1">
        <v>398.80473666670002</v>
      </c>
      <c r="K146" s="1">
        <v>34971.440000000002</v>
      </c>
    </row>
    <row r="147" spans="1:11" x14ac:dyDescent="0.35">
      <c r="A147">
        <f t="shared" si="2"/>
        <v>2027</v>
      </c>
      <c r="B147">
        <v>2</v>
      </c>
      <c r="C147" s="6">
        <v>57355.98</v>
      </c>
      <c r="D147" s="6">
        <v>877.23410000000001</v>
      </c>
      <c r="E147" s="6">
        <v>38399.417584914801</v>
      </c>
      <c r="F147" s="6">
        <v>443.08890000000002</v>
      </c>
      <c r="G147" s="6">
        <v>44.10136</v>
      </c>
      <c r="H147" s="1">
        <v>39522.67</v>
      </c>
      <c r="I147" s="1">
        <v>4479.8509999999997</v>
      </c>
      <c r="J147" s="1">
        <v>398.98754000000002</v>
      </c>
      <c r="K147" s="1">
        <v>35042.82</v>
      </c>
    </row>
    <row r="148" spans="1:11" x14ac:dyDescent="0.35">
      <c r="A148">
        <f t="shared" si="2"/>
        <v>2027</v>
      </c>
      <c r="B148">
        <v>3</v>
      </c>
      <c r="C148" s="6">
        <v>57509.01</v>
      </c>
      <c r="D148" s="6">
        <v>877.38779999999997</v>
      </c>
      <c r="E148" s="6">
        <v>38399.417584914801</v>
      </c>
      <c r="F148" s="6">
        <v>443.46170000000001</v>
      </c>
      <c r="G148" s="6">
        <v>44.155369999999998</v>
      </c>
      <c r="H148" s="1">
        <v>39598.133333333302</v>
      </c>
      <c r="I148" s="1">
        <v>4493.9476666666997</v>
      </c>
      <c r="J148" s="1">
        <v>399.30633</v>
      </c>
      <c r="K148" s="1">
        <v>35104.19</v>
      </c>
    </row>
    <row r="149" spans="1:11" x14ac:dyDescent="0.35">
      <c r="A149">
        <f t="shared" si="2"/>
        <v>2027</v>
      </c>
      <c r="B149">
        <v>4</v>
      </c>
      <c r="C149" s="6">
        <v>57662.04</v>
      </c>
      <c r="D149" s="6">
        <v>877.54150000000004</v>
      </c>
      <c r="E149" s="6">
        <v>38273.7093354838</v>
      </c>
      <c r="F149" s="6">
        <v>443.83449999999999</v>
      </c>
      <c r="G149" s="6">
        <v>44.209380000000003</v>
      </c>
      <c r="H149" s="1">
        <v>39673.596666666701</v>
      </c>
      <c r="I149" s="1">
        <v>4508.0443333332996</v>
      </c>
      <c r="J149" s="1">
        <v>399.62511999999998</v>
      </c>
      <c r="K149" s="1">
        <v>35165.550000000003</v>
      </c>
    </row>
    <row r="150" spans="1:11" x14ac:dyDescent="0.35">
      <c r="A150">
        <f t="shared" si="2"/>
        <v>2027</v>
      </c>
      <c r="B150">
        <v>5</v>
      </c>
      <c r="C150" s="6">
        <v>57815.07</v>
      </c>
      <c r="D150" s="6">
        <v>877.6952</v>
      </c>
      <c r="E150" s="6">
        <v>38273.7093354838</v>
      </c>
      <c r="F150" s="6">
        <v>444.20729999999998</v>
      </c>
      <c r="G150" s="6">
        <v>44.263390000000001</v>
      </c>
      <c r="H150" s="1">
        <v>39749.06</v>
      </c>
      <c r="I150" s="1">
        <v>4522.1409999999996</v>
      </c>
      <c r="J150" s="1">
        <v>399.94391000000002</v>
      </c>
      <c r="K150" s="1">
        <v>35226.92</v>
      </c>
    </row>
    <row r="151" spans="1:11" x14ac:dyDescent="0.35">
      <c r="A151">
        <f t="shared" si="2"/>
        <v>2027</v>
      </c>
      <c r="B151">
        <v>6</v>
      </c>
      <c r="C151" s="6">
        <v>57952.256666666697</v>
      </c>
      <c r="D151" s="6">
        <v>877.91796666669995</v>
      </c>
      <c r="E151" s="6">
        <v>38273.7093354838</v>
      </c>
      <c r="F151" s="6">
        <v>444.32656666669999</v>
      </c>
      <c r="G151" s="6">
        <v>44.200920000000004</v>
      </c>
      <c r="H151" s="1">
        <v>39824.886666666702</v>
      </c>
      <c r="I151" s="1">
        <v>4536.2749999999996</v>
      </c>
      <c r="J151" s="1">
        <v>400.12564666669999</v>
      </c>
      <c r="K151" s="1">
        <v>35288.61</v>
      </c>
    </row>
    <row r="152" spans="1:11" x14ac:dyDescent="0.35">
      <c r="A152">
        <f t="shared" si="2"/>
        <v>2027</v>
      </c>
      <c r="B152">
        <v>7</v>
      </c>
      <c r="C152" s="6">
        <v>58089.4433333333</v>
      </c>
      <c r="D152" s="6">
        <v>878.14073333329998</v>
      </c>
      <c r="E152" s="6">
        <v>38328.283955463798</v>
      </c>
      <c r="F152" s="6">
        <v>444.44583333330002</v>
      </c>
      <c r="G152" s="6">
        <v>44.138449999999999</v>
      </c>
      <c r="H152" s="1">
        <v>39900.713333333297</v>
      </c>
      <c r="I152" s="1">
        <v>4550.4089999999997</v>
      </c>
      <c r="J152" s="1">
        <v>400.30738333329998</v>
      </c>
      <c r="K152" s="1">
        <v>35350.300000000003</v>
      </c>
    </row>
    <row r="153" spans="1:11" x14ac:dyDescent="0.35">
      <c r="A153">
        <f t="shared" si="2"/>
        <v>2027</v>
      </c>
      <c r="B153">
        <v>8</v>
      </c>
      <c r="C153" s="6">
        <v>58226.63</v>
      </c>
      <c r="D153" s="6">
        <v>878.36350000000004</v>
      </c>
      <c r="E153" s="6">
        <v>38328.283955463798</v>
      </c>
      <c r="F153" s="6">
        <v>444.56509999999997</v>
      </c>
      <c r="G153" s="6">
        <v>44.075980000000001</v>
      </c>
      <c r="H153" s="1">
        <v>39976.54</v>
      </c>
      <c r="I153" s="1">
        <v>4564.5429999999997</v>
      </c>
      <c r="J153" s="1">
        <v>400.48912000000001</v>
      </c>
      <c r="K153" s="1">
        <v>35412</v>
      </c>
    </row>
    <row r="154" spans="1:11" x14ac:dyDescent="0.35">
      <c r="A154">
        <f t="shared" si="2"/>
        <v>2027</v>
      </c>
      <c r="B154">
        <v>9</v>
      </c>
      <c r="C154" s="6">
        <v>58398.883333333302</v>
      </c>
      <c r="D154" s="6">
        <v>878.67100000000005</v>
      </c>
      <c r="E154" s="6">
        <v>38328.283955463798</v>
      </c>
      <c r="F154" s="6">
        <v>445.10579999999999</v>
      </c>
      <c r="G154" s="6">
        <v>44.058893333299999</v>
      </c>
      <c r="H154" s="1">
        <v>40052.226666666698</v>
      </c>
      <c r="I154" s="1">
        <v>4578.7150000000001</v>
      </c>
      <c r="J154" s="1">
        <v>401.04690666670001</v>
      </c>
      <c r="K154" s="1">
        <v>35473.51</v>
      </c>
    </row>
    <row r="155" spans="1:11" x14ac:dyDescent="0.35">
      <c r="A155">
        <f t="shared" si="2"/>
        <v>2027</v>
      </c>
      <c r="B155">
        <v>10</v>
      </c>
      <c r="C155" s="6">
        <v>58571.136666666702</v>
      </c>
      <c r="D155" s="6">
        <v>878.97850000000005</v>
      </c>
      <c r="E155" s="6">
        <v>38625.177241888501</v>
      </c>
      <c r="F155" s="6">
        <v>445.6465</v>
      </c>
      <c r="G155" s="6">
        <v>44.041806666699998</v>
      </c>
      <c r="H155" s="1">
        <v>40127.913333333301</v>
      </c>
      <c r="I155" s="1">
        <v>4592.8869999999997</v>
      </c>
      <c r="J155" s="1">
        <v>401.60469333330002</v>
      </c>
      <c r="K155" s="1">
        <v>35535.03</v>
      </c>
    </row>
    <row r="156" spans="1:11" x14ac:dyDescent="0.35">
      <c r="A156">
        <f t="shared" si="2"/>
        <v>2027</v>
      </c>
      <c r="B156">
        <v>11</v>
      </c>
      <c r="C156" s="6">
        <v>58743.39</v>
      </c>
      <c r="D156" s="6">
        <v>879.28599999999994</v>
      </c>
      <c r="E156" s="6">
        <v>38625.177241888501</v>
      </c>
      <c r="F156" s="6">
        <v>446.18720000000002</v>
      </c>
      <c r="G156" s="6">
        <v>44.024720000000002</v>
      </c>
      <c r="H156" s="1">
        <v>40203.599999999999</v>
      </c>
      <c r="I156" s="1">
        <v>4607.0590000000002</v>
      </c>
      <c r="J156" s="1">
        <v>402.16248000000002</v>
      </c>
      <c r="K156" s="1">
        <v>35596.54</v>
      </c>
    </row>
    <row r="157" spans="1:11" x14ac:dyDescent="0.35">
      <c r="A157">
        <f t="shared" si="2"/>
        <v>2027</v>
      </c>
      <c r="B157">
        <v>12</v>
      </c>
      <c r="C157" s="6">
        <v>58913.79</v>
      </c>
      <c r="D157" s="6">
        <v>879.79016666669997</v>
      </c>
      <c r="E157" s="6">
        <v>38625.177241888501</v>
      </c>
      <c r="F157" s="6">
        <v>446.6992666667</v>
      </c>
      <c r="G157" s="6">
        <v>44.038379999999997</v>
      </c>
      <c r="H157" s="1">
        <v>40279.5</v>
      </c>
      <c r="I157" s="1">
        <v>4622.0290000000005</v>
      </c>
      <c r="J157" s="1">
        <v>402.66088666669998</v>
      </c>
      <c r="K157" s="1">
        <v>35657.47</v>
      </c>
    </row>
    <row r="158" spans="1:11" x14ac:dyDescent="0.35">
      <c r="A158">
        <f t="shared" si="2"/>
        <v>2028</v>
      </c>
      <c r="B158">
        <v>1</v>
      </c>
      <c r="C158" s="6">
        <v>59084.19</v>
      </c>
      <c r="D158" s="6">
        <v>880.29433333329996</v>
      </c>
      <c r="E158" s="6">
        <v>38735.264929065997</v>
      </c>
      <c r="F158" s="6">
        <v>447.21133333329999</v>
      </c>
      <c r="G158" s="6">
        <v>44.052039999999998</v>
      </c>
      <c r="H158" s="1">
        <v>40355.4</v>
      </c>
      <c r="I158" s="1">
        <v>4636.9989999999998</v>
      </c>
      <c r="J158" s="1">
        <v>403.15929333330001</v>
      </c>
      <c r="K158" s="1">
        <v>35718.400000000001</v>
      </c>
    </row>
    <row r="159" spans="1:11" x14ac:dyDescent="0.35">
      <c r="A159">
        <f t="shared" si="2"/>
        <v>2028</v>
      </c>
      <c r="B159">
        <v>2</v>
      </c>
      <c r="C159" s="6">
        <v>59254.59</v>
      </c>
      <c r="D159" s="6">
        <v>880.79849999999999</v>
      </c>
      <c r="E159" s="6">
        <v>38735.264929065997</v>
      </c>
      <c r="F159" s="6">
        <v>447.72340000000003</v>
      </c>
      <c r="G159" s="6">
        <v>44.0657</v>
      </c>
      <c r="H159" s="1">
        <v>40431.300000000003</v>
      </c>
      <c r="I159" s="1">
        <v>4651.9690000000001</v>
      </c>
      <c r="J159" s="1">
        <v>403.65769999999998</v>
      </c>
      <c r="K159" s="1">
        <v>35779.33</v>
      </c>
    </row>
    <row r="160" spans="1:11" x14ac:dyDescent="0.35">
      <c r="A160">
        <f t="shared" si="2"/>
        <v>2028</v>
      </c>
      <c r="B160">
        <v>3</v>
      </c>
      <c r="C160" s="6">
        <v>59407.6</v>
      </c>
      <c r="D160" s="6">
        <v>881.38030000000003</v>
      </c>
      <c r="E160" s="6">
        <v>38735.264929065997</v>
      </c>
      <c r="F160" s="6">
        <v>447.99689999999998</v>
      </c>
      <c r="G160" s="6">
        <v>44.048366666699998</v>
      </c>
      <c r="H160" s="1">
        <v>40507.823333333297</v>
      </c>
      <c r="I160" s="1">
        <v>4665.9113333332998</v>
      </c>
      <c r="J160" s="1">
        <v>403.94853333330002</v>
      </c>
      <c r="K160" s="1">
        <v>35841.910000000003</v>
      </c>
    </row>
    <row r="161" spans="1:11" x14ac:dyDescent="0.35">
      <c r="A161">
        <f t="shared" si="2"/>
        <v>2028</v>
      </c>
      <c r="B161">
        <v>4</v>
      </c>
      <c r="C161" s="6">
        <v>59560.61</v>
      </c>
      <c r="D161" s="6">
        <v>881.96209999999996</v>
      </c>
      <c r="E161" s="6">
        <v>38542.510265019497</v>
      </c>
      <c r="F161" s="6">
        <v>448.2704</v>
      </c>
      <c r="G161" s="6">
        <v>44.031033333300002</v>
      </c>
      <c r="H161" s="1">
        <v>40584.346666666701</v>
      </c>
      <c r="I161" s="1">
        <v>4679.8536666666996</v>
      </c>
      <c r="J161" s="1">
        <v>404.23936666669999</v>
      </c>
      <c r="K161" s="1">
        <v>35904.49</v>
      </c>
    </row>
    <row r="162" spans="1:11" x14ac:dyDescent="0.35">
      <c r="A162">
        <f t="shared" si="2"/>
        <v>2028</v>
      </c>
      <c r="B162">
        <v>5</v>
      </c>
      <c r="C162" s="6">
        <v>59713.62</v>
      </c>
      <c r="D162" s="6">
        <v>882.54390000000001</v>
      </c>
      <c r="E162" s="6">
        <v>38542.510265019497</v>
      </c>
      <c r="F162" s="6">
        <v>448.54390000000001</v>
      </c>
      <c r="G162" s="6">
        <v>44.0137</v>
      </c>
      <c r="H162" s="1">
        <v>40660.870000000003</v>
      </c>
      <c r="I162" s="1">
        <v>4693.7960000000003</v>
      </c>
      <c r="J162" s="1">
        <v>404.53019999999998</v>
      </c>
      <c r="K162" s="1">
        <v>35967.07</v>
      </c>
    </row>
    <row r="163" spans="1:11" x14ac:dyDescent="0.35">
      <c r="A163">
        <f t="shared" si="2"/>
        <v>2028</v>
      </c>
      <c r="B163">
        <v>6</v>
      </c>
      <c r="C163" s="6">
        <v>59868.186666666697</v>
      </c>
      <c r="D163" s="6">
        <v>883.18053333329999</v>
      </c>
      <c r="E163" s="6">
        <v>38542.510265019497</v>
      </c>
      <c r="F163" s="6">
        <v>448.81279999999998</v>
      </c>
      <c r="G163" s="6">
        <v>43.994933333299997</v>
      </c>
      <c r="H163" s="1">
        <v>40737.839999999997</v>
      </c>
      <c r="I163" s="1">
        <v>4707.4716666667</v>
      </c>
      <c r="J163" s="1">
        <v>404.81786666670001</v>
      </c>
      <c r="K163" s="1">
        <v>36030.370000000003</v>
      </c>
    </row>
    <row r="164" spans="1:11" x14ac:dyDescent="0.35">
      <c r="A164">
        <f t="shared" si="2"/>
        <v>2028</v>
      </c>
      <c r="B164">
        <v>7</v>
      </c>
      <c r="C164" s="6">
        <v>60022.753333333298</v>
      </c>
      <c r="D164" s="6">
        <v>883.81716666670002</v>
      </c>
      <c r="E164" s="6">
        <v>38568.214792793799</v>
      </c>
      <c r="F164" s="6">
        <v>449.08170000000001</v>
      </c>
      <c r="G164" s="6">
        <v>43.976166666700003</v>
      </c>
      <c r="H164" s="1">
        <v>40814.81</v>
      </c>
      <c r="I164" s="1">
        <v>4721.1473333332997</v>
      </c>
      <c r="J164" s="1">
        <v>405.1055333333</v>
      </c>
      <c r="K164" s="1">
        <v>36093.660000000003</v>
      </c>
    </row>
    <row r="165" spans="1:11" x14ac:dyDescent="0.35">
      <c r="A165">
        <f t="shared" si="2"/>
        <v>2028</v>
      </c>
      <c r="B165">
        <v>8</v>
      </c>
      <c r="C165" s="6">
        <v>60177.32</v>
      </c>
      <c r="D165" s="6">
        <v>884.4538</v>
      </c>
      <c r="E165" s="6">
        <v>38568.214792793799</v>
      </c>
      <c r="F165" s="6">
        <v>449.35059999999999</v>
      </c>
      <c r="G165" s="6">
        <v>43.9574</v>
      </c>
      <c r="H165" s="1">
        <v>40891.78</v>
      </c>
      <c r="I165" s="1">
        <v>4734.8230000000003</v>
      </c>
      <c r="J165" s="1">
        <v>405.39319999999998</v>
      </c>
      <c r="K165" s="1">
        <v>36156.959999999999</v>
      </c>
    </row>
    <row r="166" spans="1:11" x14ac:dyDescent="0.35">
      <c r="A166">
        <f t="shared" si="2"/>
        <v>2028</v>
      </c>
      <c r="B166">
        <v>9</v>
      </c>
      <c r="C166" s="6">
        <v>60327.283333333296</v>
      </c>
      <c r="D166" s="6">
        <v>885.12249999999995</v>
      </c>
      <c r="E166" s="6">
        <v>38568.214792793799</v>
      </c>
      <c r="F166" s="6">
        <v>449.6148333333</v>
      </c>
      <c r="G166" s="6">
        <v>43.937220000000003</v>
      </c>
      <c r="H166" s="1">
        <v>40969.213333333297</v>
      </c>
      <c r="I166" s="1">
        <v>4748.2316666667002</v>
      </c>
      <c r="J166" s="1">
        <v>405.67761333329997</v>
      </c>
      <c r="K166" s="1">
        <v>36220.980000000003</v>
      </c>
    </row>
    <row r="167" spans="1:11" x14ac:dyDescent="0.35">
      <c r="A167">
        <f t="shared" si="2"/>
        <v>2028</v>
      </c>
      <c r="B167">
        <v>10</v>
      </c>
      <c r="C167" s="6">
        <v>60477.246666666702</v>
      </c>
      <c r="D167" s="6">
        <v>885.7912</v>
      </c>
      <c r="E167" s="6">
        <v>38765.898250284801</v>
      </c>
      <c r="F167" s="6">
        <v>449.8790666667</v>
      </c>
      <c r="G167" s="6">
        <v>43.91704</v>
      </c>
      <c r="H167" s="1">
        <v>41046.646666666697</v>
      </c>
      <c r="I167" s="1">
        <v>4761.6403333333001</v>
      </c>
      <c r="J167" s="1">
        <v>405.96202666670001</v>
      </c>
      <c r="K167" s="1">
        <v>36285.01</v>
      </c>
    </row>
    <row r="168" spans="1:11" x14ac:dyDescent="0.35">
      <c r="A168">
        <f t="shared" si="2"/>
        <v>2028</v>
      </c>
      <c r="B168">
        <v>11</v>
      </c>
      <c r="C168" s="6">
        <v>60627.21</v>
      </c>
      <c r="D168" s="6">
        <v>886.45989999999995</v>
      </c>
      <c r="E168" s="6">
        <v>38765.898250284801</v>
      </c>
      <c r="F168" s="6">
        <v>450.14330000000001</v>
      </c>
      <c r="G168" s="6">
        <v>43.896859999999997</v>
      </c>
      <c r="H168" s="1">
        <v>41124.080000000002</v>
      </c>
      <c r="I168" s="1">
        <v>4775.049</v>
      </c>
      <c r="J168" s="1">
        <v>406.24644000000001</v>
      </c>
      <c r="K168" s="1">
        <v>36349.03</v>
      </c>
    </row>
    <row r="169" spans="1:11" x14ac:dyDescent="0.35">
      <c r="A169">
        <f t="shared" si="2"/>
        <v>2028</v>
      </c>
      <c r="B169">
        <v>12</v>
      </c>
      <c r="C169" s="6">
        <v>60792.053333333301</v>
      </c>
      <c r="D169" s="6">
        <v>887.08709999999996</v>
      </c>
      <c r="E169" s="6">
        <v>38765.898250284801</v>
      </c>
      <c r="F169" s="6">
        <v>450.42723333330002</v>
      </c>
      <c r="G169" s="6">
        <v>43.868486666700001</v>
      </c>
      <c r="H169" s="1">
        <v>41200.936666666697</v>
      </c>
      <c r="I169" s="1">
        <v>4786.9960000000001</v>
      </c>
      <c r="J169" s="1">
        <v>406.55874666670002</v>
      </c>
      <c r="K169" s="1">
        <v>36413.94</v>
      </c>
    </row>
    <row r="170" spans="1:11" x14ac:dyDescent="0.35">
      <c r="A170">
        <f t="shared" si="2"/>
        <v>2029</v>
      </c>
      <c r="B170">
        <v>1</v>
      </c>
      <c r="C170" s="6">
        <v>60956.896666666697</v>
      </c>
      <c r="D170" s="6">
        <v>887.71429999999998</v>
      </c>
      <c r="E170" s="6">
        <v>38839.785247153901</v>
      </c>
      <c r="F170" s="6">
        <v>450.71116666670002</v>
      </c>
      <c r="G170" s="6">
        <v>43.840113333300003</v>
      </c>
      <c r="H170" s="1">
        <v>41277.793333333299</v>
      </c>
      <c r="I170" s="1">
        <v>4798.9430000000002</v>
      </c>
      <c r="J170" s="1">
        <v>406.87105333329998</v>
      </c>
      <c r="K170" s="1">
        <v>36478.85</v>
      </c>
    </row>
    <row r="171" spans="1:11" x14ac:dyDescent="0.35">
      <c r="A171">
        <f t="shared" si="2"/>
        <v>2029</v>
      </c>
      <c r="B171">
        <v>2</v>
      </c>
      <c r="C171" s="6">
        <v>61121.74</v>
      </c>
      <c r="D171" s="6">
        <v>888.3415</v>
      </c>
      <c r="E171" s="6">
        <v>38839.785247153901</v>
      </c>
      <c r="F171" s="6">
        <v>450.99509999999998</v>
      </c>
      <c r="G171" s="6">
        <v>43.81174</v>
      </c>
      <c r="H171" s="1">
        <v>41354.65</v>
      </c>
      <c r="I171" s="1">
        <v>4810.8900000000003</v>
      </c>
      <c r="J171" s="1">
        <v>407.18335999999999</v>
      </c>
      <c r="K171" s="1">
        <v>36543.760000000002</v>
      </c>
    </row>
    <row r="172" spans="1:11" x14ac:dyDescent="0.35">
      <c r="A172">
        <f t="shared" si="2"/>
        <v>2029</v>
      </c>
      <c r="B172">
        <v>3</v>
      </c>
      <c r="C172" s="6">
        <v>61287.13</v>
      </c>
      <c r="D172" s="6">
        <v>888.97543333329997</v>
      </c>
      <c r="E172" s="6">
        <v>38839.785247153901</v>
      </c>
      <c r="F172" s="6">
        <v>451.27946666669999</v>
      </c>
      <c r="G172" s="6">
        <v>43.791646666699997</v>
      </c>
      <c r="H172" s="1">
        <v>41433.39</v>
      </c>
      <c r="I172" s="1">
        <v>4824.2433333333001</v>
      </c>
      <c r="J172" s="1">
        <v>407.48782</v>
      </c>
      <c r="K172" s="1">
        <v>36609.15</v>
      </c>
    </row>
    <row r="173" spans="1:11" x14ac:dyDescent="0.35">
      <c r="A173">
        <f t="shared" si="2"/>
        <v>2029</v>
      </c>
      <c r="B173">
        <v>4</v>
      </c>
      <c r="C173" s="6">
        <v>61452.52</v>
      </c>
      <c r="D173" s="6">
        <v>889.6093666667</v>
      </c>
      <c r="E173" s="6">
        <v>38654.592180034597</v>
      </c>
      <c r="F173" s="6">
        <v>451.56383333330001</v>
      </c>
      <c r="G173" s="6">
        <v>43.771553333299998</v>
      </c>
      <c r="H173" s="1">
        <v>41512.129999999997</v>
      </c>
      <c r="I173" s="1">
        <v>4837.5966666667</v>
      </c>
      <c r="J173" s="1">
        <v>407.79228000000001</v>
      </c>
      <c r="K173" s="1">
        <v>36674.53</v>
      </c>
    </row>
    <row r="174" spans="1:11" x14ac:dyDescent="0.35">
      <c r="A174">
        <f t="shared" si="2"/>
        <v>2029</v>
      </c>
      <c r="B174">
        <v>5</v>
      </c>
      <c r="C174" s="6">
        <v>61617.91</v>
      </c>
      <c r="D174" s="6">
        <v>890.24329999999998</v>
      </c>
      <c r="E174" s="6">
        <v>38654.592180034597</v>
      </c>
      <c r="F174" s="6">
        <v>451.84820000000002</v>
      </c>
      <c r="G174" s="6">
        <v>43.751460000000002</v>
      </c>
      <c r="H174" s="1">
        <v>41590.870000000003</v>
      </c>
      <c r="I174" s="1">
        <v>4850.95</v>
      </c>
      <c r="J174" s="1">
        <v>408.09674000000001</v>
      </c>
      <c r="K174" s="1">
        <v>36739.919999999998</v>
      </c>
    </row>
    <row r="175" spans="1:11" x14ac:dyDescent="0.35">
      <c r="A175">
        <f t="shared" si="2"/>
        <v>2029</v>
      </c>
      <c r="B175">
        <v>6</v>
      </c>
      <c r="C175" s="6">
        <v>61786.163333333301</v>
      </c>
      <c r="D175" s="6">
        <v>890.88146666670002</v>
      </c>
      <c r="E175" s="6">
        <v>38654.592180034597</v>
      </c>
      <c r="F175" s="6">
        <v>452.12950000000001</v>
      </c>
      <c r="G175" s="6">
        <v>43.732689999999998</v>
      </c>
      <c r="H175" s="1">
        <v>41670.463333333297</v>
      </c>
      <c r="I175" s="1">
        <v>4864.5146666666997</v>
      </c>
      <c r="J175" s="1">
        <v>408.39681000000002</v>
      </c>
      <c r="K175" s="1">
        <v>36805.949999999997</v>
      </c>
    </row>
    <row r="176" spans="1:11" x14ac:dyDescent="0.35">
      <c r="A176">
        <f t="shared" si="2"/>
        <v>2029</v>
      </c>
      <c r="B176">
        <v>7</v>
      </c>
      <c r="C176" s="6">
        <v>61954.416666666701</v>
      </c>
      <c r="D176" s="6">
        <v>891.51963333330002</v>
      </c>
      <c r="E176" s="6">
        <v>38697.237884347604</v>
      </c>
      <c r="F176" s="6">
        <v>452.41079999999999</v>
      </c>
      <c r="G176" s="6">
        <v>43.713920000000002</v>
      </c>
      <c r="H176" s="1">
        <v>41750.0566666667</v>
      </c>
      <c r="I176" s="1">
        <v>4878.0793333333004</v>
      </c>
      <c r="J176" s="1">
        <v>408.69688000000002</v>
      </c>
      <c r="K176" s="1">
        <v>36871.980000000003</v>
      </c>
    </row>
    <row r="177" spans="1:11" x14ac:dyDescent="0.35">
      <c r="A177">
        <f t="shared" si="2"/>
        <v>2029</v>
      </c>
      <c r="B177">
        <v>8</v>
      </c>
      <c r="C177" s="6">
        <v>62122.67</v>
      </c>
      <c r="D177" s="6">
        <v>892.15779999999995</v>
      </c>
      <c r="E177" s="6">
        <v>38697.237884347604</v>
      </c>
      <c r="F177" s="6">
        <v>452.69209999999998</v>
      </c>
      <c r="G177" s="6">
        <v>43.695149999999998</v>
      </c>
      <c r="H177" s="1">
        <v>41829.65</v>
      </c>
      <c r="I177" s="1">
        <v>4891.6440000000002</v>
      </c>
      <c r="J177" s="1">
        <v>408.99695000000003</v>
      </c>
      <c r="K177" s="1">
        <v>36938.01</v>
      </c>
    </row>
    <row r="178" spans="1:11" x14ac:dyDescent="0.35">
      <c r="A178">
        <f t="shared" si="2"/>
        <v>2029</v>
      </c>
      <c r="B178">
        <v>9</v>
      </c>
      <c r="C178" s="6">
        <v>62284.7</v>
      </c>
      <c r="D178" s="6">
        <v>892.79763333330004</v>
      </c>
      <c r="E178" s="6">
        <v>38697.237884347604</v>
      </c>
      <c r="F178" s="6">
        <v>452.97030000000001</v>
      </c>
      <c r="G178" s="6">
        <v>43.677706666699997</v>
      </c>
      <c r="H178" s="1">
        <v>41910.1</v>
      </c>
      <c r="I178" s="1">
        <v>4905.4196666667003</v>
      </c>
      <c r="J178" s="1">
        <v>409.29259333329998</v>
      </c>
      <c r="K178" s="1">
        <v>37004.68</v>
      </c>
    </row>
    <row r="179" spans="1:11" x14ac:dyDescent="0.35">
      <c r="A179">
        <f t="shared" si="2"/>
        <v>2029</v>
      </c>
      <c r="B179">
        <v>10</v>
      </c>
      <c r="C179" s="6">
        <v>62446.73</v>
      </c>
      <c r="D179" s="6">
        <v>893.43746666669995</v>
      </c>
      <c r="E179" s="6">
        <v>38913.580580334703</v>
      </c>
      <c r="F179" s="6">
        <v>453.24849999999998</v>
      </c>
      <c r="G179" s="6">
        <v>43.660263333300001</v>
      </c>
      <c r="H179" s="1">
        <v>41990.55</v>
      </c>
      <c r="I179" s="1">
        <v>4919.1953333333004</v>
      </c>
      <c r="J179" s="1">
        <v>409.58823666670003</v>
      </c>
      <c r="K179" s="1">
        <v>37071.35</v>
      </c>
    </row>
    <row r="180" spans="1:11" x14ac:dyDescent="0.35">
      <c r="A180">
        <f t="shared" si="2"/>
        <v>2029</v>
      </c>
      <c r="B180">
        <v>11</v>
      </c>
      <c r="C180" s="6">
        <v>62608.76</v>
      </c>
      <c r="D180" s="6">
        <v>894.07730000000004</v>
      </c>
      <c r="E180" s="6">
        <v>38913.580580334703</v>
      </c>
      <c r="F180" s="6">
        <v>453.52670000000001</v>
      </c>
      <c r="G180" s="6">
        <v>43.64282</v>
      </c>
      <c r="H180" s="1">
        <v>42071</v>
      </c>
      <c r="I180" s="1">
        <v>4932.9709999999995</v>
      </c>
      <c r="J180" s="1">
        <v>409.88387999999998</v>
      </c>
      <c r="K180" s="1">
        <v>37138.03</v>
      </c>
    </row>
    <row r="181" spans="1:11" x14ac:dyDescent="0.35">
      <c r="A181">
        <f t="shared" si="2"/>
        <v>2029</v>
      </c>
      <c r="B181">
        <v>12</v>
      </c>
      <c r="C181" s="6">
        <v>62775.433333333298</v>
      </c>
      <c r="D181" s="6">
        <v>894.71619999999996</v>
      </c>
      <c r="E181" s="6">
        <v>38913.580580334703</v>
      </c>
      <c r="F181" s="6">
        <v>453.80180000000001</v>
      </c>
      <c r="G181" s="6">
        <v>43.626643333300002</v>
      </c>
      <c r="H181" s="1">
        <v>42152.303333333301</v>
      </c>
      <c r="I181" s="1">
        <v>4946.9583333333003</v>
      </c>
      <c r="J181" s="1">
        <v>410.17515666669999</v>
      </c>
      <c r="K181" s="1">
        <v>37205.35</v>
      </c>
    </row>
    <row r="182" spans="1:11" x14ac:dyDescent="0.35">
      <c r="A182">
        <f t="shared" si="2"/>
        <v>2030</v>
      </c>
      <c r="B182">
        <v>1</v>
      </c>
      <c r="C182" s="6">
        <v>62942.106666666703</v>
      </c>
      <c r="D182" s="6">
        <v>895.35509999999999</v>
      </c>
      <c r="E182" s="6">
        <v>38980.318497489498</v>
      </c>
      <c r="F182" s="6">
        <v>454.07690000000002</v>
      </c>
      <c r="G182" s="6">
        <v>43.610466666699999</v>
      </c>
      <c r="H182" s="1">
        <v>42233.606666666703</v>
      </c>
      <c r="I182" s="1">
        <v>4960.9456666667002</v>
      </c>
      <c r="J182" s="1">
        <v>410.46643333330002</v>
      </c>
      <c r="K182" s="1">
        <v>37272.660000000003</v>
      </c>
    </row>
    <row r="183" spans="1:11" x14ac:dyDescent="0.35">
      <c r="A183">
        <f t="shared" si="2"/>
        <v>2030</v>
      </c>
      <c r="B183">
        <v>2</v>
      </c>
      <c r="C183" s="6">
        <v>63108.78</v>
      </c>
      <c r="D183" s="6">
        <v>895.99400000000003</v>
      </c>
      <c r="E183" s="6">
        <v>38980.318497489498</v>
      </c>
      <c r="F183" s="6">
        <v>454.35199999999998</v>
      </c>
      <c r="G183" s="6">
        <v>43.594290000000001</v>
      </c>
      <c r="H183" s="1">
        <v>42314.91</v>
      </c>
      <c r="I183" s="1">
        <v>4974.933</v>
      </c>
      <c r="J183" s="1">
        <v>410.75770999999997</v>
      </c>
      <c r="K183" s="1">
        <v>37339.980000000003</v>
      </c>
    </row>
    <row r="184" spans="1:11" x14ac:dyDescent="0.35">
      <c r="A184">
        <f t="shared" si="2"/>
        <v>2030</v>
      </c>
      <c r="B184">
        <v>3</v>
      </c>
      <c r="C184" s="6">
        <v>63276.4</v>
      </c>
      <c r="D184" s="6">
        <v>896.62986666669997</v>
      </c>
      <c r="E184" s="6">
        <v>38980.318497489498</v>
      </c>
      <c r="F184" s="6">
        <v>454.62389999999999</v>
      </c>
      <c r="G184" s="6">
        <v>43.579360000000001</v>
      </c>
      <c r="H184" s="1">
        <v>42397.063333333303</v>
      </c>
      <c r="I184" s="1">
        <v>4989.1313333333001</v>
      </c>
      <c r="J184" s="1">
        <v>411.04453999999998</v>
      </c>
      <c r="K184" s="1">
        <v>37407.93</v>
      </c>
    </row>
    <row r="185" spans="1:11" x14ac:dyDescent="0.35">
      <c r="A185">
        <f t="shared" si="2"/>
        <v>2030</v>
      </c>
      <c r="B185">
        <v>4</v>
      </c>
      <c r="C185" s="6">
        <v>63444.02</v>
      </c>
      <c r="D185" s="6">
        <v>897.26573333329998</v>
      </c>
      <c r="E185" s="6">
        <v>38789.173128526701</v>
      </c>
      <c r="F185" s="6">
        <v>454.89580000000001</v>
      </c>
      <c r="G185" s="6">
        <v>43.564430000000002</v>
      </c>
      <c r="H185" s="1">
        <v>42479.216666666704</v>
      </c>
      <c r="I185" s="1">
        <v>5003.3296666667002</v>
      </c>
      <c r="J185" s="1">
        <v>411.33136999999999</v>
      </c>
      <c r="K185" s="1">
        <v>37475.89</v>
      </c>
    </row>
    <row r="186" spans="1:11" x14ac:dyDescent="0.35">
      <c r="A186">
        <f t="shared" si="2"/>
        <v>2030</v>
      </c>
      <c r="B186">
        <v>5</v>
      </c>
      <c r="C186" s="6">
        <v>63611.64</v>
      </c>
      <c r="D186" s="6">
        <v>897.90160000000003</v>
      </c>
      <c r="E186" s="6">
        <v>38789.173128526701</v>
      </c>
      <c r="F186" s="6">
        <v>455.16770000000002</v>
      </c>
      <c r="G186" s="6">
        <v>43.549500000000002</v>
      </c>
      <c r="H186" s="1">
        <v>42561.37</v>
      </c>
      <c r="I186" s="1">
        <v>5017.5280000000002</v>
      </c>
      <c r="J186" s="1">
        <v>411.6182</v>
      </c>
      <c r="K186" s="1">
        <v>37543.839999999997</v>
      </c>
    </row>
    <row r="187" spans="1:11" x14ac:dyDescent="0.35">
      <c r="A187">
        <f t="shared" si="2"/>
        <v>2030</v>
      </c>
      <c r="B187">
        <v>6</v>
      </c>
      <c r="C187" s="6">
        <v>63778.86</v>
      </c>
      <c r="D187" s="6">
        <v>898.53330000000005</v>
      </c>
      <c r="E187" s="6">
        <v>38789.173128526701</v>
      </c>
      <c r="F187" s="6">
        <v>455.43643333329999</v>
      </c>
      <c r="G187" s="6">
        <v>43.535786666699998</v>
      </c>
      <c r="H187" s="1">
        <v>42644.38</v>
      </c>
      <c r="I187" s="1">
        <v>5031.9373333332996</v>
      </c>
      <c r="J187" s="1">
        <v>411.90064666670003</v>
      </c>
      <c r="K187" s="1">
        <v>37612.44</v>
      </c>
    </row>
    <row r="188" spans="1:11" x14ac:dyDescent="0.35">
      <c r="A188">
        <f t="shared" si="2"/>
        <v>2030</v>
      </c>
      <c r="B188">
        <v>7</v>
      </c>
      <c r="C188" s="6">
        <v>63946.080000000002</v>
      </c>
      <c r="D188" s="6">
        <v>899.16499999999996</v>
      </c>
      <c r="E188" s="6">
        <v>38821.758075625497</v>
      </c>
      <c r="F188" s="6">
        <v>455.70516666669999</v>
      </c>
      <c r="G188" s="6">
        <v>43.5220733333</v>
      </c>
      <c r="H188" s="1">
        <v>42727.39</v>
      </c>
      <c r="I188" s="1">
        <v>5046.3466666667</v>
      </c>
      <c r="J188" s="1">
        <v>412.18309333330001</v>
      </c>
      <c r="K188" s="1">
        <v>37681.040000000001</v>
      </c>
    </row>
    <row r="189" spans="1:11" x14ac:dyDescent="0.35">
      <c r="A189">
        <f t="shared" si="2"/>
        <v>2030</v>
      </c>
      <c r="B189">
        <v>8</v>
      </c>
      <c r="C189" s="6">
        <v>64113.3</v>
      </c>
      <c r="D189" s="6">
        <v>899.79669999999999</v>
      </c>
      <c r="E189" s="6">
        <v>38821.758075625497</v>
      </c>
      <c r="F189" s="6">
        <v>455.97390000000001</v>
      </c>
      <c r="G189" s="6">
        <v>43.508360000000003</v>
      </c>
      <c r="H189" s="1">
        <v>42810.400000000001</v>
      </c>
      <c r="I189" s="1">
        <v>5060.7560000000003</v>
      </c>
      <c r="J189" s="1">
        <v>412.46553999999998</v>
      </c>
      <c r="K189" s="1">
        <v>37749.64</v>
      </c>
    </row>
    <row r="190" spans="1:11" x14ac:dyDescent="0.35">
      <c r="A190">
        <f t="shared" si="2"/>
        <v>2030</v>
      </c>
      <c r="B190">
        <v>9</v>
      </c>
      <c r="C190" s="6">
        <v>64278.973333333299</v>
      </c>
      <c r="D190" s="6">
        <v>900.4232333333</v>
      </c>
      <c r="E190" s="6">
        <v>38821.758075625497</v>
      </c>
      <c r="F190" s="6">
        <v>456.23939999999999</v>
      </c>
      <c r="G190" s="6">
        <v>43.495833333299998</v>
      </c>
      <c r="H190" s="1">
        <v>42894.256666666697</v>
      </c>
      <c r="I190" s="1">
        <v>5075.3770000000004</v>
      </c>
      <c r="J190" s="1">
        <v>412.74356666670002</v>
      </c>
      <c r="K190" s="1">
        <v>37818.879999999997</v>
      </c>
    </row>
    <row r="191" spans="1:11" x14ac:dyDescent="0.35">
      <c r="A191">
        <f t="shared" si="2"/>
        <v>2030</v>
      </c>
      <c r="B191">
        <v>10</v>
      </c>
      <c r="C191" s="6">
        <v>64444.646666666697</v>
      </c>
      <c r="D191" s="6">
        <v>901.04976666669995</v>
      </c>
      <c r="E191" s="6">
        <v>39038.416821093997</v>
      </c>
      <c r="F191" s="6">
        <v>456.50490000000002</v>
      </c>
      <c r="G191" s="6">
        <v>43.483306666700003</v>
      </c>
      <c r="H191" s="1">
        <v>42978.113333333298</v>
      </c>
      <c r="I191" s="1">
        <v>5089.9979999999996</v>
      </c>
      <c r="J191" s="1">
        <v>413.02159333330002</v>
      </c>
      <c r="K191" s="1">
        <v>37888.120000000003</v>
      </c>
    </row>
    <row r="192" spans="1:11" x14ac:dyDescent="0.35">
      <c r="A192">
        <f t="shared" si="2"/>
        <v>2030</v>
      </c>
      <c r="B192">
        <v>11</v>
      </c>
      <c r="C192" s="6">
        <v>64610.32</v>
      </c>
      <c r="D192" s="6">
        <v>901.67629999999997</v>
      </c>
      <c r="E192" s="6">
        <v>39038.416821093997</v>
      </c>
      <c r="F192" s="6">
        <v>456.7704</v>
      </c>
      <c r="G192" s="6">
        <v>43.470779999999998</v>
      </c>
      <c r="H192" s="1">
        <v>43061.97</v>
      </c>
      <c r="I192" s="1">
        <v>5104.6189999999997</v>
      </c>
      <c r="J192" s="1">
        <v>413.29962</v>
      </c>
      <c r="K192" s="1">
        <v>37957.35</v>
      </c>
    </row>
    <row r="193" spans="1:11" x14ac:dyDescent="0.35">
      <c r="A193">
        <f t="shared" si="2"/>
        <v>2030</v>
      </c>
      <c r="B193">
        <v>12</v>
      </c>
      <c r="C193" s="6">
        <v>64782.321767837799</v>
      </c>
      <c r="D193" s="6">
        <v>902.32063018049996</v>
      </c>
      <c r="E193" s="6">
        <v>39038.416821093997</v>
      </c>
      <c r="F193" s="6">
        <v>457.04746756190002</v>
      </c>
      <c r="G193" s="6">
        <v>43.454667101799998</v>
      </c>
      <c r="H193" s="1">
        <v>43145.188409376999</v>
      </c>
      <c r="I193" s="1">
        <v>5119.0930375510998</v>
      </c>
      <c r="J193" s="1">
        <v>413.59280046020001</v>
      </c>
      <c r="K193" s="1">
        <v>38026.1</v>
      </c>
    </row>
    <row r="194" spans="1:11" x14ac:dyDescent="0.35">
      <c r="A194">
        <f t="shared" si="2"/>
        <v>2031</v>
      </c>
      <c r="B194">
        <f>B182</f>
        <v>1</v>
      </c>
      <c r="C194" s="6">
        <v>64954.323535675598</v>
      </c>
      <c r="D194" s="6">
        <v>902.96496036099995</v>
      </c>
      <c r="E194" s="6">
        <v>39105.368836015499</v>
      </c>
      <c r="F194" s="6">
        <v>457.32453512389998</v>
      </c>
      <c r="G194" s="6">
        <v>43.438554203499997</v>
      </c>
      <c r="H194" s="1">
        <v>43228.406818754003</v>
      </c>
      <c r="I194" s="1">
        <v>5133.5670751022999</v>
      </c>
      <c r="J194" s="1">
        <v>413.88598092040002</v>
      </c>
      <c r="K194" s="1">
        <v>38094.839999999997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65126.325303513397</v>
      </c>
      <c r="D195" s="6">
        <v>903.60929054140001</v>
      </c>
      <c r="E195" s="6">
        <v>39105.368836015499</v>
      </c>
      <c r="F195" s="6">
        <v>457.6016026858</v>
      </c>
      <c r="G195" s="6">
        <v>43.422441305299998</v>
      </c>
      <c r="H195" s="1">
        <v>43311.625228131001</v>
      </c>
      <c r="I195" s="1">
        <v>5148.0411126534</v>
      </c>
      <c r="J195" s="1">
        <v>414.17916138049998</v>
      </c>
      <c r="K195" s="1">
        <v>38163.58</v>
      </c>
    </row>
    <row r="196" spans="1:11" x14ac:dyDescent="0.35">
      <c r="A196">
        <f t="shared" si="2"/>
        <v>2031</v>
      </c>
      <c r="B196">
        <f t="shared" si="3"/>
        <v>3</v>
      </c>
      <c r="C196" s="6">
        <v>65299.304002315301</v>
      </c>
      <c r="D196" s="6">
        <v>904.2505616075</v>
      </c>
      <c r="E196" s="6">
        <v>39105.368836015499</v>
      </c>
      <c r="F196" s="6">
        <v>457.87544736080002</v>
      </c>
      <c r="G196" s="6">
        <v>43.407570159300001</v>
      </c>
      <c r="H196" s="1">
        <v>43395.713659007401</v>
      </c>
      <c r="I196" s="1">
        <v>5162.7334921750999</v>
      </c>
      <c r="J196" s="1">
        <v>414.46787720150002</v>
      </c>
      <c r="K196" s="1">
        <v>38232.980000000003</v>
      </c>
    </row>
    <row r="197" spans="1:11" x14ac:dyDescent="0.35">
      <c r="A197">
        <f t="shared" si="2"/>
        <v>2031</v>
      </c>
      <c r="B197">
        <f t="shared" si="3"/>
        <v>4</v>
      </c>
      <c r="C197" s="6">
        <v>65472.282701117198</v>
      </c>
      <c r="D197" s="6">
        <v>904.89183267349995</v>
      </c>
      <c r="E197" s="6">
        <v>38913.610265467403</v>
      </c>
      <c r="F197" s="6">
        <v>458.14929203579999</v>
      </c>
      <c r="G197" s="6">
        <v>43.392699013399998</v>
      </c>
      <c r="H197" s="1">
        <v>43479.8020898838</v>
      </c>
      <c r="I197" s="1">
        <v>5177.4258716968998</v>
      </c>
      <c r="J197" s="1">
        <v>414.75659302240001</v>
      </c>
      <c r="K197" s="1">
        <v>38302.379999999997</v>
      </c>
    </row>
    <row r="198" spans="1:11" x14ac:dyDescent="0.35">
      <c r="A198">
        <f t="shared" si="2"/>
        <v>2031</v>
      </c>
      <c r="B198">
        <f t="shared" si="3"/>
        <v>5</v>
      </c>
      <c r="C198" s="6">
        <v>65645.261399919094</v>
      </c>
      <c r="D198" s="6">
        <v>905.53310373960005</v>
      </c>
      <c r="E198" s="6">
        <v>38913.610265467403</v>
      </c>
      <c r="F198" s="6">
        <v>458.42313671080001</v>
      </c>
      <c r="G198" s="6">
        <v>43.377827867400001</v>
      </c>
      <c r="H198" s="1">
        <v>43563.890520760098</v>
      </c>
      <c r="I198" s="1">
        <v>5192.1182512185997</v>
      </c>
      <c r="J198" s="1">
        <v>415.04530884330001</v>
      </c>
      <c r="K198" s="1">
        <v>38371.769999999997</v>
      </c>
    </row>
    <row r="199" spans="1:11" x14ac:dyDescent="0.35">
      <c r="A199">
        <f t="shared" si="2"/>
        <v>2031</v>
      </c>
      <c r="B199">
        <f t="shared" si="3"/>
        <v>6</v>
      </c>
      <c r="C199" s="6">
        <v>65817.827310989698</v>
      </c>
      <c r="D199" s="6">
        <v>906.17017272529995</v>
      </c>
      <c r="E199" s="6">
        <v>38913.610265467403</v>
      </c>
      <c r="F199" s="6">
        <v>458.69379207050002</v>
      </c>
      <c r="G199" s="6">
        <v>43.3641685921</v>
      </c>
      <c r="H199" s="1">
        <v>43648.855796833901</v>
      </c>
      <c r="I199" s="1">
        <v>5207.0289727109002</v>
      </c>
      <c r="J199" s="1">
        <v>415.32962347850003</v>
      </c>
      <c r="K199" s="1">
        <v>38441.83</v>
      </c>
    </row>
    <row r="200" spans="1:11" x14ac:dyDescent="0.35">
      <c r="A200">
        <f t="shared" si="2"/>
        <v>2031</v>
      </c>
      <c r="B200">
        <f t="shared" si="3"/>
        <v>7</v>
      </c>
      <c r="C200" s="6">
        <v>65990.393222060302</v>
      </c>
      <c r="D200" s="6">
        <v>906.8072417111</v>
      </c>
      <c r="E200" s="6">
        <v>38946.299746311</v>
      </c>
      <c r="F200" s="6">
        <v>458.96444743030003</v>
      </c>
      <c r="G200" s="6">
        <v>43.350509316699998</v>
      </c>
      <c r="H200" s="1">
        <v>43733.821072907696</v>
      </c>
      <c r="I200" s="1">
        <v>5221.9396942031999</v>
      </c>
      <c r="J200" s="1">
        <v>415.6139381136</v>
      </c>
      <c r="K200" s="1">
        <v>38511.879999999997</v>
      </c>
    </row>
    <row r="201" spans="1:11" x14ac:dyDescent="0.35">
      <c r="A201">
        <f t="shared" si="2"/>
        <v>2031</v>
      </c>
      <c r="B201">
        <f t="shared" si="3"/>
        <v>8</v>
      </c>
      <c r="C201" s="6">
        <v>66162.959133130906</v>
      </c>
      <c r="D201" s="6">
        <v>907.44431069689995</v>
      </c>
      <c r="E201" s="6">
        <v>38946.299746311</v>
      </c>
      <c r="F201" s="6">
        <v>459.23510279009997</v>
      </c>
      <c r="G201" s="6">
        <v>43.336850041300004</v>
      </c>
      <c r="H201" s="1">
        <v>43818.786348981499</v>
      </c>
      <c r="I201" s="1">
        <v>5236.8504156954996</v>
      </c>
      <c r="J201" s="1">
        <v>415.89825274880002</v>
      </c>
      <c r="K201" s="1">
        <v>38581.94</v>
      </c>
    </row>
    <row r="202" spans="1:11" x14ac:dyDescent="0.35">
      <c r="A202">
        <f t="shared" si="2"/>
        <v>2031</v>
      </c>
      <c r="B202">
        <f t="shared" si="3"/>
        <v>9</v>
      </c>
      <c r="C202" s="6">
        <v>66333.928931640505</v>
      </c>
      <c r="D202" s="6">
        <v>908.07616910310003</v>
      </c>
      <c r="E202" s="6">
        <v>38946.299746311</v>
      </c>
      <c r="F202" s="6">
        <v>459.5025016912</v>
      </c>
      <c r="G202" s="6">
        <v>43.324372754800002</v>
      </c>
      <c r="H202" s="1">
        <v>43904.618234705602</v>
      </c>
      <c r="I202" s="1">
        <v>5251.9801690225004</v>
      </c>
      <c r="J202" s="1">
        <v>416.17812893640001</v>
      </c>
      <c r="K202" s="1">
        <v>38652.639999999999</v>
      </c>
    </row>
    <row r="203" spans="1:11" x14ac:dyDescent="0.35">
      <c r="A203">
        <f t="shared" si="2"/>
        <v>2031</v>
      </c>
      <c r="B203">
        <f t="shared" si="3"/>
        <v>10</v>
      </c>
      <c r="C203" s="6">
        <v>66504.898730150002</v>
      </c>
      <c r="D203" s="6">
        <v>908.7080275093</v>
      </c>
      <c r="E203" s="6">
        <v>39163.653541243199</v>
      </c>
      <c r="F203" s="6">
        <v>459.76990059230002</v>
      </c>
      <c r="G203" s="6">
        <v>43.311895468199999</v>
      </c>
      <c r="H203" s="1">
        <v>43990.450120429799</v>
      </c>
      <c r="I203" s="1">
        <v>5267.1099223494002</v>
      </c>
      <c r="J203" s="1">
        <v>416.4580051241</v>
      </c>
      <c r="K203" s="1">
        <v>38723.339999999997</v>
      </c>
    </row>
    <row r="204" spans="1:11" x14ac:dyDescent="0.35">
      <c r="A204">
        <f t="shared" si="2"/>
        <v>2031</v>
      </c>
      <c r="B204">
        <f t="shared" si="3"/>
        <v>11</v>
      </c>
      <c r="C204" s="6">
        <v>66675.868528659601</v>
      </c>
      <c r="D204" s="6">
        <v>909.33988591560001</v>
      </c>
      <c r="E204" s="6">
        <v>39163.653541243199</v>
      </c>
      <c r="F204" s="6">
        <v>460.03729949339998</v>
      </c>
      <c r="G204" s="6">
        <v>43.299418181699998</v>
      </c>
      <c r="H204" s="1">
        <v>44076.282006153902</v>
      </c>
      <c r="I204" s="1">
        <v>5282.2396756764001</v>
      </c>
      <c r="J204" s="1">
        <v>416.73788131169999</v>
      </c>
      <c r="K204" s="1">
        <v>38794.04</v>
      </c>
    </row>
    <row r="205" spans="1:11" x14ac:dyDescent="0.35">
      <c r="A205">
        <f t="shared" si="2"/>
        <v>2031</v>
      </c>
      <c r="B205">
        <f t="shared" si="3"/>
        <v>12</v>
      </c>
      <c r="C205" s="6">
        <v>66853.369077473602</v>
      </c>
      <c r="D205" s="6">
        <v>909.98969242910005</v>
      </c>
      <c r="E205" s="6">
        <v>39163.653541243199</v>
      </c>
      <c r="F205" s="6">
        <v>460.31634868959998</v>
      </c>
      <c r="G205" s="6">
        <v>43.2833688005</v>
      </c>
      <c r="H205" s="1">
        <v>44161.460600626102</v>
      </c>
      <c r="I205" s="1">
        <v>5297.2173528389003</v>
      </c>
      <c r="J205" s="1">
        <v>417.03297988909998</v>
      </c>
      <c r="K205" s="1">
        <v>38864.239999999998</v>
      </c>
    </row>
    <row r="206" spans="1:11" x14ac:dyDescent="0.35">
      <c r="A206">
        <f t="shared" si="2"/>
        <v>2032</v>
      </c>
      <c r="B206">
        <f t="shared" si="3"/>
        <v>1</v>
      </c>
      <c r="C206" s="6">
        <v>67030.869626287706</v>
      </c>
      <c r="D206" s="6">
        <v>910.63949894259997</v>
      </c>
      <c r="E206" s="6">
        <v>39230.820340765102</v>
      </c>
      <c r="F206" s="6">
        <v>460.59539788580003</v>
      </c>
      <c r="G206" s="6">
        <v>43.267319419300001</v>
      </c>
      <c r="H206" s="1">
        <v>44246.639195098302</v>
      </c>
      <c r="I206" s="1">
        <v>5312.1950300014996</v>
      </c>
      <c r="J206" s="1">
        <v>417.32807846650002</v>
      </c>
      <c r="K206" s="1">
        <v>38934.44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67208.370175101707</v>
      </c>
      <c r="D207" s="6">
        <v>911.28930545610001</v>
      </c>
      <c r="E207" s="6">
        <v>39230.820340765102</v>
      </c>
      <c r="F207" s="6">
        <v>460.87444708200002</v>
      </c>
      <c r="G207" s="6">
        <v>43.251270038100003</v>
      </c>
      <c r="H207" s="1">
        <v>44331.817789570501</v>
      </c>
      <c r="I207" s="1">
        <v>5327.1727071640998</v>
      </c>
      <c r="J207" s="1">
        <v>417.6231770439</v>
      </c>
      <c r="K207" s="1">
        <v>39004.65</v>
      </c>
    </row>
    <row r="208" spans="1:11" x14ac:dyDescent="0.35">
      <c r="A208">
        <f t="shared" si="4"/>
        <v>2032</v>
      </c>
      <c r="B208">
        <f t="shared" si="3"/>
        <v>3</v>
      </c>
      <c r="C208" s="6">
        <v>67386.878886706501</v>
      </c>
      <c r="D208" s="6">
        <v>911.93602685489998</v>
      </c>
      <c r="E208" s="6">
        <v>39230.820340765102</v>
      </c>
      <c r="F208" s="6">
        <v>461.1502503406</v>
      </c>
      <c r="G208" s="6">
        <v>43.236457514199998</v>
      </c>
      <c r="H208" s="1">
        <v>44417.886898641998</v>
      </c>
      <c r="I208" s="1">
        <v>5342.3763237394996</v>
      </c>
      <c r="J208" s="1">
        <v>417.91379282640003</v>
      </c>
      <c r="K208" s="1">
        <v>39075.51</v>
      </c>
    </row>
    <row r="209" spans="1:11" x14ac:dyDescent="0.35">
      <c r="A209">
        <f t="shared" si="4"/>
        <v>2032</v>
      </c>
      <c r="B209">
        <f t="shared" si="3"/>
        <v>4</v>
      </c>
      <c r="C209" s="6">
        <v>67565.387598311296</v>
      </c>
      <c r="D209" s="6">
        <v>912.58274825369995</v>
      </c>
      <c r="E209" s="6">
        <v>39038.446601457799</v>
      </c>
      <c r="F209" s="6">
        <v>461.42605359930002</v>
      </c>
      <c r="G209" s="6">
        <v>43.2216449903</v>
      </c>
      <c r="H209" s="1">
        <v>44503.956007713503</v>
      </c>
      <c r="I209" s="1">
        <v>5357.5799403150004</v>
      </c>
      <c r="J209" s="1">
        <v>418.2044086089</v>
      </c>
      <c r="K209" s="1">
        <v>39146.379999999997</v>
      </c>
    </row>
    <row r="210" spans="1:11" x14ac:dyDescent="0.35">
      <c r="A210">
        <f t="shared" si="4"/>
        <v>2032</v>
      </c>
      <c r="B210">
        <f t="shared" si="3"/>
        <v>5</v>
      </c>
      <c r="C210" s="6">
        <v>67743.896309916105</v>
      </c>
      <c r="D210" s="6">
        <v>913.22946965259996</v>
      </c>
      <c r="E210" s="6">
        <v>39038.446601457799</v>
      </c>
      <c r="F210" s="6">
        <v>461.7018568579</v>
      </c>
      <c r="G210" s="6">
        <v>43.206832466500003</v>
      </c>
      <c r="H210" s="1">
        <v>44590.025116784898</v>
      </c>
      <c r="I210" s="1">
        <v>5372.7835568904002</v>
      </c>
      <c r="J210" s="1">
        <v>418.49502439140002</v>
      </c>
      <c r="K210" s="1">
        <v>39217.24</v>
      </c>
    </row>
    <row r="211" spans="1:11" x14ac:dyDescent="0.35">
      <c r="A211">
        <f t="shared" si="4"/>
        <v>2032</v>
      </c>
      <c r="B211">
        <f t="shared" si="3"/>
        <v>6</v>
      </c>
      <c r="C211" s="6">
        <v>67921.979037243102</v>
      </c>
      <c r="D211" s="6">
        <v>913.87195325649998</v>
      </c>
      <c r="E211" s="6">
        <v>39038.446601457799</v>
      </c>
      <c r="F211" s="6">
        <v>461.9744479908</v>
      </c>
      <c r="G211" s="6">
        <v>43.193227035900001</v>
      </c>
      <c r="H211" s="1">
        <v>44676.991724883897</v>
      </c>
      <c r="I211" s="1">
        <v>5388.2131128786996</v>
      </c>
      <c r="J211" s="1">
        <v>418.78122095480001</v>
      </c>
      <c r="K211" s="1">
        <v>39288.78</v>
      </c>
    </row>
    <row r="212" spans="1:11" x14ac:dyDescent="0.35">
      <c r="A212">
        <f t="shared" si="4"/>
        <v>2032</v>
      </c>
      <c r="B212">
        <f t="shared" si="3"/>
        <v>7</v>
      </c>
      <c r="C212" s="6">
        <v>68100.061764570099</v>
      </c>
      <c r="D212" s="6">
        <v>914.51443686050004</v>
      </c>
      <c r="E212" s="6">
        <v>39071.2409513944</v>
      </c>
      <c r="F212" s="6">
        <v>462.24703912370001</v>
      </c>
      <c r="G212" s="6">
        <v>43.179621605400001</v>
      </c>
      <c r="H212" s="1">
        <v>44763.958332982802</v>
      </c>
      <c r="I212" s="1">
        <v>5403.6426688670999</v>
      </c>
      <c r="J212" s="1">
        <v>419.06741751819999</v>
      </c>
      <c r="K212" s="1">
        <v>39360.32</v>
      </c>
    </row>
    <row r="213" spans="1:11" x14ac:dyDescent="0.35">
      <c r="A213">
        <f t="shared" si="4"/>
        <v>2032</v>
      </c>
      <c r="B213">
        <f t="shared" si="3"/>
        <v>8</v>
      </c>
      <c r="C213" s="6">
        <v>68278.144491897197</v>
      </c>
      <c r="D213" s="6">
        <v>915.15692046449999</v>
      </c>
      <c r="E213" s="6">
        <v>39071.2409513944</v>
      </c>
      <c r="F213" s="6">
        <v>462.51963025660001</v>
      </c>
      <c r="G213" s="6">
        <v>43.166016174900001</v>
      </c>
      <c r="H213" s="1">
        <v>44850.924941081801</v>
      </c>
      <c r="I213" s="1">
        <v>5419.0722248554002</v>
      </c>
      <c r="J213" s="1">
        <v>419.35361408160003</v>
      </c>
      <c r="K213" s="1">
        <v>39431.85</v>
      </c>
    </row>
    <row r="214" spans="1:11" x14ac:dyDescent="0.35">
      <c r="A214">
        <f t="shared" si="4"/>
        <v>2032</v>
      </c>
      <c r="B214">
        <f t="shared" si="3"/>
        <v>9</v>
      </c>
      <c r="C214" s="6">
        <v>68454.580080016807</v>
      </c>
      <c r="D214" s="6">
        <v>915.79414920279999</v>
      </c>
      <c r="E214" s="6">
        <v>39071.2409513944</v>
      </c>
      <c r="F214" s="6">
        <v>462.78894164000002</v>
      </c>
      <c r="G214" s="6">
        <v>43.153588073900004</v>
      </c>
      <c r="H214" s="1">
        <v>44938.778571565803</v>
      </c>
      <c r="I214" s="1">
        <v>5434.7284341252998</v>
      </c>
      <c r="J214" s="1">
        <v>419.63535356620002</v>
      </c>
      <c r="K214" s="1">
        <v>39504.050000000003</v>
      </c>
    </row>
    <row r="215" spans="1:11" x14ac:dyDescent="0.35">
      <c r="A215">
        <f t="shared" si="4"/>
        <v>2032</v>
      </c>
      <c r="B215">
        <f t="shared" si="3"/>
        <v>10</v>
      </c>
      <c r="C215" s="6">
        <v>68631.015668136301</v>
      </c>
      <c r="D215" s="6">
        <v>916.43137794120003</v>
      </c>
      <c r="E215" s="6">
        <v>39289.292025535302</v>
      </c>
      <c r="F215" s="6">
        <v>463.05825302350001</v>
      </c>
      <c r="G215" s="6">
        <v>43.141159972799997</v>
      </c>
      <c r="H215" s="1">
        <v>45026.632202049899</v>
      </c>
      <c r="I215" s="1">
        <v>5450.3846433951003</v>
      </c>
      <c r="J215" s="1">
        <v>419.91709305069998</v>
      </c>
      <c r="K215" s="1">
        <v>39576.25</v>
      </c>
    </row>
    <row r="216" spans="1:11" x14ac:dyDescent="0.35">
      <c r="A216">
        <f t="shared" si="4"/>
        <v>2032</v>
      </c>
      <c r="B216">
        <f t="shared" si="3"/>
        <v>11</v>
      </c>
      <c r="C216" s="6">
        <v>68807.451256255896</v>
      </c>
      <c r="D216" s="6">
        <v>917.06860667950002</v>
      </c>
      <c r="E216" s="6">
        <v>39289.292025535302</v>
      </c>
      <c r="F216" s="6">
        <v>463.32756440700001</v>
      </c>
      <c r="G216" s="6">
        <v>43.128731871699998</v>
      </c>
      <c r="H216" s="1">
        <v>45114.485832534003</v>
      </c>
      <c r="I216" s="1">
        <v>5466.0408526649999</v>
      </c>
      <c r="J216" s="1">
        <v>420.19883253530003</v>
      </c>
      <c r="K216" s="1">
        <v>39648.44</v>
      </c>
    </row>
    <row r="217" spans="1:11" x14ac:dyDescent="0.35">
      <c r="A217">
        <f t="shared" si="4"/>
        <v>2032</v>
      </c>
      <c r="B217">
        <f t="shared" si="3"/>
        <v>12</v>
      </c>
      <c r="C217" s="6">
        <v>68807.451256255896</v>
      </c>
      <c r="D217" s="6">
        <v>917.06860667950002</v>
      </c>
      <c r="E217" s="6">
        <v>39289.292025535302</v>
      </c>
      <c r="F217" s="6">
        <v>463.32756440700001</v>
      </c>
      <c r="G217" s="6">
        <v>43.128731871699998</v>
      </c>
      <c r="H217" s="1">
        <v>45114.485832534003</v>
      </c>
      <c r="I217" s="1">
        <v>5466.0408526649999</v>
      </c>
      <c r="J217" s="1">
        <v>420.19883253530003</v>
      </c>
      <c r="K217" s="1">
        <v>39648.44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31</v>
      </c>
      <c r="D1" t="s">
        <v>32</v>
      </c>
      <c r="E1" t="s">
        <v>57</v>
      </c>
      <c r="F1" t="s">
        <v>33</v>
      </c>
      <c r="G1" t="s">
        <v>34</v>
      </c>
    </row>
    <row r="2" spans="1:7" x14ac:dyDescent="0.35">
      <c r="A2">
        <v>2012</v>
      </c>
      <c r="B2">
        <v>1</v>
      </c>
      <c r="C2">
        <v>-1.3032258065</v>
      </c>
      <c r="D2">
        <v>443.4</v>
      </c>
      <c r="E2">
        <v>505.4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0.1224137931</v>
      </c>
      <c r="D3">
        <v>373.45</v>
      </c>
      <c r="E3">
        <v>431.45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6.6693548387000003</v>
      </c>
      <c r="D4">
        <v>203.15</v>
      </c>
      <c r="E4">
        <v>261</v>
      </c>
      <c r="F4">
        <v>2.75</v>
      </c>
      <c r="G4">
        <v>0</v>
      </c>
    </row>
    <row r="5" spans="1:7" x14ac:dyDescent="0.35">
      <c r="A5">
        <v>2012</v>
      </c>
      <c r="B5">
        <v>4</v>
      </c>
      <c r="C5">
        <v>7.4249999999999998</v>
      </c>
      <c r="D5">
        <v>178.65</v>
      </c>
      <c r="E5">
        <v>232.65</v>
      </c>
      <c r="F5">
        <v>5.4</v>
      </c>
      <c r="G5">
        <v>0</v>
      </c>
    </row>
    <row r="6" spans="1:7" x14ac:dyDescent="0.35">
      <c r="A6">
        <v>2012</v>
      </c>
      <c r="B6">
        <v>5</v>
      </c>
      <c r="C6">
        <v>15.2693548387</v>
      </c>
      <c r="D6">
        <v>22.65</v>
      </c>
      <c r="E6">
        <v>46.95</v>
      </c>
      <c r="F6">
        <v>55.3</v>
      </c>
      <c r="G6">
        <v>18.149999999999999</v>
      </c>
    </row>
    <row r="7" spans="1:7" x14ac:dyDescent="0.35">
      <c r="A7">
        <v>2012</v>
      </c>
      <c r="B7">
        <v>6</v>
      </c>
      <c r="C7">
        <v>19.791666666699999</v>
      </c>
      <c r="D7">
        <v>1.05</v>
      </c>
      <c r="E7">
        <v>5.9</v>
      </c>
      <c r="F7">
        <v>149.65</v>
      </c>
      <c r="G7">
        <v>83.3</v>
      </c>
    </row>
    <row r="8" spans="1:7" x14ac:dyDescent="0.35">
      <c r="A8">
        <v>2012</v>
      </c>
      <c r="B8">
        <v>7</v>
      </c>
      <c r="C8">
        <v>23.608064516100001</v>
      </c>
      <c r="D8">
        <v>0</v>
      </c>
      <c r="E8">
        <v>0</v>
      </c>
      <c r="F8">
        <v>266.85000000000002</v>
      </c>
      <c r="G8">
        <v>173.85</v>
      </c>
    </row>
    <row r="9" spans="1:7" x14ac:dyDescent="0.35">
      <c r="A9">
        <v>2012</v>
      </c>
      <c r="B9">
        <v>8</v>
      </c>
      <c r="C9">
        <v>21.3290322581</v>
      </c>
      <c r="D9">
        <v>0</v>
      </c>
      <c r="E9">
        <v>0</v>
      </c>
      <c r="F9">
        <v>196.2</v>
      </c>
      <c r="G9">
        <v>105.2</v>
      </c>
    </row>
    <row r="10" spans="1:7" x14ac:dyDescent="0.35">
      <c r="A10">
        <v>2012</v>
      </c>
      <c r="B10">
        <v>9</v>
      </c>
      <c r="C10">
        <v>16.18</v>
      </c>
      <c r="D10">
        <v>11.2</v>
      </c>
      <c r="E10">
        <v>31.75</v>
      </c>
      <c r="F10">
        <v>67.150000000000006</v>
      </c>
      <c r="G10">
        <v>29</v>
      </c>
    </row>
    <row r="11" spans="1:7" x14ac:dyDescent="0.35">
      <c r="A11">
        <v>2012</v>
      </c>
      <c r="B11">
        <v>10</v>
      </c>
      <c r="C11">
        <v>10.262903225800001</v>
      </c>
      <c r="D11">
        <v>103.85</v>
      </c>
      <c r="E11">
        <v>156.85</v>
      </c>
      <c r="F11">
        <v>10</v>
      </c>
      <c r="G11">
        <v>1.45</v>
      </c>
    </row>
    <row r="12" spans="1:7" x14ac:dyDescent="0.35">
      <c r="A12">
        <v>2012</v>
      </c>
      <c r="B12">
        <v>11</v>
      </c>
      <c r="C12">
        <v>3.8366666666999998</v>
      </c>
      <c r="D12">
        <v>274.89999999999998</v>
      </c>
      <c r="E12">
        <v>334.9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1.3080645161</v>
      </c>
      <c r="D13">
        <v>362.45</v>
      </c>
      <c r="E13">
        <v>424.45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-1.6709677419</v>
      </c>
      <c r="D14">
        <v>454.8</v>
      </c>
      <c r="E14">
        <v>516.75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-4.2196428571000002</v>
      </c>
      <c r="D15">
        <v>482.15</v>
      </c>
      <c r="E15">
        <v>538.15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0.71774193549999998</v>
      </c>
      <c r="D16">
        <v>380.75</v>
      </c>
      <c r="E16">
        <v>442.75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5.7666666666999999</v>
      </c>
      <c r="D17">
        <v>220.1</v>
      </c>
      <c r="E17">
        <v>278.10000000000002</v>
      </c>
      <c r="F17">
        <v>1.1000000000000001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14.008064516099999</v>
      </c>
      <c r="D18">
        <v>48.65</v>
      </c>
      <c r="E18">
        <v>84</v>
      </c>
      <c r="F18">
        <v>54.85</v>
      </c>
      <c r="G18">
        <v>28.65</v>
      </c>
    </row>
    <row r="19" spans="1:7" x14ac:dyDescent="0.35">
      <c r="A19">
        <f t="shared" si="0"/>
        <v>2013</v>
      </c>
      <c r="B19">
        <v>6</v>
      </c>
      <c r="C19">
        <v>18.321666666700001</v>
      </c>
      <c r="D19">
        <v>0.65</v>
      </c>
      <c r="E19">
        <v>10.050000000000001</v>
      </c>
      <c r="F19">
        <v>109.7</v>
      </c>
      <c r="G19">
        <v>52</v>
      </c>
    </row>
    <row r="20" spans="1:7" x14ac:dyDescent="0.35">
      <c r="A20">
        <f t="shared" si="0"/>
        <v>2013</v>
      </c>
      <c r="B20">
        <v>7</v>
      </c>
      <c r="C20">
        <v>20.088709677400001</v>
      </c>
      <c r="D20">
        <v>13</v>
      </c>
      <c r="E20">
        <v>0</v>
      </c>
      <c r="F20">
        <v>172.75</v>
      </c>
      <c r="G20">
        <v>90.6</v>
      </c>
    </row>
    <row r="21" spans="1:7" x14ac:dyDescent="0.35">
      <c r="A21">
        <f t="shared" si="0"/>
        <v>2013</v>
      </c>
      <c r="B21">
        <v>8</v>
      </c>
      <c r="C21">
        <v>19.916129032299999</v>
      </c>
      <c r="D21">
        <v>0</v>
      </c>
      <c r="E21">
        <v>0</v>
      </c>
      <c r="F21">
        <v>152.4</v>
      </c>
      <c r="G21">
        <v>70.099999999999994</v>
      </c>
    </row>
    <row r="22" spans="1:7" x14ac:dyDescent="0.35">
      <c r="A22">
        <f t="shared" si="0"/>
        <v>2013</v>
      </c>
      <c r="B22">
        <v>9</v>
      </c>
      <c r="C22">
        <v>15.36</v>
      </c>
      <c r="D22">
        <v>17.25</v>
      </c>
      <c r="E22">
        <v>43.55</v>
      </c>
      <c r="F22">
        <v>54.35</v>
      </c>
      <c r="G22">
        <v>23.35</v>
      </c>
    </row>
    <row r="23" spans="1:7" x14ac:dyDescent="0.35">
      <c r="A23">
        <f t="shared" si="0"/>
        <v>2013</v>
      </c>
      <c r="B23">
        <v>10</v>
      </c>
      <c r="C23">
        <v>10.3693548387</v>
      </c>
      <c r="D23">
        <v>105.35</v>
      </c>
      <c r="E23">
        <v>141.35</v>
      </c>
      <c r="F23">
        <v>9.65</v>
      </c>
      <c r="G23">
        <v>0.5</v>
      </c>
    </row>
    <row r="24" spans="1:7" x14ac:dyDescent="0.35">
      <c r="A24">
        <f t="shared" si="0"/>
        <v>2013</v>
      </c>
      <c r="B24">
        <v>11</v>
      </c>
      <c r="C24">
        <v>2.69</v>
      </c>
      <c r="D24">
        <v>309.3</v>
      </c>
      <c r="E24">
        <v>373.35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-3.1387096774000001</v>
      </c>
      <c r="D25">
        <v>503.2</v>
      </c>
      <c r="E25">
        <v>576.22500000000002</v>
      </c>
      <c r="F25">
        <v>0.9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-7.95</v>
      </c>
      <c r="D26">
        <v>649.45000000000005</v>
      </c>
      <c r="E26">
        <v>711.45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-8.2160714285999994</v>
      </c>
      <c r="D27">
        <v>594.04999999999995</v>
      </c>
      <c r="E27">
        <v>650.04999999999995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-3.7919354839000001</v>
      </c>
      <c r="D28">
        <v>520.54999999999995</v>
      </c>
      <c r="E28">
        <v>582.54999999999995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5.1100000000000003</v>
      </c>
      <c r="D29">
        <v>237.6</v>
      </c>
      <c r="E29">
        <v>269.7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13.3806451613</v>
      </c>
      <c r="D30">
        <v>40.799999999999997</v>
      </c>
      <c r="E30">
        <v>72.849999999999994</v>
      </c>
      <c r="F30">
        <v>22.65</v>
      </c>
      <c r="G30">
        <v>9.4499999999999993</v>
      </c>
    </row>
    <row r="31" spans="1:7" x14ac:dyDescent="0.35">
      <c r="A31">
        <f t="shared" si="0"/>
        <v>2014</v>
      </c>
      <c r="B31">
        <v>6</v>
      </c>
      <c r="C31">
        <v>18.175000000000001</v>
      </c>
      <c r="D31">
        <v>0</v>
      </c>
      <c r="E31">
        <v>5.4</v>
      </c>
      <c r="F31">
        <v>100.65</v>
      </c>
      <c r="G31">
        <v>42</v>
      </c>
    </row>
    <row r="32" spans="1:7" x14ac:dyDescent="0.35">
      <c r="A32">
        <f t="shared" si="0"/>
        <v>2014</v>
      </c>
      <c r="B32">
        <v>7</v>
      </c>
      <c r="C32">
        <v>19.214516129</v>
      </c>
      <c r="D32">
        <v>0</v>
      </c>
      <c r="E32">
        <v>0</v>
      </c>
      <c r="F32">
        <v>130.65</v>
      </c>
      <c r="G32">
        <v>53.45</v>
      </c>
    </row>
    <row r="33" spans="1:7" x14ac:dyDescent="0.35">
      <c r="A33">
        <f t="shared" si="0"/>
        <v>2014</v>
      </c>
      <c r="B33">
        <v>8</v>
      </c>
      <c r="C33">
        <v>19.2548387097</v>
      </c>
      <c r="D33">
        <v>0</v>
      </c>
      <c r="E33">
        <v>0.65</v>
      </c>
      <c r="F33">
        <v>132.55000000000001</v>
      </c>
      <c r="G33">
        <v>55.85</v>
      </c>
    </row>
    <row r="34" spans="1:7" x14ac:dyDescent="0.35">
      <c r="A34">
        <f t="shared" si="0"/>
        <v>2014</v>
      </c>
      <c r="B34">
        <v>9</v>
      </c>
      <c r="C34">
        <v>15.9916666667</v>
      </c>
      <c r="D34">
        <v>14.5</v>
      </c>
      <c r="E34">
        <v>33.450000000000003</v>
      </c>
      <c r="F34">
        <v>63.2</v>
      </c>
      <c r="G34">
        <v>25.85</v>
      </c>
    </row>
    <row r="35" spans="1:7" x14ac:dyDescent="0.35">
      <c r="A35">
        <f t="shared" si="0"/>
        <v>2014</v>
      </c>
      <c r="B35">
        <v>10</v>
      </c>
      <c r="C35">
        <v>10.585483870999999</v>
      </c>
      <c r="D35">
        <v>100.15</v>
      </c>
      <c r="E35">
        <v>146.35</v>
      </c>
      <c r="F35">
        <v>9.5</v>
      </c>
      <c r="G35">
        <v>1</v>
      </c>
    </row>
    <row r="36" spans="1:7" x14ac:dyDescent="0.35">
      <c r="A36">
        <f t="shared" si="0"/>
        <v>2014</v>
      </c>
      <c r="B36">
        <v>11</v>
      </c>
      <c r="C36">
        <v>1.9850000000000001</v>
      </c>
      <c r="D36">
        <v>330.45</v>
      </c>
      <c r="E36">
        <v>390.45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0.63709677419999999</v>
      </c>
      <c r="D37">
        <v>383.25</v>
      </c>
      <c r="E37">
        <v>445.07499999999999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-6.9758064515999996</v>
      </c>
      <c r="D38">
        <v>619.25</v>
      </c>
      <c r="E38">
        <v>678.32500000000005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-12.114285714299999</v>
      </c>
      <c r="D39">
        <v>703.2</v>
      </c>
      <c r="E39">
        <v>759.2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-1.4935483870999999</v>
      </c>
      <c r="D40">
        <v>449.3</v>
      </c>
      <c r="E40">
        <v>511.3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7.3733333332999997</v>
      </c>
      <c r="D41">
        <v>175.9</v>
      </c>
      <c r="E41">
        <v>230.4</v>
      </c>
      <c r="F41">
        <v>1.6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14.817741935500001</v>
      </c>
      <c r="D42">
        <v>38.4</v>
      </c>
      <c r="E42">
        <v>57.25</v>
      </c>
      <c r="F42">
        <v>60.7</v>
      </c>
      <c r="G42">
        <v>24.7</v>
      </c>
    </row>
    <row r="43" spans="1:7" x14ac:dyDescent="0.35">
      <c r="A43">
        <f t="shared" si="0"/>
        <v>2015</v>
      </c>
      <c r="B43">
        <v>6</v>
      </c>
      <c r="C43">
        <v>16.776666666699999</v>
      </c>
      <c r="D43">
        <v>9.35</v>
      </c>
      <c r="E43">
        <v>24.2</v>
      </c>
      <c r="F43">
        <v>77.5</v>
      </c>
      <c r="G43">
        <v>25.15</v>
      </c>
    </row>
    <row r="44" spans="1:7" x14ac:dyDescent="0.35">
      <c r="A44">
        <f t="shared" si="0"/>
        <v>2015</v>
      </c>
      <c r="B44">
        <v>7</v>
      </c>
      <c r="C44">
        <v>20.590322580599999</v>
      </c>
      <c r="D44">
        <v>0</v>
      </c>
      <c r="E44">
        <v>0.05</v>
      </c>
      <c r="F44">
        <v>173.35</v>
      </c>
      <c r="G44">
        <v>93</v>
      </c>
    </row>
    <row r="45" spans="1:7" x14ac:dyDescent="0.35">
      <c r="A45">
        <f t="shared" si="0"/>
        <v>2015</v>
      </c>
      <c r="B45">
        <v>8</v>
      </c>
      <c r="C45">
        <v>20.104838709700001</v>
      </c>
      <c r="D45">
        <v>0</v>
      </c>
      <c r="E45">
        <v>0</v>
      </c>
      <c r="F45">
        <v>158.25</v>
      </c>
      <c r="G45">
        <v>71.650000000000006</v>
      </c>
    </row>
    <row r="46" spans="1:7" x14ac:dyDescent="0.35">
      <c r="A46">
        <f t="shared" si="0"/>
        <v>2015</v>
      </c>
      <c r="B46">
        <v>9</v>
      </c>
      <c r="C46">
        <v>19.4516666667</v>
      </c>
      <c r="D46">
        <v>1.1000000000000001</v>
      </c>
      <c r="E46">
        <v>9</v>
      </c>
      <c r="F46">
        <v>140.1</v>
      </c>
      <c r="G46">
        <v>74.8</v>
      </c>
    </row>
    <row r="47" spans="1:7" x14ac:dyDescent="0.35">
      <c r="A47">
        <f t="shared" si="0"/>
        <v>2015</v>
      </c>
      <c r="B47">
        <v>10</v>
      </c>
      <c r="C47">
        <v>10.3806451613</v>
      </c>
      <c r="D47">
        <v>98.7</v>
      </c>
      <c r="E47">
        <v>149.6</v>
      </c>
      <c r="F47">
        <v>5.8</v>
      </c>
      <c r="G47">
        <v>0.4</v>
      </c>
    </row>
    <row r="48" spans="1:7" x14ac:dyDescent="0.35">
      <c r="A48">
        <f t="shared" si="0"/>
        <v>2015</v>
      </c>
      <c r="B48">
        <v>11</v>
      </c>
      <c r="C48">
        <v>7.2066666667000003</v>
      </c>
      <c r="D48">
        <v>181.85</v>
      </c>
      <c r="E48">
        <v>230.45</v>
      </c>
      <c r="F48">
        <v>2.0499999999999998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4.4209677419000002</v>
      </c>
      <c r="D49">
        <v>265.95</v>
      </c>
      <c r="E49">
        <v>317.625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-2.5435483871</v>
      </c>
      <c r="D50">
        <v>481.85</v>
      </c>
      <c r="E50">
        <v>544.97500000000002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-1.2189655172</v>
      </c>
      <c r="D51">
        <v>412.35</v>
      </c>
      <c r="E51">
        <v>470.35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3.4516129032</v>
      </c>
      <c r="D52">
        <v>297</v>
      </c>
      <c r="E52">
        <v>358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4.5449999999999999</v>
      </c>
      <c r="D53">
        <v>256.95</v>
      </c>
      <c r="E53">
        <v>308.97500000000002</v>
      </c>
      <c r="F53">
        <v>0.7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13.627419354800001</v>
      </c>
      <c r="D54">
        <v>60.65</v>
      </c>
      <c r="E54">
        <v>98</v>
      </c>
      <c r="F54">
        <v>55.45</v>
      </c>
      <c r="G54">
        <v>26.8</v>
      </c>
    </row>
    <row r="55" spans="1:7" x14ac:dyDescent="0.35">
      <c r="A55">
        <f t="shared" si="0"/>
        <v>2016</v>
      </c>
      <c r="B55">
        <v>6</v>
      </c>
      <c r="C55">
        <v>19.29</v>
      </c>
      <c r="D55">
        <v>2.2999999999999998</v>
      </c>
      <c r="E55">
        <v>6.45</v>
      </c>
      <c r="F55">
        <v>135.15</v>
      </c>
      <c r="G55">
        <v>68.75</v>
      </c>
    </row>
    <row r="56" spans="1:7" x14ac:dyDescent="0.35">
      <c r="A56">
        <f t="shared" si="0"/>
        <v>2016</v>
      </c>
      <c r="B56">
        <v>7</v>
      </c>
      <c r="C56">
        <v>22.853225806499999</v>
      </c>
      <c r="D56">
        <v>0</v>
      </c>
      <c r="E56">
        <v>0</v>
      </c>
      <c r="F56">
        <v>243.45</v>
      </c>
      <c r="G56">
        <v>150.44999999999999</v>
      </c>
    </row>
    <row r="57" spans="1:7" x14ac:dyDescent="0.35">
      <c r="A57">
        <f t="shared" si="0"/>
        <v>2016</v>
      </c>
      <c r="B57">
        <v>8</v>
      </c>
      <c r="C57">
        <v>22.2064516129</v>
      </c>
      <c r="D57">
        <v>13</v>
      </c>
      <c r="E57">
        <v>0</v>
      </c>
      <c r="F57">
        <v>238.4</v>
      </c>
      <c r="G57">
        <v>148.4</v>
      </c>
    </row>
    <row r="58" spans="1:7" x14ac:dyDescent="0.35">
      <c r="A58">
        <f t="shared" si="0"/>
        <v>2016</v>
      </c>
      <c r="B58">
        <v>9</v>
      </c>
      <c r="C58">
        <v>18.3383333333</v>
      </c>
      <c r="D58">
        <v>5</v>
      </c>
      <c r="E58">
        <v>7.75</v>
      </c>
      <c r="F58">
        <v>112.8</v>
      </c>
      <c r="G58">
        <v>55.6</v>
      </c>
    </row>
    <row r="59" spans="1:7" x14ac:dyDescent="0.35">
      <c r="A59">
        <f t="shared" si="0"/>
        <v>2016</v>
      </c>
      <c r="B59">
        <v>10</v>
      </c>
      <c r="C59">
        <v>11.5016129032</v>
      </c>
      <c r="D59">
        <v>97.4</v>
      </c>
      <c r="E59">
        <v>135.15</v>
      </c>
      <c r="F59">
        <v>26.7</v>
      </c>
      <c r="G59">
        <v>7.45</v>
      </c>
    </row>
    <row r="60" spans="1:7" x14ac:dyDescent="0.35">
      <c r="A60">
        <f t="shared" si="0"/>
        <v>2016</v>
      </c>
      <c r="B60">
        <v>11</v>
      </c>
      <c r="C60">
        <v>6.415</v>
      </c>
      <c r="D60">
        <v>201.05</v>
      </c>
      <c r="E60">
        <v>254.52500000000001</v>
      </c>
      <c r="F60">
        <v>1.5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-1.0919354838999999</v>
      </c>
      <c r="D61">
        <v>436.85</v>
      </c>
      <c r="E61">
        <v>498.85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-2.1774193548</v>
      </c>
      <c r="D62">
        <v>470.5</v>
      </c>
      <c r="E62">
        <v>532.5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-4.8214285699999998E-2</v>
      </c>
      <c r="D63">
        <v>365.35</v>
      </c>
      <c r="E63">
        <v>421.35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-0.77096774189999995</v>
      </c>
      <c r="D64">
        <v>426.9</v>
      </c>
      <c r="E64">
        <v>488.9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8.5833333333000006</v>
      </c>
      <c r="D65">
        <v>144.35</v>
      </c>
      <c r="E65">
        <v>198</v>
      </c>
      <c r="F65">
        <v>5.5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11.7338709677</v>
      </c>
      <c r="D66">
        <v>76.900000000000006</v>
      </c>
      <c r="E66">
        <v>120.8</v>
      </c>
      <c r="F66">
        <v>19.55</v>
      </c>
      <c r="G66">
        <v>6.65</v>
      </c>
    </row>
    <row r="67" spans="1:7" x14ac:dyDescent="0.35">
      <c r="A67">
        <f t="shared" si="0"/>
        <v>2017</v>
      </c>
      <c r="B67">
        <v>6</v>
      </c>
      <c r="C67">
        <v>18.553333333299999</v>
      </c>
      <c r="D67">
        <v>0</v>
      </c>
      <c r="E67">
        <v>5.15</v>
      </c>
      <c r="F67">
        <v>111.75</v>
      </c>
      <c r="G67">
        <v>50.1</v>
      </c>
    </row>
    <row r="68" spans="1:7" x14ac:dyDescent="0.35">
      <c r="A68">
        <f t="shared" si="0"/>
        <v>2017</v>
      </c>
      <c r="B68">
        <v>7</v>
      </c>
      <c r="C68">
        <v>20.4225806452</v>
      </c>
      <c r="D68">
        <v>0</v>
      </c>
      <c r="E68">
        <v>0</v>
      </c>
      <c r="F68">
        <v>168.1</v>
      </c>
      <c r="G68">
        <v>75.849999999999994</v>
      </c>
    </row>
    <row r="69" spans="1:7" x14ac:dyDescent="0.35">
      <c r="A69">
        <f t="shared" si="0"/>
        <v>2017</v>
      </c>
      <c r="B69">
        <v>8</v>
      </c>
      <c r="C69">
        <v>18.927419354800001</v>
      </c>
      <c r="D69">
        <v>0</v>
      </c>
      <c r="E69">
        <v>2.7</v>
      </c>
      <c r="F69">
        <v>124.45</v>
      </c>
      <c r="G69">
        <v>51.15</v>
      </c>
    </row>
    <row r="70" spans="1:7" x14ac:dyDescent="0.35">
      <c r="A70">
        <f t="shared" si="0"/>
        <v>2017</v>
      </c>
      <c r="B70">
        <v>9</v>
      </c>
      <c r="C70">
        <v>17.293333333300001</v>
      </c>
      <c r="D70">
        <v>9.4</v>
      </c>
      <c r="E70">
        <v>29.55</v>
      </c>
      <c r="F70">
        <v>98.35</v>
      </c>
      <c r="G70">
        <v>47.05</v>
      </c>
    </row>
    <row r="71" spans="1:7" x14ac:dyDescent="0.35">
      <c r="A71">
        <f t="shared" si="0"/>
        <v>2017</v>
      </c>
      <c r="B71">
        <v>10</v>
      </c>
      <c r="C71">
        <v>12.614516129</v>
      </c>
      <c r="D71">
        <v>66.25</v>
      </c>
      <c r="E71">
        <v>100.9</v>
      </c>
      <c r="F71">
        <v>26.95</v>
      </c>
      <c r="G71">
        <v>5.25</v>
      </c>
    </row>
    <row r="72" spans="1:7" x14ac:dyDescent="0.35">
      <c r="A72">
        <f t="shared" si="0"/>
        <v>2017</v>
      </c>
      <c r="B72">
        <v>11</v>
      </c>
      <c r="C72">
        <v>2.5466666667000002</v>
      </c>
      <c r="D72">
        <v>313.60000000000002</v>
      </c>
      <c r="E72">
        <v>363.15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-5.6645161289999999</v>
      </c>
      <c r="D73">
        <v>578.6</v>
      </c>
      <c r="E73">
        <v>636.77499999999998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-6.35</v>
      </c>
      <c r="D74">
        <v>599.85</v>
      </c>
      <c r="E74">
        <v>661.85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-2.3125</v>
      </c>
      <c r="D75">
        <v>428.75</v>
      </c>
      <c r="E75">
        <v>484.75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-0.88064516130000003</v>
      </c>
      <c r="D76">
        <v>430.3</v>
      </c>
      <c r="E76">
        <v>492.3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2.8666666667</v>
      </c>
      <c r="D77">
        <v>304</v>
      </c>
      <c r="E77">
        <v>364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16.095161290299998</v>
      </c>
      <c r="D78">
        <v>17.45</v>
      </c>
      <c r="E78">
        <v>36.25</v>
      </c>
      <c r="F78">
        <v>70.2</v>
      </c>
      <c r="G78">
        <v>30.45</v>
      </c>
    </row>
    <row r="79" spans="1:7" x14ac:dyDescent="0.35">
      <c r="A79">
        <f t="shared" ref="A79:A142" si="1">A67+1</f>
        <v>2018</v>
      </c>
      <c r="B79">
        <v>6</v>
      </c>
      <c r="C79">
        <v>18.071666666700001</v>
      </c>
      <c r="D79">
        <v>3.35</v>
      </c>
      <c r="E79">
        <v>9.35</v>
      </c>
      <c r="F79">
        <v>101.5</v>
      </c>
      <c r="G79">
        <v>42.85</v>
      </c>
    </row>
    <row r="80" spans="1:7" x14ac:dyDescent="0.35">
      <c r="A80">
        <f t="shared" si="1"/>
        <v>2018</v>
      </c>
      <c r="B80">
        <v>7</v>
      </c>
      <c r="C80">
        <v>21.943548387100002</v>
      </c>
      <c r="D80">
        <v>0</v>
      </c>
      <c r="E80">
        <v>0</v>
      </c>
      <c r="F80">
        <v>215.25</v>
      </c>
      <c r="G80">
        <v>122.6</v>
      </c>
    </row>
    <row r="81" spans="1:7" x14ac:dyDescent="0.35">
      <c r="A81">
        <f t="shared" si="1"/>
        <v>2018</v>
      </c>
      <c r="B81">
        <v>8</v>
      </c>
      <c r="C81">
        <v>21.717741935500001</v>
      </c>
      <c r="D81">
        <v>0</v>
      </c>
      <c r="E81">
        <v>0</v>
      </c>
      <c r="F81">
        <v>208.25</v>
      </c>
      <c r="G81">
        <v>119.8</v>
      </c>
    </row>
    <row r="82" spans="1:7" x14ac:dyDescent="0.35">
      <c r="A82">
        <f t="shared" si="1"/>
        <v>2018</v>
      </c>
      <c r="B82">
        <v>9</v>
      </c>
      <c r="C82">
        <v>17.86</v>
      </c>
      <c r="D82">
        <v>8.9499999999999993</v>
      </c>
      <c r="E82">
        <v>24.7</v>
      </c>
      <c r="F82">
        <v>110.5</v>
      </c>
      <c r="G82">
        <v>61.1</v>
      </c>
    </row>
    <row r="83" spans="1:7" x14ac:dyDescent="0.35">
      <c r="A83">
        <f t="shared" si="1"/>
        <v>2018</v>
      </c>
      <c r="B83">
        <v>10</v>
      </c>
      <c r="C83">
        <v>8.8145161289999994</v>
      </c>
      <c r="D83">
        <v>159.4</v>
      </c>
      <c r="E83">
        <v>207.6</v>
      </c>
      <c r="F83">
        <v>15.85</v>
      </c>
      <c r="G83">
        <v>7.45</v>
      </c>
    </row>
    <row r="84" spans="1:7" x14ac:dyDescent="0.35">
      <c r="A84">
        <f t="shared" si="1"/>
        <v>2018</v>
      </c>
      <c r="B84">
        <v>11</v>
      </c>
      <c r="C84">
        <v>0.90833333329999999</v>
      </c>
      <c r="D84">
        <v>362.75</v>
      </c>
      <c r="E84">
        <v>422.75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-0.51774193550000003</v>
      </c>
      <c r="D85">
        <v>419.05</v>
      </c>
      <c r="E85">
        <v>481.05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-6.8177419355</v>
      </c>
      <c r="D86">
        <v>614.35</v>
      </c>
      <c r="E86">
        <v>676.35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-4.3910714286000001</v>
      </c>
      <c r="D87">
        <v>486.95</v>
      </c>
      <c r="E87">
        <v>542.95000000000005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-1.5588709677000001</v>
      </c>
      <c r="D88">
        <v>451.32499999999999</v>
      </c>
      <c r="E88">
        <v>513.32500000000005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5.6516666666999997</v>
      </c>
      <c r="D89">
        <v>220.45</v>
      </c>
      <c r="E89">
        <v>280.45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11.491935483900001</v>
      </c>
      <c r="D90">
        <v>76.25</v>
      </c>
      <c r="E90">
        <v>121.45</v>
      </c>
      <c r="F90">
        <v>12.7</v>
      </c>
      <c r="G90">
        <v>0.15</v>
      </c>
    </row>
    <row r="91" spans="1:7" x14ac:dyDescent="0.35">
      <c r="A91">
        <f t="shared" si="1"/>
        <v>2019</v>
      </c>
      <c r="B91">
        <v>6</v>
      </c>
      <c r="C91">
        <v>17.82</v>
      </c>
      <c r="D91">
        <v>2.8</v>
      </c>
      <c r="E91">
        <v>9.1</v>
      </c>
      <c r="F91">
        <v>93.7</v>
      </c>
      <c r="G91">
        <v>32.6</v>
      </c>
    </row>
    <row r="92" spans="1:7" x14ac:dyDescent="0.35">
      <c r="A92">
        <f t="shared" si="1"/>
        <v>2019</v>
      </c>
      <c r="B92">
        <v>7</v>
      </c>
      <c r="C92">
        <v>22.054032258100001</v>
      </c>
      <c r="D92">
        <v>0</v>
      </c>
      <c r="E92">
        <v>0</v>
      </c>
      <c r="F92">
        <v>218.67500000000001</v>
      </c>
      <c r="G92">
        <v>126.325</v>
      </c>
    </row>
    <row r="93" spans="1:7" x14ac:dyDescent="0.35">
      <c r="A93">
        <f t="shared" si="1"/>
        <v>2019</v>
      </c>
      <c r="B93">
        <v>8</v>
      </c>
      <c r="C93">
        <v>19.900806451600001</v>
      </c>
      <c r="D93">
        <v>0</v>
      </c>
      <c r="E93">
        <v>0</v>
      </c>
      <c r="F93">
        <v>151.92500000000001</v>
      </c>
      <c r="G93">
        <v>66.724999999999994</v>
      </c>
    </row>
    <row r="94" spans="1:7" x14ac:dyDescent="0.35">
      <c r="A94">
        <f t="shared" si="1"/>
        <v>2019</v>
      </c>
      <c r="B94">
        <v>9</v>
      </c>
      <c r="C94">
        <v>16.940833333299999</v>
      </c>
      <c r="D94">
        <v>0.15</v>
      </c>
      <c r="E94">
        <v>6.35</v>
      </c>
      <c r="F94">
        <v>64.575000000000003</v>
      </c>
      <c r="G94">
        <v>16.7</v>
      </c>
    </row>
    <row r="95" spans="1:7" x14ac:dyDescent="0.35">
      <c r="A95">
        <f t="shared" si="1"/>
        <v>2019</v>
      </c>
      <c r="B95">
        <v>10</v>
      </c>
      <c r="C95">
        <v>9.9774193548000003</v>
      </c>
      <c r="D95">
        <v>107</v>
      </c>
      <c r="E95">
        <v>163.35</v>
      </c>
      <c r="F95">
        <v>7.65</v>
      </c>
      <c r="G95">
        <v>4</v>
      </c>
    </row>
    <row r="96" spans="1:7" x14ac:dyDescent="0.35">
      <c r="A96">
        <f t="shared" si="1"/>
        <v>2019</v>
      </c>
      <c r="B96">
        <v>11</v>
      </c>
      <c r="C96">
        <v>0.38</v>
      </c>
      <c r="D96">
        <v>378.6</v>
      </c>
      <c r="E96">
        <v>438.6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-1.1596774193999999</v>
      </c>
      <c r="D97">
        <v>438.95</v>
      </c>
      <c r="E97">
        <v>500.95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-1.5435483871</v>
      </c>
      <c r="D98">
        <v>450.85</v>
      </c>
      <c r="E98">
        <v>512.85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1" si="2">B87</f>
        <v>2</v>
      </c>
      <c r="C99">
        <v>-3.1336206896999999</v>
      </c>
      <c r="D99">
        <v>467.875</v>
      </c>
      <c r="E99">
        <v>525.875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2.4153225805999998</v>
      </c>
      <c r="D100">
        <v>328.125</v>
      </c>
      <c r="E100">
        <v>390.125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5.2266666666999999</v>
      </c>
      <c r="D101">
        <v>233.2</v>
      </c>
      <c r="E101">
        <v>293.2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11.514516129</v>
      </c>
      <c r="D102">
        <v>110.75</v>
      </c>
      <c r="E102">
        <v>152.85</v>
      </c>
      <c r="F102">
        <v>44.8</v>
      </c>
      <c r="G102">
        <v>22.8</v>
      </c>
    </row>
    <row r="103" spans="1:7" x14ac:dyDescent="0.35">
      <c r="A103">
        <f t="shared" si="1"/>
        <v>2020</v>
      </c>
      <c r="B103">
        <f t="shared" si="2"/>
        <v>6</v>
      </c>
      <c r="C103">
        <v>19.183333333299998</v>
      </c>
      <c r="D103">
        <v>2.75</v>
      </c>
      <c r="E103">
        <v>9.6999999999999993</v>
      </c>
      <c r="F103">
        <v>135.19999999999999</v>
      </c>
      <c r="G103">
        <v>66.55</v>
      </c>
    </row>
    <row r="104" spans="1:7" x14ac:dyDescent="0.35">
      <c r="A104">
        <f t="shared" si="1"/>
        <v>2020</v>
      </c>
      <c r="B104">
        <f t="shared" si="2"/>
        <v>7</v>
      </c>
      <c r="C104">
        <v>23.501612903200002</v>
      </c>
      <c r="D104">
        <v>0</v>
      </c>
      <c r="E104">
        <v>0</v>
      </c>
      <c r="F104">
        <v>263.55</v>
      </c>
      <c r="G104">
        <v>170.55</v>
      </c>
    </row>
    <row r="105" spans="1:7" x14ac:dyDescent="0.35">
      <c r="A105">
        <f t="shared" si="1"/>
        <v>2020</v>
      </c>
      <c r="B105">
        <f t="shared" si="2"/>
        <v>8</v>
      </c>
      <c r="C105">
        <v>20.578225806500001</v>
      </c>
      <c r="D105">
        <v>0</v>
      </c>
      <c r="E105">
        <v>0</v>
      </c>
      <c r="F105">
        <v>172.92500000000001</v>
      </c>
      <c r="G105">
        <v>83.525000000000006</v>
      </c>
    </row>
    <row r="106" spans="1:7" x14ac:dyDescent="0.35">
      <c r="A106">
        <f t="shared" si="1"/>
        <v>2020</v>
      </c>
      <c r="B106">
        <f t="shared" si="2"/>
        <v>9</v>
      </c>
      <c r="C106">
        <v>15.775</v>
      </c>
      <c r="D106">
        <v>14.4</v>
      </c>
      <c r="E106">
        <v>35.1</v>
      </c>
      <c r="F106">
        <v>58.35</v>
      </c>
      <c r="G106">
        <v>19.25</v>
      </c>
    </row>
    <row r="107" spans="1:7" x14ac:dyDescent="0.35">
      <c r="A107">
        <f t="shared" si="1"/>
        <v>2020</v>
      </c>
      <c r="B107">
        <f t="shared" si="2"/>
        <v>10</v>
      </c>
      <c r="C107">
        <v>8.8290322580999998</v>
      </c>
      <c r="D107">
        <v>134.80000000000001</v>
      </c>
      <c r="E107">
        <v>192.3</v>
      </c>
      <c r="F107">
        <v>1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6.2083333332999997</v>
      </c>
      <c r="D108">
        <v>212.25</v>
      </c>
      <c r="E108">
        <v>266.05</v>
      </c>
      <c r="F108">
        <v>2.2999999999999998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-0.4741935484</v>
      </c>
      <c r="D109">
        <v>417.7</v>
      </c>
      <c r="E109">
        <v>479.7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-2.9217741935000001</v>
      </c>
      <c r="D110">
        <v>493.57499999999999</v>
      </c>
      <c r="E110" s="1">
        <v>555.57500000000005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-6.5464285713999999</v>
      </c>
      <c r="D111">
        <v>547.29999999999995</v>
      </c>
      <c r="E111">
        <v>603.29999999999995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3.2620967742000002</v>
      </c>
      <c r="D112">
        <v>303.22500000000002</v>
      </c>
      <c r="E112">
        <v>363.875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7.1383333333000003</v>
      </c>
      <c r="D113">
        <v>183.25</v>
      </c>
      <c r="E113">
        <v>237</v>
      </c>
      <c r="F113">
        <v>1.1499999999999999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12.411290322599999</v>
      </c>
      <c r="D114">
        <v>77</v>
      </c>
      <c r="E114">
        <v>119</v>
      </c>
      <c r="F114">
        <v>38.75</v>
      </c>
      <c r="G114">
        <v>17.75</v>
      </c>
    </row>
    <row r="115" spans="1:7" x14ac:dyDescent="0.35">
      <c r="A115">
        <f t="shared" si="1"/>
        <v>2021</v>
      </c>
      <c r="B115">
        <f t="shared" si="2"/>
        <v>6</v>
      </c>
      <c r="C115">
        <v>20.1233333333</v>
      </c>
      <c r="D115">
        <v>0.15</v>
      </c>
      <c r="E115">
        <v>3.45</v>
      </c>
      <c r="F115">
        <v>157.15</v>
      </c>
      <c r="G115">
        <v>82.85</v>
      </c>
    </row>
    <row r="116" spans="1:7" x14ac:dyDescent="0.35">
      <c r="A116">
        <f t="shared" si="1"/>
        <v>2021</v>
      </c>
      <c r="B116">
        <f t="shared" si="2"/>
        <v>7</v>
      </c>
      <c r="C116">
        <v>19.987096774200001</v>
      </c>
      <c r="D116">
        <v>0</v>
      </c>
      <c r="E116">
        <v>0</v>
      </c>
      <c r="F116">
        <v>154.6</v>
      </c>
      <c r="G116">
        <v>68.400000000000006</v>
      </c>
    </row>
    <row r="117" spans="1:7" x14ac:dyDescent="0.35">
      <c r="A117">
        <f t="shared" si="1"/>
        <v>2021</v>
      </c>
      <c r="B117">
        <f t="shared" si="2"/>
        <v>8</v>
      </c>
      <c r="C117">
        <v>22.041935483900001</v>
      </c>
      <c r="D117">
        <v>0</v>
      </c>
      <c r="E117">
        <v>0</v>
      </c>
      <c r="F117">
        <v>218.3</v>
      </c>
      <c r="G117">
        <v>127.5</v>
      </c>
    </row>
    <row r="118" spans="1:7" x14ac:dyDescent="0.35">
      <c r="A118">
        <f t="shared" si="1"/>
        <v>2021</v>
      </c>
      <c r="B118">
        <f t="shared" si="2"/>
        <v>9</v>
      </c>
      <c r="C118">
        <v>16.774999999999999</v>
      </c>
      <c r="D118">
        <v>2.5499999999999998</v>
      </c>
      <c r="E118">
        <v>12.25</v>
      </c>
      <c r="F118">
        <v>65.5</v>
      </c>
      <c r="G118">
        <v>15.05</v>
      </c>
    </row>
    <row r="119" spans="1:7" x14ac:dyDescent="0.35">
      <c r="A119">
        <f t="shared" si="1"/>
        <v>2021</v>
      </c>
      <c r="B119">
        <f t="shared" si="2"/>
        <v>10</v>
      </c>
      <c r="C119">
        <v>12.9629032258</v>
      </c>
      <c r="D119">
        <v>63.6</v>
      </c>
      <c r="E119">
        <v>96.7</v>
      </c>
      <c r="F119">
        <v>33.549999999999997</v>
      </c>
      <c r="G119">
        <v>4.6500000000000004</v>
      </c>
    </row>
    <row r="120" spans="1:7" x14ac:dyDescent="0.35">
      <c r="A120">
        <f t="shared" si="1"/>
        <v>2021</v>
      </c>
      <c r="B120">
        <f t="shared" si="2"/>
        <v>11</v>
      </c>
      <c r="C120">
        <v>3.4550000000000001</v>
      </c>
      <c r="D120">
        <v>286.35000000000002</v>
      </c>
      <c r="E120">
        <v>346.35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0.84032258059999998</v>
      </c>
      <c r="D121">
        <v>376.95</v>
      </c>
      <c r="E121">
        <v>438.95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-8.6225806451999993</v>
      </c>
      <c r="D122">
        <v>670.3</v>
      </c>
      <c r="E122">
        <v>732.3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-4.9249999999999998</v>
      </c>
      <c r="D123">
        <v>501.9</v>
      </c>
      <c r="E123">
        <v>557.9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0.67741935480000004</v>
      </c>
      <c r="D124">
        <v>382</v>
      </c>
      <c r="E124">
        <v>444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5.9083333332999999</v>
      </c>
      <c r="D125">
        <v>217.35</v>
      </c>
      <c r="E125">
        <v>273.55</v>
      </c>
      <c r="F125">
        <v>0.8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14.8322580645</v>
      </c>
      <c r="D126">
        <v>38.299999999999997</v>
      </c>
      <c r="E126">
        <v>67.45</v>
      </c>
      <c r="F126">
        <v>62.25</v>
      </c>
      <c r="G126">
        <v>25.8</v>
      </c>
    </row>
    <row r="127" spans="1:7" x14ac:dyDescent="0.35">
      <c r="A127">
        <f t="shared" si="1"/>
        <v>2022</v>
      </c>
      <c r="B127">
        <f t="shared" si="2"/>
        <v>6</v>
      </c>
      <c r="C127">
        <v>18.346666666699999</v>
      </c>
      <c r="D127">
        <v>0.4</v>
      </c>
      <c r="E127">
        <v>2.7</v>
      </c>
      <c r="F127">
        <v>103.1</v>
      </c>
      <c r="G127">
        <v>47.25</v>
      </c>
    </row>
    <row r="128" spans="1:7" x14ac:dyDescent="0.35">
      <c r="A128">
        <f t="shared" si="1"/>
        <v>2022</v>
      </c>
      <c r="B128">
        <f t="shared" si="2"/>
        <v>7</v>
      </c>
      <c r="C128">
        <v>20.988709677399999</v>
      </c>
      <c r="D128">
        <v>0</v>
      </c>
      <c r="E128">
        <v>0</v>
      </c>
      <c r="F128">
        <v>185.65</v>
      </c>
      <c r="G128">
        <v>92.8</v>
      </c>
    </row>
    <row r="129" spans="1:7" x14ac:dyDescent="0.35">
      <c r="A129">
        <f t="shared" si="1"/>
        <v>2022</v>
      </c>
      <c r="B129">
        <f t="shared" si="2"/>
        <v>8</v>
      </c>
      <c r="C129">
        <v>21.204838709699999</v>
      </c>
      <c r="D129">
        <v>0</v>
      </c>
      <c r="E129">
        <v>0</v>
      </c>
      <c r="F129">
        <v>192.35</v>
      </c>
      <c r="G129">
        <v>99.9</v>
      </c>
    </row>
    <row r="130" spans="1:7" x14ac:dyDescent="0.35">
      <c r="A130">
        <f t="shared" si="1"/>
        <v>2022</v>
      </c>
      <c r="B130">
        <f t="shared" si="2"/>
        <v>9</v>
      </c>
      <c r="C130">
        <v>16.454999999999998</v>
      </c>
      <c r="D130">
        <v>16.100000000000001</v>
      </c>
      <c r="E130">
        <v>35.1</v>
      </c>
      <c r="F130">
        <v>78.75</v>
      </c>
      <c r="G130">
        <v>27.15</v>
      </c>
    </row>
    <row r="131" spans="1:7" x14ac:dyDescent="0.35">
      <c r="A131">
        <f t="shared" si="1"/>
        <v>2022</v>
      </c>
      <c r="B131">
        <f t="shared" si="2"/>
        <v>10</v>
      </c>
      <c r="C131">
        <v>9.3629032258000002</v>
      </c>
      <c r="D131">
        <v>122.55</v>
      </c>
      <c r="E131">
        <v>177.1</v>
      </c>
      <c r="F131">
        <v>2.35</v>
      </c>
      <c r="G131">
        <v>0</v>
      </c>
    </row>
    <row r="132" spans="1:7" x14ac:dyDescent="0.35">
      <c r="A132">
        <f t="shared" si="1"/>
        <v>2022</v>
      </c>
      <c r="B132">
        <f t="shared" si="2"/>
        <v>11</v>
      </c>
      <c r="C132">
        <v>4.6983333332999999</v>
      </c>
      <c r="D132">
        <v>256.5</v>
      </c>
      <c r="E132">
        <v>313.05</v>
      </c>
      <c r="F132">
        <v>4</v>
      </c>
      <c r="G132">
        <v>1</v>
      </c>
    </row>
    <row r="133" spans="1:7" x14ac:dyDescent="0.35">
      <c r="A133">
        <f t="shared" si="1"/>
        <v>2022</v>
      </c>
      <c r="B133">
        <f t="shared" si="2"/>
        <v>12</v>
      </c>
      <c r="C133">
        <v>-0.86612903230000005</v>
      </c>
      <c r="D133">
        <v>429.85</v>
      </c>
      <c r="E133">
        <v>491.85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8.1950000000000003</v>
      </c>
      <c r="D137">
        <v>169.6</v>
      </c>
      <c r="E137">
        <v>218.75</v>
      </c>
      <c r="F137">
        <v>14.6</v>
      </c>
      <c r="G137">
        <v>2.25</v>
      </c>
    </row>
    <row r="138" spans="1:7" x14ac:dyDescent="0.35">
      <c r="A138">
        <f t="shared" si="1"/>
        <v>2023</v>
      </c>
      <c r="B138">
        <f t="shared" si="2"/>
        <v>5</v>
      </c>
      <c r="C138">
        <v>11.7290322581</v>
      </c>
      <c r="D138">
        <v>85.75</v>
      </c>
      <c r="E138">
        <v>127.75</v>
      </c>
      <c r="F138">
        <v>26.35</v>
      </c>
      <c r="G138">
        <v>6.35</v>
      </c>
    </row>
    <row r="139" spans="1:7" x14ac:dyDescent="0.35">
      <c r="A139">
        <f t="shared" si="1"/>
        <v>2023</v>
      </c>
      <c r="B139">
        <f t="shared" si="2"/>
        <v>6</v>
      </c>
      <c r="C139">
        <v>17.398333333299998</v>
      </c>
      <c r="D139">
        <v>13</v>
      </c>
      <c r="E139">
        <v>18.95</v>
      </c>
      <c r="F139">
        <v>90.9</v>
      </c>
      <c r="G139">
        <v>32.35</v>
      </c>
    </row>
    <row r="140" spans="1:7" x14ac:dyDescent="0.35">
      <c r="A140">
        <f t="shared" si="1"/>
        <v>2023</v>
      </c>
      <c r="B140">
        <f t="shared" si="2"/>
        <v>7</v>
      </c>
      <c r="C140">
        <v>20.149999999999999</v>
      </c>
      <c r="D140">
        <v>13</v>
      </c>
      <c r="E140">
        <v>15</v>
      </c>
      <c r="F140">
        <v>174.65</v>
      </c>
      <c r="G140">
        <v>85.55</v>
      </c>
    </row>
    <row r="141" spans="1:7" x14ac:dyDescent="0.35">
      <c r="A141">
        <f t="shared" si="1"/>
        <v>2023</v>
      </c>
      <c r="B141">
        <f t="shared" si="2"/>
        <v>8</v>
      </c>
      <c r="C141">
        <v>18.122580645199999</v>
      </c>
      <c r="D141">
        <v>13</v>
      </c>
      <c r="E141">
        <v>17.350000000000001</v>
      </c>
      <c r="F141">
        <v>114.15</v>
      </c>
      <c r="G141">
        <v>42.65</v>
      </c>
    </row>
    <row r="142" spans="1:7" x14ac:dyDescent="0.35">
      <c r="A142">
        <f t="shared" si="1"/>
        <v>2023</v>
      </c>
      <c r="B142">
        <f t="shared" si="2"/>
        <v>9</v>
      </c>
      <c r="C142">
        <v>14.881666666699999</v>
      </c>
      <c r="D142">
        <v>52</v>
      </c>
      <c r="E142">
        <v>67.599999999999994</v>
      </c>
      <c r="F142">
        <v>64.05</v>
      </c>
      <c r="G142">
        <v>28.8</v>
      </c>
    </row>
    <row r="143" spans="1:7" x14ac:dyDescent="0.35">
      <c r="A143">
        <f t="shared" ref="A143:A161" si="3">A131+1</f>
        <v>2023</v>
      </c>
      <c r="B143">
        <f t="shared" si="2"/>
        <v>10</v>
      </c>
      <c r="C143">
        <v>11.395161290300001</v>
      </c>
      <c r="D143">
        <v>103</v>
      </c>
      <c r="E143">
        <v>145.75</v>
      </c>
      <c r="F143">
        <v>34</v>
      </c>
      <c r="G143">
        <v>11.4</v>
      </c>
    </row>
    <row r="144" spans="1:7" x14ac:dyDescent="0.35">
      <c r="A144">
        <f t="shared" si="3"/>
        <v>2023</v>
      </c>
      <c r="B144">
        <f t="shared" si="2"/>
        <v>11</v>
      </c>
      <c r="C144">
        <v>3.3174999999999999</v>
      </c>
      <c r="D144">
        <v>290.47500000000002</v>
      </c>
      <c r="E144">
        <v>350.47500000000002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2.4943548387000001</v>
      </c>
      <c r="D145">
        <v>325.67500000000001</v>
      </c>
      <c r="E145">
        <v>387.67500000000001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-2.7766129032000002</v>
      </c>
      <c r="D146">
        <v>489.07499999999999</v>
      </c>
      <c r="E146">
        <v>551.07500000000005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8.18965517E-2</v>
      </c>
      <c r="D147">
        <v>374.625</v>
      </c>
      <c r="E147">
        <v>432.625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3.5459677419000002</v>
      </c>
      <c r="D148">
        <v>293.82499999999999</v>
      </c>
      <c r="E148">
        <v>355.07499999999999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8.2233333332999994</v>
      </c>
      <c r="D149">
        <v>149.19999999999999</v>
      </c>
      <c r="E149">
        <v>204.75</v>
      </c>
      <c r="F149">
        <v>1.45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15.515322580599999</v>
      </c>
      <c r="D150">
        <v>8.5</v>
      </c>
      <c r="E150">
        <v>26.95</v>
      </c>
      <c r="F150">
        <v>42.924999999999997</v>
      </c>
      <c r="G150">
        <v>15.225</v>
      </c>
    </row>
    <row r="151" spans="1:7" x14ac:dyDescent="0.35">
      <c r="A151">
        <f t="shared" si="3"/>
        <v>2024</v>
      </c>
      <c r="B151">
        <f t="shared" si="2"/>
        <v>6</v>
      </c>
      <c r="C151">
        <v>19.178333333299999</v>
      </c>
      <c r="D151">
        <v>0.4</v>
      </c>
      <c r="E151">
        <v>3.05</v>
      </c>
      <c r="F151">
        <v>128.4</v>
      </c>
      <c r="G151">
        <v>63.35</v>
      </c>
    </row>
    <row r="152" spans="1:7" x14ac:dyDescent="0.35">
      <c r="A152">
        <f t="shared" si="3"/>
        <v>2024</v>
      </c>
      <c r="B152">
        <f t="shared" si="2"/>
        <v>7</v>
      </c>
      <c r="C152">
        <v>22.092282990499999</v>
      </c>
      <c r="D152">
        <v>0</v>
      </c>
      <c r="E152">
        <v>0</v>
      </c>
      <c r="F152">
        <v>219.8607727051</v>
      </c>
      <c r="G152">
        <v>128.4607727051</v>
      </c>
    </row>
    <row r="153" spans="1:7" x14ac:dyDescent="0.35">
      <c r="A153">
        <f t="shared" si="3"/>
        <v>2024</v>
      </c>
      <c r="B153">
        <f t="shared" si="2"/>
        <v>8</v>
      </c>
      <c r="C153">
        <v>19.856451612899999</v>
      </c>
      <c r="D153">
        <v>0</v>
      </c>
      <c r="E153">
        <v>1.4</v>
      </c>
      <c r="F153">
        <v>151.94999999999999</v>
      </c>
      <c r="G153">
        <v>72.224999999999994</v>
      </c>
    </row>
    <row r="154" spans="1:7" x14ac:dyDescent="0.35">
      <c r="A154">
        <f t="shared" si="3"/>
        <v>2024</v>
      </c>
      <c r="B154">
        <f t="shared" si="2"/>
        <v>9</v>
      </c>
      <c r="C154">
        <v>18.071666666700001</v>
      </c>
      <c r="D154">
        <v>1.85</v>
      </c>
      <c r="E154">
        <v>8.1999999999999993</v>
      </c>
      <c r="F154">
        <v>100.35</v>
      </c>
      <c r="G154">
        <v>29.65</v>
      </c>
    </row>
    <row r="155" spans="1:7" x14ac:dyDescent="0.35">
      <c r="A155">
        <f t="shared" si="3"/>
        <v>2024</v>
      </c>
      <c r="B155">
        <f t="shared" si="2"/>
        <v>10</v>
      </c>
      <c r="C155">
        <v>10.9403225806</v>
      </c>
      <c r="D155">
        <v>94.15</v>
      </c>
      <c r="E155">
        <v>139.9</v>
      </c>
      <c r="F155">
        <v>14.05</v>
      </c>
      <c r="G155">
        <v>1.4</v>
      </c>
    </row>
    <row r="156" spans="1:7" x14ac:dyDescent="0.35">
      <c r="A156">
        <f t="shared" si="3"/>
        <v>2024</v>
      </c>
      <c r="B156">
        <f t="shared" si="2"/>
        <v>11</v>
      </c>
      <c r="C156">
        <v>5.7366666666999997</v>
      </c>
      <c r="D156">
        <v>227.15</v>
      </c>
      <c r="E156">
        <v>283.14999999999998</v>
      </c>
      <c r="F156">
        <v>5.25</v>
      </c>
      <c r="G156">
        <v>1.4</v>
      </c>
    </row>
    <row r="157" spans="1:7" x14ac:dyDescent="0.35">
      <c r="A157">
        <f t="shared" si="3"/>
        <v>2024</v>
      </c>
      <c r="B157">
        <f t="shared" si="2"/>
        <v>12</v>
      </c>
      <c r="C157">
        <v>-1.1016129031999999</v>
      </c>
      <c r="D157">
        <v>437.15</v>
      </c>
      <c r="E157">
        <v>499.15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-6.3032258065000004</v>
      </c>
      <c r="D158">
        <v>598.4</v>
      </c>
      <c r="E158">
        <v>660.4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-5.5803571428999996</v>
      </c>
      <c r="D159">
        <v>520.25</v>
      </c>
      <c r="E159">
        <v>576.25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2.1048387097000001</v>
      </c>
      <c r="D160">
        <v>338.15</v>
      </c>
      <c r="E160">
        <v>399.75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7.1583333332999999</v>
      </c>
      <c r="D161">
        <v>180</v>
      </c>
      <c r="E161">
        <v>236.25</v>
      </c>
      <c r="F161">
        <v>1</v>
      </c>
      <c r="G161">
        <v>0</v>
      </c>
    </row>
    <row r="162" spans="1:7" x14ac:dyDescent="0.35">
      <c r="C162">
        <v>12.1967741935</v>
      </c>
      <c r="D162">
        <v>57.9</v>
      </c>
      <c r="E162">
        <v>98.8</v>
      </c>
      <c r="F162">
        <v>11.9</v>
      </c>
      <c r="G162">
        <v>2.0499999999999998</v>
      </c>
    </row>
    <row r="163" spans="1:7" x14ac:dyDescent="0.35">
      <c r="C163">
        <v>19.655000000000001</v>
      </c>
      <c r="D163">
        <v>2.7</v>
      </c>
      <c r="E163">
        <v>7.5</v>
      </c>
      <c r="F163">
        <v>147.15</v>
      </c>
      <c r="G163">
        <v>75.95</v>
      </c>
    </row>
    <row r="164" spans="1:7" x14ac:dyDescent="0.35">
      <c r="C164">
        <v>22.345161290299998</v>
      </c>
      <c r="D164">
        <v>0</v>
      </c>
      <c r="E164">
        <v>0</v>
      </c>
      <c r="F164">
        <v>227.7</v>
      </c>
      <c r="G164">
        <v>135.9</v>
      </c>
    </row>
    <row r="165" spans="1:7" x14ac:dyDescent="0.35">
      <c r="C165">
        <v>19.816129032300001</v>
      </c>
      <c r="D165">
        <v>0.5</v>
      </c>
      <c r="E165">
        <v>4.6500000000000004</v>
      </c>
      <c r="F165">
        <v>153.94999999999999</v>
      </c>
      <c r="G165">
        <v>82.15</v>
      </c>
    </row>
    <row r="166" spans="1:7" x14ac:dyDescent="0.35">
      <c r="C166">
        <v>17.631666666699999</v>
      </c>
      <c r="D166">
        <v>1.6</v>
      </c>
      <c r="E166">
        <v>8.15</v>
      </c>
      <c r="F166">
        <v>87.1</v>
      </c>
      <c r="G166">
        <v>22.4</v>
      </c>
    </row>
    <row r="167" spans="1:7" x14ac:dyDescent="0.35">
      <c r="C167">
        <v>10.8524193548</v>
      </c>
      <c r="D167">
        <v>100</v>
      </c>
      <c r="E167">
        <v>148.72499999999999</v>
      </c>
      <c r="F167">
        <v>20.149999999999999</v>
      </c>
      <c r="G167">
        <v>6.5</v>
      </c>
    </row>
    <row r="168" spans="1:7" x14ac:dyDescent="0.35">
      <c r="C168">
        <v>3.1641666666999999</v>
      </c>
      <c r="D168">
        <v>295.07499999999999</v>
      </c>
      <c r="E168">
        <v>355.07499999999999</v>
      </c>
      <c r="F168">
        <v>0</v>
      </c>
      <c r="G168">
        <v>0</v>
      </c>
    </row>
    <row r="169" spans="1:7" x14ac:dyDescent="0.35">
      <c r="C169">
        <v>-4.5991935483999997</v>
      </c>
      <c r="D169">
        <v>545.57500000000005</v>
      </c>
      <c r="E169">
        <v>607.57500000000005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abSelected="1" topLeftCell="A175" workbookViewId="0">
      <selection activeCell="O182" sqref="O182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35</v>
      </c>
      <c r="D1" t="s">
        <v>58</v>
      </c>
      <c r="E1" t="s">
        <v>36</v>
      </c>
      <c r="F1" t="s">
        <v>37</v>
      </c>
    </row>
    <row r="2" spans="1:6" x14ac:dyDescent="0.35">
      <c r="A2">
        <v>2025</v>
      </c>
      <c r="B2">
        <v>1</v>
      </c>
      <c r="C2">
        <v>529.87</v>
      </c>
      <c r="D2">
        <v>591.98249999999996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445.88499999999999</v>
      </c>
      <c r="D3">
        <v>501.88499999999999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362.68</v>
      </c>
      <c r="D4">
        <v>424.33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205.83500000000001</v>
      </c>
      <c r="D5">
        <v>261.49250000000001</v>
      </c>
      <c r="E5">
        <v>2.52</v>
      </c>
      <c r="F5">
        <v>0.22500000000000001</v>
      </c>
    </row>
    <row r="6" spans="1:6" x14ac:dyDescent="0.35">
      <c r="A6">
        <v>2025</v>
      </c>
      <c r="B6">
        <v>5</v>
      </c>
      <c r="C6">
        <v>60.945</v>
      </c>
      <c r="D6">
        <v>96.93</v>
      </c>
      <c r="E6">
        <v>38.487499999999997</v>
      </c>
      <c r="F6">
        <v>15.4025</v>
      </c>
    </row>
    <row r="7" spans="1:6" x14ac:dyDescent="0.35">
      <c r="A7">
        <v>2025</v>
      </c>
      <c r="B7">
        <v>6</v>
      </c>
      <c r="C7">
        <v>2.7850000000000001</v>
      </c>
      <c r="D7">
        <v>7.54</v>
      </c>
      <c r="E7">
        <v>120.4</v>
      </c>
      <c r="F7">
        <v>56.26</v>
      </c>
    </row>
    <row r="8" spans="1:6" x14ac:dyDescent="0.35">
      <c r="A8">
        <v>2025</v>
      </c>
      <c r="B8">
        <v>7</v>
      </c>
      <c r="C8">
        <v>1.3</v>
      </c>
      <c r="D8">
        <v>1.5</v>
      </c>
      <c r="E8">
        <v>207.1485772705</v>
      </c>
      <c r="F8">
        <v>115.68857727050001</v>
      </c>
    </row>
    <row r="9" spans="1:6" x14ac:dyDescent="0.35">
      <c r="A9">
        <v>2025</v>
      </c>
      <c r="B9">
        <v>8</v>
      </c>
      <c r="C9">
        <v>2.65</v>
      </c>
      <c r="D9">
        <v>2.61</v>
      </c>
      <c r="E9">
        <v>172.66499999999999</v>
      </c>
      <c r="F9">
        <v>89.402500000000003</v>
      </c>
    </row>
    <row r="10" spans="1:6" x14ac:dyDescent="0.35">
      <c r="A10">
        <v>2025</v>
      </c>
      <c r="B10">
        <v>9</v>
      </c>
      <c r="C10">
        <v>11.2</v>
      </c>
      <c r="D10">
        <v>23.475000000000001</v>
      </c>
      <c r="E10">
        <v>84.032499999999999</v>
      </c>
      <c r="F10">
        <v>32.274999999999999</v>
      </c>
    </row>
    <row r="11" spans="1:6" x14ac:dyDescent="0.35">
      <c r="A11">
        <v>2025</v>
      </c>
      <c r="B11">
        <v>10</v>
      </c>
      <c r="C11">
        <v>104.815</v>
      </c>
      <c r="D11">
        <v>150.7475</v>
      </c>
      <c r="E11">
        <v>18.225000000000001</v>
      </c>
      <c r="F11">
        <v>4.8099999999999996</v>
      </c>
    </row>
    <row r="12" spans="1:6" x14ac:dyDescent="0.35">
      <c r="A12">
        <v>2025</v>
      </c>
      <c r="B12">
        <v>11</v>
      </c>
      <c r="C12">
        <v>282.38</v>
      </c>
      <c r="D12">
        <v>339.3175</v>
      </c>
      <c r="E12">
        <v>1.3049999999999999</v>
      </c>
      <c r="F12">
        <v>0.24</v>
      </c>
    </row>
    <row r="13" spans="1:6" x14ac:dyDescent="0.35">
      <c r="A13">
        <v>2025</v>
      </c>
      <c r="B13">
        <v>12</v>
      </c>
      <c r="C13">
        <v>440.63499999999999</v>
      </c>
      <c r="D13">
        <v>502.2525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529.87</v>
      </c>
      <c r="D14">
        <v>591.98249999999996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445.88499999999999</v>
      </c>
      <c r="D15">
        <v>501.88499999999999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362.68</v>
      </c>
      <c r="D16">
        <v>424.33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205.83500000000001</v>
      </c>
      <c r="D17">
        <v>261.49250000000001</v>
      </c>
      <c r="E17">
        <v>2.52</v>
      </c>
      <c r="F17">
        <v>0.22500000000000001</v>
      </c>
    </row>
    <row r="18" spans="1:6" x14ac:dyDescent="0.35">
      <c r="A18">
        <f t="shared" si="0"/>
        <v>2026</v>
      </c>
      <c r="B18">
        <v>5</v>
      </c>
      <c r="C18">
        <v>60.945</v>
      </c>
      <c r="D18">
        <v>96.93</v>
      </c>
      <c r="E18">
        <v>38.487499999999997</v>
      </c>
      <c r="F18">
        <v>15.4025</v>
      </c>
    </row>
    <row r="19" spans="1:6" x14ac:dyDescent="0.35">
      <c r="A19">
        <f t="shared" si="0"/>
        <v>2026</v>
      </c>
      <c r="B19">
        <v>6</v>
      </c>
      <c r="C19">
        <v>2.7850000000000001</v>
      </c>
      <c r="D19">
        <v>7.54</v>
      </c>
      <c r="E19">
        <v>120.4</v>
      </c>
      <c r="F19">
        <v>56.26</v>
      </c>
    </row>
    <row r="20" spans="1:6" x14ac:dyDescent="0.35">
      <c r="A20">
        <f t="shared" si="0"/>
        <v>2026</v>
      </c>
      <c r="B20">
        <v>7</v>
      </c>
      <c r="C20">
        <v>1.3</v>
      </c>
      <c r="D20">
        <v>1.5</v>
      </c>
      <c r="E20">
        <v>207.1485772705</v>
      </c>
      <c r="F20">
        <v>115.68857727050001</v>
      </c>
    </row>
    <row r="21" spans="1:6" x14ac:dyDescent="0.35">
      <c r="A21">
        <f t="shared" si="0"/>
        <v>2026</v>
      </c>
      <c r="B21">
        <v>8</v>
      </c>
      <c r="C21">
        <v>2.65</v>
      </c>
      <c r="D21">
        <v>2.61</v>
      </c>
      <c r="E21">
        <v>172.66499999999999</v>
      </c>
      <c r="F21">
        <v>89.402500000000003</v>
      </c>
    </row>
    <row r="22" spans="1:6" x14ac:dyDescent="0.35">
      <c r="A22">
        <f t="shared" si="0"/>
        <v>2026</v>
      </c>
      <c r="B22">
        <v>9</v>
      </c>
      <c r="C22">
        <v>11.2</v>
      </c>
      <c r="D22">
        <v>23.475000000000001</v>
      </c>
      <c r="E22">
        <v>84.032499999999999</v>
      </c>
      <c r="F22">
        <v>32.274999999999999</v>
      </c>
    </row>
    <row r="23" spans="1:6" x14ac:dyDescent="0.35">
      <c r="A23">
        <f t="shared" si="0"/>
        <v>2026</v>
      </c>
      <c r="B23">
        <v>10</v>
      </c>
      <c r="C23">
        <v>104.815</v>
      </c>
      <c r="D23">
        <v>150.7475</v>
      </c>
      <c r="E23">
        <v>18.225000000000001</v>
      </c>
      <c r="F23">
        <v>4.8099999999999996</v>
      </c>
    </row>
    <row r="24" spans="1:6" x14ac:dyDescent="0.35">
      <c r="A24">
        <f t="shared" si="0"/>
        <v>2026</v>
      </c>
      <c r="B24">
        <v>11</v>
      </c>
      <c r="C24">
        <v>282.38</v>
      </c>
      <c r="D24">
        <v>339.3175</v>
      </c>
      <c r="E24">
        <v>1.3049999999999999</v>
      </c>
      <c r="F24">
        <v>0.24</v>
      </c>
    </row>
    <row r="25" spans="1:6" x14ac:dyDescent="0.35">
      <c r="A25">
        <f t="shared" si="0"/>
        <v>2026</v>
      </c>
      <c r="B25">
        <v>12</v>
      </c>
      <c r="C25">
        <v>440.63499999999999</v>
      </c>
      <c r="D25">
        <v>502.2525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529.87</v>
      </c>
      <c r="D26">
        <v>591.98249999999996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445.88499999999999</v>
      </c>
      <c r="D27">
        <v>501.88499999999999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362.68</v>
      </c>
      <c r="D28">
        <v>424.33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205.83500000000001</v>
      </c>
      <c r="D29">
        <v>261.49250000000001</v>
      </c>
      <c r="E29">
        <v>2.52</v>
      </c>
      <c r="F29">
        <v>0.22500000000000001</v>
      </c>
    </row>
    <row r="30" spans="1:6" x14ac:dyDescent="0.35">
      <c r="A30">
        <f t="shared" si="0"/>
        <v>2027</v>
      </c>
      <c r="B30">
        <v>5</v>
      </c>
      <c r="C30">
        <v>60.945</v>
      </c>
      <c r="D30">
        <v>96.93</v>
      </c>
      <c r="E30">
        <v>38.487499999999997</v>
      </c>
      <c r="F30">
        <v>15.4025</v>
      </c>
    </row>
    <row r="31" spans="1:6" x14ac:dyDescent="0.35">
      <c r="A31">
        <f t="shared" si="0"/>
        <v>2027</v>
      </c>
      <c r="B31">
        <v>6</v>
      </c>
      <c r="C31">
        <v>2.7850000000000001</v>
      </c>
      <c r="D31">
        <v>7.54</v>
      </c>
      <c r="E31">
        <v>120.4</v>
      </c>
      <c r="F31">
        <v>56.26</v>
      </c>
    </row>
    <row r="32" spans="1:6" x14ac:dyDescent="0.35">
      <c r="A32">
        <f t="shared" si="0"/>
        <v>2027</v>
      </c>
      <c r="B32">
        <v>7</v>
      </c>
      <c r="C32">
        <v>1.3</v>
      </c>
      <c r="D32">
        <v>1.5</v>
      </c>
      <c r="E32">
        <v>207.1485772705</v>
      </c>
      <c r="F32">
        <v>115.68857727050001</v>
      </c>
    </row>
    <row r="33" spans="1:6" x14ac:dyDescent="0.35">
      <c r="A33">
        <f t="shared" si="0"/>
        <v>2027</v>
      </c>
      <c r="B33">
        <v>8</v>
      </c>
      <c r="C33">
        <v>2.65</v>
      </c>
      <c r="D33">
        <v>2.61</v>
      </c>
      <c r="E33">
        <v>172.66499999999999</v>
      </c>
      <c r="F33">
        <v>89.402500000000003</v>
      </c>
    </row>
    <row r="34" spans="1:6" x14ac:dyDescent="0.35">
      <c r="A34">
        <f t="shared" si="0"/>
        <v>2027</v>
      </c>
      <c r="B34">
        <v>9</v>
      </c>
      <c r="C34">
        <v>11.2</v>
      </c>
      <c r="D34">
        <v>23.475000000000001</v>
      </c>
      <c r="E34">
        <v>84.032499999999999</v>
      </c>
      <c r="F34">
        <v>32.274999999999999</v>
      </c>
    </row>
    <row r="35" spans="1:6" x14ac:dyDescent="0.35">
      <c r="A35">
        <f t="shared" si="0"/>
        <v>2027</v>
      </c>
      <c r="B35">
        <v>10</v>
      </c>
      <c r="C35">
        <v>104.815</v>
      </c>
      <c r="D35">
        <v>150.7475</v>
      </c>
      <c r="E35">
        <v>18.225000000000001</v>
      </c>
      <c r="F35">
        <v>4.8099999999999996</v>
      </c>
    </row>
    <row r="36" spans="1:6" x14ac:dyDescent="0.35">
      <c r="A36">
        <f t="shared" si="0"/>
        <v>2027</v>
      </c>
      <c r="B36">
        <v>11</v>
      </c>
      <c r="C36">
        <v>282.38</v>
      </c>
      <c r="D36">
        <v>339.3175</v>
      </c>
      <c r="E36">
        <v>1.3049999999999999</v>
      </c>
      <c r="F36">
        <v>0.24</v>
      </c>
    </row>
    <row r="37" spans="1:6" x14ac:dyDescent="0.35">
      <c r="A37">
        <f t="shared" si="0"/>
        <v>2027</v>
      </c>
      <c r="B37">
        <v>12</v>
      </c>
      <c r="C37">
        <v>440.63499999999999</v>
      </c>
      <c r="D37">
        <v>502.2525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529.87</v>
      </c>
      <c r="D38">
        <v>591.98249999999996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462.45166666670002</v>
      </c>
      <c r="D39">
        <v>520.45166666670002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362.68</v>
      </c>
      <c r="D40">
        <v>424.33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205.83500000000001</v>
      </c>
      <c r="D41">
        <v>261.49250000000001</v>
      </c>
      <c r="E41">
        <v>2.52</v>
      </c>
      <c r="F41">
        <v>0.22500000000000001</v>
      </c>
    </row>
    <row r="42" spans="1:6" x14ac:dyDescent="0.35">
      <c r="A42">
        <f t="shared" si="0"/>
        <v>2028</v>
      </c>
      <c r="B42">
        <v>5</v>
      </c>
      <c r="C42">
        <v>60.945</v>
      </c>
      <c r="D42">
        <v>96.93</v>
      </c>
      <c r="E42">
        <v>38.487499999999997</v>
      </c>
      <c r="F42">
        <v>15.4025</v>
      </c>
    </row>
    <row r="43" spans="1:6" x14ac:dyDescent="0.35">
      <c r="A43">
        <f t="shared" si="0"/>
        <v>2028</v>
      </c>
      <c r="B43">
        <v>6</v>
      </c>
      <c r="C43">
        <v>2.7850000000000001</v>
      </c>
      <c r="D43">
        <v>7.54</v>
      </c>
      <c r="E43">
        <v>120.4</v>
      </c>
      <c r="F43">
        <v>56.26</v>
      </c>
    </row>
    <row r="44" spans="1:6" x14ac:dyDescent="0.35">
      <c r="A44">
        <f t="shared" si="0"/>
        <v>2028</v>
      </c>
      <c r="B44">
        <v>7</v>
      </c>
      <c r="C44">
        <v>1.3</v>
      </c>
      <c r="D44">
        <v>1.5</v>
      </c>
      <c r="E44">
        <v>207.1485772705</v>
      </c>
      <c r="F44">
        <v>115.68857727050001</v>
      </c>
    </row>
    <row r="45" spans="1:6" x14ac:dyDescent="0.35">
      <c r="A45">
        <f t="shared" si="0"/>
        <v>2028</v>
      </c>
      <c r="B45">
        <v>8</v>
      </c>
      <c r="C45">
        <v>2.65</v>
      </c>
      <c r="D45">
        <v>2.61</v>
      </c>
      <c r="E45">
        <v>172.66499999999999</v>
      </c>
      <c r="F45">
        <v>89.402500000000003</v>
      </c>
    </row>
    <row r="46" spans="1:6" x14ac:dyDescent="0.35">
      <c r="A46">
        <f t="shared" si="0"/>
        <v>2028</v>
      </c>
      <c r="B46">
        <v>9</v>
      </c>
      <c r="C46">
        <v>11.2</v>
      </c>
      <c r="D46">
        <v>23.475000000000001</v>
      </c>
      <c r="E46">
        <v>84.032499999999999</v>
      </c>
      <c r="F46">
        <v>32.274999999999999</v>
      </c>
    </row>
    <row r="47" spans="1:6" x14ac:dyDescent="0.35">
      <c r="A47">
        <f t="shared" si="0"/>
        <v>2028</v>
      </c>
      <c r="B47">
        <v>10</v>
      </c>
      <c r="C47">
        <v>104.815</v>
      </c>
      <c r="D47">
        <v>150.7475</v>
      </c>
      <c r="E47">
        <v>18.225000000000001</v>
      </c>
      <c r="F47">
        <v>4.8099999999999996</v>
      </c>
    </row>
    <row r="48" spans="1:6" x14ac:dyDescent="0.35">
      <c r="A48">
        <f t="shared" si="0"/>
        <v>2028</v>
      </c>
      <c r="B48">
        <v>11</v>
      </c>
      <c r="C48">
        <v>282.38</v>
      </c>
      <c r="D48">
        <v>339.3175</v>
      </c>
      <c r="E48">
        <v>1.3049999999999999</v>
      </c>
      <c r="F48">
        <v>0.24</v>
      </c>
    </row>
    <row r="49" spans="1:6" x14ac:dyDescent="0.35">
      <c r="A49">
        <f t="shared" si="0"/>
        <v>2028</v>
      </c>
      <c r="B49">
        <v>12</v>
      </c>
      <c r="C49">
        <v>440.63499999999999</v>
      </c>
      <c r="D49">
        <v>502.2525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529.87</v>
      </c>
      <c r="D50">
        <v>591.98249999999996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445.88499999999999</v>
      </c>
      <c r="D51">
        <v>501.88499999999999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362.68</v>
      </c>
      <c r="D52">
        <v>424.33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205.83500000000001</v>
      </c>
      <c r="D53">
        <v>261.49250000000001</v>
      </c>
      <c r="E53">
        <v>2.52</v>
      </c>
      <c r="F53">
        <v>0.22500000000000001</v>
      </c>
    </row>
    <row r="54" spans="1:6" x14ac:dyDescent="0.35">
      <c r="A54">
        <f t="shared" si="0"/>
        <v>2029</v>
      </c>
      <c r="B54">
        <v>5</v>
      </c>
      <c r="C54">
        <v>60.945</v>
      </c>
      <c r="D54">
        <v>96.93</v>
      </c>
      <c r="E54">
        <v>38.487499999999997</v>
      </c>
      <c r="F54">
        <v>15.4025</v>
      </c>
    </row>
    <row r="55" spans="1:6" x14ac:dyDescent="0.35">
      <c r="A55">
        <f t="shared" si="0"/>
        <v>2029</v>
      </c>
      <c r="B55">
        <v>6</v>
      </c>
      <c r="C55">
        <v>2.7850000000000001</v>
      </c>
      <c r="D55">
        <v>7.54</v>
      </c>
      <c r="E55">
        <v>120.4</v>
      </c>
      <c r="F55">
        <v>56.26</v>
      </c>
    </row>
    <row r="56" spans="1:6" x14ac:dyDescent="0.35">
      <c r="A56">
        <f t="shared" si="0"/>
        <v>2029</v>
      </c>
      <c r="B56">
        <v>7</v>
      </c>
      <c r="C56">
        <v>1.3</v>
      </c>
      <c r="D56">
        <v>1.5</v>
      </c>
      <c r="E56">
        <v>207.1485772705</v>
      </c>
      <c r="F56">
        <v>115.68857727050001</v>
      </c>
    </row>
    <row r="57" spans="1:6" x14ac:dyDescent="0.35">
      <c r="A57">
        <f t="shared" si="0"/>
        <v>2029</v>
      </c>
      <c r="B57">
        <v>8</v>
      </c>
      <c r="C57">
        <v>2.65</v>
      </c>
      <c r="D57">
        <v>2.61</v>
      </c>
      <c r="E57">
        <v>172.66499999999999</v>
      </c>
      <c r="F57">
        <v>89.402500000000003</v>
      </c>
    </row>
    <row r="58" spans="1:6" x14ac:dyDescent="0.35">
      <c r="A58">
        <f t="shared" si="0"/>
        <v>2029</v>
      </c>
      <c r="B58">
        <v>9</v>
      </c>
      <c r="C58">
        <v>11.2</v>
      </c>
      <c r="D58">
        <v>23.475000000000001</v>
      </c>
      <c r="E58">
        <v>84.032499999999999</v>
      </c>
      <c r="F58">
        <v>32.274999999999999</v>
      </c>
    </row>
    <row r="59" spans="1:6" x14ac:dyDescent="0.35">
      <c r="A59">
        <f t="shared" si="0"/>
        <v>2029</v>
      </c>
      <c r="B59">
        <v>10</v>
      </c>
      <c r="C59">
        <v>104.815</v>
      </c>
      <c r="D59">
        <v>150.7475</v>
      </c>
      <c r="E59">
        <v>18.225000000000001</v>
      </c>
      <c r="F59">
        <v>4.8099999999999996</v>
      </c>
    </row>
    <row r="60" spans="1:6" x14ac:dyDescent="0.35">
      <c r="A60">
        <f t="shared" si="0"/>
        <v>2029</v>
      </c>
      <c r="B60">
        <v>11</v>
      </c>
      <c r="C60">
        <v>282.38</v>
      </c>
      <c r="D60">
        <v>339.3175</v>
      </c>
      <c r="E60">
        <v>1.3049999999999999</v>
      </c>
      <c r="F60">
        <v>0.24</v>
      </c>
    </row>
    <row r="61" spans="1:6" x14ac:dyDescent="0.35">
      <c r="A61">
        <f t="shared" si="0"/>
        <v>2029</v>
      </c>
      <c r="B61">
        <v>12</v>
      </c>
      <c r="C61">
        <v>440.63499999999999</v>
      </c>
      <c r="D61">
        <v>502.2525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529.87</v>
      </c>
      <c r="D62">
        <v>591.98249999999996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445.88499999999999</v>
      </c>
      <c r="D63">
        <v>501.88499999999999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362.68</v>
      </c>
      <c r="D64">
        <v>424.33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205.83500000000001</v>
      </c>
      <c r="D65">
        <v>261.49250000000001</v>
      </c>
      <c r="E65">
        <v>2.52</v>
      </c>
      <c r="F65">
        <v>0.22500000000000001</v>
      </c>
    </row>
    <row r="66" spans="1:6" x14ac:dyDescent="0.35">
      <c r="A66">
        <f t="shared" si="0"/>
        <v>2030</v>
      </c>
      <c r="B66">
        <v>5</v>
      </c>
      <c r="C66">
        <v>60.945</v>
      </c>
      <c r="D66">
        <v>96.93</v>
      </c>
      <c r="E66">
        <v>38.487499999999997</v>
      </c>
      <c r="F66">
        <v>15.4025</v>
      </c>
    </row>
    <row r="67" spans="1:6" x14ac:dyDescent="0.35">
      <c r="A67">
        <f t="shared" si="0"/>
        <v>2030</v>
      </c>
      <c r="B67">
        <v>6</v>
      </c>
      <c r="C67">
        <v>2.7850000000000001</v>
      </c>
      <c r="D67">
        <v>7.54</v>
      </c>
      <c r="E67">
        <v>120.4</v>
      </c>
      <c r="F67">
        <v>56.26</v>
      </c>
    </row>
    <row r="68" spans="1:6" x14ac:dyDescent="0.35">
      <c r="A68">
        <f t="shared" si="0"/>
        <v>2030</v>
      </c>
      <c r="B68">
        <v>7</v>
      </c>
      <c r="C68">
        <v>1.3</v>
      </c>
      <c r="D68">
        <v>1.5</v>
      </c>
      <c r="E68">
        <v>207.1485772705</v>
      </c>
      <c r="F68">
        <v>115.68857727050001</v>
      </c>
    </row>
    <row r="69" spans="1:6" x14ac:dyDescent="0.35">
      <c r="A69">
        <f t="shared" si="0"/>
        <v>2030</v>
      </c>
      <c r="B69">
        <v>8</v>
      </c>
      <c r="C69">
        <v>2.65</v>
      </c>
      <c r="D69">
        <v>2.61</v>
      </c>
      <c r="E69">
        <v>172.66499999999999</v>
      </c>
      <c r="F69">
        <v>89.402500000000003</v>
      </c>
    </row>
    <row r="70" spans="1:6" x14ac:dyDescent="0.35">
      <c r="A70">
        <f t="shared" si="0"/>
        <v>2030</v>
      </c>
      <c r="B70">
        <v>9</v>
      </c>
      <c r="C70">
        <v>11.2</v>
      </c>
      <c r="D70">
        <v>23.475000000000001</v>
      </c>
      <c r="E70">
        <v>84.032499999999999</v>
      </c>
      <c r="F70">
        <v>32.274999999999999</v>
      </c>
    </row>
    <row r="71" spans="1:6" x14ac:dyDescent="0.35">
      <c r="A71">
        <f t="shared" si="0"/>
        <v>2030</v>
      </c>
      <c r="B71">
        <v>10</v>
      </c>
      <c r="C71">
        <v>104.815</v>
      </c>
      <c r="D71">
        <v>150.7475</v>
      </c>
      <c r="E71">
        <v>18.225000000000001</v>
      </c>
      <c r="F71">
        <v>4.8099999999999996</v>
      </c>
    </row>
    <row r="72" spans="1:6" x14ac:dyDescent="0.35">
      <c r="A72">
        <f t="shared" si="0"/>
        <v>2030</v>
      </c>
      <c r="B72">
        <v>11</v>
      </c>
      <c r="C72">
        <v>282.38</v>
      </c>
      <c r="D72">
        <v>339.3175</v>
      </c>
      <c r="E72">
        <v>1.3049999999999999</v>
      </c>
      <c r="F72">
        <v>0.24</v>
      </c>
    </row>
    <row r="73" spans="1:6" x14ac:dyDescent="0.35">
      <c r="A73">
        <f t="shared" si="0"/>
        <v>2030</v>
      </c>
      <c r="B73">
        <v>12</v>
      </c>
      <c r="C73">
        <v>440.63499999999999</v>
      </c>
      <c r="D73">
        <v>502.2525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529.87</v>
      </c>
      <c r="D74">
        <v>591.98249999999996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445.88499999999999</v>
      </c>
      <c r="D75">
        <v>501.88499999999999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362.68</v>
      </c>
      <c r="D76">
        <v>424.33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205.83500000000001</v>
      </c>
      <c r="D77">
        <v>261.49250000000001</v>
      </c>
      <c r="E77">
        <v>2.52</v>
      </c>
      <c r="F77">
        <v>0.22500000000000001</v>
      </c>
    </row>
    <row r="78" spans="1:6" x14ac:dyDescent="0.35">
      <c r="A78">
        <f t="shared" si="0"/>
        <v>2031</v>
      </c>
      <c r="B78">
        <v>5</v>
      </c>
      <c r="C78">
        <v>60.945</v>
      </c>
      <c r="D78">
        <v>96.93</v>
      </c>
      <c r="E78">
        <v>38.487499999999997</v>
      </c>
      <c r="F78">
        <v>15.4025</v>
      </c>
    </row>
    <row r="79" spans="1:6" x14ac:dyDescent="0.35">
      <c r="A79">
        <f t="shared" ref="A79:A142" si="1">A67+1</f>
        <v>2031</v>
      </c>
      <c r="B79">
        <v>6</v>
      </c>
      <c r="C79">
        <v>2.7850000000000001</v>
      </c>
      <c r="D79">
        <v>7.54</v>
      </c>
      <c r="E79">
        <v>120.4</v>
      </c>
      <c r="F79">
        <v>56.26</v>
      </c>
    </row>
    <row r="80" spans="1:6" x14ac:dyDescent="0.35">
      <c r="A80">
        <f t="shared" si="1"/>
        <v>2031</v>
      </c>
      <c r="B80">
        <v>7</v>
      </c>
      <c r="C80">
        <v>1.3</v>
      </c>
      <c r="D80">
        <v>1.5</v>
      </c>
      <c r="E80">
        <v>207.1485772705</v>
      </c>
      <c r="F80">
        <v>115.68857727050001</v>
      </c>
    </row>
    <row r="81" spans="1:6" x14ac:dyDescent="0.35">
      <c r="A81">
        <f t="shared" si="1"/>
        <v>2031</v>
      </c>
      <c r="B81">
        <v>8</v>
      </c>
      <c r="C81">
        <v>2.65</v>
      </c>
      <c r="D81">
        <v>2.61</v>
      </c>
      <c r="E81">
        <v>172.66499999999999</v>
      </c>
      <c r="F81">
        <v>89.402500000000003</v>
      </c>
    </row>
    <row r="82" spans="1:6" x14ac:dyDescent="0.35">
      <c r="A82">
        <f t="shared" si="1"/>
        <v>2031</v>
      </c>
      <c r="B82">
        <v>9</v>
      </c>
      <c r="C82">
        <v>11.2</v>
      </c>
      <c r="D82">
        <v>23.475000000000001</v>
      </c>
      <c r="E82">
        <v>84.032499999999999</v>
      </c>
      <c r="F82">
        <v>32.274999999999999</v>
      </c>
    </row>
    <row r="83" spans="1:6" x14ac:dyDescent="0.35">
      <c r="A83">
        <f t="shared" si="1"/>
        <v>2031</v>
      </c>
      <c r="B83">
        <v>10</v>
      </c>
      <c r="C83">
        <v>104.815</v>
      </c>
      <c r="D83">
        <v>150.7475</v>
      </c>
      <c r="E83">
        <v>18.225000000000001</v>
      </c>
      <c r="F83">
        <v>4.8099999999999996</v>
      </c>
    </row>
    <row r="84" spans="1:6" x14ac:dyDescent="0.35">
      <c r="A84">
        <f t="shared" si="1"/>
        <v>2031</v>
      </c>
      <c r="B84">
        <v>11</v>
      </c>
      <c r="C84">
        <v>282.38</v>
      </c>
      <c r="D84">
        <v>339.3175</v>
      </c>
      <c r="E84">
        <v>1.3049999999999999</v>
      </c>
      <c r="F84">
        <v>0.24</v>
      </c>
    </row>
    <row r="85" spans="1:6" x14ac:dyDescent="0.35">
      <c r="A85">
        <f t="shared" si="1"/>
        <v>2031</v>
      </c>
      <c r="B85">
        <v>12</v>
      </c>
      <c r="C85">
        <v>440.63499999999999</v>
      </c>
      <c r="D85">
        <v>502.2525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529.87</v>
      </c>
      <c r="D86">
        <v>591.98249999999996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462.45166666670002</v>
      </c>
      <c r="D87">
        <v>520.45166666670002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362.68</v>
      </c>
      <c r="D88">
        <v>424.33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205.83500000000001</v>
      </c>
      <c r="D89">
        <v>261.49250000000001</v>
      </c>
      <c r="E89">
        <v>2.52</v>
      </c>
      <c r="F89">
        <v>0.22500000000000001</v>
      </c>
    </row>
    <row r="90" spans="1:6" x14ac:dyDescent="0.35">
      <c r="A90">
        <f t="shared" si="1"/>
        <v>2032</v>
      </c>
      <c r="B90">
        <f t="shared" si="2"/>
        <v>5</v>
      </c>
      <c r="C90">
        <v>60.945</v>
      </c>
      <c r="D90">
        <v>96.93</v>
      </c>
      <c r="E90">
        <v>38.487499999999997</v>
      </c>
      <c r="F90">
        <v>15.4025</v>
      </c>
    </row>
    <row r="91" spans="1:6" x14ac:dyDescent="0.35">
      <c r="A91">
        <f t="shared" si="1"/>
        <v>2032</v>
      </c>
      <c r="B91">
        <f t="shared" si="2"/>
        <v>6</v>
      </c>
      <c r="C91">
        <v>2.7850000000000001</v>
      </c>
      <c r="D91">
        <v>7.54</v>
      </c>
      <c r="E91">
        <v>120.4</v>
      </c>
      <c r="F91">
        <v>56.26</v>
      </c>
    </row>
    <row r="92" spans="1:6" x14ac:dyDescent="0.35">
      <c r="A92">
        <f t="shared" si="1"/>
        <v>2032</v>
      </c>
      <c r="B92">
        <f t="shared" si="2"/>
        <v>7</v>
      </c>
      <c r="C92">
        <v>1.3</v>
      </c>
      <c r="D92">
        <v>1.5</v>
      </c>
      <c r="E92">
        <v>207.1485772705</v>
      </c>
      <c r="F92">
        <v>115.68857727050001</v>
      </c>
    </row>
    <row r="93" spans="1:6" x14ac:dyDescent="0.35">
      <c r="A93">
        <f t="shared" si="1"/>
        <v>2032</v>
      </c>
      <c r="B93">
        <f t="shared" si="2"/>
        <v>8</v>
      </c>
      <c r="C93">
        <v>2.65</v>
      </c>
      <c r="D93">
        <v>2.61</v>
      </c>
      <c r="E93">
        <v>172.66499999999999</v>
      </c>
      <c r="F93">
        <v>89.402500000000003</v>
      </c>
    </row>
    <row r="94" spans="1:6" x14ac:dyDescent="0.35">
      <c r="A94">
        <f t="shared" si="1"/>
        <v>2032</v>
      </c>
      <c r="B94">
        <f t="shared" si="2"/>
        <v>9</v>
      </c>
      <c r="C94">
        <v>11.2</v>
      </c>
      <c r="D94">
        <v>23.475000000000001</v>
      </c>
      <c r="E94">
        <v>84.032499999999999</v>
      </c>
      <c r="F94">
        <v>32.274999999999999</v>
      </c>
    </row>
    <row r="95" spans="1:6" x14ac:dyDescent="0.35">
      <c r="A95">
        <f t="shared" si="1"/>
        <v>2032</v>
      </c>
      <c r="B95">
        <f t="shared" si="2"/>
        <v>10</v>
      </c>
      <c r="C95">
        <v>104.815</v>
      </c>
      <c r="D95">
        <v>150.7475</v>
      </c>
      <c r="E95">
        <v>18.225000000000001</v>
      </c>
      <c r="F95">
        <v>4.8099999999999996</v>
      </c>
    </row>
    <row r="96" spans="1:6" x14ac:dyDescent="0.35">
      <c r="A96">
        <f t="shared" si="1"/>
        <v>2032</v>
      </c>
      <c r="B96">
        <f t="shared" si="2"/>
        <v>11</v>
      </c>
      <c r="C96">
        <v>282.38</v>
      </c>
      <c r="D96">
        <v>339.3175</v>
      </c>
      <c r="E96">
        <v>1.3049999999999999</v>
      </c>
      <c r="F96">
        <v>0.24</v>
      </c>
    </row>
    <row r="97" spans="1:6" x14ac:dyDescent="0.35">
      <c r="A97">
        <f t="shared" si="1"/>
        <v>2032</v>
      </c>
      <c r="B97">
        <f t="shared" si="2"/>
        <v>12</v>
      </c>
      <c r="C97">
        <v>440.63499999999999</v>
      </c>
      <c r="D97">
        <v>502.2525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Z39"/>
  <sheetViews>
    <sheetView workbookViewId="0">
      <selection activeCell="C11" sqref="C11"/>
    </sheetView>
  </sheetViews>
  <sheetFormatPr defaultRowHeight="14.5" x14ac:dyDescent="0.35"/>
  <sheetData>
    <row r="1" spans="1:26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s="4" t="s">
        <v>47</v>
      </c>
    </row>
    <row r="2" spans="1:26" x14ac:dyDescent="0.35">
      <c r="A2">
        <v>2017</v>
      </c>
      <c r="B2">
        <v>673.17</v>
      </c>
      <c r="C2">
        <v>310.51</v>
      </c>
      <c r="D2">
        <v>30.18</v>
      </c>
      <c r="E2">
        <v>279.94</v>
      </c>
      <c r="F2">
        <v>791.28</v>
      </c>
      <c r="G2">
        <v>146.52000000000001</v>
      </c>
      <c r="H2">
        <v>11.92</v>
      </c>
      <c r="I2">
        <v>46.5</v>
      </c>
      <c r="J2">
        <v>511.44</v>
      </c>
      <c r="K2">
        <v>517.71</v>
      </c>
      <c r="L2">
        <v>314.07</v>
      </c>
      <c r="M2">
        <v>80.28</v>
      </c>
      <c r="N2">
        <v>126.54</v>
      </c>
      <c r="O2">
        <v>34.11</v>
      </c>
      <c r="P2">
        <v>30.4</v>
      </c>
      <c r="Q2">
        <v>496.37</v>
      </c>
      <c r="R2">
        <v>402.36</v>
      </c>
      <c r="S2">
        <v>288.58999999999997</v>
      </c>
      <c r="T2" s="1">
        <v>677.14</v>
      </c>
      <c r="U2" s="1">
        <v>2786.7</v>
      </c>
      <c r="V2" s="1">
        <v>1582.38</v>
      </c>
      <c r="W2" s="1">
        <v>996.22</v>
      </c>
      <c r="X2" s="1">
        <v>5977.12</v>
      </c>
      <c r="Y2" s="1">
        <v>8555.7199999999993</v>
      </c>
    </row>
    <row r="3" spans="1:26" x14ac:dyDescent="0.35">
      <c r="A3">
        <f>A2+1</f>
        <v>2018</v>
      </c>
      <c r="B3">
        <v>672.79</v>
      </c>
      <c r="C3">
        <v>314.06</v>
      </c>
      <c r="D3">
        <v>29.58</v>
      </c>
      <c r="E3">
        <v>277.49</v>
      </c>
      <c r="F3">
        <v>793.45</v>
      </c>
      <c r="G3">
        <v>148.32</v>
      </c>
      <c r="H3">
        <v>11.64</v>
      </c>
      <c r="I3">
        <v>42.74</v>
      </c>
      <c r="J3">
        <v>508.33</v>
      </c>
      <c r="K3">
        <v>517.65</v>
      </c>
      <c r="L3">
        <v>309.89999999999998</v>
      </c>
      <c r="M3">
        <v>79.209999999999994</v>
      </c>
      <c r="N3">
        <v>125.35</v>
      </c>
      <c r="O3">
        <v>33.72</v>
      </c>
      <c r="P3">
        <v>30.43</v>
      </c>
      <c r="Q3">
        <v>495.28</v>
      </c>
      <c r="R3">
        <v>390.33</v>
      </c>
      <c r="S3">
        <v>285.74</v>
      </c>
      <c r="T3" s="1">
        <v>597.35</v>
      </c>
      <c r="U3" s="1">
        <v>2841.36</v>
      </c>
      <c r="V3" s="1">
        <v>1579.66</v>
      </c>
      <c r="W3" s="1">
        <v>996.14</v>
      </c>
      <c r="X3" s="1">
        <v>5928.91</v>
      </c>
      <c r="Y3" s="1">
        <v>8504.7099999999991</v>
      </c>
    </row>
    <row r="4" spans="1:26" x14ac:dyDescent="0.35">
      <c r="A4">
        <f t="shared" ref="A4:A35" si="0">A3+1</f>
        <v>2019</v>
      </c>
      <c r="B4">
        <v>671.62</v>
      </c>
      <c r="C4">
        <v>317.8</v>
      </c>
      <c r="D4">
        <v>28.99</v>
      </c>
      <c r="E4">
        <v>275.08999999999997</v>
      </c>
      <c r="F4">
        <v>796.42</v>
      </c>
      <c r="G4">
        <v>150.24</v>
      </c>
      <c r="H4">
        <v>11.37</v>
      </c>
      <c r="I4">
        <v>39.020000000000003</v>
      </c>
      <c r="J4">
        <v>504.58</v>
      </c>
      <c r="K4">
        <v>517.58000000000004</v>
      </c>
      <c r="L4">
        <v>305.64</v>
      </c>
      <c r="M4">
        <v>78.12</v>
      </c>
      <c r="N4">
        <v>124.15</v>
      </c>
      <c r="O4">
        <v>33.340000000000003</v>
      </c>
      <c r="P4">
        <v>30.45</v>
      </c>
      <c r="Q4">
        <v>494.17</v>
      </c>
      <c r="R4">
        <v>378.71</v>
      </c>
      <c r="S4">
        <v>282.97000000000003</v>
      </c>
      <c r="T4">
        <v>545.80999999999995</v>
      </c>
      <c r="U4" s="1">
        <v>2896.03</v>
      </c>
      <c r="V4" s="1">
        <v>1576.48</v>
      </c>
      <c r="W4" s="1">
        <v>997.05</v>
      </c>
      <c r="X4" s="1">
        <v>5908.57</v>
      </c>
      <c r="Y4" s="1">
        <v>8482.1</v>
      </c>
    </row>
    <row r="5" spans="1:26" x14ac:dyDescent="0.35">
      <c r="A5">
        <f t="shared" si="0"/>
        <v>2020</v>
      </c>
      <c r="B5">
        <v>673.69</v>
      </c>
      <c r="C5">
        <v>321.69</v>
      </c>
      <c r="D5">
        <v>28.41</v>
      </c>
      <c r="E5">
        <v>272.73</v>
      </c>
      <c r="F5">
        <v>801.4</v>
      </c>
      <c r="G5">
        <v>152.22</v>
      </c>
      <c r="H5">
        <v>11.11</v>
      </c>
      <c r="I5">
        <v>35.56</v>
      </c>
      <c r="J5">
        <v>502.57</v>
      </c>
      <c r="K5">
        <v>518.95000000000005</v>
      </c>
      <c r="L5">
        <v>301.26</v>
      </c>
      <c r="M5">
        <v>77</v>
      </c>
      <c r="N5">
        <v>122.93</v>
      </c>
      <c r="O5">
        <v>32.97</v>
      </c>
      <c r="P5">
        <v>30.33</v>
      </c>
      <c r="Q5">
        <v>493.04</v>
      </c>
      <c r="R5">
        <v>368.83</v>
      </c>
      <c r="S5">
        <v>280.26</v>
      </c>
      <c r="T5">
        <v>519.37</v>
      </c>
      <c r="U5" s="1">
        <v>2950.69</v>
      </c>
      <c r="V5" s="1">
        <v>1576.78</v>
      </c>
      <c r="W5" s="1">
        <v>1000.29</v>
      </c>
      <c r="X5" s="1">
        <v>5917.94</v>
      </c>
      <c r="Y5" s="1">
        <v>8495.01</v>
      </c>
    </row>
    <row r="6" spans="1:26" x14ac:dyDescent="0.35">
      <c r="A6">
        <f t="shared" si="0"/>
        <v>2021</v>
      </c>
      <c r="B6">
        <v>672.61</v>
      </c>
      <c r="C6">
        <v>324.08999999999997</v>
      </c>
      <c r="D6">
        <v>27.86</v>
      </c>
      <c r="E6">
        <v>269.72000000000003</v>
      </c>
      <c r="F6">
        <v>806.35</v>
      </c>
      <c r="G6">
        <v>153.62</v>
      </c>
      <c r="H6">
        <v>10.89</v>
      </c>
      <c r="I6">
        <v>32.67</v>
      </c>
      <c r="J6">
        <v>499.74</v>
      </c>
      <c r="K6">
        <v>517.45000000000005</v>
      </c>
      <c r="L6">
        <v>296.76</v>
      </c>
      <c r="M6">
        <v>75.849999999999994</v>
      </c>
      <c r="N6">
        <v>121.71</v>
      </c>
      <c r="O6">
        <v>32.6</v>
      </c>
      <c r="P6">
        <v>30.27</v>
      </c>
      <c r="Q6">
        <v>491.86</v>
      </c>
      <c r="R6">
        <v>356.16</v>
      </c>
      <c r="S6">
        <v>277.01</v>
      </c>
      <c r="T6">
        <v>479.66</v>
      </c>
      <c r="U6" s="1">
        <v>3005.35</v>
      </c>
      <c r="V6" s="1">
        <v>1571.29</v>
      </c>
      <c r="W6" s="1">
        <v>1003.53</v>
      </c>
      <c r="X6" s="1">
        <v>5907.41</v>
      </c>
      <c r="Y6" s="1">
        <v>8482.23</v>
      </c>
    </row>
    <row r="7" spans="1:26" x14ac:dyDescent="0.35">
      <c r="A7">
        <f t="shared" si="0"/>
        <v>2022</v>
      </c>
      <c r="B7">
        <v>669.98</v>
      </c>
      <c r="C7">
        <v>323.5</v>
      </c>
      <c r="D7">
        <v>28.86</v>
      </c>
      <c r="E7">
        <v>266.13</v>
      </c>
      <c r="F7">
        <v>797.57</v>
      </c>
      <c r="G7">
        <v>153.24</v>
      </c>
      <c r="H7">
        <v>11.26</v>
      </c>
      <c r="I7">
        <v>29.91</v>
      </c>
      <c r="J7">
        <v>495.77</v>
      </c>
      <c r="K7">
        <v>517.38</v>
      </c>
      <c r="L7">
        <v>292.27999999999997</v>
      </c>
      <c r="M7">
        <v>74.709999999999994</v>
      </c>
      <c r="N7">
        <v>120.54</v>
      </c>
      <c r="O7">
        <v>32.25</v>
      </c>
      <c r="P7">
        <v>30.23</v>
      </c>
      <c r="Q7">
        <v>490.68</v>
      </c>
      <c r="R7">
        <v>345.21</v>
      </c>
      <c r="S7">
        <v>273.14</v>
      </c>
      <c r="T7">
        <v>447.98</v>
      </c>
      <c r="U7" s="1">
        <v>3060.02</v>
      </c>
      <c r="V7" s="1">
        <v>1561.63</v>
      </c>
      <c r="W7" s="1">
        <v>991.98</v>
      </c>
      <c r="X7" s="1">
        <v>5907.04</v>
      </c>
      <c r="Y7" s="1">
        <v>8460.65</v>
      </c>
    </row>
    <row r="8" spans="1:26" x14ac:dyDescent="0.35">
      <c r="A8">
        <f t="shared" si="0"/>
        <v>2023</v>
      </c>
      <c r="B8">
        <v>668.38</v>
      </c>
      <c r="C8">
        <v>322.85000000000002</v>
      </c>
      <c r="D8">
        <v>29.73</v>
      </c>
      <c r="E8">
        <v>263.13</v>
      </c>
      <c r="F8">
        <v>793.29</v>
      </c>
      <c r="G8">
        <v>153.26</v>
      </c>
      <c r="H8">
        <v>11.6</v>
      </c>
      <c r="I8">
        <v>27.42</v>
      </c>
      <c r="J8">
        <v>492.47</v>
      </c>
      <c r="K8">
        <v>517.32000000000005</v>
      </c>
      <c r="L8">
        <v>287.81</v>
      </c>
      <c r="M8">
        <v>73.56</v>
      </c>
      <c r="N8">
        <v>119.34</v>
      </c>
      <c r="O8">
        <v>31.93</v>
      </c>
      <c r="P8">
        <v>30.19</v>
      </c>
      <c r="Q8">
        <v>489.52</v>
      </c>
      <c r="R8">
        <v>337.01</v>
      </c>
      <c r="S8">
        <v>269.70999999999998</v>
      </c>
      <c r="T8">
        <v>416.19</v>
      </c>
      <c r="U8" s="1">
        <v>3114.68</v>
      </c>
      <c r="V8" s="1">
        <v>1553.81</v>
      </c>
      <c r="W8" s="1">
        <v>985.56</v>
      </c>
      <c r="X8" s="1">
        <v>5910.02</v>
      </c>
      <c r="Y8" s="1">
        <v>8449.3799999999992</v>
      </c>
    </row>
    <row r="9" spans="1:26" x14ac:dyDescent="0.35">
      <c r="A9">
        <f t="shared" si="0"/>
        <v>2024</v>
      </c>
      <c r="B9">
        <v>668.46</v>
      </c>
      <c r="C9">
        <v>324.38</v>
      </c>
      <c r="D9">
        <v>30.53</v>
      </c>
      <c r="E9">
        <v>260.83999999999997</v>
      </c>
      <c r="F9">
        <v>793.08</v>
      </c>
      <c r="G9">
        <v>154.07</v>
      </c>
      <c r="H9">
        <v>11.9</v>
      </c>
      <c r="I9">
        <v>25.14</v>
      </c>
      <c r="J9">
        <v>489.26</v>
      </c>
      <c r="K9">
        <v>517.28</v>
      </c>
      <c r="L9">
        <v>283.64999999999998</v>
      </c>
      <c r="M9">
        <v>72.5</v>
      </c>
      <c r="N9">
        <v>118.09</v>
      </c>
      <c r="O9">
        <v>31.61</v>
      </c>
      <c r="P9">
        <v>30.14</v>
      </c>
      <c r="Q9">
        <v>488.33</v>
      </c>
      <c r="R9">
        <v>328.41</v>
      </c>
      <c r="S9">
        <v>266.99</v>
      </c>
      <c r="T9">
        <v>401.3</v>
      </c>
      <c r="U9" s="1">
        <v>3169.34</v>
      </c>
      <c r="V9" s="1">
        <v>1551.2</v>
      </c>
      <c r="W9" s="1">
        <v>984.2</v>
      </c>
      <c r="X9" s="1">
        <v>5929.92</v>
      </c>
      <c r="Y9" s="1">
        <v>8465.32</v>
      </c>
    </row>
    <row r="10" spans="1:26" x14ac:dyDescent="0.35">
      <c r="A10">
        <f t="shared" si="0"/>
        <v>2025</v>
      </c>
      <c r="B10">
        <v>669.35</v>
      </c>
      <c r="C10">
        <v>326.3</v>
      </c>
      <c r="D10">
        <v>31.46</v>
      </c>
      <c r="E10">
        <v>258.89</v>
      </c>
      <c r="F10">
        <v>793.96</v>
      </c>
      <c r="G10">
        <v>154.99</v>
      </c>
      <c r="H10">
        <v>12.25</v>
      </c>
      <c r="I10">
        <v>24.87</v>
      </c>
      <c r="J10">
        <v>486.01</v>
      </c>
      <c r="K10">
        <v>517.25</v>
      </c>
      <c r="L10">
        <v>279.7</v>
      </c>
      <c r="M10">
        <v>71.489999999999995</v>
      </c>
      <c r="N10">
        <v>116.81</v>
      </c>
      <c r="O10">
        <v>31.29</v>
      </c>
      <c r="P10">
        <v>30.1</v>
      </c>
      <c r="Q10">
        <v>487.08</v>
      </c>
      <c r="R10">
        <v>320.64</v>
      </c>
      <c r="S10">
        <v>268.27</v>
      </c>
      <c r="T10">
        <v>394.64</v>
      </c>
      <c r="U10" s="1">
        <v>3201.74</v>
      </c>
      <c r="V10" s="1">
        <v>1554.28</v>
      </c>
      <c r="W10" s="1">
        <v>986.06</v>
      </c>
      <c r="X10" s="1">
        <v>5936.74</v>
      </c>
      <c r="Y10" s="1">
        <v>8477.08</v>
      </c>
    </row>
    <row r="11" spans="1:26" x14ac:dyDescent="0.35">
      <c r="A11">
        <f t="shared" si="0"/>
        <v>2026</v>
      </c>
      <c r="B11">
        <v>670.23</v>
      </c>
      <c r="C11">
        <v>328.35</v>
      </c>
      <c r="D11">
        <v>32.340000000000003</v>
      </c>
      <c r="E11">
        <v>256.95999999999998</v>
      </c>
      <c r="F11">
        <v>789.79</v>
      </c>
      <c r="G11">
        <v>156</v>
      </c>
      <c r="H11">
        <v>12.6</v>
      </c>
      <c r="I11">
        <v>24.61</v>
      </c>
      <c r="J11">
        <v>482.84</v>
      </c>
      <c r="K11">
        <v>517.20000000000005</v>
      </c>
      <c r="L11">
        <v>275.95</v>
      </c>
      <c r="M11">
        <v>70.53</v>
      </c>
      <c r="N11">
        <v>115.51</v>
      </c>
      <c r="O11">
        <v>30.99</v>
      </c>
      <c r="P11">
        <v>30.04</v>
      </c>
      <c r="Q11">
        <v>485.83</v>
      </c>
      <c r="R11">
        <v>312.95</v>
      </c>
      <c r="S11">
        <v>269.14999999999998</v>
      </c>
      <c r="T11">
        <v>391.06</v>
      </c>
      <c r="U11" s="1">
        <v>3233.27</v>
      </c>
      <c r="V11" s="1">
        <v>1557.04</v>
      </c>
      <c r="W11" s="1">
        <v>983</v>
      </c>
      <c r="X11" s="1">
        <v>5946.18</v>
      </c>
      <c r="Y11" s="1">
        <v>8486.2199999999993</v>
      </c>
    </row>
    <row r="12" spans="1:26" x14ac:dyDescent="0.35">
      <c r="A12">
        <f t="shared" si="0"/>
        <v>2027</v>
      </c>
      <c r="B12">
        <v>670.89</v>
      </c>
      <c r="C12">
        <v>330.4</v>
      </c>
      <c r="D12">
        <v>33.21</v>
      </c>
      <c r="E12">
        <v>254.98</v>
      </c>
      <c r="F12">
        <v>786.34</v>
      </c>
      <c r="G12">
        <v>157.1</v>
      </c>
      <c r="H12">
        <v>12.95</v>
      </c>
      <c r="I12">
        <v>24.38</v>
      </c>
      <c r="J12">
        <v>480.01</v>
      </c>
      <c r="K12">
        <v>517.14</v>
      </c>
      <c r="L12">
        <v>272.38</v>
      </c>
      <c r="M12">
        <v>69.62</v>
      </c>
      <c r="N12">
        <v>114.2</v>
      </c>
      <c r="O12">
        <v>30.68</v>
      </c>
      <c r="P12">
        <v>30</v>
      </c>
      <c r="Q12">
        <v>484.57</v>
      </c>
      <c r="R12">
        <v>305.81</v>
      </c>
      <c r="S12">
        <v>268.95</v>
      </c>
      <c r="T12">
        <v>390.38</v>
      </c>
      <c r="U12" s="1">
        <v>3273.84</v>
      </c>
      <c r="V12" s="1">
        <v>1558.43</v>
      </c>
      <c r="W12" s="1">
        <v>980.76</v>
      </c>
      <c r="X12" s="1">
        <v>5968.64</v>
      </c>
      <c r="Y12" s="1">
        <v>8507.83</v>
      </c>
    </row>
    <row r="13" spans="1:26" x14ac:dyDescent="0.35">
      <c r="A13">
        <f t="shared" si="0"/>
        <v>2028</v>
      </c>
      <c r="B13">
        <v>671.29</v>
      </c>
      <c r="C13">
        <v>332.47</v>
      </c>
      <c r="D13">
        <v>34.06</v>
      </c>
      <c r="E13">
        <v>252.91</v>
      </c>
      <c r="F13">
        <v>783.52</v>
      </c>
      <c r="G13">
        <v>158.29</v>
      </c>
      <c r="H13">
        <v>13.31</v>
      </c>
      <c r="I13">
        <v>24.16</v>
      </c>
      <c r="J13">
        <v>477.46</v>
      </c>
      <c r="K13">
        <v>517.08000000000004</v>
      </c>
      <c r="L13">
        <v>269.01</v>
      </c>
      <c r="M13">
        <v>68.760000000000005</v>
      </c>
      <c r="N13">
        <v>112.98</v>
      </c>
      <c r="O13">
        <v>30.44</v>
      </c>
      <c r="P13">
        <v>29.96</v>
      </c>
      <c r="Q13">
        <v>483.51</v>
      </c>
      <c r="R13">
        <v>298.5</v>
      </c>
      <c r="S13">
        <v>267.77</v>
      </c>
      <c r="T13">
        <v>391.09</v>
      </c>
      <c r="U13" s="1">
        <v>3304.69</v>
      </c>
      <c r="V13" s="1">
        <v>1558.5</v>
      </c>
      <c r="W13" s="1">
        <v>979.28</v>
      </c>
      <c r="X13" s="1">
        <v>5983.48</v>
      </c>
      <c r="Y13" s="1">
        <v>8521.26</v>
      </c>
    </row>
    <row r="14" spans="1:26" x14ac:dyDescent="0.35">
      <c r="A14">
        <f t="shared" si="0"/>
        <v>2029</v>
      </c>
      <c r="B14">
        <v>671.32</v>
      </c>
      <c r="C14">
        <v>334.48</v>
      </c>
      <c r="D14">
        <v>34.880000000000003</v>
      </c>
      <c r="E14">
        <v>250.75</v>
      </c>
      <c r="F14">
        <v>781.18</v>
      </c>
      <c r="G14">
        <v>159.58000000000001</v>
      </c>
      <c r="H14">
        <v>13.66</v>
      </c>
      <c r="I14">
        <v>23.96</v>
      </c>
      <c r="J14">
        <v>475.17</v>
      </c>
      <c r="K14">
        <v>517.01</v>
      </c>
      <c r="L14">
        <v>265.82</v>
      </c>
      <c r="M14">
        <v>67.94</v>
      </c>
      <c r="N14">
        <v>111.8</v>
      </c>
      <c r="O14">
        <v>30.25</v>
      </c>
      <c r="P14">
        <v>29.92</v>
      </c>
      <c r="Q14">
        <v>482.56</v>
      </c>
      <c r="R14">
        <v>291.07</v>
      </c>
      <c r="S14">
        <v>265.45</v>
      </c>
      <c r="T14">
        <v>391.71</v>
      </c>
      <c r="U14" s="1">
        <v>3328.31</v>
      </c>
      <c r="V14" s="1">
        <v>1556.88</v>
      </c>
      <c r="W14" s="1">
        <v>978.38</v>
      </c>
      <c r="X14" s="1">
        <v>5991.57</v>
      </c>
      <c r="Y14" s="1">
        <v>8526.83</v>
      </c>
    </row>
    <row r="15" spans="1:26" x14ac:dyDescent="0.35">
      <c r="A15">
        <f t="shared" si="0"/>
        <v>2030</v>
      </c>
      <c r="B15">
        <v>671.13</v>
      </c>
      <c r="C15">
        <v>336.57</v>
      </c>
      <c r="D15">
        <v>35.67</v>
      </c>
      <c r="E15">
        <v>248.56</v>
      </c>
      <c r="F15">
        <v>779.5</v>
      </c>
      <c r="G15">
        <v>161</v>
      </c>
      <c r="H15">
        <v>14.01</v>
      </c>
      <c r="I15">
        <v>23.7</v>
      </c>
      <c r="J15">
        <v>473.11</v>
      </c>
      <c r="K15">
        <v>516.91</v>
      </c>
      <c r="L15">
        <v>262.85000000000002</v>
      </c>
      <c r="M15">
        <v>67.19</v>
      </c>
      <c r="N15">
        <v>110.69</v>
      </c>
      <c r="O15">
        <v>30.09</v>
      </c>
      <c r="P15">
        <v>29.92</v>
      </c>
      <c r="Q15">
        <v>481.74</v>
      </c>
      <c r="R15">
        <v>283.64</v>
      </c>
      <c r="S15">
        <v>262.29000000000002</v>
      </c>
      <c r="T15">
        <v>388.05</v>
      </c>
      <c r="U15" s="1">
        <v>3350.89</v>
      </c>
      <c r="V15" s="1">
        <v>1554.21</v>
      </c>
      <c r="W15" s="1">
        <v>978.21</v>
      </c>
      <c r="X15" s="1">
        <v>5995.09</v>
      </c>
      <c r="Y15" s="1">
        <v>8527.51</v>
      </c>
    </row>
    <row r="16" spans="1:26" x14ac:dyDescent="0.35">
      <c r="A16">
        <f t="shared" si="0"/>
        <v>2031</v>
      </c>
      <c r="B16">
        <v>670.83</v>
      </c>
      <c r="C16">
        <v>338.77</v>
      </c>
      <c r="D16">
        <v>36.42</v>
      </c>
      <c r="E16">
        <v>246.36</v>
      </c>
      <c r="F16">
        <v>778.5</v>
      </c>
      <c r="G16">
        <v>162.56</v>
      </c>
      <c r="H16">
        <v>14.36</v>
      </c>
      <c r="I16">
        <v>23.52</v>
      </c>
      <c r="J16">
        <v>471.31</v>
      </c>
      <c r="K16">
        <v>516.79999999999995</v>
      </c>
      <c r="L16">
        <v>260.14999999999998</v>
      </c>
      <c r="M16">
        <v>66.489999999999995</v>
      </c>
      <c r="N16">
        <v>109.62</v>
      </c>
      <c r="O16">
        <v>29.97</v>
      </c>
      <c r="P16">
        <v>29.91</v>
      </c>
      <c r="Q16">
        <v>481.06</v>
      </c>
      <c r="R16">
        <v>276.48</v>
      </c>
      <c r="S16">
        <v>258.5</v>
      </c>
      <c r="T16">
        <v>384.56</v>
      </c>
      <c r="U16" s="1">
        <v>3373.72</v>
      </c>
      <c r="V16" s="1">
        <v>1550.9</v>
      </c>
      <c r="W16" s="1">
        <v>978.95</v>
      </c>
      <c r="X16" s="1">
        <v>6000.07</v>
      </c>
      <c r="Y16" s="1">
        <v>8529.93</v>
      </c>
    </row>
    <row r="17" spans="1:26" x14ac:dyDescent="0.35">
      <c r="A17">
        <f t="shared" si="0"/>
        <v>2032</v>
      </c>
      <c r="B17">
        <v>670.55</v>
      </c>
      <c r="C17">
        <v>341.2</v>
      </c>
      <c r="D17">
        <v>37.159999999999997</v>
      </c>
      <c r="E17">
        <v>244.21</v>
      </c>
      <c r="F17">
        <v>778.16</v>
      </c>
      <c r="G17">
        <v>164.3</v>
      </c>
      <c r="H17">
        <v>14.71</v>
      </c>
      <c r="I17">
        <v>23.38</v>
      </c>
      <c r="J17">
        <v>469.72</v>
      </c>
      <c r="K17">
        <v>516.66999999999996</v>
      </c>
      <c r="L17">
        <v>257.69</v>
      </c>
      <c r="M17">
        <v>65.86</v>
      </c>
      <c r="N17">
        <v>108.6</v>
      </c>
      <c r="O17">
        <v>29.89</v>
      </c>
      <c r="P17">
        <v>29.89</v>
      </c>
      <c r="Q17">
        <v>480.5</v>
      </c>
      <c r="R17">
        <v>269.54000000000002</v>
      </c>
      <c r="S17">
        <v>254.13</v>
      </c>
      <c r="T17">
        <v>381.43</v>
      </c>
      <c r="U17" s="1">
        <v>3395.83</v>
      </c>
      <c r="V17" s="1">
        <v>1547.26</v>
      </c>
      <c r="W17" s="1">
        <v>980.54</v>
      </c>
      <c r="X17" s="1">
        <v>6005.64</v>
      </c>
      <c r="Y17" s="1">
        <v>8533.44</v>
      </c>
    </row>
    <row r="18" spans="1:26" x14ac:dyDescent="0.35">
      <c r="A18">
        <f t="shared" si="0"/>
        <v>2033</v>
      </c>
      <c r="B18">
        <v>671.15</v>
      </c>
      <c r="C18">
        <v>344.32</v>
      </c>
      <c r="D18">
        <v>37.950000000000003</v>
      </c>
      <c r="E18">
        <v>242.42</v>
      </c>
      <c r="F18">
        <v>783.61</v>
      </c>
      <c r="G18">
        <v>166.29</v>
      </c>
      <c r="H18">
        <v>15.07</v>
      </c>
      <c r="I18">
        <v>23.24</v>
      </c>
      <c r="J18">
        <v>468.39</v>
      </c>
      <c r="K18">
        <v>516.54</v>
      </c>
      <c r="L18">
        <v>255.48</v>
      </c>
      <c r="M18">
        <v>65.3</v>
      </c>
      <c r="N18">
        <v>107.63</v>
      </c>
      <c r="O18">
        <v>29.86</v>
      </c>
      <c r="P18">
        <v>29.89</v>
      </c>
      <c r="Q18">
        <v>480.08</v>
      </c>
      <c r="R18">
        <v>263.01</v>
      </c>
      <c r="S18">
        <v>249.6</v>
      </c>
      <c r="T18">
        <v>378.85</v>
      </c>
      <c r="U18" s="1">
        <v>3420.68</v>
      </c>
      <c r="V18" s="1">
        <v>1545.44</v>
      </c>
      <c r="W18" s="1">
        <v>988.2</v>
      </c>
      <c r="X18" s="1">
        <v>6015.72</v>
      </c>
      <c r="Y18" s="1">
        <v>8549.36</v>
      </c>
    </row>
    <row r="19" spans="1:26" x14ac:dyDescent="0.35">
      <c r="A19">
        <f t="shared" si="0"/>
        <v>2034</v>
      </c>
      <c r="B19">
        <v>671.77</v>
      </c>
      <c r="C19">
        <v>347.74</v>
      </c>
      <c r="D19">
        <v>38.72</v>
      </c>
      <c r="E19">
        <v>240.67</v>
      </c>
      <c r="F19">
        <v>787.16</v>
      </c>
      <c r="G19">
        <v>168.49</v>
      </c>
      <c r="H19">
        <v>15.43</v>
      </c>
      <c r="I19">
        <v>23.1</v>
      </c>
      <c r="J19">
        <v>467.33</v>
      </c>
      <c r="K19">
        <v>516.44000000000005</v>
      </c>
      <c r="L19">
        <v>253.53</v>
      </c>
      <c r="M19">
        <v>64.8</v>
      </c>
      <c r="N19">
        <v>106.73</v>
      </c>
      <c r="O19">
        <v>29.86</v>
      </c>
      <c r="P19">
        <v>29.89</v>
      </c>
      <c r="Q19">
        <v>479.8</v>
      </c>
      <c r="R19">
        <v>256.76</v>
      </c>
      <c r="S19">
        <v>244.42</v>
      </c>
      <c r="T19">
        <v>376.74</v>
      </c>
      <c r="U19" s="1">
        <v>3441.78</v>
      </c>
      <c r="V19" s="1">
        <v>1543.32</v>
      </c>
      <c r="W19" s="1">
        <v>994.18</v>
      </c>
      <c r="X19" s="1">
        <v>6023.65</v>
      </c>
      <c r="Y19" s="1">
        <v>8561.15</v>
      </c>
    </row>
    <row r="20" spans="1:26" x14ac:dyDescent="0.35">
      <c r="A20">
        <f t="shared" si="0"/>
        <v>2035</v>
      </c>
      <c r="B20">
        <v>672.53</v>
      </c>
      <c r="C20">
        <v>351.55</v>
      </c>
      <c r="D20">
        <v>39.67</v>
      </c>
      <c r="E20">
        <v>239</v>
      </c>
      <c r="F20">
        <v>791.36</v>
      </c>
      <c r="G20">
        <v>170.95</v>
      </c>
      <c r="H20">
        <v>15.9</v>
      </c>
      <c r="I20">
        <v>22.97</v>
      </c>
      <c r="J20">
        <v>466.49</v>
      </c>
      <c r="K20">
        <v>516.37</v>
      </c>
      <c r="L20">
        <v>251.83</v>
      </c>
      <c r="M20">
        <v>64.37</v>
      </c>
      <c r="N20">
        <v>105.87</v>
      </c>
      <c r="O20">
        <v>29.86</v>
      </c>
      <c r="P20">
        <v>29.9</v>
      </c>
      <c r="Q20">
        <v>479.65</v>
      </c>
      <c r="R20">
        <v>251.26</v>
      </c>
      <c r="S20">
        <v>238.88</v>
      </c>
      <c r="T20">
        <v>375.47</v>
      </c>
      <c r="U20" s="1">
        <v>3467.8</v>
      </c>
      <c r="V20" s="1">
        <v>1541.63</v>
      </c>
      <c r="W20" s="1">
        <v>1001.18</v>
      </c>
      <c r="X20" s="1">
        <v>6038.88</v>
      </c>
      <c r="Y20" s="1">
        <v>8581.68</v>
      </c>
    </row>
    <row r="21" spans="1:26" x14ac:dyDescent="0.35">
      <c r="A21">
        <f t="shared" si="0"/>
        <v>2036</v>
      </c>
      <c r="B21">
        <v>673.42</v>
      </c>
      <c r="C21">
        <v>355.83</v>
      </c>
      <c r="D21">
        <v>40.630000000000003</v>
      </c>
      <c r="E21">
        <v>237.4</v>
      </c>
      <c r="F21">
        <v>796.28</v>
      </c>
      <c r="G21">
        <v>173.72</v>
      </c>
      <c r="H21">
        <v>16.38</v>
      </c>
      <c r="I21">
        <v>22.85</v>
      </c>
      <c r="J21">
        <v>465.92</v>
      </c>
      <c r="K21">
        <v>516.33000000000004</v>
      </c>
      <c r="L21">
        <v>250.37</v>
      </c>
      <c r="M21">
        <v>63.99</v>
      </c>
      <c r="N21">
        <v>105.09</v>
      </c>
      <c r="O21">
        <v>29.86</v>
      </c>
      <c r="P21">
        <v>29.91</v>
      </c>
      <c r="Q21">
        <v>479.65</v>
      </c>
      <c r="R21">
        <v>246.3</v>
      </c>
      <c r="S21">
        <v>233.25</v>
      </c>
      <c r="T21">
        <v>374.39</v>
      </c>
      <c r="U21" s="1">
        <v>3496.63</v>
      </c>
      <c r="V21" s="1">
        <v>1540.54</v>
      </c>
      <c r="W21" s="1">
        <v>1009.23</v>
      </c>
      <c r="X21" s="1">
        <v>6058.44</v>
      </c>
      <c r="Y21" s="1">
        <v>8608.2000000000007</v>
      </c>
    </row>
    <row r="22" spans="1:26" x14ac:dyDescent="0.35">
      <c r="A22">
        <f t="shared" si="0"/>
        <v>2037</v>
      </c>
      <c r="B22">
        <v>674.37</v>
      </c>
      <c r="C22">
        <v>360.63</v>
      </c>
      <c r="D22">
        <v>41.57</v>
      </c>
      <c r="E22">
        <v>235.84</v>
      </c>
      <c r="F22">
        <v>802.02</v>
      </c>
      <c r="G22">
        <v>176.83</v>
      </c>
      <c r="H22">
        <v>16.850000000000001</v>
      </c>
      <c r="I22">
        <v>22.73</v>
      </c>
      <c r="J22">
        <v>465.57</v>
      </c>
      <c r="K22">
        <v>516.32000000000005</v>
      </c>
      <c r="L22">
        <v>249.15</v>
      </c>
      <c r="M22">
        <v>63.68</v>
      </c>
      <c r="N22">
        <v>104.37</v>
      </c>
      <c r="O22">
        <v>29.86</v>
      </c>
      <c r="P22">
        <v>29.92</v>
      </c>
      <c r="Q22">
        <v>479.65</v>
      </c>
      <c r="R22">
        <v>241.73</v>
      </c>
      <c r="S22">
        <v>227.53</v>
      </c>
      <c r="T22">
        <v>373.21</v>
      </c>
      <c r="U22" s="1">
        <v>3528.05</v>
      </c>
      <c r="V22" s="1">
        <v>1539.93</v>
      </c>
      <c r="W22" s="1">
        <v>1018.43</v>
      </c>
      <c r="X22" s="1">
        <v>6081.49</v>
      </c>
      <c r="Y22" s="1">
        <v>8639.86</v>
      </c>
    </row>
    <row r="23" spans="1:26" x14ac:dyDescent="0.35">
      <c r="A23">
        <f t="shared" si="0"/>
        <v>2038</v>
      </c>
      <c r="B23">
        <v>675.27</v>
      </c>
      <c r="C23">
        <v>365.49</v>
      </c>
      <c r="D23">
        <v>42.48</v>
      </c>
      <c r="E23">
        <v>234.29</v>
      </c>
      <c r="F23">
        <v>807.96</v>
      </c>
      <c r="G23">
        <v>180.02</v>
      </c>
      <c r="H23">
        <v>17.32</v>
      </c>
      <c r="I23">
        <v>22.62</v>
      </c>
      <c r="J23">
        <v>465.47</v>
      </c>
      <c r="K23">
        <v>516.29999999999995</v>
      </c>
      <c r="L23">
        <v>248.17</v>
      </c>
      <c r="M23">
        <v>63.43</v>
      </c>
      <c r="N23">
        <v>103.71</v>
      </c>
      <c r="O23">
        <v>29.86</v>
      </c>
      <c r="P23">
        <v>29.93</v>
      </c>
      <c r="Q23">
        <v>479.65</v>
      </c>
      <c r="R23">
        <v>237.42</v>
      </c>
      <c r="S23">
        <v>221.45</v>
      </c>
      <c r="T23">
        <v>371.81</v>
      </c>
      <c r="U23" s="1">
        <v>3558.42</v>
      </c>
      <c r="V23" s="1">
        <v>1538.98</v>
      </c>
      <c r="W23" s="1">
        <v>1027.9100000000001</v>
      </c>
      <c r="X23" s="1">
        <v>6104.16</v>
      </c>
      <c r="Y23" s="1">
        <v>8671.0499999999993</v>
      </c>
    </row>
    <row r="24" spans="1:26" x14ac:dyDescent="0.35">
      <c r="A24">
        <f t="shared" si="0"/>
        <v>2039</v>
      </c>
      <c r="B24">
        <v>676.29</v>
      </c>
      <c r="C24">
        <v>370.54</v>
      </c>
      <c r="D24">
        <v>43.38</v>
      </c>
      <c r="E24">
        <v>232.79</v>
      </c>
      <c r="F24">
        <v>814.14</v>
      </c>
      <c r="G24">
        <v>183.29</v>
      </c>
      <c r="H24">
        <v>17.79</v>
      </c>
      <c r="I24">
        <v>22.51</v>
      </c>
      <c r="J24">
        <v>465.38</v>
      </c>
      <c r="K24">
        <v>516.27</v>
      </c>
      <c r="L24">
        <v>247.41</v>
      </c>
      <c r="M24">
        <v>63.24</v>
      </c>
      <c r="N24">
        <v>103.11</v>
      </c>
      <c r="O24">
        <v>29.87</v>
      </c>
      <c r="P24">
        <v>29.94</v>
      </c>
      <c r="Q24">
        <v>479.65</v>
      </c>
      <c r="R24">
        <v>233.43</v>
      </c>
      <c r="S24">
        <v>215.59</v>
      </c>
      <c r="T24">
        <v>370.27</v>
      </c>
      <c r="U24" s="1">
        <v>3588.23</v>
      </c>
      <c r="V24" s="1">
        <v>1538.6</v>
      </c>
      <c r="W24" s="1">
        <v>1037.73</v>
      </c>
      <c r="X24" s="1">
        <v>6126.8</v>
      </c>
      <c r="Y24" s="1">
        <v>8703.1299999999992</v>
      </c>
    </row>
    <row r="25" spans="1:26" x14ac:dyDescent="0.35">
      <c r="A25">
        <f t="shared" si="0"/>
        <v>2040</v>
      </c>
      <c r="B25">
        <v>677.37</v>
      </c>
      <c r="C25">
        <v>375.78</v>
      </c>
      <c r="D25">
        <v>44.28</v>
      </c>
      <c r="E25">
        <v>231.33</v>
      </c>
      <c r="F25">
        <v>820.61</v>
      </c>
      <c r="G25">
        <v>186.68</v>
      </c>
      <c r="H25">
        <v>18.260000000000002</v>
      </c>
      <c r="I25">
        <v>22.37</v>
      </c>
      <c r="J25">
        <v>465.3</v>
      </c>
      <c r="K25">
        <v>516.24</v>
      </c>
      <c r="L25">
        <v>246.91</v>
      </c>
      <c r="M25">
        <v>63.11</v>
      </c>
      <c r="N25">
        <v>102.58</v>
      </c>
      <c r="O25">
        <v>29.87</v>
      </c>
      <c r="P25">
        <v>29.94</v>
      </c>
      <c r="Q25">
        <v>479.66</v>
      </c>
      <c r="R25">
        <v>229.77</v>
      </c>
      <c r="S25">
        <v>209.94</v>
      </c>
      <c r="T25">
        <v>362.16</v>
      </c>
      <c r="U25" s="1">
        <v>3618.84</v>
      </c>
      <c r="V25" s="1">
        <v>1538.71</v>
      </c>
      <c r="W25" s="1">
        <v>1047.9100000000001</v>
      </c>
      <c r="X25" s="1">
        <v>6144.37</v>
      </c>
      <c r="Y25" s="1">
        <v>8730.99</v>
      </c>
    </row>
    <row r="26" spans="1:26" x14ac:dyDescent="0.35">
      <c r="A26">
        <f t="shared" si="0"/>
        <v>2041</v>
      </c>
      <c r="B26">
        <v>678.49</v>
      </c>
      <c r="C26">
        <v>381.19</v>
      </c>
      <c r="D26">
        <v>45.16</v>
      </c>
      <c r="E26">
        <v>229.91</v>
      </c>
      <c r="F26">
        <v>827.34</v>
      </c>
      <c r="G26">
        <v>190.16</v>
      </c>
      <c r="H26">
        <v>18.72</v>
      </c>
      <c r="I26">
        <v>22.26</v>
      </c>
      <c r="J26">
        <v>465.26</v>
      </c>
      <c r="K26">
        <v>516.20000000000005</v>
      </c>
      <c r="L26">
        <v>246.66</v>
      </c>
      <c r="M26">
        <v>63.05</v>
      </c>
      <c r="N26">
        <v>102.12</v>
      </c>
      <c r="O26">
        <v>29.87</v>
      </c>
      <c r="P26">
        <v>29.95</v>
      </c>
      <c r="Q26">
        <v>479.65</v>
      </c>
      <c r="R26">
        <v>226.51</v>
      </c>
      <c r="S26">
        <v>204.6</v>
      </c>
      <c r="T26">
        <v>354.92</v>
      </c>
      <c r="U26" s="1">
        <v>3648.91</v>
      </c>
      <c r="V26" s="1">
        <v>1539.36</v>
      </c>
      <c r="W26" s="1">
        <v>1058.49</v>
      </c>
      <c r="X26" s="1">
        <v>6163.08</v>
      </c>
      <c r="Y26" s="1">
        <v>8760.92</v>
      </c>
    </row>
    <row r="27" spans="1:26" x14ac:dyDescent="0.35">
      <c r="A27">
        <f t="shared" si="0"/>
        <v>2042</v>
      </c>
      <c r="B27">
        <v>679.7</v>
      </c>
      <c r="C27">
        <v>386.81</v>
      </c>
      <c r="D27">
        <v>46.01</v>
      </c>
      <c r="E27">
        <v>228.53</v>
      </c>
      <c r="F27">
        <v>834.38</v>
      </c>
      <c r="G27">
        <v>193.75</v>
      </c>
      <c r="H27">
        <v>19.170000000000002</v>
      </c>
      <c r="I27">
        <v>22.16</v>
      </c>
      <c r="J27">
        <v>465.21</v>
      </c>
      <c r="K27">
        <v>516.16</v>
      </c>
      <c r="L27">
        <v>246.66</v>
      </c>
      <c r="M27">
        <v>63.05</v>
      </c>
      <c r="N27">
        <v>101.73</v>
      </c>
      <c r="O27">
        <v>29.87</v>
      </c>
      <c r="P27">
        <v>29.95</v>
      </c>
      <c r="Q27">
        <v>479.65</v>
      </c>
      <c r="R27">
        <v>223.85</v>
      </c>
      <c r="S27">
        <v>199.58</v>
      </c>
      <c r="T27">
        <v>348.83</v>
      </c>
      <c r="U27" s="1">
        <v>3684.16</v>
      </c>
      <c r="V27" s="1">
        <v>1540.64</v>
      </c>
      <c r="W27" s="1">
        <v>1069.46</v>
      </c>
      <c r="X27" s="1">
        <v>6189.11</v>
      </c>
      <c r="Y27" s="1">
        <v>8799.2099999999991</v>
      </c>
    </row>
    <row r="28" spans="1:26" x14ac:dyDescent="0.35">
      <c r="A28">
        <f t="shared" si="0"/>
        <v>2043</v>
      </c>
      <c r="B28">
        <v>681.04</v>
      </c>
      <c r="C28">
        <v>392.66</v>
      </c>
      <c r="D28">
        <v>46.85</v>
      </c>
      <c r="E28">
        <v>227.22</v>
      </c>
      <c r="F28">
        <v>841.73</v>
      </c>
      <c r="G28">
        <v>197.46</v>
      </c>
      <c r="H28">
        <v>19.62</v>
      </c>
      <c r="I28">
        <v>22.06</v>
      </c>
      <c r="J28">
        <v>465.2</v>
      </c>
      <c r="K28">
        <v>516.12</v>
      </c>
      <c r="L28">
        <v>246.66</v>
      </c>
      <c r="M28">
        <v>63.05</v>
      </c>
      <c r="N28">
        <v>101.41</v>
      </c>
      <c r="O28">
        <v>29.87</v>
      </c>
      <c r="P28">
        <v>29.95</v>
      </c>
      <c r="Q28">
        <v>479.65</v>
      </c>
      <c r="R28">
        <v>221.74</v>
      </c>
      <c r="S28">
        <v>195.13</v>
      </c>
      <c r="T28">
        <v>344.08</v>
      </c>
      <c r="U28" s="1">
        <v>3723.3</v>
      </c>
      <c r="V28" s="1">
        <v>1542.9</v>
      </c>
      <c r="W28" s="1">
        <v>1080.8699999999999</v>
      </c>
      <c r="X28" s="1">
        <v>6221.03</v>
      </c>
      <c r="Y28" s="1">
        <v>8844.7900000000009</v>
      </c>
      <c r="Z28" s="1"/>
    </row>
    <row r="29" spans="1:26" x14ac:dyDescent="0.35">
      <c r="A29">
        <f t="shared" si="0"/>
        <v>2044</v>
      </c>
      <c r="B29">
        <v>682.46</v>
      </c>
      <c r="C29">
        <v>398.71</v>
      </c>
      <c r="D29">
        <v>47.66</v>
      </c>
      <c r="E29">
        <v>225.96</v>
      </c>
      <c r="F29">
        <v>849.34</v>
      </c>
      <c r="G29">
        <v>201.27</v>
      </c>
      <c r="H29">
        <v>20.059999999999999</v>
      </c>
      <c r="I29">
        <v>21.96</v>
      </c>
      <c r="J29">
        <v>465.16</v>
      </c>
      <c r="K29">
        <v>516.07000000000005</v>
      </c>
      <c r="L29">
        <v>246.66</v>
      </c>
      <c r="M29">
        <v>63.05</v>
      </c>
      <c r="N29">
        <v>101.18</v>
      </c>
      <c r="O29">
        <v>29.87</v>
      </c>
      <c r="P29">
        <v>29.96</v>
      </c>
      <c r="Q29">
        <v>479.65</v>
      </c>
      <c r="R29">
        <v>220.1</v>
      </c>
      <c r="S29">
        <v>191.08</v>
      </c>
      <c r="T29">
        <v>340.91</v>
      </c>
      <c r="U29" s="1">
        <v>3765.12</v>
      </c>
      <c r="V29" s="1">
        <v>1545.86</v>
      </c>
      <c r="W29" s="1">
        <v>1092.6300000000001</v>
      </c>
      <c r="X29" s="1">
        <v>6257.72</v>
      </c>
      <c r="Y29" s="1">
        <v>8896.2099999999991</v>
      </c>
      <c r="Z29" s="1"/>
    </row>
    <row r="30" spans="1:26" x14ac:dyDescent="0.35">
      <c r="A30">
        <f t="shared" si="0"/>
        <v>2045</v>
      </c>
      <c r="B30">
        <v>683.88</v>
      </c>
      <c r="C30">
        <v>404.89</v>
      </c>
      <c r="D30">
        <v>48.44</v>
      </c>
      <c r="E30">
        <v>224.71</v>
      </c>
      <c r="F30">
        <v>857.14</v>
      </c>
      <c r="G30">
        <v>205.17</v>
      </c>
      <c r="H30">
        <v>20.48</v>
      </c>
      <c r="I30">
        <v>21.87</v>
      </c>
      <c r="J30">
        <v>465.16</v>
      </c>
      <c r="K30">
        <v>516.01</v>
      </c>
      <c r="L30">
        <v>246.66</v>
      </c>
      <c r="M30">
        <v>63.05</v>
      </c>
      <c r="N30">
        <v>101.03</v>
      </c>
      <c r="O30">
        <v>29.87</v>
      </c>
      <c r="P30">
        <v>29.96</v>
      </c>
      <c r="Q30">
        <v>479.65</v>
      </c>
      <c r="R30">
        <v>218.82</v>
      </c>
      <c r="S30">
        <v>187.34</v>
      </c>
      <c r="T30">
        <v>338.45</v>
      </c>
      <c r="U30" s="1">
        <v>3808.35</v>
      </c>
      <c r="V30" s="1">
        <v>1549.25</v>
      </c>
      <c r="W30" s="1">
        <v>1104.67</v>
      </c>
      <c r="X30" s="1">
        <v>6297.01</v>
      </c>
      <c r="Y30" s="1">
        <v>8950.92</v>
      </c>
      <c r="Z30" s="1"/>
    </row>
    <row r="31" spans="1:26" x14ac:dyDescent="0.35">
      <c r="A31">
        <f t="shared" si="0"/>
        <v>2046</v>
      </c>
      <c r="B31">
        <v>685.14</v>
      </c>
      <c r="C31">
        <v>411.11</v>
      </c>
      <c r="D31">
        <v>49.18</v>
      </c>
      <c r="E31">
        <v>223.42</v>
      </c>
      <c r="F31">
        <v>864.99</v>
      </c>
      <c r="G31">
        <v>209.14</v>
      </c>
      <c r="H31">
        <v>20.9</v>
      </c>
      <c r="I31">
        <v>21.78</v>
      </c>
      <c r="J31">
        <v>465.16</v>
      </c>
      <c r="K31">
        <v>515.95000000000005</v>
      </c>
      <c r="L31">
        <v>246.66</v>
      </c>
      <c r="M31">
        <v>63.05</v>
      </c>
      <c r="N31">
        <v>100.96</v>
      </c>
      <c r="O31">
        <v>29.86</v>
      </c>
      <c r="P31">
        <v>29.96</v>
      </c>
      <c r="Q31">
        <v>479.65</v>
      </c>
      <c r="R31">
        <v>218.02</v>
      </c>
      <c r="S31">
        <v>183.89</v>
      </c>
      <c r="T31">
        <v>336.41</v>
      </c>
      <c r="U31" s="1">
        <v>3856.65</v>
      </c>
      <c r="V31" s="1">
        <v>1552.74</v>
      </c>
      <c r="W31" s="1">
        <v>1116.82</v>
      </c>
      <c r="X31" s="1">
        <v>6342.33</v>
      </c>
      <c r="Y31" s="1">
        <v>9011.8799999999992</v>
      </c>
      <c r="Z31" s="1"/>
    </row>
    <row r="32" spans="1:26" x14ac:dyDescent="0.35">
      <c r="A32">
        <f t="shared" si="0"/>
        <v>2047</v>
      </c>
      <c r="B32">
        <v>686.5</v>
      </c>
      <c r="C32">
        <v>417.52</v>
      </c>
      <c r="D32">
        <v>49.91</v>
      </c>
      <c r="E32">
        <v>222.19</v>
      </c>
      <c r="F32">
        <v>872.96</v>
      </c>
      <c r="G32">
        <v>213.2</v>
      </c>
      <c r="H32">
        <v>21.3</v>
      </c>
      <c r="I32">
        <v>21.7</v>
      </c>
      <c r="J32">
        <v>465.13</v>
      </c>
      <c r="K32">
        <v>515.89</v>
      </c>
      <c r="L32">
        <v>246.66</v>
      </c>
      <c r="M32">
        <v>63.05</v>
      </c>
      <c r="N32">
        <v>100.96</v>
      </c>
      <c r="O32">
        <v>29.86</v>
      </c>
      <c r="P32">
        <v>29.96</v>
      </c>
      <c r="Q32">
        <v>479.65</v>
      </c>
      <c r="R32">
        <v>217.73</v>
      </c>
      <c r="S32">
        <v>180.81</v>
      </c>
      <c r="T32">
        <v>334.93</v>
      </c>
      <c r="U32" s="1">
        <v>3911.61</v>
      </c>
      <c r="V32" s="1">
        <v>1556.92</v>
      </c>
      <c r="W32" s="1">
        <v>1129.17</v>
      </c>
      <c r="X32" s="1">
        <v>6395.44</v>
      </c>
      <c r="Y32" s="1">
        <v>9081.5300000000007</v>
      </c>
      <c r="Z32" s="1"/>
    </row>
    <row r="33" spans="1:26" x14ac:dyDescent="0.35">
      <c r="A33">
        <f t="shared" si="0"/>
        <v>2048</v>
      </c>
      <c r="B33">
        <v>688.05</v>
      </c>
      <c r="C33">
        <v>424.15</v>
      </c>
      <c r="D33">
        <v>50.61</v>
      </c>
      <c r="E33">
        <v>221.04</v>
      </c>
      <c r="F33">
        <v>881.06</v>
      </c>
      <c r="G33">
        <v>217.36</v>
      </c>
      <c r="H33">
        <v>21.7</v>
      </c>
      <c r="I33">
        <v>21.62</v>
      </c>
      <c r="J33">
        <v>465.13</v>
      </c>
      <c r="K33">
        <v>515.83000000000004</v>
      </c>
      <c r="L33">
        <v>246.66</v>
      </c>
      <c r="M33">
        <v>63.05</v>
      </c>
      <c r="N33">
        <v>100.96</v>
      </c>
      <c r="O33">
        <v>29.86</v>
      </c>
      <c r="P33">
        <v>29.96</v>
      </c>
      <c r="Q33">
        <v>479.65</v>
      </c>
      <c r="R33">
        <v>217.55</v>
      </c>
      <c r="S33">
        <v>178.12</v>
      </c>
      <c r="T33">
        <v>333.49</v>
      </c>
      <c r="U33" s="1">
        <v>3968.37</v>
      </c>
      <c r="V33" s="1">
        <v>1561.97</v>
      </c>
      <c r="W33" s="1">
        <v>1141.74</v>
      </c>
      <c r="X33" s="1">
        <v>6450.51</v>
      </c>
      <c r="Y33" s="1">
        <v>9154.2099999999991</v>
      </c>
      <c r="Z33" s="1"/>
    </row>
    <row r="34" spans="1:26" x14ac:dyDescent="0.35">
      <c r="A34">
        <f t="shared" si="0"/>
        <v>2049</v>
      </c>
      <c r="B34">
        <v>689.7</v>
      </c>
      <c r="C34">
        <v>430.96</v>
      </c>
      <c r="D34">
        <v>51.29</v>
      </c>
      <c r="E34">
        <v>219.93</v>
      </c>
      <c r="F34">
        <v>889.17</v>
      </c>
      <c r="G34">
        <v>221.62</v>
      </c>
      <c r="H34">
        <v>22.08</v>
      </c>
      <c r="I34">
        <v>21.54</v>
      </c>
      <c r="J34">
        <v>465.13</v>
      </c>
      <c r="K34">
        <v>515.77</v>
      </c>
      <c r="L34">
        <v>246.66</v>
      </c>
      <c r="M34">
        <v>63.05</v>
      </c>
      <c r="N34">
        <v>100.96</v>
      </c>
      <c r="O34">
        <v>29.86</v>
      </c>
      <c r="P34">
        <v>29.96</v>
      </c>
      <c r="Q34">
        <v>479.65</v>
      </c>
      <c r="R34">
        <v>217.59</v>
      </c>
      <c r="S34">
        <v>175.78</v>
      </c>
      <c r="T34">
        <v>332.25</v>
      </c>
      <c r="U34" s="1">
        <v>4027.73</v>
      </c>
      <c r="V34" s="1">
        <v>1567.66</v>
      </c>
      <c r="W34" s="1">
        <v>1154.4100000000001</v>
      </c>
      <c r="X34" s="1">
        <v>6508.6</v>
      </c>
      <c r="Y34" s="1">
        <v>9230.67</v>
      </c>
      <c r="Z34" s="1"/>
    </row>
    <row r="35" spans="1:26" x14ac:dyDescent="0.35">
      <c r="A35">
        <f t="shared" si="0"/>
        <v>2050</v>
      </c>
      <c r="B35">
        <v>691.38</v>
      </c>
      <c r="C35">
        <v>437.9</v>
      </c>
      <c r="D35">
        <v>51.94</v>
      </c>
      <c r="E35">
        <v>218.84</v>
      </c>
      <c r="F35">
        <v>897.23</v>
      </c>
      <c r="G35">
        <v>225.95</v>
      </c>
      <c r="H35">
        <v>22.44</v>
      </c>
      <c r="I35">
        <v>21.47</v>
      </c>
      <c r="J35">
        <v>465.13</v>
      </c>
      <c r="K35">
        <v>515.71</v>
      </c>
      <c r="L35">
        <v>246.66</v>
      </c>
      <c r="M35">
        <v>63.05</v>
      </c>
      <c r="N35">
        <v>100.96</v>
      </c>
      <c r="O35">
        <v>29.86</v>
      </c>
      <c r="P35">
        <v>29.96</v>
      </c>
      <c r="Q35">
        <v>479.65</v>
      </c>
      <c r="R35">
        <v>217.96</v>
      </c>
      <c r="S35">
        <v>173.78</v>
      </c>
      <c r="T35">
        <v>331.37</v>
      </c>
      <c r="U35" s="1">
        <v>4093.39</v>
      </c>
      <c r="V35" s="1">
        <v>1573.85</v>
      </c>
      <c r="W35" s="1">
        <v>1167.0899999999999</v>
      </c>
      <c r="X35" s="1">
        <v>6573.7</v>
      </c>
      <c r="Y35" s="1">
        <v>9314.64</v>
      </c>
      <c r="Z35" s="1"/>
    </row>
    <row r="36" spans="1:26" x14ac:dyDescent="0.35">
      <c r="U36" s="1"/>
      <c r="V36" s="1"/>
      <c r="W36" s="1"/>
      <c r="X36" s="1"/>
      <c r="Y36" s="1"/>
      <c r="Z36" s="1"/>
    </row>
    <row r="37" spans="1:26" x14ac:dyDescent="0.35">
      <c r="U37" s="1"/>
      <c r="V37" s="1"/>
      <c r="W37" s="1"/>
      <c r="X37" s="1"/>
      <c r="Y37" s="1"/>
      <c r="Z37" s="1"/>
    </row>
    <row r="38" spans="1:26" x14ac:dyDescent="0.35">
      <c r="U38" s="1"/>
      <c r="V38" s="1"/>
      <c r="W38" s="1"/>
      <c r="X38" s="1"/>
      <c r="Y38" s="1"/>
      <c r="Z38" s="1"/>
    </row>
    <row r="39" spans="1:26" x14ac:dyDescent="0.35">
      <c r="U39" s="1"/>
      <c r="V39" s="1"/>
      <c r="W39" s="1"/>
      <c r="X39" s="1"/>
      <c r="Y39" s="1"/>
      <c r="Z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23</v>
      </c>
      <c r="M1" t="s">
        <v>24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O2" sqref="O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L1" t="s">
        <v>68</v>
      </c>
      <c r="M1" t="s">
        <v>67</v>
      </c>
      <c r="N1" t="s">
        <v>69</v>
      </c>
      <c r="O1" t="s">
        <v>70</v>
      </c>
    </row>
    <row r="2" spans="1:38" x14ac:dyDescent="0.35">
      <c r="A2">
        <v>2017</v>
      </c>
      <c r="B2">
        <v>1</v>
      </c>
      <c r="C2" s="1">
        <f>'1.Economic Data'!E26/'1.Economic Data'!$E$2</f>
        <v>1.002186558333829</v>
      </c>
      <c r="D2" s="1">
        <f>'1.Economic Data'!H26/'1.Economic Data'!$H$2</f>
        <v>1.0540284693159314</v>
      </c>
      <c r="E2" s="1">
        <f>'1.Economic Data'!F26/'1.Economic Data'!$F$2</f>
        <v>1.0527725513330362</v>
      </c>
      <c r="F2" s="1">
        <f>'1.Economic Data'!J26/'1.Economic Data'!$J$2</f>
        <v>1.0674373577359753</v>
      </c>
      <c r="G2" s="1">
        <f>'1.Economic Data'!K26/'1.Economic Data'!$K$2</f>
        <v>1.0575147184710261</v>
      </c>
      <c r="H2" s="1">
        <f>'1.Economic Data'!G26/'1.Economic Data'!$G$2</f>
        <v>0.95268363332137584</v>
      </c>
      <c r="I2" s="1">
        <f>'1.Economic Data'!I26/'1.Economic Data'!$I$2</f>
        <v>1.0343078899648697</v>
      </c>
      <c r="J2" s="1">
        <f>'1.Economic Data'!D26/'1.Economic Data'!$D$2</f>
        <v>1.0228261813185264</v>
      </c>
      <c r="L2" s="1">
        <f>C2</f>
        <v>1.002186558333829</v>
      </c>
      <c r="M2">
        <f>(F2^(0.8))*(D2^(0.2))</f>
        <v>1.0647420024519079</v>
      </c>
      <c r="N2">
        <f>(H2^(0.8))*(I2^(0.2))</f>
        <v>0.96847615188449354</v>
      </c>
      <c r="O2">
        <f>(M2^(0.7))*(N2^(0.3))</f>
        <v>1.0348984820757987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1.002186558333829</v>
      </c>
      <c r="D3" s="1">
        <f>'1.Economic Data'!H27/'1.Economic Data'!$H$2</f>
        <v>1.0593931774807819</v>
      </c>
      <c r="E3" s="1">
        <f>'1.Economic Data'!F27/'1.Economic Data'!$F$2</f>
        <v>1.0594026631046549</v>
      </c>
      <c r="F3" s="1">
        <f>'1.Economic Data'!J27/'1.Economic Data'!$J$2</f>
        <v>1.073258010333956</v>
      </c>
      <c r="G3" s="1">
        <f>'1.Economic Data'!K27/'1.Economic Data'!$K$2</f>
        <v>1.0622882199821806</v>
      </c>
      <c r="H3" s="1">
        <f>'1.Economic Data'!G27/'1.Economic Data'!$G$2</f>
        <v>0.96483839305874497</v>
      </c>
      <c r="I3" s="1">
        <f>'1.Economic Data'!I27/'1.Economic Data'!$I$2</f>
        <v>1.0430178198631539</v>
      </c>
      <c r="J3" s="1">
        <f>'1.Economic Data'!D27/'1.Economic Data'!$D$2</f>
        <v>1.023801986130803</v>
      </c>
      <c r="L3" s="1">
        <f t="shared" ref="L3:L66" si="0">C3</f>
        <v>1.002186558333829</v>
      </c>
      <c r="M3">
        <f t="shared" ref="M3:M66" si="1">(F3^(0.8))*(D3^(0.2))</f>
        <v>1.0704706027090902</v>
      </c>
      <c r="N3">
        <f t="shared" ref="N3:N66" si="2">(H3^(0.8))*(I3^(0.2))</f>
        <v>0.97999081894398887</v>
      </c>
      <c r="O3">
        <f t="shared" ref="O3:O66" si="3">(M3^(0.7))*(N3^(0.3))</f>
        <v>1.0424828611832644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1.002186558333829</v>
      </c>
      <c r="D4" s="1">
        <f>'1.Economic Data'!H28/'1.Economic Data'!$H$2</f>
        <v>1.0611209509648798</v>
      </c>
      <c r="E4" s="1">
        <f>'1.Economic Data'!F28/'1.Economic Data'!$F$2</f>
        <v>1.0717244140750468</v>
      </c>
      <c r="F4" s="1">
        <f>'1.Economic Data'!J28/'1.Economic Data'!$J$2</f>
        <v>1.0826679891026685</v>
      </c>
      <c r="G4" s="1">
        <f>'1.Economic Data'!K28/'1.Economic Data'!$K$2</f>
        <v>1.0642074736639822</v>
      </c>
      <c r="H4" s="1">
        <f>'1.Economic Data'!G28/'1.Economic Data'!$G$2</f>
        <v>0.99703330983700067</v>
      </c>
      <c r="I4" s="1">
        <f>'1.Economic Data'!I28/'1.Economic Data'!$I$2</f>
        <v>1.0436632255251339</v>
      </c>
      <c r="J4" s="1">
        <f>'1.Economic Data'!D28/'1.Economic Data'!$D$2</f>
        <v>1.0247583425883382</v>
      </c>
      <c r="L4" s="1">
        <f t="shared" si="0"/>
        <v>1.002186558333829</v>
      </c>
      <c r="M4">
        <f t="shared" si="1"/>
        <v>1.0783238600483649</v>
      </c>
      <c r="N4">
        <f t="shared" si="2"/>
        <v>1.0061895683933404</v>
      </c>
      <c r="O4">
        <f t="shared" si="3"/>
        <v>1.0561567855179528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1.0056282770865694</v>
      </c>
      <c r="D5" s="1">
        <f>'1.Economic Data'!H29/'1.Economic Data'!$H$2</f>
        <v>1.0628487244489782</v>
      </c>
      <c r="E5" s="1">
        <f>'1.Economic Data'!F29/'1.Economic Data'!$F$2</f>
        <v>1.0840461650456996</v>
      </c>
      <c r="F5" s="1">
        <f>'1.Economic Data'!J29/'1.Economic Data'!$J$2</f>
        <v>1.0920779678710817</v>
      </c>
      <c r="G5" s="1">
        <f>'1.Economic Data'!K29/'1.Economic Data'!$K$2</f>
        <v>1.0661263779458778</v>
      </c>
      <c r="H5" s="1">
        <f>'1.Economic Data'!G29/'1.Economic Data'!$G$2</f>
        <v>1.0292282266132116</v>
      </c>
      <c r="I5" s="1">
        <f>'1.Economic Data'!I29/'1.Economic Data'!$I$2</f>
        <v>1.0443086311871139</v>
      </c>
      <c r="J5" s="1">
        <f>'1.Economic Data'!D29/'1.Economic Data'!$D$2</f>
        <v>1.0257146990457424</v>
      </c>
      <c r="L5" s="1">
        <f t="shared" si="0"/>
        <v>1.0056282770865694</v>
      </c>
      <c r="M5">
        <f t="shared" si="1"/>
        <v>1.0861685097399343</v>
      </c>
      <c r="N5">
        <f t="shared" si="2"/>
        <v>1.0322267845278417</v>
      </c>
      <c r="O5">
        <f t="shared" si="3"/>
        <v>1.0696965189525554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1.0056282770865694</v>
      </c>
      <c r="D6" s="1">
        <f>'1.Economic Data'!H30/'1.Economic Data'!$H$2</f>
        <v>1.0645764979330765</v>
      </c>
      <c r="E6" s="1">
        <f>'1.Economic Data'!F30/'1.Economic Data'!$F$2</f>
        <v>1.0963679160160915</v>
      </c>
      <c r="F6" s="1">
        <f>'1.Economic Data'!J30/'1.Economic Data'!$J$2</f>
        <v>1.1014879466397942</v>
      </c>
      <c r="G6" s="1">
        <f>'1.Economic Data'!K30/'1.Economic Data'!$K$2</f>
        <v>1.0680456316276794</v>
      </c>
      <c r="H6" s="1">
        <f>'1.Economic Data'!G30/'1.Economic Data'!$G$2</f>
        <v>1.0614231433914671</v>
      </c>
      <c r="I6" s="1">
        <f>'1.Economic Data'!I30/'1.Economic Data'!$I$2</f>
        <v>1.0449540368490942</v>
      </c>
      <c r="J6" s="1">
        <f>'1.Economic Data'!D30/'1.Economic Data'!$D$2</f>
        <v>1.0266710555032776</v>
      </c>
      <c r="L6" s="1">
        <f t="shared" si="0"/>
        <v>1.0056282770865694</v>
      </c>
      <c r="M6">
        <f t="shared" si="1"/>
        <v>1.0940046656228462</v>
      </c>
      <c r="N6">
        <f t="shared" si="2"/>
        <v>1.0581086868223948</v>
      </c>
      <c r="O6">
        <f t="shared" si="3"/>
        <v>1.0831098511293968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1.0056282770865694</v>
      </c>
      <c r="D7" s="1">
        <f>'1.Economic Data'!H31/'1.Economic Data'!$H$2</f>
        <v>1.06423749305119</v>
      </c>
      <c r="E7" s="1">
        <f>'1.Economic Data'!F31/'1.Economic Data'!$F$2</f>
        <v>1.1136005082243638</v>
      </c>
      <c r="F7" s="1">
        <f>'1.Economic Data'!J31/'1.Economic Data'!$J$2</f>
        <v>1.1174391697830099</v>
      </c>
      <c r="G7" s="1">
        <f>'1.Economic Data'!K31/'1.Economic Data'!$K$2</f>
        <v>1.0702318268374067</v>
      </c>
      <c r="H7" s="1">
        <f>'1.Economic Data'!G31/'1.Economic Data'!$G$2</f>
        <v>1.0874012205245296</v>
      </c>
      <c r="I7" s="1">
        <f>'1.Economic Data'!I31/'1.Economic Data'!$I$2</f>
        <v>1.0303318130778192</v>
      </c>
      <c r="J7" s="1">
        <f>'1.Economic Data'!D31/'1.Economic Data'!$D$2</f>
        <v>1.0273710734667831</v>
      </c>
      <c r="L7" s="1">
        <f t="shared" si="0"/>
        <v>1.0056282770865694</v>
      </c>
      <c r="M7">
        <f t="shared" si="1"/>
        <v>1.1065902096563625</v>
      </c>
      <c r="N7">
        <f t="shared" si="2"/>
        <v>1.0757398940031428</v>
      </c>
      <c r="O7">
        <f t="shared" si="3"/>
        <v>1.097243353822382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1.0178799729055732</v>
      </c>
      <c r="D8" s="1">
        <f>'1.Economic Data'!H32/'1.Economic Data'!$H$2</f>
        <v>1.0638984881693034</v>
      </c>
      <c r="E8" s="1">
        <f>'1.Economic Data'!F32/'1.Economic Data'!$F$2</f>
        <v>1.1308331004328978</v>
      </c>
      <c r="F8" s="1">
        <f>'1.Economic Data'!J32/'1.Economic Data'!$J$2</f>
        <v>1.1333903929259259</v>
      </c>
      <c r="G8" s="1">
        <f>'1.Economic Data'!K32/'1.Economic Data'!$K$2</f>
        <v>1.0724176726472283</v>
      </c>
      <c r="H8" s="1">
        <f>'1.Economic Data'!G32/'1.Economic Data'!$G$2</f>
        <v>1.1133792976555468</v>
      </c>
      <c r="I8" s="1">
        <f>'1.Economic Data'!I32/'1.Economic Data'!$I$2</f>
        <v>1.0157095893065642</v>
      </c>
      <c r="J8" s="1">
        <f>'1.Economic Data'!D32/'1.Economic Data'!$D$2</f>
        <v>1.0280710914304199</v>
      </c>
      <c r="L8" s="1">
        <f t="shared" si="0"/>
        <v>1.0178799729055732</v>
      </c>
      <c r="M8">
        <f t="shared" si="1"/>
        <v>1.1191380455360234</v>
      </c>
      <c r="N8">
        <f t="shared" si="2"/>
        <v>1.0931214688178246</v>
      </c>
      <c r="O8">
        <f t="shared" si="3"/>
        <v>1.1112687178869869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1.0178799729055732</v>
      </c>
      <c r="D9" s="1">
        <f>'1.Economic Data'!H33/'1.Economic Data'!$H$2</f>
        <v>1.0635594832874171</v>
      </c>
      <c r="E9" s="1">
        <f>'1.Economic Data'!F33/'1.Economic Data'!$F$2</f>
        <v>1.1480656926411701</v>
      </c>
      <c r="F9" s="1">
        <f>'1.Economic Data'!J33/'1.Economic Data'!$J$2</f>
        <v>1.1493416160691416</v>
      </c>
      <c r="G9" s="1">
        <f>'1.Economic Data'!K33/'1.Economic Data'!$K$2</f>
        <v>1.0746038678569556</v>
      </c>
      <c r="H9" s="1">
        <f>'1.Economic Data'!G33/'1.Economic Data'!$G$2</f>
        <v>1.139357374788609</v>
      </c>
      <c r="I9" s="1">
        <f>'1.Economic Data'!I33/'1.Economic Data'!$I$2</f>
        <v>1.0010873655352894</v>
      </c>
      <c r="J9" s="1">
        <f>'1.Economic Data'!D33/'1.Economic Data'!$D$2</f>
        <v>1.0287711093939256</v>
      </c>
      <c r="L9" s="1">
        <f t="shared" si="0"/>
        <v>1.0178799729055732</v>
      </c>
      <c r="M9">
        <f t="shared" si="1"/>
        <v>1.1316487879834052</v>
      </c>
      <c r="N9">
        <f t="shared" si="2"/>
        <v>1.1102540607212938</v>
      </c>
      <c r="O9">
        <f t="shared" si="3"/>
        <v>1.1251874380443818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1.0178799729055732</v>
      </c>
      <c r="D10" s="1">
        <f>'1.Economic Data'!H34/'1.Economic Data'!$H$2</f>
        <v>1.0663893418149377</v>
      </c>
      <c r="E10" s="1">
        <f>'1.Economic Data'!F34/'1.Economic Data'!$F$2</f>
        <v>1.134583197948364</v>
      </c>
      <c r="F10" s="1">
        <f>'1.Economic Data'!J34/'1.Economic Data'!$J$2</f>
        <v>1.1357067783853589</v>
      </c>
      <c r="G10" s="1">
        <f>'1.Economic Data'!K34/'1.Economic Data'!$K$2</f>
        <v>1.0772690903373456</v>
      </c>
      <c r="H10" s="1">
        <f>'1.Economic Data'!G34/'1.Economic Data'!$G$2</f>
        <v>1.1269146377792401</v>
      </c>
      <c r="I10" s="1">
        <f>'1.Economic Data'!I34/'1.Economic Data'!$I$2</f>
        <v>1.0048498441406215</v>
      </c>
      <c r="J10" s="1">
        <f>'1.Economic Data'!D34/'1.Economic Data'!$D$2</f>
        <v>1.0297833250227368</v>
      </c>
      <c r="L10" s="1">
        <f t="shared" si="0"/>
        <v>1.0178799729055732</v>
      </c>
      <c r="M10">
        <f t="shared" si="1"/>
        <v>1.1214918798858191</v>
      </c>
      <c r="N10">
        <f t="shared" si="2"/>
        <v>1.1013695113693185</v>
      </c>
      <c r="O10">
        <f t="shared" si="3"/>
        <v>1.11541686936662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1.029540885547543</v>
      </c>
      <c r="D11" s="1">
        <f>'1.Economic Data'!H35/'1.Economic Data'!$H$2</f>
        <v>1.0692192003424585</v>
      </c>
      <c r="E11" s="1">
        <f>'1.Economic Data'!F35/'1.Economic Data'!$F$2</f>
        <v>1.1211007032552966</v>
      </c>
      <c r="F11" s="1">
        <f>'1.Economic Data'!J35/'1.Economic Data'!$J$2</f>
        <v>1.1220719407015765</v>
      </c>
      <c r="G11" s="1">
        <f>'1.Economic Data'!K35/'1.Economic Data'!$K$2</f>
        <v>1.0799339634178298</v>
      </c>
      <c r="H11" s="1">
        <f>'1.Economic Data'!G35/'1.Economic Data'!$G$2</f>
        <v>1.1144719007678261</v>
      </c>
      <c r="I11" s="1">
        <f>'1.Economic Data'!I35/'1.Economic Data'!$I$2</f>
        <v>1.0086123227459736</v>
      </c>
      <c r="J11" s="1">
        <f>'1.Economic Data'!D35/'1.Economic Data'!$D$2</f>
        <v>1.0307955406514171</v>
      </c>
      <c r="L11" s="1">
        <f t="shared" si="0"/>
        <v>1.029540885547543</v>
      </c>
      <c r="M11">
        <f t="shared" si="1"/>
        <v>1.1112964105101573</v>
      </c>
      <c r="N11">
        <f t="shared" si="2"/>
        <v>1.0924464366457876</v>
      </c>
      <c r="O11">
        <f t="shared" si="3"/>
        <v>1.1056075196319917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1.029540885547543</v>
      </c>
      <c r="D12" s="1">
        <f>'1.Economic Data'!H36/'1.Economic Data'!$H$2</f>
        <v>1.0720490588699794</v>
      </c>
      <c r="E12" s="1">
        <f>'1.Economic Data'!F36/'1.Economic Data'!$F$2</f>
        <v>1.1076182085624906</v>
      </c>
      <c r="F12" s="1">
        <f>'1.Economic Data'!J36/'1.Economic Data'!$J$2</f>
        <v>1.1084371030177937</v>
      </c>
      <c r="G12" s="1">
        <f>'1.Economic Data'!K36/'1.Economic Data'!$K$2</f>
        <v>1.0825988364983141</v>
      </c>
      <c r="H12" s="1">
        <f>'1.Economic Data'!G36/'1.Economic Data'!$G$2</f>
        <v>1.1020291637584572</v>
      </c>
      <c r="I12" s="1">
        <f>'1.Economic Data'!I36/'1.Economic Data'!$I$2</f>
        <v>1.0123748013513054</v>
      </c>
      <c r="J12" s="1">
        <f>'1.Economic Data'!D36/'1.Economic Data'!$D$2</f>
        <v>1.0318077562802284</v>
      </c>
      <c r="L12" s="1">
        <f t="shared" si="0"/>
        <v>1.029540885547543</v>
      </c>
      <c r="M12">
        <f t="shared" si="1"/>
        <v>1.1010620030479903</v>
      </c>
      <c r="N12">
        <f t="shared" si="2"/>
        <v>1.0834845815752758</v>
      </c>
      <c r="O12">
        <f t="shared" si="3"/>
        <v>1.0957590434229809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1.029540885547543</v>
      </c>
      <c r="D13" s="1">
        <f>'1.Economic Data'!H37/'1.Economic Data'!$H$2</f>
        <v>1.077610703877397</v>
      </c>
      <c r="E13" s="1">
        <f>'1.Economic Data'!F37/'1.Economic Data'!$F$2</f>
        <v>1.1000652613622597</v>
      </c>
      <c r="F13" s="1">
        <f>'1.Economic Data'!J37/'1.Economic Data'!$J$2</f>
        <v>1.099035384374045</v>
      </c>
      <c r="G13" s="1">
        <f>'1.Economic Data'!K37/'1.Economic Data'!$K$2</f>
        <v>1.0865061756433325</v>
      </c>
      <c r="H13" s="1">
        <f>'1.Economic Data'!G37/'1.Economic Data'!$G$2</f>
        <v>1.1070942851739651</v>
      </c>
      <c r="I13" s="1">
        <f>'1.Economic Data'!I37/'1.Economic Data'!$I$2</f>
        <v>1.0272935304898119</v>
      </c>
      <c r="J13" s="1">
        <f>'1.Economic Data'!D37/'1.Economic Data'!$D$2</f>
        <v>1.032895279872055</v>
      </c>
      <c r="L13" s="1">
        <f t="shared" si="0"/>
        <v>1.029540885547543</v>
      </c>
      <c r="M13">
        <f t="shared" si="1"/>
        <v>1.0947166397059802</v>
      </c>
      <c r="N13">
        <f t="shared" si="2"/>
        <v>1.0906529987007354</v>
      </c>
      <c r="O13">
        <f t="shared" si="3"/>
        <v>1.0934959601990719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1.0246340608566862</v>
      </c>
      <c r="D14" s="1">
        <f>'1.Economic Data'!H38/'1.Economic Data'!$H$2</f>
        <v>1.0831723488848148</v>
      </c>
      <c r="E14" s="1">
        <f>'1.Economic Data'!F38/'1.Economic Data'!$F$2</f>
        <v>1.0925123141620288</v>
      </c>
      <c r="F14" s="1">
        <f>'1.Economic Data'!J38/'1.Economic Data'!$J$2</f>
        <v>1.0896336657302963</v>
      </c>
      <c r="G14" s="1">
        <f>'1.Economic Data'!K38/'1.Economic Data'!$K$2</f>
        <v>1.0904138641882566</v>
      </c>
      <c r="H14" s="1">
        <f>'1.Economic Data'!G38/'1.Economic Data'!$G$2</f>
        <v>1.1121594065894729</v>
      </c>
      <c r="I14" s="1">
        <f>'1.Economic Data'!I38/'1.Economic Data'!$I$2</f>
        <v>1.0422122596282981</v>
      </c>
      <c r="J14" s="1">
        <f>'1.Economic Data'!D38/'1.Economic Data'!$D$2</f>
        <v>1.0339828034640128</v>
      </c>
      <c r="L14" s="1">
        <f t="shared" si="0"/>
        <v>1.0246340608566862</v>
      </c>
      <c r="M14">
        <f t="shared" si="1"/>
        <v>1.0883383262615698</v>
      </c>
      <c r="N14">
        <f t="shared" si="2"/>
        <v>1.097804147099348</v>
      </c>
      <c r="O14">
        <f t="shared" si="3"/>
        <v>1.091169470328752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1.0246340608566862</v>
      </c>
      <c r="D15" s="1">
        <f>'1.Economic Data'!H39/'1.Economic Data'!$H$2</f>
        <v>1.0887339938922325</v>
      </c>
      <c r="E15" s="1">
        <f>'1.Economic Data'!F39/'1.Economic Data'!$F$2</f>
        <v>1.0849593669617978</v>
      </c>
      <c r="F15" s="1">
        <f>'1.Economic Data'!J39/'1.Economic Data'!$J$2</f>
        <v>1.0802319470865476</v>
      </c>
      <c r="G15" s="1">
        <f>'1.Economic Data'!K39/'1.Economic Data'!$K$2</f>
        <v>1.0943212033332752</v>
      </c>
      <c r="H15" s="1">
        <f>'1.Economic Data'!G39/'1.Economic Data'!$G$2</f>
        <v>1.1172245280049806</v>
      </c>
      <c r="I15" s="1">
        <f>'1.Economic Data'!I39/'1.Economic Data'!$I$2</f>
        <v>1.0571309887668041</v>
      </c>
      <c r="J15" s="1">
        <f>'1.Economic Data'!D39/'1.Economic Data'!$D$2</f>
        <v>1.0350703270558397</v>
      </c>
      <c r="L15" s="1">
        <f t="shared" si="0"/>
        <v>1.0246340608566862</v>
      </c>
      <c r="M15">
        <f t="shared" si="1"/>
        <v>1.0819270283093505</v>
      </c>
      <c r="N15">
        <f t="shared" si="2"/>
        <v>1.1049385611354752</v>
      </c>
      <c r="O15">
        <f t="shared" si="3"/>
        <v>1.0887797083327444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1.0246340608566862</v>
      </c>
      <c r="D16" s="1">
        <f>'1.Economic Data'!H40/'1.Economic Data'!$H$2</f>
        <v>1.0915593156485754</v>
      </c>
      <c r="E16" s="1">
        <f>'1.Economic Data'!F40/'1.Economic Data'!$F$2</f>
        <v>1.0872833858278965</v>
      </c>
      <c r="F16" s="1">
        <f>'1.Economic Data'!J40/'1.Economic Data'!$J$2</f>
        <v>1.0810103845056076</v>
      </c>
      <c r="G16" s="1">
        <f>'1.Economic Data'!K40/'1.Economic Data'!$K$2</f>
        <v>1.0977627924040461</v>
      </c>
      <c r="H16" s="1">
        <f>'1.Economic Data'!G40/'1.Economic Data'!$G$2</f>
        <v>1.1300973103855156</v>
      </c>
      <c r="I16" s="1">
        <f>'1.Economic Data'!I40/'1.Economic Data'!$I$2</f>
        <v>1.0564697776014422</v>
      </c>
      <c r="J16" s="1">
        <f>'1.Economic Data'!D40/'1.Economic Data'!$D$2</f>
        <v>1.0362331586108129</v>
      </c>
      <c r="L16" s="1">
        <f t="shared" si="0"/>
        <v>1.0246340608566862</v>
      </c>
      <c r="M16">
        <f t="shared" si="1"/>
        <v>1.0831119833702882</v>
      </c>
      <c r="N16">
        <f t="shared" si="2"/>
        <v>1.1149723270605469</v>
      </c>
      <c r="O16">
        <f t="shared" si="3"/>
        <v>1.0925732899664791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1.014897384021741</v>
      </c>
      <c r="D17" s="1">
        <f>'1.Economic Data'!H41/'1.Economic Data'!$H$2</f>
        <v>1.0943846374049186</v>
      </c>
      <c r="E17" s="1">
        <f>'1.Economic Data'!F41/'1.Economic Data'!$F$2</f>
        <v>1.0896074046937338</v>
      </c>
      <c r="F17" s="1">
        <f>'1.Economic Data'!J41/'1.Economic Data'!$J$2</f>
        <v>1.0817888219246674</v>
      </c>
      <c r="G17" s="1">
        <f>'1.Economic Data'!K41/'1.Economic Data'!$K$2</f>
        <v>1.1012043814748169</v>
      </c>
      <c r="H17" s="1">
        <f>'1.Economic Data'!G41/'1.Economic Data'!$G$2</f>
        <v>1.1429700927640054</v>
      </c>
      <c r="I17" s="1">
        <f>'1.Economic Data'!I41/'1.Economic Data'!$I$2</f>
        <v>1.0558085664360604</v>
      </c>
      <c r="J17" s="1">
        <f>'1.Economic Data'!D41/'1.Economic Data'!$D$2</f>
        <v>1.0373959901657861</v>
      </c>
      <c r="L17" s="1">
        <f t="shared" si="0"/>
        <v>1.014897384021741</v>
      </c>
      <c r="M17">
        <f t="shared" si="1"/>
        <v>1.0842963335677409</v>
      </c>
      <c r="N17">
        <f t="shared" si="2"/>
        <v>1.1249803316670595</v>
      </c>
      <c r="O17">
        <f t="shared" si="3"/>
        <v>1.096344573547825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1.014897384021741</v>
      </c>
      <c r="D18" s="1">
        <f>'1.Economic Data'!H42/'1.Economic Data'!$H$2</f>
        <v>1.0972099591612618</v>
      </c>
      <c r="E18" s="1">
        <f>'1.Economic Data'!F42/'1.Economic Data'!$F$2</f>
        <v>1.0919314235598323</v>
      </c>
      <c r="F18" s="1">
        <f>'1.Economic Data'!J42/'1.Economic Data'!$J$2</f>
        <v>1.0825672593437274</v>
      </c>
      <c r="G18" s="1">
        <f>'1.Economic Data'!K42/'1.Economic Data'!$K$2</f>
        <v>1.1046463199454937</v>
      </c>
      <c r="H18" s="1">
        <f>'1.Economic Data'!G42/'1.Economic Data'!$G$2</f>
        <v>1.1558428751445404</v>
      </c>
      <c r="I18" s="1">
        <f>'1.Economic Data'!I42/'1.Economic Data'!$I$2</f>
        <v>1.0551473552706983</v>
      </c>
      <c r="J18" s="1">
        <f>'1.Economic Data'!D42/'1.Economic Data'!$D$2</f>
        <v>1.0385588217207593</v>
      </c>
      <c r="L18" s="1">
        <f t="shared" si="0"/>
        <v>1.014897384021741</v>
      </c>
      <c r="M18">
        <f t="shared" si="1"/>
        <v>1.0854800822294395</v>
      </c>
      <c r="N18">
        <f t="shared" si="2"/>
        <v>1.134962894091841</v>
      </c>
      <c r="O18">
        <f t="shared" si="3"/>
        <v>1.1000940105101586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1.014897384021741</v>
      </c>
      <c r="D19" s="1">
        <f>'1.Economic Data'!H43/'1.Economic Data'!$H$2</f>
        <v>1.0996787247486199</v>
      </c>
      <c r="E19" s="1">
        <f>'1.Economic Data'!F43/'1.Economic Data'!$F$2</f>
        <v>1.0915738825307826</v>
      </c>
      <c r="F19" s="1">
        <f>'1.Economic Data'!J43/'1.Economic Data'!$J$2</f>
        <v>1.091269464780017</v>
      </c>
      <c r="G19" s="1">
        <f>'1.Economic Data'!K43/'1.Economic Data'!$K$2</f>
        <v>1.106979263115599</v>
      </c>
      <c r="H19" s="1">
        <f>'1.Economic Data'!G43/'1.Economic Data'!$G$2</f>
        <v>1.0936515671879892</v>
      </c>
      <c r="I19" s="1">
        <f>'1.Economic Data'!I43/'1.Economic Data'!$I$2</f>
        <v>1.0583837956023874</v>
      </c>
      <c r="J19" s="1">
        <f>'1.Economic Data'!D43/'1.Economic Data'!$D$2</f>
        <v>1.0399341508076163</v>
      </c>
      <c r="L19" s="1">
        <f t="shared" si="0"/>
        <v>1.014897384021741</v>
      </c>
      <c r="M19">
        <f t="shared" si="1"/>
        <v>1.0929461565121941</v>
      </c>
      <c r="N19">
        <f t="shared" si="2"/>
        <v>1.0865052272849418</v>
      </c>
      <c r="O19">
        <f t="shared" si="3"/>
        <v>1.0910098788374423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1.0061540240588402</v>
      </c>
      <c r="D20" s="1">
        <f>'1.Economic Data'!H44/'1.Economic Data'!$H$2</f>
        <v>1.1021474903359749</v>
      </c>
      <c r="E20" s="1">
        <f>'1.Economic Data'!F44/'1.Economic Data'!$F$2</f>
        <v>1.091216341501994</v>
      </c>
      <c r="F20" s="1">
        <f>'1.Economic Data'!J44/'1.Economic Data'!$J$2</f>
        <v>1.099971670216606</v>
      </c>
      <c r="G20" s="1">
        <f>'1.Economic Data'!K44/'1.Economic Data'!$K$2</f>
        <v>1.1093122062857044</v>
      </c>
      <c r="H20" s="1">
        <f>'1.Economic Data'!G44/'1.Economic Data'!$G$2</f>
        <v>1.0314602592314381</v>
      </c>
      <c r="I20" s="1">
        <f>'1.Economic Data'!I44/'1.Economic Data'!$I$2</f>
        <v>1.0616202359340963</v>
      </c>
      <c r="J20" s="1">
        <f>'1.Economic Data'!D44/'1.Economic Data'!$D$2</f>
        <v>1.0413094798943419</v>
      </c>
      <c r="L20" s="1">
        <f t="shared" si="0"/>
        <v>1.0061540240588402</v>
      </c>
      <c r="M20">
        <f t="shared" si="1"/>
        <v>1.1004064903347339</v>
      </c>
      <c r="N20">
        <f t="shared" si="2"/>
        <v>1.037422917125806</v>
      </c>
      <c r="O20">
        <f t="shared" si="3"/>
        <v>1.0811201243401232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1.0061540240588402</v>
      </c>
      <c r="D21" s="1">
        <f>'1.Economic Data'!H45/'1.Economic Data'!$H$2</f>
        <v>1.1046162559233328</v>
      </c>
      <c r="E21" s="1">
        <f>'1.Economic Data'!F45/'1.Economic Data'!$F$2</f>
        <v>1.0908588004729443</v>
      </c>
      <c r="F21" s="1">
        <f>'1.Economic Data'!J45/'1.Economic Data'!$J$2</f>
        <v>1.1086738756528955</v>
      </c>
      <c r="G21" s="1">
        <f>'1.Economic Data'!K45/'1.Economic Data'!$K$2</f>
        <v>1.1116454988557152</v>
      </c>
      <c r="H21" s="1">
        <f>'1.Economic Data'!G45/'1.Economic Data'!$G$2</f>
        <v>0.9692689512748871</v>
      </c>
      <c r="I21" s="1">
        <f>'1.Economic Data'!I45/'1.Economic Data'!$I$2</f>
        <v>1.0648566762657854</v>
      </c>
      <c r="J21" s="1">
        <f>'1.Economic Data'!D45/'1.Economic Data'!$D$2</f>
        <v>1.0426848089811989</v>
      </c>
      <c r="L21" s="1">
        <f t="shared" si="0"/>
        <v>1.0061540240588402</v>
      </c>
      <c r="M21">
        <f t="shared" si="1"/>
        <v>1.1078611610574662</v>
      </c>
      <c r="N21">
        <f t="shared" si="2"/>
        <v>0.98767411642387515</v>
      </c>
      <c r="O21">
        <f t="shared" si="3"/>
        <v>1.0703451312147887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1.0061540240588402</v>
      </c>
      <c r="D22" s="1">
        <f>'1.Economic Data'!H46/'1.Economic Data'!$H$2</f>
        <v>1.1052758147654085</v>
      </c>
      <c r="E22" s="1">
        <f>'1.Economic Data'!F46/'1.Economic Data'!$F$2</f>
        <v>1.0953280672548482</v>
      </c>
      <c r="F22" s="1">
        <f>'1.Economic Data'!J46/'1.Economic Data'!$J$2</f>
        <v>1.1133204373826469</v>
      </c>
      <c r="G22" s="1">
        <f>'1.Economic Data'!K46/'1.Economic Data'!$K$2</f>
        <v>1.1130099054873255</v>
      </c>
      <c r="H22" s="1">
        <f>'1.Economic Data'!G46/'1.Economic Data'!$G$2</f>
        <v>0.97252816052100299</v>
      </c>
      <c r="I22" s="1">
        <f>'1.Economic Data'!I46/'1.Economic Data'!$I$2</f>
        <v>1.0615296164849417</v>
      </c>
      <c r="J22" s="1">
        <f>'1.Economic Data'!D46/'1.Economic Data'!$D$2</f>
        <v>1.0439433797608433</v>
      </c>
      <c r="L22" s="1">
        <f t="shared" si="0"/>
        <v>1.0061540240588402</v>
      </c>
      <c r="M22">
        <f t="shared" si="1"/>
        <v>1.1117068422933996</v>
      </c>
      <c r="N22">
        <f t="shared" si="2"/>
        <v>0.98971048582178556</v>
      </c>
      <c r="O22">
        <f t="shared" si="3"/>
        <v>1.0736077714291532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1.0150528376335255</v>
      </c>
      <c r="D23" s="1">
        <f>'1.Economic Data'!H47/'1.Economic Data'!$H$2</f>
        <v>1.1059353736074811</v>
      </c>
      <c r="E23" s="1">
        <f>'1.Economic Data'!F47/'1.Economic Data'!$F$2</f>
        <v>1.0997973340370133</v>
      </c>
      <c r="F23" s="1">
        <f>'1.Economic Data'!J47/'1.Economic Data'!$J$2</f>
        <v>1.1179669991123982</v>
      </c>
      <c r="G23" s="1">
        <f>'1.Economic Data'!K47/'1.Economic Data'!$K$2</f>
        <v>1.1143739627190301</v>
      </c>
      <c r="H23" s="1">
        <f>'1.Economic Data'!G47/'1.Economic Data'!$G$2</f>
        <v>0.9757873697691638</v>
      </c>
      <c r="I23" s="1">
        <f>'1.Economic Data'!I47/'1.Economic Data'!$I$2</f>
        <v>1.0582025567040785</v>
      </c>
      <c r="J23" s="1">
        <f>'1.Economic Data'!D47/'1.Economic Data'!$D$2</f>
        <v>1.0452019505403565</v>
      </c>
      <c r="L23" s="1">
        <f t="shared" si="0"/>
        <v>1.0150528376335255</v>
      </c>
      <c r="M23">
        <f t="shared" si="1"/>
        <v>1.115550247810158</v>
      </c>
      <c r="N23">
        <f t="shared" si="2"/>
        <v>0.9917401946011557</v>
      </c>
      <c r="O23">
        <f t="shared" si="3"/>
        <v>1.0768662611979947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1.0150528376335255</v>
      </c>
      <c r="D24" s="1">
        <f>'1.Economic Data'!H48/'1.Economic Data'!$H$2</f>
        <v>1.1065949324495568</v>
      </c>
      <c r="E24" s="1">
        <f>'1.Economic Data'!F48/'1.Economic Data'!$F$2</f>
        <v>1.104266600818917</v>
      </c>
      <c r="F24" s="1">
        <f>'1.Economic Data'!J48/'1.Economic Data'!$J$2</f>
        <v>1.1226135608421495</v>
      </c>
      <c r="G24" s="1">
        <f>'1.Economic Data'!K48/'1.Economic Data'!$K$2</f>
        <v>1.1157383693506404</v>
      </c>
      <c r="H24" s="1">
        <f>'1.Economic Data'!G48/'1.Economic Data'!$G$2</f>
        <v>0.97904657901527947</v>
      </c>
      <c r="I24" s="1">
        <f>'1.Economic Data'!I48/'1.Economic Data'!$I$2</f>
        <v>1.054875496923235</v>
      </c>
      <c r="J24" s="1">
        <f>'1.Economic Data'!D48/'1.Economic Data'!$D$2</f>
        <v>1.0464605213200009</v>
      </c>
      <c r="L24" s="1">
        <f t="shared" si="0"/>
        <v>1.0150528376335255</v>
      </c>
      <c r="M24">
        <f t="shared" si="1"/>
        <v>1.1193913913834723</v>
      </c>
      <c r="N24">
        <f t="shared" si="2"/>
        <v>0.99376323185532955</v>
      </c>
      <c r="O24">
        <f t="shared" si="3"/>
        <v>1.0801206053636805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1.0150528376335255</v>
      </c>
      <c r="D25" s="1">
        <f>'1.Economic Data'!H49/'1.Economic Data'!$H$2</f>
        <v>1.1063295798308173</v>
      </c>
      <c r="E25" s="1">
        <f>'1.Economic Data'!F49/'1.Economic Data'!$F$2</f>
        <v>1.1033141679721985</v>
      </c>
      <c r="F25" s="1">
        <f>'1.Economic Data'!J49/'1.Economic Data'!$J$2</f>
        <v>1.1169504928021927</v>
      </c>
      <c r="G25" s="1">
        <f>'1.Economic Data'!K49/'1.Economic Data'!$K$2</f>
        <v>1.1155682115965828</v>
      </c>
      <c r="H25" s="1">
        <f>'1.Economic Data'!G49/'1.Economic Data'!$G$2</f>
        <v>1.0102447499115645</v>
      </c>
      <c r="I25" s="1">
        <f>'1.Economic Data'!I49/'1.Economic Data'!$I$2</f>
        <v>1.0540719433390811</v>
      </c>
      <c r="J25" s="1">
        <f>'1.Economic Data'!D49/'1.Economic Data'!$D$2</f>
        <v>1.0477395237981679</v>
      </c>
      <c r="L25" s="1">
        <f t="shared" si="0"/>
        <v>1.0150528376335255</v>
      </c>
      <c r="M25">
        <f t="shared" si="1"/>
        <v>1.1148181843911644</v>
      </c>
      <c r="N25">
        <f t="shared" si="2"/>
        <v>1.0188619239710386</v>
      </c>
      <c r="O25">
        <f t="shared" si="3"/>
        <v>1.0851191567700782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1.0144505620859201</v>
      </c>
      <c r="D26" s="1">
        <f>'1.Economic Data'!H50/'1.Economic Data'!$H$2</f>
        <v>1.1060642272120806</v>
      </c>
      <c r="E26" s="1">
        <f>'1.Economic Data'!F50/'1.Economic Data'!$F$2</f>
        <v>1.1023617351252186</v>
      </c>
      <c r="F26" s="1">
        <f>'1.Economic Data'!J50/'1.Economic Data'!$J$2</f>
        <v>1.1112874247619364</v>
      </c>
      <c r="G26" s="1">
        <f>'1.Economic Data'!K50/'1.Economic Data'!$K$2</f>
        <v>1.1153980538425254</v>
      </c>
      <c r="H26" s="1">
        <f>'1.Economic Data'!G50/'1.Economic Data'!$G$2</f>
        <v>1.0414429208078495</v>
      </c>
      <c r="I26" s="1">
        <f>'1.Economic Data'!I50/'1.Economic Data'!$I$2</f>
        <v>1.0532683897549073</v>
      </c>
      <c r="J26" s="1">
        <f>'1.Economic Data'!D50/'1.Economic Data'!$D$2</f>
        <v>1.0490185262763347</v>
      </c>
      <c r="L26" s="1">
        <f t="shared" si="0"/>
        <v>1.0144505620859201</v>
      </c>
      <c r="M26">
        <f t="shared" si="1"/>
        <v>1.1102408157176835</v>
      </c>
      <c r="N26">
        <f t="shared" si="2"/>
        <v>1.0437973450549414</v>
      </c>
      <c r="O26">
        <f t="shared" si="3"/>
        <v>1.0898754972702427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1.0144505620859201</v>
      </c>
      <c r="D27" s="1">
        <f>'1.Economic Data'!H51/'1.Economic Data'!$H$2</f>
        <v>1.1057988745933411</v>
      </c>
      <c r="E27" s="1">
        <f>'1.Economic Data'!F51/'1.Economic Data'!$F$2</f>
        <v>1.1014093022785001</v>
      </c>
      <c r="F27" s="1">
        <f>'1.Economic Data'!J51/'1.Economic Data'!$J$2</f>
        <v>1.1056243567219797</v>
      </c>
      <c r="G27" s="1">
        <f>'1.Economic Data'!K51/'1.Economic Data'!$K$2</f>
        <v>1.1152278960884681</v>
      </c>
      <c r="H27" s="1">
        <f>'1.Economic Data'!G51/'1.Economic Data'!$G$2</f>
        <v>1.0726410917041345</v>
      </c>
      <c r="I27" s="1">
        <f>'1.Economic Data'!I51/'1.Economic Data'!$I$2</f>
        <v>1.0524648361707534</v>
      </c>
      <c r="J27" s="1">
        <f>'1.Economic Data'!D51/'1.Economic Data'!$D$2</f>
        <v>1.0502975287545018</v>
      </c>
      <c r="L27" s="1">
        <f t="shared" si="0"/>
        <v>1.0144505620859201</v>
      </c>
      <c r="M27">
        <f t="shared" si="1"/>
        <v>1.1056592580927114</v>
      </c>
      <c r="N27">
        <f t="shared" si="2"/>
        <v>1.06857513232402</v>
      </c>
      <c r="O27">
        <f t="shared" si="3"/>
        <v>1.0944008802509344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1.0144505620859201</v>
      </c>
      <c r="D28" s="1">
        <f>'1.Economic Data'!H52/'1.Economic Data'!$H$2</f>
        <v>1.1088608309297521</v>
      </c>
      <c r="E28" s="1">
        <f>'1.Economic Data'!F52/'1.Economic Data'!$F$2</f>
        <v>1.1019448773056479</v>
      </c>
      <c r="F28" s="1">
        <f>'1.Economic Data'!J52/'1.Economic Data'!$J$2</f>
        <v>1.1080375051706408</v>
      </c>
      <c r="G28" s="1">
        <f>'1.Economic Data'!K52/'1.Economic Data'!$K$2</f>
        <v>1.1188109921210321</v>
      </c>
      <c r="H28" s="1">
        <f>'1.Economic Data'!G52/'1.Economic Data'!$G$2</f>
        <v>1.0603620214452021</v>
      </c>
      <c r="I28" s="1">
        <f>'1.Economic Data'!I52/'1.Economic Data'!$I$2</f>
        <v>1.0525790367300258</v>
      </c>
      <c r="J28" s="1">
        <f>'1.Economic Data'!D52/'1.Economic Data'!$D$2</f>
        <v>1.0515969629311914</v>
      </c>
      <c r="L28" s="1">
        <f t="shared" si="0"/>
        <v>1.0144505620859201</v>
      </c>
      <c r="M28">
        <f t="shared" si="1"/>
        <v>1.1082021214025848</v>
      </c>
      <c r="N28">
        <f t="shared" si="2"/>
        <v>1.0588008341454891</v>
      </c>
      <c r="O28">
        <f t="shared" si="3"/>
        <v>1.0931444809463871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1.0170522180732258</v>
      </c>
      <c r="D29" s="1">
        <f>'1.Economic Data'!H53/'1.Economic Data'!$H$2</f>
        <v>1.1119227872661659</v>
      </c>
      <c r="E29" s="1">
        <f>'1.Economic Data'!F53/'1.Economic Data'!$F$2</f>
        <v>1.1024804523325344</v>
      </c>
      <c r="F29" s="1">
        <f>'1.Economic Data'!J53/'1.Economic Data'!$J$2</f>
        <v>1.110450653619302</v>
      </c>
      <c r="G29" s="1">
        <f>'1.Economic Data'!K53/'1.Economic Data'!$K$2</f>
        <v>1.1223940881535961</v>
      </c>
      <c r="H29" s="1">
        <f>'1.Economic Data'!G53/'1.Economic Data'!$G$2</f>
        <v>1.0480829511842249</v>
      </c>
      <c r="I29" s="1">
        <f>'1.Economic Data'!I53/'1.Economic Data'!$I$2</f>
        <v>1.0526932372892785</v>
      </c>
      <c r="J29" s="1">
        <f>'1.Economic Data'!D53/'1.Economic Data'!$D$2</f>
        <v>1.0528963971080121</v>
      </c>
      <c r="L29" s="1">
        <f t="shared" si="0"/>
        <v>1.0170522180732258</v>
      </c>
      <c r="M29">
        <f t="shared" si="1"/>
        <v>1.1107449243431655</v>
      </c>
      <c r="N29">
        <f t="shared" si="2"/>
        <v>1.0490033903032978</v>
      </c>
      <c r="O29">
        <f t="shared" si="3"/>
        <v>1.0918503149190235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1.0170522180732258</v>
      </c>
      <c r="D30" s="1">
        <f>'1.Economic Data'!H54/'1.Economic Data'!$H$2</f>
        <v>1.1149847436025768</v>
      </c>
      <c r="E30" s="1">
        <f>'1.Economic Data'!F54/'1.Economic Data'!$F$2</f>
        <v>1.1030160273596823</v>
      </c>
      <c r="F30" s="1">
        <f>'1.Economic Data'!J54/'1.Economic Data'!$J$2</f>
        <v>1.1128638020679633</v>
      </c>
      <c r="G30" s="1">
        <f>'1.Economic Data'!K54/'1.Economic Data'!$K$2</f>
        <v>1.1259771841861603</v>
      </c>
      <c r="H30" s="1">
        <f>'1.Economic Data'!G54/'1.Economic Data'!$G$2</f>
        <v>1.0358038809252925</v>
      </c>
      <c r="I30" s="1">
        <f>'1.Economic Data'!I54/'1.Economic Data'!$I$2</f>
        <v>1.0528074378485508</v>
      </c>
      <c r="J30" s="1">
        <f>'1.Economic Data'!D54/'1.Economic Data'!$D$2</f>
        <v>1.0541958312847017</v>
      </c>
      <c r="L30" s="1">
        <f t="shared" si="0"/>
        <v>1.0170522180732258</v>
      </c>
      <c r="M30">
        <f t="shared" si="1"/>
        <v>1.1132876673699754</v>
      </c>
      <c r="N30">
        <f t="shared" si="2"/>
        <v>1.0391824795852398</v>
      </c>
      <c r="O30">
        <f t="shared" si="3"/>
        <v>1.0905177114521132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1.0170522180732258</v>
      </c>
      <c r="D31" s="1">
        <f>'1.Economic Data'!H55/'1.Economic Data'!$H$2</f>
        <v>1.1174272020532241</v>
      </c>
      <c r="E31" s="1">
        <f>'1.Economic Data'!F55/'1.Economic Data'!$F$2</f>
        <v>1.1055153754534823</v>
      </c>
      <c r="F31" s="1">
        <f>'1.Economic Data'!J55/'1.Economic Data'!$J$2</f>
        <v>1.1146454971985331</v>
      </c>
      <c r="G31" s="1">
        <f>'1.Economic Data'!K55/'1.Economic Data'!$K$2</f>
        <v>1.1297618839642913</v>
      </c>
      <c r="H31" s="1">
        <f>'1.Economic Data'!G55/'1.Economic Data'!$G$2</f>
        <v>1.043201289490697</v>
      </c>
      <c r="I31" s="1">
        <f>'1.Economic Data'!I55/'1.Economic Data'!$I$2</f>
        <v>1.0476570513231538</v>
      </c>
      <c r="J31" s="1">
        <f>'1.Economic Data'!D55/'1.Economic Data'!$D$2</f>
        <v>1.0559771174625914</v>
      </c>
      <c r="L31" s="1">
        <f t="shared" si="0"/>
        <v>1.0170522180732258</v>
      </c>
      <c r="M31">
        <f t="shared" si="1"/>
        <v>1.1152012836386724</v>
      </c>
      <c r="N31">
        <f t="shared" si="2"/>
        <v>1.0440909232175846</v>
      </c>
      <c r="O31">
        <f t="shared" si="3"/>
        <v>1.0933740911298622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1.0186148037270213</v>
      </c>
      <c r="D32" s="1">
        <f>'1.Economic Data'!H56/'1.Economic Data'!$H$2</f>
        <v>1.1198696605038745</v>
      </c>
      <c r="E32" s="1">
        <f>'1.Economic Data'!F56/'1.Economic Data'!$F$2</f>
        <v>1.1080147235470212</v>
      </c>
      <c r="F32" s="1">
        <f>'1.Economic Data'!J56/'1.Economic Data'!$J$2</f>
        <v>1.1164271923294027</v>
      </c>
      <c r="G32" s="1">
        <f>'1.Economic Data'!K56/'1.Economic Data'!$K$2</f>
        <v>1.1335465837424223</v>
      </c>
      <c r="H32" s="1">
        <f>'1.Economic Data'!G56/'1.Economic Data'!$G$2</f>
        <v>1.0505986980581465</v>
      </c>
      <c r="I32" s="1">
        <f>'1.Economic Data'!I56/'1.Economic Data'!$I$2</f>
        <v>1.0425066647977765</v>
      </c>
      <c r="J32" s="1">
        <f>'1.Economic Data'!D56/'1.Economic Data'!$D$2</f>
        <v>1.0577584036403498</v>
      </c>
      <c r="L32" s="1">
        <f t="shared" si="0"/>
        <v>1.0186148037270213</v>
      </c>
      <c r="M32">
        <f t="shared" si="1"/>
        <v>1.1171148383525673</v>
      </c>
      <c r="N32">
        <f t="shared" si="2"/>
        <v>1.0489752820523437</v>
      </c>
      <c r="O32">
        <f t="shared" si="3"/>
        <v>1.0962208315146571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1.0186148037270213</v>
      </c>
      <c r="D33" s="1">
        <f>'1.Economic Data'!H57/'1.Economic Data'!$H$2</f>
        <v>1.1223121189545215</v>
      </c>
      <c r="E33" s="1">
        <f>'1.Economic Data'!F57/'1.Economic Data'!$F$2</f>
        <v>1.1105140716408215</v>
      </c>
      <c r="F33" s="1">
        <f>'1.Economic Data'!J57/'1.Economic Data'!$J$2</f>
        <v>1.1182088874599727</v>
      </c>
      <c r="G33" s="1">
        <f>'1.Economic Data'!K57/'1.Economic Data'!$K$2</f>
        <v>1.137331632920459</v>
      </c>
      <c r="H33" s="1">
        <f>'1.Economic Data'!G57/'1.Economic Data'!$G$2</f>
        <v>1.057996106623551</v>
      </c>
      <c r="I33" s="1">
        <f>'1.Economic Data'!I57/'1.Economic Data'!$I$2</f>
        <v>1.0373562782723795</v>
      </c>
      <c r="J33" s="1">
        <f>'1.Economic Data'!D57/'1.Economic Data'!$D$2</f>
        <v>1.0595396898182394</v>
      </c>
      <c r="L33" s="1">
        <f t="shared" si="0"/>
        <v>1.0186148037270213</v>
      </c>
      <c r="M33">
        <f t="shared" si="1"/>
        <v>1.1190283318700245</v>
      </c>
      <c r="N33">
        <f t="shared" si="2"/>
        <v>1.0538355466546163</v>
      </c>
      <c r="O33">
        <f t="shared" si="3"/>
        <v>1.0990579970342176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1.0186148037270213</v>
      </c>
      <c r="D34" s="1">
        <f>'1.Economic Data'!H58/'1.Economic Data'!$H$2</f>
        <v>1.1229377499927704</v>
      </c>
      <c r="E34" s="1">
        <f>'1.Economic Data'!F58/'1.Economic Data'!$F$2</f>
        <v>1.1190832668472708</v>
      </c>
      <c r="F34" s="1">
        <f>'1.Economic Data'!J58/'1.Economic Data'!$J$2</f>
        <v>1.1286967901517091</v>
      </c>
      <c r="G34" s="1">
        <f>'1.Economic Data'!K58/'1.Economic Data'!$K$2</f>
        <v>1.1391687776244301</v>
      </c>
      <c r="H34" s="1">
        <f>'1.Economic Data'!G58/'1.Economic Data'!$G$2</f>
        <v>1.0534699120305899</v>
      </c>
      <c r="I34" s="1">
        <f>'1.Economic Data'!I58/'1.Economic Data'!$I$2</f>
        <v>1.0311286332487664</v>
      </c>
      <c r="J34" s="1">
        <f>'1.Economic Data'!D58/'1.Economic Data'!$D$2</f>
        <v>1.06069541944586</v>
      </c>
      <c r="L34" s="1">
        <f t="shared" si="0"/>
        <v>1.0186148037270213</v>
      </c>
      <c r="M34">
        <f t="shared" si="1"/>
        <v>1.1275426241123574</v>
      </c>
      <c r="N34">
        <f t="shared" si="2"/>
        <v>1.0489632627919914</v>
      </c>
      <c r="O34">
        <f t="shared" si="3"/>
        <v>1.1033699741057315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1.0334104530883532</v>
      </c>
      <c r="D35" s="1">
        <f>'1.Economic Data'!H59/'1.Economic Data'!$H$2</f>
        <v>1.1235633810310166</v>
      </c>
      <c r="E35" s="1">
        <f>'1.Economic Data'!F59/'1.Economic Data'!$F$2</f>
        <v>1.1276524620534589</v>
      </c>
      <c r="F35" s="1">
        <f>'1.Economic Data'!J59/'1.Economic Data'!$J$2</f>
        <v>1.1391846928434455</v>
      </c>
      <c r="G35" s="1">
        <f>'1.Economic Data'!K59/'1.Economic Data'!$K$2</f>
        <v>1.141005922328401</v>
      </c>
      <c r="H35" s="1">
        <f>'1.Economic Data'!G59/'1.Economic Data'!$G$2</f>
        <v>1.048943717435584</v>
      </c>
      <c r="I35" s="1">
        <f>'1.Economic Data'!I59/'1.Economic Data'!$I$2</f>
        <v>1.0249009882251334</v>
      </c>
      <c r="J35" s="1">
        <f>'1.Economic Data'!D59/'1.Economic Data'!$D$2</f>
        <v>1.0618511490736113</v>
      </c>
      <c r="L35" s="1">
        <f t="shared" si="0"/>
        <v>1.0334104530883532</v>
      </c>
      <c r="M35">
        <f t="shared" si="1"/>
        <v>1.1360431512735085</v>
      </c>
      <c r="N35">
        <f t="shared" si="2"/>
        <v>1.0440904689216939</v>
      </c>
      <c r="O35">
        <f t="shared" si="3"/>
        <v>1.1076379288731464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1.0334104530883532</v>
      </c>
      <c r="D36" s="1">
        <f>'1.Economic Data'!H60/'1.Economic Data'!$H$2</f>
        <v>1.1241890120692655</v>
      </c>
      <c r="E36" s="1">
        <f>'1.Economic Data'!F60/'1.Economic Data'!$F$2</f>
        <v>1.1362216572599082</v>
      </c>
      <c r="F36" s="1">
        <f>'1.Economic Data'!J60/'1.Economic Data'!$J$2</f>
        <v>1.1496725955351819</v>
      </c>
      <c r="G36" s="1">
        <f>'1.Economic Data'!K60/'1.Economic Data'!$K$2</f>
        <v>1.1428430670323719</v>
      </c>
      <c r="H36" s="1">
        <f>'1.Economic Data'!G60/'1.Economic Data'!$G$2</f>
        <v>1.0444175228426229</v>
      </c>
      <c r="I36" s="1">
        <f>'1.Economic Data'!I60/'1.Economic Data'!$I$2</f>
        <v>1.0186733432015203</v>
      </c>
      <c r="J36" s="1">
        <f>'1.Economic Data'!D60/'1.Economic Data'!$D$2</f>
        <v>1.0630068787012319</v>
      </c>
      <c r="L36" s="1">
        <f t="shared" si="0"/>
        <v>1.0334104530883532</v>
      </c>
      <c r="M36">
        <f t="shared" si="1"/>
        <v>1.144530078933236</v>
      </c>
      <c r="N36">
        <f t="shared" si="2"/>
        <v>1.0392171567842092</v>
      </c>
      <c r="O36">
        <f t="shared" si="3"/>
        <v>1.1118621337486585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1.0334104530883532</v>
      </c>
      <c r="D37" s="1">
        <f>'1.Economic Data'!H61/'1.Economic Data'!$H$2</f>
        <v>1.112080976480377</v>
      </c>
      <c r="E37" s="1">
        <f>'1.Economic Data'!F61/'1.Economic Data'!$F$2</f>
        <v>1.1210289384230665</v>
      </c>
      <c r="F37" s="1">
        <f>'1.Economic Data'!J61/'1.Economic Data'!$J$2</f>
        <v>1.1386093204061869</v>
      </c>
      <c r="G37" s="1">
        <f>'1.Economic Data'!K61/'1.Economic Data'!$K$2</f>
        <v>1.1320972729337362</v>
      </c>
      <c r="H37" s="1">
        <f>'1.Economic Data'!G61/'1.Economic Data'!$G$2</f>
        <v>1.001040896128466</v>
      </c>
      <c r="I37" s="1">
        <f>'1.Economic Data'!I61/'1.Economic Data'!$I$2</f>
        <v>0.99885981857536477</v>
      </c>
      <c r="J37" s="1">
        <f>'1.Economic Data'!D61/'1.Economic Data'!$D$2</f>
        <v>1.0639984716442623</v>
      </c>
      <c r="L37" s="1">
        <f t="shared" si="0"/>
        <v>1.0334104530883532</v>
      </c>
      <c r="M37">
        <f t="shared" si="1"/>
        <v>1.1332535024176673</v>
      </c>
      <c r="N37">
        <f t="shared" si="2"/>
        <v>1.0006042999478693</v>
      </c>
      <c r="O37">
        <f t="shared" si="3"/>
        <v>1.091710930074816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1.029099076118255</v>
      </c>
      <c r="D38" s="1">
        <f>'1.Economic Data'!H62/'1.Economic Data'!$H$2</f>
        <v>1.0999729408914913</v>
      </c>
      <c r="E38" s="1">
        <f>'1.Economic Data'!F62/'1.Economic Data'!$F$2</f>
        <v>1.105836219586225</v>
      </c>
      <c r="F38" s="1">
        <f>'1.Economic Data'!J62/'1.Economic Data'!$J$2</f>
        <v>1.1275460452768924</v>
      </c>
      <c r="G38" s="1">
        <f>'1.Economic Data'!K62/'1.Economic Data'!$K$2</f>
        <v>1.1213518282350063</v>
      </c>
      <c r="H38" s="1">
        <f>'1.Economic Data'!G62/'1.Economic Data'!$G$2</f>
        <v>0.95766426941635441</v>
      </c>
      <c r="I38" s="1">
        <f>'1.Economic Data'!I62/'1.Economic Data'!$I$2</f>
        <v>0.97904629394918941</v>
      </c>
      <c r="J38" s="1">
        <f>'1.Economic Data'!D62/'1.Economic Data'!$D$2</f>
        <v>1.0649900645871619</v>
      </c>
      <c r="L38" s="1">
        <f t="shared" si="0"/>
        <v>1.029099076118255</v>
      </c>
      <c r="M38">
        <f t="shared" si="1"/>
        <v>1.1219766771353326</v>
      </c>
      <c r="N38">
        <f t="shared" si="2"/>
        <v>0.96190298592455392</v>
      </c>
      <c r="O38">
        <f t="shared" si="3"/>
        <v>1.0713418306204374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1.029099076118255</v>
      </c>
      <c r="D39" s="1">
        <f>'1.Economic Data'!H63/'1.Economic Data'!$H$2</f>
        <v>1.0878649053026028</v>
      </c>
      <c r="E39" s="1">
        <f>'1.Economic Data'!F63/'1.Economic Data'!$F$2</f>
        <v>1.0906435007493835</v>
      </c>
      <c r="F39" s="1">
        <f>'1.Economic Data'!J63/'1.Economic Data'!$J$2</f>
        <v>1.1164827701478977</v>
      </c>
      <c r="G39" s="1">
        <f>'1.Economic Data'!K63/'1.Economic Data'!$K$2</f>
        <v>1.1106060341363708</v>
      </c>
      <c r="H39" s="1">
        <f>'1.Economic Data'!G63/'1.Economic Data'!$G$2</f>
        <v>0.91428764270219753</v>
      </c>
      <c r="I39" s="1">
        <f>'1.Economic Data'!I63/'1.Economic Data'!$I$2</f>
        <v>0.95923276932303358</v>
      </c>
      <c r="J39" s="1">
        <f>'1.Economic Data'!D63/'1.Economic Data'!$D$2</f>
        <v>1.0659816575301924</v>
      </c>
      <c r="L39" s="1">
        <f t="shared" si="0"/>
        <v>1.029099076118255</v>
      </c>
      <c r="M39">
        <f t="shared" si="1"/>
        <v>1.1106995951452237</v>
      </c>
      <c r="N39">
        <f t="shared" si="2"/>
        <v>0.92310495324106534</v>
      </c>
      <c r="O39">
        <f t="shared" si="3"/>
        <v>1.0507344073435585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1.029099076118255</v>
      </c>
      <c r="D40" s="1">
        <f>'1.Economic Data'!H64/'1.Economic Data'!$H$2</f>
        <v>1.0466911435500654</v>
      </c>
      <c r="E40" s="1">
        <f>'1.Economic Data'!F64/'1.Economic Data'!$F$2</f>
        <v>1.046409209192668</v>
      </c>
      <c r="F40" s="1">
        <f>'1.Economic Data'!J64/'1.Economic Data'!$J$2</f>
        <v>1.0741682221423885</v>
      </c>
      <c r="G40" s="1">
        <f>'1.Economic Data'!K64/'1.Economic Data'!$K$2</f>
        <v>1.0730200380845898</v>
      </c>
      <c r="H40" s="1">
        <f>'1.Economic Data'!G64/'1.Economic Data'!$G$2</f>
        <v>0.8569508900822298</v>
      </c>
      <c r="I40" s="1">
        <f>'1.Economic Data'!I64/'1.Economic Data'!$I$2</f>
        <v>0.89776490576728118</v>
      </c>
      <c r="J40" s="1">
        <f>'1.Economic Data'!D64/'1.Economic Data'!$D$2</f>
        <v>1.0668091137885021</v>
      </c>
      <c r="L40" s="1">
        <f t="shared" si="0"/>
        <v>1.029099076118255</v>
      </c>
      <c r="M40">
        <f t="shared" si="1"/>
        <v>1.0686156988716067</v>
      </c>
      <c r="N40">
        <f t="shared" si="2"/>
        <v>0.86496248607234949</v>
      </c>
      <c r="O40">
        <f t="shared" si="3"/>
        <v>1.00293841624735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1.0884761337082547</v>
      </c>
      <c r="D41" s="1">
        <f>'1.Economic Data'!H65/'1.Economic Data'!$H$2</f>
        <v>1.0055173817975249</v>
      </c>
      <c r="E41" s="1">
        <f>'1.Economic Data'!F65/'1.Economic Data'!$F$2</f>
        <v>1.0021749176356909</v>
      </c>
      <c r="F41" s="1">
        <f>'1.Economic Data'!J65/'1.Economic Data'!$J$2</f>
        <v>1.0318536741368791</v>
      </c>
      <c r="G41" s="1">
        <f>'1.Economic Data'!K65/'1.Economic Data'!$K$2</f>
        <v>1.0354340420328085</v>
      </c>
      <c r="H41" s="1">
        <f>'1.Economic Data'!G65/'1.Economic Data'!$G$2</f>
        <v>0.79961413746021692</v>
      </c>
      <c r="I41" s="1">
        <f>'1.Economic Data'!I65/'1.Economic Data'!$I$2</f>
        <v>0.83629704221150891</v>
      </c>
      <c r="J41" s="1">
        <f>'1.Economic Data'!D65/'1.Economic Data'!$D$2</f>
        <v>1.0676365700468118</v>
      </c>
      <c r="L41" s="1">
        <f t="shared" si="0"/>
        <v>1.0884761337082547</v>
      </c>
      <c r="M41">
        <f t="shared" si="1"/>
        <v>1.0265318020651546</v>
      </c>
      <c r="N41">
        <f t="shared" si="2"/>
        <v>0.80681968063632648</v>
      </c>
      <c r="O41">
        <f t="shared" si="3"/>
        <v>0.95497858075676723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1.0884761337082547</v>
      </c>
      <c r="D42" s="1">
        <f>'1.Economic Data'!H66/'1.Economic Data'!$H$2</f>
        <v>0.96434362004498742</v>
      </c>
      <c r="E42" s="1">
        <f>'1.Economic Data'!F66/'1.Economic Data'!$F$2</f>
        <v>0.95794062607897545</v>
      </c>
      <c r="F42" s="1">
        <f>'1.Economic Data'!J66/'1.Economic Data'!$J$2</f>
        <v>0.98953912613136985</v>
      </c>
      <c r="G42" s="1">
        <f>'1.Economic Data'!K66/'1.Economic Data'!$K$2</f>
        <v>0.99784804598102761</v>
      </c>
      <c r="H42" s="1">
        <f>'1.Economic Data'!G66/'1.Economic Data'!$G$2</f>
        <v>0.74227738484024908</v>
      </c>
      <c r="I42" s="1">
        <f>'1.Economic Data'!I66/'1.Economic Data'!$I$2</f>
        <v>0.7748291786557564</v>
      </c>
      <c r="J42" s="1">
        <f>'1.Economic Data'!D66/'1.Economic Data'!$D$2</f>
        <v>1.0684640263051215</v>
      </c>
      <c r="L42" s="1">
        <f t="shared" si="0"/>
        <v>1.0884761337082547</v>
      </c>
      <c r="M42">
        <f t="shared" si="1"/>
        <v>0.9844479046575767</v>
      </c>
      <c r="N42">
        <f t="shared" si="2"/>
        <v>0.74867645727988408</v>
      </c>
      <c r="O42">
        <f t="shared" si="3"/>
        <v>0.90682434369203924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1.0884761337082547</v>
      </c>
      <c r="D43" s="1">
        <f>'1.Economic Data'!H67/'1.Economic Data'!$H$2</f>
        <v>1.0028152337745357</v>
      </c>
      <c r="E43" s="1">
        <f>'1.Economic Data'!F67/'1.Economic Data'!$F$2</f>
        <v>0.97464940400266498</v>
      </c>
      <c r="F43" s="1">
        <f>'1.Economic Data'!J67/'1.Economic Data'!$J$2</f>
        <v>0.99788618205303781</v>
      </c>
      <c r="G43" s="1">
        <f>'1.Economic Data'!K67/'1.Economic Data'!$K$2</f>
        <v>1.0306081305358048</v>
      </c>
      <c r="H43" s="1">
        <f>'1.Economic Data'!G67/'1.Economic Data'!$G$2</f>
        <v>0.81605583589037001</v>
      </c>
      <c r="I43" s="1">
        <f>'1.Economic Data'!I67/'1.Economic Data'!$I$2</f>
        <v>0.84560744684698774</v>
      </c>
      <c r="J43" s="1">
        <f>'1.Economic Data'!D67/'1.Economic Data'!$D$2</f>
        <v>1.0682560630807612</v>
      </c>
      <c r="L43" s="1">
        <f t="shared" si="0"/>
        <v>1.0884761337082547</v>
      </c>
      <c r="M43">
        <f t="shared" si="1"/>
        <v>0.99887005038874177</v>
      </c>
      <c r="N43">
        <f t="shared" si="2"/>
        <v>0.82188236076314147</v>
      </c>
      <c r="O43">
        <f t="shared" si="3"/>
        <v>0.94210474697992064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1.0663253487538547</v>
      </c>
      <c r="D44" s="1">
        <f>'1.Economic Data'!H68/'1.Economic Data'!$H$2</f>
        <v>1.0412868475040815</v>
      </c>
      <c r="E44" s="1">
        <f>'1.Economic Data'!F68/'1.Economic Data'!$F$2</f>
        <v>0.99135818192635439</v>
      </c>
      <c r="F44" s="1">
        <f>'1.Economic Data'!J68/'1.Economic Data'!$J$2</f>
        <v>1.0062332379750054</v>
      </c>
      <c r="G44" s="1">
        <f>'1.Economic Data'!K68/'1.Economic Data'!$K$2</f>
        <v>1.0633682150905819</v>
      </c>
      <c r="H44" s="1">
        <f>'1.Economic Data'!G68/'1.Economic Data'!$G$2</f>
        <v>0.88983428693844613</v>
      </c>
      <c r="I44" s="1">
        <f>'1.Economic Data'!I68/'1.Economic Data'!$I$2</f>
        <v>0.9163857150382192</v>
      </c>
      <c r="J44" s="1">
        <f>'1.Economic Data'!D68/'1.Economic Data'!$D$2</f>
        <v>1.0680480998562696</v>
      </c>
      <c r="L44" s="1">
        <f t="shared" si="0"/>
        <v>1.0663253487538547</v>
      </c>
      <c r="M44">
        <f t="shared" si="1"/>
        <v>1.0131482617970182</v>
      </c>
      <c r="N44">
        <f t="shared" si="2"/>
        <v>0.89508230345692541</v>
      </c>
      <c r="O44">
        <f t="shared" si="3"/>
        <v>0.97618019835405434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1.0663253487538547</v>
      </c>
      <c r="D45" s="1">
        <f>'1.Economic Data'!H69/'1.Economic Data'!$H$2</f>
        <v>1.07975846123363</v>
      </c>
      <c r="E45" s="1">
        <f>'1.Economic Data'!F69/'1.Economic Data'!$F$2</f>
        <v>1.008066959850044</v>
      </c>
      <c r="F45" s="1">
        <f>'1.Economic Data'!J69/'1.Economic Data'!$J$2</f>
        <v>1.0145802938966735</v>
      </c>
      <c r="G45" s="1">
        <f>'1.Economic Data'!K69/'1.Economic Data'!$K$2</f>
        <v>1.0961282996453592</v>
      </c>
      <c r="H45" s="1">
        <f>'1.Economic Data'!G69/'1.Economic Data'!$G$2</f>
        <v>0.96361273798856717</v>
      </c>
      <c r="I45" s="1">
        <f>'1.Economic Data'!I69/'1.Economic Data'!$I$2</f>
        <v>0.98716398322945043</v>
      </c>
      <c r="J45" s="1">
        <f>'1.Economic Data'!D69/'1.Economic Data'!$D$2</f>
        <v>1.0678401366319095</v>
      </c>
      <c r="L45" s="1">
        <f t="shared" si="0"/>
        <v>1.0663253487538547</v>
      </c>
      <c r="M45">
        <f t="shared" si="1"/>
        <v>1.0272933136603706</v>
      </c>
      <c r="N45">
        <f t="shared" si="2"/>
        <v>0.96827760249502293</v>
      </c>
      <c r="O45">
        <f t="shared" si="3"/>
        <v>1.0092205586190821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1.0663253487538547</v>
      </c>
      <c r="D46" s="1">
        <f>'1.Economic Data'!H70/'1.Economic Data'!$H$2</f>
        <v>1.0819441714915046</v>
      </c>
      <c r="E46" s="1">
        <f>'1.Economic Data'!F70/'1.Economic Data'!$F$2</f>
        <v>1.0270622025795733</v>
      </c>
      <c r="F46" s="1">
        <f>'1.Economic Data'!J70/'1.Economic Data'!$J$2</f>
        <v>1.0260026239876689</v>
      </c>
      <c r="G46" s="1">
        <f>'1.Economic Data'!K70/'1.Economic Data'!$K$2</f>
        <v>1.099174018623015</v>
      </c>
      <c r="H46" s="1">
        <f>'1.Economic Data'!G70/'1.Economic Data'!$G$2</f>
        <v>1.0342939431061777</v>
      </c>
      <c r="I46" s="1">
        <f>'1.Economic Data'!I70/'1.Economic Data'!$I$2</f>
        <v>0.98448435223081832</v>
      </c>
      <c r="J46" s="1">
        <f>'1.Economic Data'!D70/'1.Economic Data'!$D$2</f>
        <v>1.0688189461057835</v>
      </c>
      <c r="L46" s="1">
        <f t="shared" si="0"/>
        <v>1.0663253487538547</v>
      </c>
      <c r="M46">
        <f t="shared" si="1"/>
        <v>1.0369546119795696</v>
      </c>
      <c r="N46">
        <f t="shared" si="2"/>
        <v>1.0241343873475997</v>
      </c>
      <c r="O46">
        <f t="shared" si="3"/>
        <v>1.0330917844253347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1.0564173323844002</v>
      </c>
      <c r="D47" s="1">
        <f>'1.Economic Data'!H71/'1.Economic Data'!$H$2</f>
        <v>1.0841298817493763</v>
      </c>
      <c r="E47" s="1">
        <f>'1.Economic Data'!F71/'1.Economic Data'!$F$2</f>
        <v>1.0460574453093636</v>
      </c>
      <c r="F47" s="1">
        <f>'1.Economic Data'!J71/'1.Economic Data'!$J$2</f>
        <v>1.0374249540786642</v>
      </c>
      <c r="G47" s="1">
        <f>'1.Economic Data'!K71/'1.Economic Data'!$K$2</f>
        <v>1.1022200870005765</v>
      </c>
      <c r="H47" s="1">
        <f>'1.Economic Data'!G71/'1.Economic Data'!$G$2</f>
        <v>1.1049751482258332</v>
      </c>
      <c r="I47" s="1">
        <f>'1.Economic Data'!I71/'1.Economic Data'!$I$2</f>
        <v>0.98180472123220608</v>
      </c>
      <c r="J47" s="1">
        <f>'1.Economic Data'!D71/'1.Economic Data'!$D$2</f>
        <v>1.0697977555795266</v>
      </c>
      <c r="L47" s="1">
        <f t="shared" si="0"/>
        <v>1.0564173323844002</v>
      </c>
      <c r="M47">
        <f t="shared" si="1"/>
        <v>1.0466021322457046</v>
      </c>
      <c r="N47">
        <f t="shared" si="2"/>
        <v>1.0791629623876353</v>
      </c>
      <c r="O47">
        <f t="shared" si="3"/>
        <v>1.0562658529928985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1.0564173323844002</v>
      </c>
      <c r="D48" s="1">
        <f>'1.Economic Data'!H72/'1.Economic Data'!$H$2</f>
        <v>1.0863155920072507</v>
      </c>
      <c r="E48" s="1">
        <f>'1.Economic Data'!F72/'1.Economic Data'!$F$2</f>
        <v>1.0650526880388929</v>
      </c>
      <c r="F48" s="1">
        <f>'1.Economic Data'!J72/'1.Economic Data'!$J$2</f>
        <v>1.0488472841696597</v>
      </c>
      <c r="G48" s="1">
        <f>'1.Economic Data'!K72/'1.Economic Data'!$K$2</f>
        <v>1.1052658059782323</v>
      </c>
      <c r="H48" s="1">
        <f>'1.Economic Data'!G72/'1.Economic Data'!$G$2</f>
        <v>1.1756563533434439</v>
      </c>
      <c r="I48" s="1">
        <f>'1.Economic Data'!I72/'1.Economic Data'!$I$2</f>
        <v>0.97912509023357397</v>
      </c>
      <c r="J48" s="1">
        <f>'1.Economic Data'!D72/'1.Economic Data'!$D$2</f>
        <v>1.0707765650534007</v>
      </c>
      <c r="L48" s="1">
        <f t="shared" si="0"/>
        <v>1.0564173323844002</v>
      </c>
      <c r="M48">
        <f t="shared" si="1"/>
        <v>1.0562361056079872</v>
      </c>
      <c r="N48">
        <f t="shared" si="2"/>
        <v>1.1334228192004938</v>
      </c>
      <c r="O48">
        <f t="shared" si="3"/>
        <v>1.0788232362075707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1.0564173323844002</v>
      </c>
      <c r="D49" s="1">
        <f>'1.Economic Data'!H73/'1.Economic Data'!$H$2</f>
        <v>1.0902291420589234</v>
      </c>
      <c r="E49" s="1">
        <f>'1.Economic Data'!F73/'1.Economic Data'!$F$2</f>
        <v>1.0712916908824546</v>
      </c>
      <c r="F49" s="1">
        <f>'1.Economic Data'!J73/'1.Economic Data'!$J$2</f>
        <v>1.0661163158244547</v>
      </c>
      <c r="G49" s="1">
        <f>'1.Economic Data'!K73/'1.Economic Data'!$K$2</f>
        <v>1.1095892804108942</v>
      </c>
      <c r="H49" s="1">
        <f>'1.Economic Data'!G73/'1.Economic Data'!$G$2</f>
        <v>1.1066141953570228</v>
      </c>
      <c r="I49" s="1">
        <f>'1.Economic Data'!I73/'1.Economic Data'!$I$2</f>
        <v>0.98072135714022046</v>
      </c>
      <c r="J49" s="1">
        <f>'1.Economic Data'!D73/'1.Economic Data'!$D$2</f>
        <v>1.071743082730009</v>
      </c>
      <c r="L49" s="1">
        <f t="shared" si="0"/>
        <v>1.0564173323844002</v>
      </c>
      <c r="M49">
        <f t="shared" si="1"/>
        <v>1.0708958342902755</v>
      </c>
      <c r="N49">
        <f t="shared" si="2"/>
        <v>1.0802048332467729</v>
      </c>
      <c r="O49">
        <f t="shared" si="3"/>
        <v>1.0736800789307306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1.0750361364093732</v>
      </c>
      <c r="D50" s="1">
        <f>'1.Economic Data'!H74/'1.Economic Data'!$H$2</f>
        <v>1.0941426921105961</v>
      </c>
      <c r="E50" s="1">
        <f>'1.Economic Data'!F74/'1.Economic Data'!$F$2</f>
        <v>1.0775306937257552</v>
      </c>
      <c r="F50" s="1">
        <f>'1.Economic Data'!J74/'1.Economic Data'!$J$2</f>
        <v>1.0833853474795496</v>
      </c>
      <c r="G50" s="1">
        <f>'1.Economic Data'!K74/'1.Economic Data'!$K$2</f>
        <v>1.1139124054436504</v>
      </c>
      <c r="H50" s="1">
        <f>'1.Economic Data'!G74/'1.Economic Data'!$G$2</f>
        <v>1.0375720373726465</v>
      </c>
      <c r="I50" s="1">
        <f>'1.Economic Data'!I74/'1.Economic Data'!$I$2</f>
        <v>0.98231762404684686</v>
      </c>
      <c r="J50" s="1">
        <f>'1.Economic Data'!D74/'1.Economic Data'!$D$2</f>
        <v>1.0727096004064862</v>
      </c>
      <c r="L50" s="1">
        <f t="shared" si="0"/>
        <v>1.0750361364093732</v>
      </c>
      <c r="M50">
        <f t="shared" si="1"/>
        <v>1.0855283218622211</v>
      </c>
      <c r="N50">
        <f t="shared" si="2"/>
        <v>1.026277941376214</v>
      </c>
      <c r="O50">
        <f t="shared" si="3"/>
        <v>1.0674027306891831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1.0750361364093732</v>
      </c>
      <c r="D51" s="1">
        <f>'1.Economic Data'!H75/'1.Economic Data'!$H$2</f>
        <v>1.0980562421622688</v>
      </c>
      <c r="E51" s="1">
        <f>'1.Economic Data'!F75/'1.Economic Data'!$F$2</f>
        <v>1.0837696965693169</v>
      </c>
      <c r="F51" s="1">
        <f>'1.Economic Data'!J75/'1.Economic Data'!$J$2</f>
        <v>1.1006543791343448</v>
      </c>
      <c r="G51" s="1">
        <f>'1.Economic Data'!K75/'1.Economic Data'!$K$2</f>
        <v>1.1182355304764067</v>
      </c>
      <c r="H51" s="1">
        <f>'1.Economic Data'!G75/'1.Economic Data'!$G$2</f>
        <v>0.96852987938622537</v>
      </c>
      <c r="I51" s="1">
        <f>'1.Economic Data'!I75/'1.Economic Data'!$I$2</f>
        <v>0.98391389095349335</v>
      </c>
      <c r="J51" s="1">
        <f>'1.Economic Data'!D75/'1.Economic Data'!$D$2</f>
        <v>1.0736761180830945</v>
      </c>
      <c r="L51" s="1">
        <f t="shared" si="0"/>
        <v>1.0750361364093732</v>
      </c>
      <c r="M51">
        <f t="shared" si="1"/>
        <v>1.1001342604036985</v>
      </c>
      <c r="N51">
        <f t="shared" si="2"/>
        <v>0.9715873173352173</v>
      </c>
      <c r="O51">
        <f t="shared" si="3"/>
        <v>1.0598796018282741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1.0750361364093732</v>
      </c>
      <c r="D52" s="1">
        <f>'1.Economic Data'!H76/'1.Economic Data'!$H$2</f>
        <v>1.0946023341323512</v>
      </c>
      <c r="E52" s="1">
        <f>'1.Economic Data'!F76/'1.Economic Data'!$F$2</f>
        <v>1.0877894845197087</v>
      </c>
      <c r="F52" s="1">
        <f>'1.Economic Data'!J76/'1.Economic Data'!$J$2</f>
        <v>1.1091354200420014</v>
      </c>
      <c r="G52" s="1">
        <f>'1.Economic Data'!K76/'1.Economic Data'!$K$2</f>
        <v>1.1156779231669607</v>
      </c>
      <c r="H52" s="1">
        <f>'1.Economic Data'!G76/'1.Economic Data'!$G$2</f>
        <v>0.94210112480624897</v>
      </c>
      <c r="I52" s="1">
        <f>'1.Economic Data'!I76/'1.Economic Data'!$I$2</f>
        <v>0.97538982592238077</v>
      </c>
      <c r="J52" s="1">
        <f>'1.Economic Data'!D76/'1.Economic Data'!$D$2</f>
        <v>1.074630343962437</v>
      </c>
      <c r="L52" s="1">
        <f t="shared" si="0"/>
        <v>1.0750361364093732</v>
      </c>
      <c r="M52">
        <f t="shared" si="1"/>
        <v>1.106213447730594</v>
      </c>
      <c r="N52">
        <f t="shared" si="2"/>
        <v>0.94866671269539748</v>
      </c>
      <c r="O52">
        <f t="shared" si="3"/>
        <v>1.0563828748923898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1.0620742194438013</v>
      </c>
      <c r="D53" s="1">
        <f>'1.Economic Data'!H77/'1.Economic Data'!$H$2</f>
        <v>1.0911484261024336</v>
      </c>
      <c r="E53" s="1">
        <f>'1.Economic Data'!F77/'1.Economic Data'!$F$2</f>
        <v>1.0918092724701001</v>
      </c>
      <c r="F53" s="1">
        <f>'1.Economic Data'!J77/'1.Economic Data'!$J$2</f>
        <v>1.1176164609499577</v>
      </c>
      <c r="G53" s="1">
        <f>'1.Economic Data'!K77/'1.Economic Data'!$K$2</f>
        <v>1.1131203158575147</v>
      </c>
      <c r="H53" s="1">
        <f>'1.Economic Data'!G77/'1.Economic Data'!$G$2</f>
        <v>0.91567237022422765</v>
      </c>
      <c r="I53" s="1">
        <f>'1.Economic Data'!I77/'1.Economic Data'!$I$2</f>
        <v>0.9668657608912482</v>
      </c>
      <c r="J53" s="1">
        <f>'1.Economic Data'!D77/'1.Economic Data'!$D$2</f>
        <v>1.0755845698416484</v>
      </c>
      <c r="L53" s="1">
        <f t="shared" si="0"/>
        <v>1.0620742194438013</v>
      </c>
      <c r="M53">
        <f t="shared" si="1"/>
        <v>1.1122719828961045</v>
      </c>
      <c r="N53">
        <f t="shared" si="2"/>
        <v>0.92568947121088563</v>
      </c>
      <c r="O53">
        <f t="shared" si="3"/>
        <v>1.052658000920897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1.0620742194438013</v>
      </c>
      <c r="D54" s="1">
        <f>'1.Economic Data'!H78/'1.Economic Data'!$H$2</f>
        <v>1.0876945180725162</v>
      </c>
      <c r="E54" s="1">
        <f>'1.Economic Data'!F78/'1.Economic Data'!$F$2</f>
        <v>1.0958290604204919</v>
      </c>
      <c r="F54" s="1">
        <f>'1.Economic Data'!J78/'1.Economic Data'!$J$2</f>
        <v>1.1260975018576145</v>
      </c>
      <c r="G54" s="1">
        <f>'1.Economic Data'!K78/'1.Economic Data'!$K$2</f>
        <v>1.1105630579479744</v>
      </c>
      <c r="H54" s="1">
        <f>'1.Economic Data'!G78/'1.Economic Data'!$G$2</f>
        <v>0.88924361564425125</v>
      </c>
      <c r="I54" s="1">
        <f>'1.Economic Data'!I78/'1.Economic Data'!$I$2</f>
        <v>0.95834169586013562</v>
      </c>
      <c r="J54" s="1">
        <f>'1.Economic Data'!D78/'1.Economic Data'!$D$2</f>
        <v>1.0765387957209909</v>
      </c>
      <c r="L54" s="1">
        <f t="shared" si="0"/>
        <v>1.0620742194438013</v>
      </c>
      <c r="M54">
        <f t="shared" si="1"/>
        <v>1.1183099370756377</v>
      </c>
      <c r="N54">
        <f t="shared" si="2"/>
        <v>0.90265269152647176</v>
      </c>
      <c r="O54">
        <f t="shared" si="3"/>
        <v>1.0486962939263909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1.0620742194438013</v>
      </c>
      <c r="D55" s="1">
        <f>'1.Economic Data'!H79/'1.Economic Data'!$H$2</f>
        <v>1.0945520258530095</v>
      </c>
      <c r="E55" s="1">
        <f>'1.Economic Data'!F79/'1.Economic Data'!$F$2</f>
        <v>1.1010722617540498</v>
      </c>
      <c r="F55" s="1">
        <f>'1.Economic Data'!J79/'1.Economic Data'!$J$2</f>
        <v>1.1340191019243457</v>
      </c>
      <c r="G55" s="1">
        <f>'1.Economic Data'!K79/'1.Economic Data'!$K$2</f>
        <v>1.1184696284132003</v>
      </c>
      <c r="H55" s="1">
        <f>'1.Economic Data'!G79/'1.Economic Data'!$G$2</f>
        <v>0.87620645078437809</v>
      </c>
      <c r="I55" s="1">
        <f>'1.Economic Data'!I79/'1.Economic Data'!$I$2</f>
        <v>0.95926415239115082</v>
      </c>
      <c r="J55" s="1">
        <f>'1.Economic Data'!D79/'1.Economic Data'!$D$2</f>
        <v>1.0778555612226084</v>
      </c>
      <c r="L55" s="1">
        <f t="shared" si="0"/>
        <v>1.0620742194438013</v>
      </c>
      <c r="M55">
        <f t="shared" si="1"/>
        <v>1.1260134494161038</v>
      </c>
      <c r="N55">
        <f t="shared" si="2"/>
        <v>0.8922217377313002</v>
      </c>
      <c r="O55">
        <f t="shared" si="3"/>
        <v>1.0500798974958474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1.0595944009907745</v>
      </c>
      <c r="D56" s="1">
        <f>'1.Economic Data'!H80/'1.Economic Data'!$H$2</f>
        <v>1.1014095336335028</v>
      </c>
      <c r="E56" s="1">
        <f>'1.Economic Data'!F80/'1.Economic Data'!$F$2</f>
        <v>1.1063154630876078</v>
      </c>
      <c r="F56" s="1">
        <f>'1.Economic Data'!J80/'1.Economic Data'!$J$2</f>
        <v>1.1419407019907772</v>
      </c>
      <c r="G56" s="1">
        <f>'1.Economic Data'!K80/'1.Economic Data'!$K$2</f>
        <v>1.1263765482783319</v>
      </c>
      <c r="H56" s="1">
        <f>'1.Economic Data'!G80/'1.Economic Data'!$G$2</f>
        <v>0.86316928592654973</v>
      </c>
      <c r="I56" s="1">
        <f>'1.Economic Data'!I80/'1.Economic Data'!$I$2</f>
        <v>0.96018660892218566</v>
      </c>
      <c r="J56" s="1">
        <f>'1.Economic Data'!D80/'1.Economic Data'!$D$2</f>
        <v>1.0791723267242264</v>
      </c>
      <c r="L56" s="1">
        <f t="shared" si="0"/>
        <v>1.0595944009907745</v>
      </c>
      <c r="M56">
        <f t="shared" si="1"/>
        <v>1.1337168682802234</v>
      </c>
      <c r="N56">
        <f t="shared" si="2"/>
        <v>0.88175496090875527</v>
      </c>
      <c r="O56">
        <f t="shared" si="3"/>
        <v>1.0513748873166531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1.0595944009907745</v>
      </c>
      <c r="D57" s="1">
        <f>'1.Economic Data'!H81/'1.Economic Data'!$H$2</f>
        <v>1.1082670414139961</v>
      </c>
      <c r="E57" s="1">
        <f>'1.Economic Data'!F81/'1.Economic Data'!$F$2</f>
        <v>1.1115586644211659</v>
      </c>
      <c r="F57" s="1">
        <f>'1.Economic Data'!J81/'1.Economic Data'!$J$2</f>
        <v>1.1498623020575085</v>
      </c>
      <c r="G57" s="1">
        <f>'1.Economic Data'!K81/'1.Economic Data'!$K$2</f>
        <v>1.134283118743558</v>
      </c>
      <c r="H57" s="1">
        <f>'1.Economic Data'!G81/'1.Economic Data'!$G$2</f>
        <v>0.85013212106667657</v>
      </c>
      <c r="I57" s="1">
        <f>'1.Economic Data'!I81/'1.Economic Data'!$I$2</f>
        <v>0.96110906545320074</v>
      </c>
      <c r="J57" s="1">
        <f>'1.Economic Data'!D81/'1.Economic Data'!$D$2</f>
        <v>1.0804890922258439</v>
      </c>
      <c r="L57" s="1">
        <f t="shared" si="0"/>
        <v>1.0595944009907745</v>
      </c>
      <c r="M57">
        <f t="shared" si="1"/>
        <v>1.1414201954823968</v>
      </c>
      <c r="N57">
        <f t="shared" si="2"/>
        <v>0.87125177379730001</v>
      </c>
      <c r="O57">
        <f t="shared" si="3"/>
        <v>1.0525796982423088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1.0595944009907745</v>
      </c>
      <c r="D58" s="1">
        <f>'1.Economic Data'!H82/'1.Economic Data'!$H$2</f>
        <v>1.1141216941442138</v>
      </c>
      <c r="E58" s="1">
        <f>'1.Economic Data'!F82/'1.Economic Data'!$F$2</f>
        <v>1.1093739974165382</v>
      </c>
      <c r="F58" s="1">
        <f>'1.Economic Data'!J82/'1.Economic Data'!$J$2</f>
        <v>1.1464319223179313</v>
      </c>
      <c r="G58" s="1">
        <f>'1.Economic Data'!K82/'1.Economic Data'!$K$2</f>
        <v>1.1402508691322653</v>
      </c>
      <c r="H58" s="1">
        <f>'1.Economic Data'!G82/'1.Economic Data'!$G$2</f>
        <v>0.856449580606785</v>
      </c>
      <c r="I58" s="1">
        <f>'1.Economic Data'!I82/'1.Economic Data'!$I$2</f>
        <v>0.96632405414092171</v>
      </c>
      <c r="J58" s="1">
        <f>'1.Economic Data'!D82/'1.Economic Data'!$D$2</f>
        <v>1.0810511549235882</v>
      </c>
      <c r="L58" s="1">
        <f t="shared" si="0"/>
        <v>1.0595944009907745</v>
      </c>
      <c r="M58">
        <f t="shared" si="1"/>
        <v>1.1398957712848625</v>
      </c>
      <c r="N58">
        <f t="shared" si="2"/>
        <v>0.87737650198000205</v>
      </c>
      <c r="O58">
        <f t="shared" si="3"/>
        <v>1.0538077773550982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1.048617947002515</v>
      </c>
      <c r="D59" s="1">
        <f>'1.Economic Data'!H83/'1.Economic Data'!$H$2</f>
        <v>1.1199763468744313</v>
      </c>
      <c r="E59" s="1">
        <f>'1.Economic Data'!F83/'1.Economic Data'!$F$2</f>
        <v>1.107189330412172</v>
      </c>
      <c r="F59" s="1">
        <f>'1.Economic Data'!J83/'1.Economic Data'!$J$2</f>
        <v>1.143001542578354</v>
      </c>
      <c r="G59" s="1">
        <f>'1.Economic Data'!K83/'1.Economic Data'!$K$2</f>
        <v>1.1462186195209727</v>
      </c>
      <c r="H59" s="1">
        <f>'1.Economic Data'!G83/'1.Economic Data'!$G$2</f>
        <v>0.86276704014893835</v>
      </c>
      <c r="I59" s="1">
        <f>'1.Economic Data'!I83/'1.Economic Data'!$I$2</f>
        <v>0.97153904282866221</v>
      </c>
      <c r="J59" s="1">
        <f>'1.Economic Data'!D83/'1.Economic Data'!$D$2</f>
        <v>1.0816132176214635</v>
      </c>
      <c r="L59" s="1">
        <f t="shared" si="0"/>
        <v>1.048617947002515</v>
      </c>
      <c r="M59">
        <f t="shared" si="1"/>
        <v>1.1383589420336657</v>
      </c>
      <c r="N59">
        <f t="shared" si="2"/>
        <v>0.88350068001494908</v>
      </c>
      <c r="O59">
        <f t="shared" si="3"/>
        <v>1.0550122996252969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1.048617947002515</v>
      </c>
      <c r="D60" s="1">
        <f>'1.Economic Data'!H84/'1.Economic Data'!$H$2</f>
        <v>1.1258309996046489</v>
      </c>
      <c r="E60" s="1">
        <f>'1.Economic Data'!F84/'1.Economic Data'!$F$2</f>
        <v>1.1050046634075446</v>
      </c>
      <c r="F60" s="1">
        <f>'1.Economic Data'!J84/'1.Economic Data'!$J$2</f>
        <v>1.1395711628387768</v>
      </c>
      <c r="G60" s="1">
        <f>'1.Economic Data'!K84/'1.Economic Data'!$K$2</f>
        <v>1.1521863699096802</v>
      </c>
      <c r="H60" s="1">
        <f>'1.Economic Data'!G84/'1.Economic Data'!$G$2</f>
        <v>0.86908449968904677</v>
      </c>
      <c r="I60" s="1">
        <f>'1.Economic Data'!I84/'1.Economic Data'!$I$2</f>
        <v>0.97675403151638318</v>
      </c>
      <c r="J60" s="1">
        <f>'1.Economic Data'!D84/'1.Economic Data'!$D$2</f>
        <v>1.0821752803192077</v>
      </c>
      <c r="L60" s="1">
        <f t="shared" si="0"/>
        <v>1.048617947002515</v>
      </c>
      <c r="M60">
        <f t="shared" si="1"/>
        <v>1.1368097799408463</v>
      </c>
      <c r="N60">
        <f t="shared" si="2"/>
        <v>0.88962431798708319</v>
      </c>
      <c r="O60">
        <f t="shared" si="3"/>
        <v>1.0561934127939117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1.048617947002515</v>
      </c>
      <c r="D61" s="1">
        <f>'1.Economic Data'!H85/'1.Economic Data'!$H$2</f>
        <v>1.1289585035752443</v>
      </c>
      <c r="E61" s="1">
        <f>'1.Economic Data'!F85/'1.Economic Data'!$F$2</f>
        <v>1.1045005717337657</v>
      </c>
      <c r="F61" s="1">
        <f>'1.Economic Data'!J85/'1.Economic Data'!$J$2</f>
        <v>1.1325657489041971</v>
      </c>
      <c r="G61" s="1">
        <f>'1.Economic Data'!K85/'1.Economic Data'!$K$2</f>
        <v>1.1534644747645919</v>
      </c>
      <c r="H61" s="1">
        <f>'1.Economic Data'!G85/'1.Economic Data'!$G$2</f>
        <v>0.91295264811414178</v>
      </c>
      <c r="I61" s="1">
        <f>'1.Economic Data'!I85/'1.Economic Data'!$I$2</f>
        <v>0.99034212660358278</v>
      </c>
      <c r="J61" s="1">
        <f>'1.Economic Data'!D85/'1.Economic Data'!$D$2</f>
        <v>1.0834478910627965</v>
      </c>
      <c r="L61" s="1">
        <f t="shared" si="0"/>
        <v>1.048617947002515</v>
      </c>
      <c r="M61">
        <f t="shared" si="1"/>
        <v>1.1318433789459315</v>
      </c>
      <c r="N61">
        <f t="shared" si="2"/>
        <v>0.92793093388543058</v>
      </c>
      <c r="O61">
        <f t="shared" si="3"/>
        <v>1.0663631529880586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1.062483947362848</v>
      </c>
      <c r="D62" s="1">
        <f>'1.Economic Data'!H86/'1.Economic Data'!$H$2</f>
        <v>1.1320860075458392</v>
      </c>
      <c r="E62" s="1">
        <f>'1.Economic Data'!F86/'1.Economic Data'!$F$2</f>
        <v>1.1039964800597257</v>
      </c>
      <c r="F62" s="1">
        <f>'1.Economic Data'!J86/'1.Economic Data'!$J$2</f>
        <v>1.1255603349696173</v>
      </c>
      <c r="G62" s="1">
        <f>'1.Economic Data'!K86/'1.Economic Data'!$K$2</f>
        <v>1.1547429290194091</v>
      </c>
      <c r="H62" s="1">
        <f>'1.Economic Data'!G86/'1.Economic Data'!$G$2</f>
        <v>0.95682079653719176</v>
      </c>
      <c r="I62" s="1">
        <f>'1.Economic Data'!I86/'1.Economic Data'!$I$2</f>
        <v>1.0039302216907826</v>
      </c>
      <c r="J62" s="1">
        <f>'1.Economic Data'!D86/'1.Economic Data'!$D$2</f>
        <v>1.0847205018063855</v>
      </c>
      <c r="L62" s="1">
        <f t="shared" si="0"/>
        <v>1.062483947362848</v>
      </c>
      <c r="M62">
        <f t="shared" si="1"/>
        <v>1.1268624532544851</v>
      </c>
      <c r="N62">
        <f t="shared" si="2"/>
        <v>0.96606242500485651</v>
      </c>
      <c r="O62">
        <f t="shared" si="3"/>
        <v>1.0759973287428803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1.062483947362848</v>
      </c>
      <c r="D63" s="1">
        <f>'1.Economic Data'!H87/'1.Economic Data'!$H$2</f>
        <v>1.1352135115164346</v>
      </c>
      <c r="E63" s="1">
        <f>'1.Economic Data'!F87/'1.Economic Data'!$F$2</f>
        <v>1.1034923883859469</v>
      </c>
      <c r="F63" s="1">
        <f>'1.Economic Data'!J87/'1.Economic Data'!$J$2</f>
        <v>1.1185549210350378</v>
      </c>
      <c r="G63" s="1">
        <f>'1.Economic Data'!K87/'1.Economic Data'!$K$2</f>
        <v>1.1560210338743209</v>
      </c>
      <c r="H63" s="1">
        <f>'1.Economic Data'!G87/'1.Economic Data'!$G$2</f>
        <v>1.0006889449622867</v>
      </c>
      <c r="I63" s="1">
        <f>'1.Economic Data'!I87/'1.Economic Data'!$I$2</f>
        <v>1.0175183167779822</v>
      </c>
      <c r="J63" s="1">
        <f>'1.Economic Data'!D87/'1.Economic Data'!$D$2</f>
        <v>1.085993112549974</v>
      </c>
      <c r="L63" s="1">
        <f t="shared" si="0"/>
        <v>1.062483947362848</v>
      </c>
      <c r="M63">
        <f t="shared" si="1"/>
        <v>1.1218669670033192</v>
      </c>
      <c r="N63">
        <f t="shared" si="2"/>
        <v>1.0040324025278935</v>
      </c>
      <c r="O63">
        <f t="shared" si="3"/>
        <v>1.0851337495732218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1.062483947362848</v>
      </c>
      <c r="D64" s="1">
        <f>'1.Economic Data'!H88/'1.Economic Data'!$H$2</f>
        <v>1.1350576520490263</v>
      </c>
      <c r="E64" s="1">
        <f>'1.Economic Data'!F88/'1.Economic Data'!$F$2</f>
        <v>1.1119814640246801</v>
      </c>
      <c r="F64" s="1">
        <f>'1.Economic Data'!J88/'1.Economic Data'!$J$2</f>
        <v>1.1308030410946213</v>
      </c>
      <c r="G64" s="1">
        <f>'1.Economic Data'!K88/'1.Economic Data'!$K$2</f>
        <v>1.156575182124701</v>
      </c>
      <c r="H64" s="1">
        <f>'1.Economic Data'!G88/'1.Economic Data'!$G$2</f>
        <v>0.98352212863115163</v>
      </c>
      <c r="I64" s="1">
        <f>'1.Economic Data'!I88/'1.Economic Data'!$I$2</f>
        <v>1.0133452080060967</v>
      </c>
      <c r="J64" s="1">
        <f>'1.Economic Data'!D88/'1.Economic Data'!$D$2</f>
        <v>1.0875392296587572</v>
      </c>
      <c r="L64" s="1">
        <f t="shared" si="0"/>
        <v>1.062483947362848</v>
      </c>
      <c r="M64">
        <f t="shared" si="1"/>
        <v>1.1316526855416862</v>
      </c>
      <c r="N64">
        <f t="shared" si="2"/>
        <v>0.98941568803952251</v>
      </c>
      <c r="O64">
        <f t="shared" si="3"/>
        <v>1.0869582133369651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1.0239888639939911</v>
      </c>
      <c r="D65" s="1">
        <f>'1.Economic Data'!H89/'1.Economic Data'!$H$2</f>
        <v>1.1349017925816178</v>
      </c>
      <c r="E65" s="1">
        <f>'1.Economic Data'!F89/'1.Economic Data'!$F$2</f>
        <v>1.1204705396636747</v>
      </c>
      <c r="F65" s="1">
        <f>'1.Economic Data'!J89/'1.Economic Data'!$J$2</f>
        <v>1.1430511611542049</v>
      </c>
      <c r="G65" s="1">
        <f>'1.Economic Data'!K89/'1.Economic Data'!$K$2</f>
        <v>1.1571296797749864</v>
      </c>
      <c r="H65" s="1">
        <f>'1.Economic Data'!G89/'1.Economic Data'!$G$2</f>
        <v>0.96635531230206151</v>
      </c>
      <c r="I65" s="1">
        <f>'1.Economic Data'!I89/'1.Economic Data'!$I$2</f>
        <v>1.0091720992342312</v>
      </c>
      <c r="J65" s="1">
        <f>'1.Economic Data'!D89/'1.Economic Data'!$D$2</f>
        <v>1.0890853467676713</v>
      </c>
      <c r="L65" s="1">
        <f t="shared" si="0"/>
        <v>1.0239888639939911</v>
      </c>
      <c r="M65">
        <f t="shared" si="1"/>
        <v>1.1414166193914381</v>
      </c>
      <c r="N65">
        <f t="shared" si="2"/>
        <v>0.9747708149286326</v>
      </c>
      <c r="O65">
        <f t="shared" si="3"/>
        <v>1.0886334874801686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1.0239888639939911</v>
      </c>
      <c r="D66" s="1">
        <f>'1.Economic Data'!H90/'1.Economic Data'!$H$2</f>
        <v>1.1347459331142096</v>
      </c>
      <c r="E66" s="1">
        <f>'1.Economic Data'!F90/'1.Economic Data'!$F$2</f>
        <v>1.128959615302408</v>
      </c>
      <c r="F66" s="1">
        <f>'1.Economic Data'!J90/'1.Economic Data'!$J$2</f>
        <v>1.1552992812137886</v>
      </c>
      <c r="G66" s="1">
        <f>'1.Economic Data'!K90/'1.Economic Data'!$K$2</f>
        <v>1.1576838280253663</v>
      </c>
      <c r="H66" s="1">
        <f>'1.Economic Data'!G90/'1.Economic Data'!$G$2</f>
        <v>0.94918849597092636</v>
      </c>
      <c r="I66" s="1">
        <f>'1.Economic Data'!I90/'1.Economic Data'!$I$2</f>
        <v>1.0049989904623458</v>
      </c>
      <c r="J66" s="1">
        <f>'1.Economic Data'!D90/'1.Economic Data'!$D$2</f>
        <v>1.0906314638764545</v>
      </c>
      <c r="L66" s="1">
        <f t="shared" si="0"/>
        <v>1.0239888639939911</v>
      </c>
      <c r="M66">
        <f t="shared" si="1"/>
        <v>1.1511590430619929</v>
      </c>
      <c r="N66">
        <f t="shared" si="2"/>
        <v>0.9600969673505374</v>
      </c>
      <c r="O66">
        <f t="shared" si="3"/>
        <v>1.0901575327515611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1.0239888639939911</v>
      </c>
      <c r="D67" s="1">
        <f>'1.Economic Data'!H91/'1.Economic Data'!$H$2</f>
        <v>1.1334562500093777</v>
      </c>
      <c r="E67" s="1">
        <f>'1.Economic Data'!F91/'1.Economic Data'!$F$2</f>
        <v>1.1299222940459619</v>
      </c>
      <c r="F67" s="1">
        <f>'1.Economic Data'!J91/'1.Economic Data'!$J$2</f>
        <v>1.1562764539053016</v>
      </c>
      <c r="G67" s="1">
        <f>'1.Economic Data'!K91/'1.Economic Data'!$K$2</f>
        <v>1.1569717510176272</v>
      </c>
      <c r="H67" s="1">
        <f>'1.Economic Data'!G91/'1.Economic Data'!$G$2</f>
        <v>0.95005225192415521</v>
      </c>
      <c r="I67" s="1">
        <f>'1.Economic Data'!I91/'1.Economic Data'!$I$2</f>
        <v>1.0004430442288752</v>
      </c>
      <c r="J67" s="1">
        <f>'1.Economic Data'!D91/'1.Economic Data'!$D$2</f>
        <v>1.0930977036281186</v>
      </c>
      <c r="L67" s="1">
        <f t="shared" ref="L67:L130" si="5">C67</f>
        <v>1.0239888639939911</v>
      </c>
      <c r="M67">
        <f t="shared" ref="M67:M130" si="6">(F67^(0.8))*(D67^(0.2))</f>
        <v>1.151675950231533</v>
      </c>
      <c r="N67">
        <f t="shared" ref="N67:N130" si="7">(H67^(0.8))*(I67^(0.2))</f>
        <v>0.95992315377339599</v>
      </c>
      <c r="O67">
        <f t="shared" ref="O67:O130" si="8">(M67^(0.7))*(N67^(0.3))</f>
        <v>1.0904409403684583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1.0184424599746909</v>
      </c>
      <c r="D68" s="1">
        <f>'1.Economic Data'!H92/'1.Economic Data'!$H$2</f>
        <v>1.1321665669045486</v>
      </c>
      <c r="E68" s="1">
        <f>'1.Economic Data'!F92/'1.Economic Data'!$F$2</f>
        <v>1.1308849727895161</v>
      </c>
      <c r="F68" s="1">
        <f>'1.Economic Data'!J92/'1.Economic Data'!$J$2</f>
        <v>1.157253626596815</v>
      </c>
      <c r="G68" s="1">
        <f>'1.Economic Data'!K92/'1.Economic Data'!$K$2</f>
        <v>1.156259674009888</v>
      </c>
      <c r="H68" s="1">
        <f>'1.Economic Data'!G92/'1.Economic Data'!$G$2</f>
        <v>0.95091600787738395</v>
      </c>
      <c r="I68" s="1">
        <f>'1.Economic Data'!I92/'1.Economic Data'!$I$2</f>
        <v>0.99588709799538455</v>
      </c>
      <c r="J68" s="1">
        <f>'1.Economic Data'!D92/'1.Economic Data'!$D$2</f>
        <v>1.095563943379914</v>
      </c>
      <c r="L68" s="1">
        <f t="shared" si="5"/>
        <v>1.0184424599746909</v>
      </c>
      <c r="M68">
        <f t="shared" si="6"/>
        <v>1.1521921328524951</v>
      </c>
      <c r="N68">
        <f t="shared" si="7"/>
        <v>0.95974475627405265</v>
      </c>
      <c r="O68">
        <f t="shared" si="8"/>
        <v>1.0907222141546962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1.0184424599746909</v>
      </c>
      <c r="D69" s="1">
        <f>'1.Economic Data'!H93/'1.Economic Data'!$H$2</f>
        <v>1.1308768837997167</v>
      </c>
      <c r="E69" s="1">
        <f>'1.Economic Data'!F93/'1.Economic Data'!$F$2</f>
        <v>1.13184765153307</v>
      </c>
      <c r="F69" s="1">
        <f>'1.Economic Data'!J93/'1.Economic Data'!$J$2</f>
        <v>1.1582307992883281</v>
      </c>
      <c r="G69" s="1">
        <f>'1.Economic Data'!K93/'1.Economic Data'!$K$2</f>
        <v>1.155547247602243</v>
      </c>
      <c r="H69" s="1">
        <f>'1.Economic Data'!G93/'1.Economic Data'!$G$2</f>
        <v>0.95177976383061269</v>
      </c>
      <c r="I69" s="1">
        <f>'1.Economic Data'!I93/'1.Economic Data'!$I$2</f>
        <v>0.99133115176191389</v>
      </c>
      <c r="J69" s="1">
        <f>'1.Economic Data'!D93/'1.Economic Data'!$D$2</f>
        <v>1.0980301831315784</v>
      </c>
      <c r="L69" s="1">
        <f t="shared" si="5"/>
        <v>1.0184424599746909</v>
      </c>
      <c r="M69">
        <f t="shared" si="6"/>
        <v>1.1527075901741677</v>
      </c>
      <c r="N69">
        <f t="shared" si="7"/>
        <v>0.95956174207376688</v>
      </c>
      <c r="O69">
        <f t="shared" si="8"/>
        <v>1.0910013406505925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1.0184424599746909</v>
      </c>
      <c r="D70" s="1">
        <f>'1.Economic Data'!H94/'1.Economic Data'!$H$2</f>
        <v>1.1305873370474258</v>
      </c>
      <c r="E70" s="1">
        <f>'1.Economic Data'!F94/'1.Economic Data'!$F$2</f>
        <v>1.1305349084253014</v>
      </c>
      <c r="F70" s="1">
        <f>'1.Economic Data'!J94/'1.Economic Data'!$J$2</f>
        <v>1.1520832722183301</v>
      </c>
      <c r="G70" s="1">
        <f>'1.Economic Data'!K94/'1.Economic Data'!$K$2</f>
        <v>1.1568983770374384</v>
      </c>
      <c r="H70" s="1">
        <f>'1.Economic Data'!G94/'1.Economic Data'!$G$2</f>
        <v>0.98346495348057394</v>
      </c>
      <c r="I70" s="1">
        <f>'1.Economic Data'!I94/'1.Economic Data'!$I$2</f>
        <v>0.98176234506491589</v>
      </c>
      <c r="J70" s="1">
        <f>'1.Economic Data'!D94/'1.Economic Data'!$D$2</f>
        <v>1.0996214518905512</v>
      </c>
      <c r="L70" s="1">
        <f t="shared" si="5"/>
        <v>1.0184424599746909</v>
      </c>
      <c r="M70">
        <f t="shared" si="6"/>
        <v>1.1477516349817629</v>
      </c>
      <c r="N70">
        <f t="shared" si="7"/>
        <v>0.98312419574305188</v>
      </c>
      <c r="O70">
        <f t="shared" si="8"/>
        <v>1.0956606373129727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1.024333265277499</v>
      </c>
      <c r="D71" s="1">
        <f>'1.Economic Data'!H95/'1.Economic Data'!$H$2</f>
        <v>1.1302977902951317</v>
      </c>
      <c r="E71" s="1">
        <f>'1.Economic Data'!F95/'1.Economic Data'!$F$2</f>
        <v>1.1292221653177938</v>
      </c>
      <c r="F71" s="1">
        <f>'1.Economic Data'!J95/'1.Economic Data'!$J$2</f>
        <v>1.1459357451486314</v>
      </c>
      <c r="G71" s="1">
        <f>'1.Economic Data'!K95/'1.Economic Data'!$K$2</f>
        <v>1.1582491570727276</v>
      </c>
      <c r="H71" s="1">
        <f>'1.Economic Data'!G95/'1.Economic Data'!$G$2</f>
        <v>1.0151501431305352</v>
      </c>
      <c r="I71" s="1">
        <f>'1.Economic Data'!I95/'1.Economic Data'!$I$2</f>
        <v>0.972193538367918</v>
      </c>
      <c r="J71" s="1">
        <f>'1.Economic Data'!D95/'1.Economic Data'!$D$2</f>
        <v>1.1012127206493929</v>
      </c>
      <c r="L71" s="1">
        <f t="shared" si="5"/>
        <v>1.024333265277499</v>
      </c>
      <c r="M71">
        <f t="shared" si="6"/>
        <v>1.1427909408381067</v>
      </c>
      <c r="N71">
        <f t="shared" si="7"/>
        <v>1.0064095986194206</v>
      </c>
      <c r="O71">
        <f t="shared" si="8"/>
        <v>1.1000417881117723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1.024333265277499</v>
      </c>
      <c r="D72" s="1">
        <f>'1.Economic Data'!H96/'1.Economic Data'!$H$2</f>
        <v>1.1300082435428407</v>
      </c>
      <c r="E72" s="1">
        <f>'1.Economic Data'!F96/'1.Economic Data'!$F$2</f>
        <v>1.1279094222100252</v>
      </c>
      <c r="F72" s="1">
        <f>'1.Economic Data'!J96/'1.Economic Data'!$J$2</f>
        <v>1.1397882180786334</v>
      </c>
      <c r="G72" s="1">
        <f>'1.Economic Data'!K96/'1.Economic Data'!$K$2</f>
        <v>1.159599937108017</v>
      </c>
      <c r="H72" s="1">
        <f>'1.Economic Data'!G96/'1.Economic Data'!$G$2</f>
        <v>1.0468353327804965</v>
      </c>
      <c r="I72" s="1">
        <f>'1.Economic Data'!I96/'1.Economic Data'!$I$2</f>
        <v>0.96262473167092011</v>
      </c>
      <c r="J72" s="1">
        <f>'1.Economic Data'!D96/'1.Economic Data'!$D$2</f>
        <v>1.1028039894083657</v>
      </c>
      <c r="L72" s="1">
        <f t="shared" si="5"/>
        <v>1.024333265277499</v>
      </c>
      <c r="M72">
        <f t="shared" si="6"/>
        <v>1.1378254750193049</v>
      </c>
      <c r="N72">
        <f t="shared" si="7"/>
        <v>1.0294235541560912</v>
      </c>
      <c r="O72">
        <f t="shared" si="8"/>
        <v>1.1041579086068765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1.024333265277499</v>
      </c>
      <c r="D73" s="1">
        <f>'1.Economic Data'!H97/'1.Economic Data'!$H$2</f>
        <v>1.1371247174271502</v>
      </c>
      <c r="E73" s="1">
        <f>'1.Economic Data'!F97/'1.Economic Data'!$F$2</f>
        <v>1.1212851320100712</v>
      </c>
      <c r="F73" s="1">
        <f>'1.Economic Data'!J97/'1.Economic Data'!$J$2</f>
        <v>1.134037625433526</v>
      </c>
      <c r="G73" s="1">
        <f>'1.Economic Data'!K97/'1.Economic Data'!$K$2</f>
        <v>1.1668213343582399</v>
      </c>
      <c r="H73" s="1">
        <f>'1.Economic Data'!G97/'1.Economic Data'!$G$2</f>
        <v>1.0342479605916488</v>
      </c>
      <c r="I73" s="1">
        <f>'1.Economic Data'!I97/'1.Economic Data'!$I$2</f>
        <v>0.96914796964838179</v>
      </c>
      <c r="J73" s="1">
        <f>'1.Economic Data'!D97/'1.Economic Data'!$D$2</f>
        <v>1.1043198684774413</v>
      </c>
      <c r="L73" s="1">
        <f t="shared" si="5"/>
        <v>1.024333265277499</v>
      </c>
      <c r="M73">
        <f t="shared" si="6"/>
        <v>1.1346543726304827</v>
      </c>
      <c r="N73">
        <f t="shared" si="7"/>
        <v>1.0208871952755982</v>
      </c>
      <c r="O73">
        <f t="shared" si="8"/>
        <v>1.0992534587040781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1.0248633989091658</v>
      </c>
      <c r="D74" s="1">
        <f>'1.Economic Data'!H98/'1.Economic Data'!$H$2</f>
        <v>1.1442411913114565</v>
      </c>
      <c r="E74" s="1">
        <f>'1.Economic Data'!F98/'1.Economic Data'!$F$2</f>
        <v>1.1146608418103783</v>
      </c>
      <c r="F74" s="1">
        <f>'1.Economic Data'!J98/'1.Economic Data'!$J$2</f>
        <v>1.1282870327884187</v>
      </c>
      <c r="G74" s="1">
        <f>'1.Economic Data'!K98/'1.Economic Data'!$K$2</f>
        <v>1.1740427316084625</v>
      </c>
      <c r="H74" s="1">
        <f>'1.Economic Data'!G98/'1.Economic Data'!$G$2</f>
        <v>1.0216605884048462</v>
      </c>
      <c r="I74" s="1">
        <f>'1.Economic Data'!I98/'1.Economic Data'!$I$2</f>
        <v>0.97567120762582382</v>
      </c>
      <c r="J74" s="1">
        <f>'1.Economic Data'!D98/'1.Economic Data'!$D$2</f>
        <v>1.105835747546386</v>
      </c>
      <c r="L74" s="1">
        <f t="shared" si="5"/>
        <v>1.0248633989091658</v>
      </c>
      <c r="M74">
        <f t="shared" si="6"/>
        <v>1.131459968563078</v>
      </c>
      <c r="N74">
        <f t="shared" si="7"/>
        <v>1.0122924787407599</v>
      </c>
      <c r="O74">
        <f t="shared" si="8"/>
        <v>1.0943071533965125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1.0248633989091658</v>
      </c>
      <c r="D75" s="1">
        <f>'1.Economic Data'!H99/'1.Economic Data'!$H$2</f>
        <v>1.1513576651957658</v>
      </c>
      <c r="E75" s="1">
        <f>'1.Economic Data'!F99/'1.Economic Data'!$F$2</f>
        <v>1.1080365516104242</v>
      </c>
      <c r="F75" s="1">
        <f>'1.Economic Data'!J99/'1.Economic Data'!$J$2</f>
        <v>1.1225364401433113</v>
      </c>
      <c r="G75" s="1">
        <f>'1.Economic Data'!K99/'1.Economic Data'!$K$2</f>
        <v>1.1812641288586854</v>
      </c>
      <c r="H75" s="1">
        <f>'1.Economic Data'!G99/'1.Economic Data'!$G$2</f>
        <v>1.0090732162159985</v>
      </c>
      <c r="I75" s="1">
        <f>'1.Economic Data'!I99/'1.Economic Data'!$I$2</f>
        <v>0.98219444560328562</v>
      </c>
      <c r="J75" s="1">
        <f>'1.Economic Data'!D99/'1.Economic Data'!$D$2</f>
        <v>1.1073516266154617</v>
      </c>
      <c r="L75" s="1">
        <f t="shared" si="5"/>
        <v>1.0248633989091658</v>
      </c>
      <c r="M75">
        <f t="shared" si="6"/>
        <v>1.1282423820351068</v>
      </c>
      <c r="N75">
        <f t="shared" si="7"/>
        <v>1.003639251472408</v>
      </c>
      <c r="O75">
        <f t="shared" si="8"/>
        <v>1.0893187479926263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1.0248633989091658</v>
      </c>
      <c r="D76" s="1">
        <f>'1.Economic Data'!H100/'1.Economic Data'!$H$2</f>
        <v>1.1480687070004623</v>
      </c>
      <c r="E76" s="1">
        <f>'1.Economic Data'!F100/'1.Economic Data'!$F$2</f>
        <v>1.1076881946054746</v>
      </c>
      <c r="F76" s="1">
        <f>'1.Economic Data'!J100/'1.Economic Data'!$J$2</f>
        <v>1.119519099804885</v>
      </c>
      <c r="G76" s="1">
        <f>'1.Economic Data'!K100/'1.Economic Data'!$K$2</f>
        <v>1.177042329798571</v>
      </c>
      <c r="H76" s="1">
        <f>'1.Economic Data'!G100/'1.Economic Data'!$G$2</f>
        <v>1.0269409642650902</v>
      </c>
      <c r="I76" s="1">
        <f>'1.Economic Data'!I100/'1.Economic Data'!$I$2</f>
        <v>0.98418127748713691</v>
      </c>
      <c r="J76" s="1">
        <f>'1.Economic Data'!D100/'1.Economic Data'!$D$2</f>
        <v>1.1094061595557874</v>
      </c>
      <c r="L76" s="1">
        <f t="shared" si="5"/>
        <v>1.0248633989091658</v>
      </c>
      <c r="M76">
        <f t="shared" si="6"/>
        <v>1.1251716518301471</v>
      </c>
      <c r="N76">
        <f t="shared" si="7"/>
        <v>1.0182429274501505</v>
      </c>
      <c r="O76">
        <f t="shared" si="8"/>
        <v>1.0919646215121603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1.0238652792493015</v>
      </c>
      <c r="D77" s="1">
        <f>'1.Economic Data'!H101/'1.Economic Data'!$H$2</f>
        <v>1.1447797488051559</v>
      </c>
      <c r="E77" s="1">
        <f>'1.Economic Data'!F101/'1.Economic Data'!$F$2</f>
        <v>1.1073398376002637</v>
      </c>
      <c r="F77" s="1">
        <f>'1.Economic Data'!J101/'1.Economic Data'!$J$2</f>
        <v>1.1165017594664586</v>
      </c>
      <c r="G77" s="1">
        <f>'1.Economic Data'!K101/'1.Economic Data'!$K$2</f>
        <v>1.1728208801383624</v>
      </c>
      <c r="H77" s="1">
        <f>'1.Economic Data'!G101/'1.Economic Data'!$G$2</f>
        <v>1.0448087123121368</v>
      </c>
      <c r="I77" s="1">
        <f>'1.Economic Data'!I101/'1.Economic Data'!$I$2</f>
        <v>0.98616810937100829</v>
      </c>
      <c r="J77" s="1">
        <f>'1.Economic Data'!D101/'1.Economic Data'!$D$2</f>
        <v>1.111460692496113</v>
      </c>
      <c r="L77" s="1">
        <f t="shared" si="5"/>
        <v>1.0238652792493015</v>
      </c>
      <c r="M77">
        <f t="shared" si="6"/>
        <v>1.1221009164490312</v>
      </c>
      <c r="N77">
        <f t="shared" si="7"/>
        <v>1.0328080615773994</v>
      </c>
      <c r="O77">
        <f t="shared" si="8"/>
        <v>1.0945314063972511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1.0238652792493015</v>
      </c>
      <c r="D78" s="1">
        <f>'1.Economic Data'!H102/'1.Economic Data'!$H$2</f>
        <v>1.1414907906098524</v>
      </c>
      <c r="E78" s="1">
        <f>'1.Economic Data'!F102/'1.Economic Data'!$F$2</f>
        <v>1.106991480595314</v>
      </c>
      <c r="F78" s="1">
        <f>'1.Economic Data'!J102/'1.Economic Data'!$J$2</f>
        <v>1.1134844191280322</v>
      </c>
      <c r="G78" s="1">
        <f>'1.Economic Data'!K102/'1.Economic Data'!$K$2</f>
        <v>1.1685990810782481</v>
      </c>
      <c r="H78" s="1">
        <f>'1.Economic Data'!G102/'1.Economic Data'!$G$2</f>
        <v>1.0626764603612286</v>
      </c>
      <c r="I78" s="1">
        <f>'1.Economic Data'!I102/'1.Economic Data'!$I$2</f>
        <v>0.98815494125485959</v>
      </c>
      <c r="J78" s="1">
        <f>'1.Economic Data'!D102/'1.Economic Data'!$D$2</f>
        <v>1.1135152254364387</v>
      </c>
      <c r="L78" s="1">
        <f t="shared" si="5"/>
        <v>1.0238652792493015</v>
      </c>
      <c r="M78">
        <f t="shared" si="6"/>
        <v>1.1190301758480841</v>
      </c>
      <c r="N78">
        <f t="shared" si="7"/>
        <v>1.0473355803354782</v>
      </c>
      <c r="O78">
        <f t="shared" si="8"/>
        <v>1.0970211884598025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1.0238652792493015</v>
      </c>
      <c r="D79" s="1">
        <f>'1.Economic Data'!H103/'1.Economic Data'!$H$2</f>
        <v>1.1391761930976834</v>
      </c>
      <c r="E79" s="1">
        <f>'1.Economic Data'!F103/'1.Economic Data'!$F$2</f>
        <v>1.1083849086153736</v>
      </c>
      <c r="F79" s="1">
        <f>'1.Economic Data'!J103/'1.Economic Data'!$J$2</f>
        <v>1.1150459331829965</v>
      </c>
      <c r="G79" s="1">
        <f>'1.Economic Data'!K103/'1.Economic Data'!$K$2</f>
        <v>1.1673712898097517</v>
      </c>
      <c r="H79" s="1">
        <f>'1.Economic Data'!G103/'1.Economic Data'!$G$2</f>
        <v>1.0629226826921092</v>
      </c>
      <c r="I79" s="1">
        <f>'1.Economic Data'!I103/'1.Economic Data'!$I$2</f>
        <v>0.97969370296795344</v>
      </c>
      <c r="J79" s="1">
        <f>'1.Economic Data'!D103/'1.Economic Data'!$D$2</f>
        <v>1.1154222568095744</v>
      </c>
      <c r="L79" s="1">
        <f t="shared" si="5"/>
        <v>1.0238652792493015</v>
      </c>
      <c r="M79">
        <f t="shared" si="6"/>
        <v>1.1198307440505482</v>
      </c>
      <c r="N79">
        <f t="shared" si="7"/>
        <v>1.0457296051423346</v>
      </c>
      <c r="O79">
        <f t="shared" si="8"/>
        <v>1.097065332705853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1.0292727474462657</v>
      </c>
      <c r="D80" s="1">
        <f>'1.Economic Data'!H104/'1.Economic Data'!$H$2</f>
        <v>1.1368615955855113</v>
      </c>
      <c r="E80" s="1">
        <f>'1.Economic Data'!F104/'1.Economic Data'!$F$2</f>
        <v>1.1097783366356948</v>
      </c>
      <c r="F80" s="1">
        <f>'1.Economic Data'!J104/'1.Economic Data'!$J$2</f>
        <v>1.1166074472376613</v>
      </c>
      <c r="G80" s="1">
        <f>'1.Economic Data'!K104/'1.Economic Data'!$K$2</f>
        <v>1.1661431491413496</v>
      </c>
      <c r="H80" s="1">
        <f>'1.Economic Data'!G104/'1.Economic Data'!$G$2</f>
        <v>1.0631689050209452</v>
      </c>
      <c r="I80" s="1">
        <f>'1.Economic Data'!I104/'1.Economic Data'!$I$2</f>
        <v>0.97123246468104707</v>
      </c>
      <c r="J80" s="1">
        <f>'1.Economic Data'!D104/'1.Economic Data'!$D$2</f>
        <v>1.1173292881827102</v>
      </c>
      <c r="L80" s="1">
        <f t="shared" si="5"/>
        <v>1.0292727474462657</v>
      </c>
      <c r="M80">
        <f t="shared" si="6"/>
        <v>1.1206292015689656</v>
      </c>
      <c r="N80">
        <f t="shared" si="7"/>
        <v>1.0441104707392523</v>
      </c>
      <c r="O80">
        <f t="shared" si="8"/>
        <v>1.0971027153894048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1.0292727474462657</v>
      </c>
      <c r="D81" s="1">
        <f>'1.Economic Data'!H105/'1.Economic Data'!$H$2</f>
        <v>1.1345469980733422</v>
      </c>
      <c r="E81" s="1">
        <f>'1.Economic Data'!F105/'1.Economic Data'!$F$2</f>
        <v>1.1111717646557544</v>
      </c>
      <c r="F81" s="1">
        <f>'1.Economic Data'!J105/'1.Economic Data'!$J$2</f>
        <v>1.1181689612926253</v>
      </c>
      <c r="G81" s="1">
        <f>'1.Economic Data'!K105/'1.Economic Data'!$K$2</f>
        <v>1.1649153578728533</v>
      </c>
      <c r="H81" s="1">
        <f>'1.Economic Data'!G105/'1.Economic Data'!$G$2</f>
        <v>1.0634151273518258</v>
      </c>
      <c r="I81" s="1">
        <f>'1.Economic Data'!I105/'1.Economic Data'!$I$2</f>
        <v>0.96277122639414092</v>
      </c>
      <c r="J81" s="1">
        <f>'1.Economic Data'!D105/'1.Economic Data'!$D$2</f>
        <v>1.1192363195558459</v>
      </c>
      <c r="L81" s="1">
        <f t="shared" si="5"/>
        <v>1.0292727474462657</v>
      </c>
      <c r="M81">
        <f t="shared" si="6"/>
        <v>1.1214255442169558</v>
      </c>
      <c r="N81">
        <f t="shared" si="7"/>
        <v>1.0424779737640326</v>
      </c>
      <c r="O81">
        <f t="shared" si="8"/>
        <v>1.0971332506772542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1.0292727474462657</v>
      </c>
      <c r="D82" s="1">
        <f>'1.Economic Data'!H106/'1.Economic Data'!$H$2</f>
        <v>1.1333187246794183</v>
      </c>
      <c r="E82" s="1">
        <f>'1.Economic Data'!F106/'1.Economic Data'!$F$2</f>
        <v>1.1131748174348026</v>
      </c>
      <c r="F82" s="1">
        <f>'1.Economic Data'!J106/'1.Economic Data'!$J$2</f>
        <v>1.1281454385522547</v>
      </c>
      <c r="G82" s="1">
        <f>'1.Economic Data'!K106/'1.Economic Data'!$K$2</f>
        <v>1.164295522440209</v>
      </c>
      <c r="H82" s="1">
        <f>'1.Economic Data'!G106/'1.Economic Data'!$G$2</f>
        <v>1.0109986803322271</v>
      </c>
      <c r="I82" s="1">
        <f>'1.Economic Data'!I106/'1.Economic Data'!$I$2</f>
        <v>0.95810160399205047</v>
      </c>
      <c r="J82" s="1">
        <f>'1.Economic Data'!D106/'1.Economic Data'!$D$2</f>
        <v>1.1211662956172113</v>
      </c>
      <c r="L82" s="1">
        <f t="shared" si="5"/>
        <v>1.0292727474462657</v>
      </c>
      <c r="M82">
        <f t="shared" si="6"/>
        <v>1.1291782031501054</v>
      </c>
      <c r="N82">
        <f t="shared" si="7"/>
        <v>1.0001906363136313</v>
      </c>
      <c r="O82">
        <f t="shared" si="8"/>
        <v>1.088826232879512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1.0352773093650656</v>
      </c>
      <c r="D83" s="1">
        <f>'1.Economic Data'!H107/'1.Economic Data'!$H$2</f>
        <v>1.1320904512854972</v>
      </c>
      <c r="E83" s="1">
        <f>'1.Economic Data'!F107/'1.Economic Data'!$F$2</f>
        <v>1.1151778702135895</v>
      </c>
      <c r="F83" s="1">
        <f>'1.Economic Data'!J107/'1.Economic Data'!$J$2</f>
        <v>1.1381219158115843</v>
      </c>
      <c r="G83" s="1">
        <f>'1.Economic Data'!K107/'1.Economic Data'!$K$2</f>
        <v>1.1636756870075646</v>
      </c>
      <c r="H83" s="1">
        <f>'1.Economic Data'!G107/'1.Economic Data'!$G$2</f>
        <v>0.95858223331262815</v>
      </c>
      <c r="I83" s="1">
        <f>'1.Economic Data'!I107/'1.Economic Data'!$I$2</f>
        <v>0.95343198158997966</v>
      </c>
      <c r="J83" s="1">
        <f>'1.Economic Data'!D107/'1.Economic Data'!$D$2</f>
        <v>1.1230962716785764</v>
      </c>
      <c r="L83" s="1">
        <f t="shared" si="5"/>
        <v>1.0352773093650656</v>
      </c>
      <c r="M83">
        <f t="shared" si="6"/>
        <v>1.1369130576509341</v>
      </c>
      <c r="N83">
        <f t="shared" si="7"/>
        <v>0.95754996211126309</v>
      </c>
      <c r="O83">
        <f t="shared" si="8"/>
        <v>1.0798352766873167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1.0352773093650656</v>
      </c>
      <c r="D84" s="1">
        <f>'1.Economic Data'!H108/'1.Economic Data'!$H$2</f>
        <v>1.1308621778915735</v>
      </c>
      <c r="E84" s="1">
        <f>'1.Economic Data'!F108/'1.Economic Data'!$F$2</f>
        <v>1.1171809229926377</v>
      </c>
      <c r="F84" s="1">
        <f>'1.Economic Data'!J108/'1.Economic Data'!$J$2</f>
        <v>1.1480983930712134</v>
      </c>
      <c r="G84" s="1">
        <f>'1.Economic Data'!K108/'1.Economic Data'!$K$2</f>
        <v>1.1630558515749201</v>
      </c>
      <c r="H84" s="1">
        <f>'1.Economic Data'!G108/'1.Economic Data'!$G$2</f>
        <v>0.90616578629302913</v>
      </c>
      <c r="I84" s="1">
        <f>'1.Economic Data'!I108/'1.Economic Data'!$I$2</f>
        <v>0.94876235918788931</v>
      </c>
      <c r="J84" s="1">
        <f>'1.Economic Data'!D108/'1.Economic Data'!$D$2</f>
        <v>1.1250262477399418</v>
      </c>
      <c r="L84" s="1">
        <f t="shared" si="5"/>
        <v>1.0352773093650656</v>
      </c>
      <c r="M84">
        <f t="shared" si="6"/>
        <v>1.1446302604226501</v>
      </c>
      <c r="N84">
        <f t="shared" si="7"/>
        <v>0.91452928674753997</v>
      </c>
      <c r="O84">
        <f t="shared" si="8"/>
        <v>1.0701014228588048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1.0352773093650656</v>
      </c>
      <c r="D85" s="1">
        <f>'1.Economic Data'!H109/'1.Economic Data'!$H$2</f>
        <v>1.1319894685389114</v>
      </c>
      <c r="E85" s="1">
        <f>'1.Economic Data'!F109/'1.Economic Data'!$F$2</f>
        <v>1.1226937128422365</v>
      </c>
      <c r="F85" s="1">
        <f>'1.Economic Data'!J109/'1.Economic Data'!$J$2</f>
        <v>1.1581857313415649</v>
      </c>
      <c r="G85" s="1">
        <f>'1.Economic Data'!K109/'1.Economic Data'!$K$2</f>
        <v>1.1662263063188973</v>
      </c>
      <c r="H85" s="1">
        <f>'1.Economic Data'!G109/'1.Economic Data'!$G$2</f>
        <v>0.88045677960233182</v>
      </c>
      <c r="I85" s="1">
        <f>'1.Economic Data'!I109/'1.Economic Data'!$I$2</f>
        <v>0.9383329239902205</v>
      </c>
      <c r="J85" s="1">
        <f>'1.Economic Data'!D109/'1.Economic Data'!$D$2</f>
        <v>1.1269245382794226</v>
      </c>
      <c r="L85" s="1">
        <f t="shared" si="5"/>
        <v>1.0352773093650656</v>
      </c>
      <c r="M85">
        <f t="shared" si="6"/>
        <v>1.1528984238115803</v>
      </c>
      <c r="N85">
        <f t="shared" si="7"/>
        <v>0.89173913081052636</v>
      </c>
      <c r="O85">
        <f t="shared" si="8"/>
        <v>1.067394791237986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1.0634740189729306</v>
      </c>
      <c r="D86" s="1">
        <f>'1.Economic Data'!H110/'1.Economic Data'!$H$2</f>
        <v>1.1331167591862523</v>
      </c>
      <c r="E86" s="1">
        <f>'1.Economic Data'!F110/'1.Economic Data'!$F$2</f>
        <v>1.1282065026918351</v>
      </c>
      <c r="F86" s="1">
        <f>'1.Economic Data'!J110/'1.Economic Data'!$J$2</f>
        <v>1.1682730696119161</v>
      </c>
      <c r="G86" s="1">
        <f>'1.Economic Data'!K110/'1.Economic Data'!$K$2</f>
        <v>1.1693964116629689</v>
      </c>
      <c r="H86" s="1">
        <f>'1.Economic Data'!G110/'1.Economic Data'!$G$2</f>
        <v>0.85474777291163451</v>
      </c>
      <c r="I86" s="1">
        <f>'1.Economic Data'!I110/'1.Economic Data'!$I$2</f>
        <v>0.92790348879253204</v>
      </c>
      <c r="J86" s="1">
        <f>'1.Economic Data'!D110/'1.Economic Data'!$D$2</f>
        <v>1.1288228288190345</v>
      </c>
      <c r="L86" s="1">
        <f t="shared" si="5"/>
        <v>1.0634740189729306</v>
      </c>
      <c r="M86">
        <f t="shared" si="6"/>
        <v>1.1611556110157302</v>
      </c>
      <c r="N86">
        <f t="shared" si="7"/>
        <v>0.86890229405472197</v>
      </c>
      <c r="O86">
        <f t="shared" si="8"/>
        <v>1.064423810173819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1.0634740189729306</v>
      </c>
      <c r="D87" s="1">
        <f>'1.Economic Data'!H111/'1.Economic Data'!$H$2</f>
        <v>1.1342440498335902</v>
      </c>
      <c r="E87" s="1">
        <f>'1.Economic Data'!F111/'1.Economic Data'!$F$2</f>
        <v>1.1337192925414339</v>
      </c>
      <c r="F87" s="1">
        <f>'1.Economic Data'!J111/'1.Economic Data'!$J$2</f>
        <v>1.1783604078822674</v>
      </c>
      <c r="G87" s="1">
        <f>'1.Economic Data'!K111/'1.Economic Data'!$K$2</f>
        <v>1.172566866406946</v>
      </c>
      <c r="H87" s="1">
        <f>'1.Economic Data'!G111/'1.Economic Data'!$G$2</f>
        <v>0.82903876622093708</v>
      </c>
      <c r="I87" s="1">
        <f>'1.Economic Data'!I111/'1.Economic Data'!$I$2</f>
        <v>0.91747405359486334</v>
      </c>
      <c r="J87" s="1">
        <f>'1.Economic Data'!D111/'1.Economic Data'!$D$2</f>
        <v>1.1307211193585152</v>
      </c>
      <c r="L87" s="1">
        <f t="shared" si="5"/>
        <v>1.0634740189729306</v>
      </c>
      <c r="M87">
        <f t="shared" si="6"/>
        <v>1.1694019551117858</v>
      </c>
      <c r="N87">
        <f t="shared" si="7"/>
        <v>0.84601610270204908</v>
      </c>
      <c r="O87">
        <f t="shared" si="8"/>
        <v>1.0611780536402127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1.0634740189729306</v>
      </c>
      <c r="D88" s="1">
        <f>'1.Economic Data'!H112/'1.Economic Data'!$H$2</f>
        <v>1.136072480453951</v>
      </c>
      <c r="E88" s="1">
        <f>'1.Economic Data'!F112/'1.Economic Data'!$F$2</f>
        <v>1.1367739635349576</v>
      </c>
      <c r="F88" s="1">
        <f>'1.Economic Data'!J112/'1.Economic Data'!$J$2</f>
        <v>1.1760031753235733</v>
      </c>
      <c r="G88" s="1">
        <f>'1.Economic Data'!K112/'1.Economic Data'!$K$2</f>
        <v>1.1752747156758268</v>
      </c>
      <c r="H88" s="1">
        <f>'1.Economic Data'!G112/'1.Economic Data'!$G$2</f>
        <v>0.86903027470347416</v>
      </c>
      <c r="I88" s="1">
        <f>'1.Economic Data'!I112/'1.Economic Data'!$I$2</f>
        <v>0.91432902456856224</v>
      </c>
      <c r="J88" s="1">
        <f>'1.Economic Data'!D112/'1.Economic Data'!$D$2</f>
        <v>1.1327079108383098</v>
      </c>
      <c r="L88" s="1">
        <f t="shared" si="5"/>
        <v>1.0634740189729306</v>
      </c>
      <c r="M88">
        <f t="shared" si="6"/>
        <v>1.167906306275196</v>
      </c>
      <c r="N88">
        <f t="shared" si="7"/>
        <v>0.87790682710051537</v>
      </c>
      <c r="O88">
        <f t="shared" si="8"/>
        <v>1.0720625626586695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1.06528207278537</v>
      </c>
      <c r="D89" s="1">
        <f>'1.Economic Data'!H113/'1.Economic Data'!$H$2</f>
        <v>1.137900911074309</v>
      </c>
      <c r="E89" s="1">
        <f>'1.Economic Data'!F113/'1.Economic Data'!$F$2</f>
        <v>1.1398286345284814</v>
      </c>
      <c r="F89" s="1">
        <f>'1.Economic Data'!J113/'1.Economic Data'!$J$2</f>
        <v>1.1736459427645796</v>
      </c>
      <c r="G89" s="1">
        <f>'1.Economic Data'!K113/'1.Economic Data'!$K$2</f>
        <v>1.1779822155448019</v>
      </c>
      <c r="H89" s="1">
        <f>'1.Economic Data'!G113/'1.Economic Data'!$G$2</f>
        <v>0.90902178318805615</v>
      </c>
      <c r="I89" s="1">
        <f>'1.Economic Data'!I113/'1.Economic Data'!$I$2</f>
        <v>0.91118399554228102</v>
      </c>
      <c r="J89" s="1">
        <f>'1.Economic Data'!D113/'1.Economic Data'!$D$2</f>
        <v>1.1346947023182357</v>
      </c>
      <c r="L89" s="1">
        <f t="shared" si="5"/>
        <v>1.06528207278537</v>
      </c>
      <c r="M89">
        <f t="shared" si="6"/>
        <v>1.1664082169616081</v>
      </c>
      <c r="N89">
        <f t="shared" si="7"/>
        <v>0.90945381479956233</v>
      </c>
      <c r="O89">
        <f t="shared" si="8"/>
        <v>1.0825042098810931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1.06528207278537</v>
      </c>
      <c r="D90" s="1">
        <f>'1.Economic Data'!H114/'1.Economic Data'!$H$2</f>
        <v>1.1397293416946699</v>
      </c>
      <c r="E90" s="1">
        <f>'1.Economic Data'!F114/'1.Economic Data'!$F$2</f>
        <v>1.1428833055220051</v>
      </c>
      <c r="F90" s="1">
        <f>'1.Economic Data'!J114/'1.Economic Data'!$J$2</f>
        <v>1.1712887102058855</v>
      </c>
      <c r="G90" s="1">
        <f>'1.Economic Data'!K114/'1.Economic Data'!$K$2</f>
        <v>1.1806900648136827</v>
      </c>
      <c r="H90" s="1">
        <f>'1.Economic Data'!G114/'1.Economic Data'!$G$2</f>
        <v>0.94901329167059323</v>
      </c>
      <c r="I90" s="1">
        <f>'1.Economic Data'!I114/'1.Economic Data'!$I$2</f>
        <v>0.90803896651597993</v>
      </c>
      <c r="J90" s="1">
        <f>'1.Economic Data'!D114/'1.Economic Data'!$D$2</f>
        <v>1.1366814937980303</v>
      </c>
      <c r="L90" s="1">
        <f t="shared" si="5"/>
        <v>1.06528207278537</v>
      </c>
      <c r="M90">
        <f t="shared" si="6"/>
        <v>1.1649076883594811</v>
      </c>
      <c r="N90">
        <f t="shared" si="7"/>
        <v>0.94067311807637244</v>
      </c>
      <c r="O90">
        <f t="shared" si="8"/>
        <v>1.0925358033721768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1.06528207278537</v>
      </c>
      <c r="D91" s="1">
        <f>'1.Economic Data'!H115/'1.Economic Data'!$H$2</f>
        <v>1.1416125540249384</v>
      </c>
      <c r="E91" s="1">
        <f>'1.Economic Data'!F115/'1.Economic Data'!$F$2</f>
        <v>1.141225055653734</v>
      </c>
      <c r="F91" s="1">
        <f>'1.Economic Data'!J115/'1.Economic Data'!$J$2</f>
        <v>1.1727444214352543</v>
      </c>
      <c r="G91" s="1">
        <f>'1.Economic Data'!K115/'1.Economic Data'!$K$2</f>
        <v>1.1835513006411489</v>
      </c>
      <c r="H91" s="1">
        <f>'1.Economic Data'!G115/'1.Economic Data'!$G$2</f>
        <v>0.92610191452244395</v>
      </c>
      <c r="I91" s="1">
        <f>'1.Economic Data'!I115/'1.Economic Data'!$I$2</f>
        <v>0.90439056198371115</v>
      </c>
      <c r="J91" s="1">
        <f>'1.Economic Data'!D115/'1.Economic Data'!$D$2</f>
        <v>1.1386272549307705</v>
      </c>
      <c r="L91" s="1">
        <f t="shared" si="5"/>
        <v>1.06528207278537</v>
      </c>
      <c r="M91">
        <f t="shared" si="6"/>
        <v>1.1664508603930512</v>
      </c>
      <c r="N91">
        <f t="shared" si="7"/>
        <v>0.92171834193213109</v>
      </c>
      <c r="O91">
        <f t="shared" si="8"/>
        <v>1.0868909745609192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1.0747708967794345</v>
      </c>
      <c r="D92" s="1">
        <f>'1.Economic Data'!H116/'1.Economic Data'!$H$2</f>
        <v>1.1434957663552099</v>
      </c>
      <c r="E92" s="1">
        <f>'1.Economic Data'!F116/'1.Economic Data'!$F$2</f>
        <v>1.1395668057852013</v>
      </c>
      <c r="F92" s="1">
        <f>'1.Economic Data'!J116/'1.Economic Data'!$J$2</f>
        <v>1.1742001326649227</v>
      </c>
      <c r="G92" s="1">
        <f>'1.Economic Data'!K116/'1.Economic Data'!$K$2</f>
        <v>1.1864125364686151</v>
      </c>
      <c r="H92" s="1">
        <f>'1.Economic Data'!G116/'1.Economic Data'!$G$2</f>
        <v>0.9031905373763397</v>
      </c>
      <c r="I92" s="1">
        <f>'1.Economic Data'!I116/'1.Economic Data'!$I$2</f>
        <v>0.90074215745146213</v>
      </c>
      <c r="J92" s="1">
        <f>'1.Economic Data'!D116/'1.Economic Data'!$D$2</f>
        <v>1.1405730160636418</v>
      </c>
      <c r="L92" s="1">
        <f t="shared" si="5"/>
        <v>1.0747708967794345</v>
      </c>
      <c r="M92">
        <f t="shared" si="6"/>
        <v>1.1679940013103183</v>
      </c>
      <c r="N92">
        <f t="shared" si="7"/>
        <v>0.90270032955825652</v>
      </c>
      <c r="O92">
        <f t="shared" si="8"/>
        <v>1.0811140437683675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1.0747708967794345</v>
      </c>
      <c r="D93" s="1">
        <f>'1.Economic Data'!H117/'1.Economic Data'!$H$2</f>
        <v>1.1453789786854784</v>
      </c>
      <c r="E93" s="1">
        <f>'1.Economic Data'!F117/'1.Economic Data'!$F$2</f>
        <v>1.13790855591693</v>
      </c>
      <c r="F93" s="1">
        <f>'1.Economic Data'!J117/'1.Economic Data'!$J$2</f>
        <v>1.1756558438942915</v>
      </c>
      <c r="G93" s="1">
        <f>'1.Economic Data'!K117/'1.Economic Data'!$K$2</f>
        <v>1.1892734228961757</v>
      </c>
      <c r="H93" s="1">
        <f>'1.Economic Data'!G117/'1.Economic Data'!$G$2</f>
        <v>0.88027916022819019</v>
      </c>
      <c r="I93" s="1">
        <f>'1.Economic Data'!I117/'1.Economic Data'!$I$2</f>
        <v>0.89709375291919358</v>
      </c>
      <c r="J93" s="1">
        <f>'1.Economic Data'!D117/'1.Economic Data'!$D$2</f>
        <v>1.1425187771963821</v>
      </c>
      <c r="L93" s="1">
        <f t="shared" si="5"/>
        <v>1.0747708967794345</v>
      </c>
      <c r="M93">
        <f t="shared" si="6"/>
        <v>1.169537111249134</v>
      </c>
      <c r="N93">
        <f t="shared" si="7"/>
        <v>0.88361667474346661</v>
      </c>
      <c r="O93">
        <f t="shared" si="8"/>
        <v>1.0751993072719126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1.0747708967794345</v>
      </c>
      <c r="D94" s="1">
        <f>'1.Economic Data'!H118/'1.Economic Data'!$H$2</f>
        <v>1.1458326369990015</v>
      </c>
      <c r="E94" s="1">
        <f>'1.Economic Data'!F118/'1.Economic Data'!$F$2</f>
        <v>1.1304027928046301</v>
      </c>
      <c r="F94" s="1">
        <f>'1.Economic Data'!J118/'1.Economic Data'!$J$2</f>
        <v>1.168281829802718</v>
      </c>
      <c r="G94" s="1">
        <f>'1.Economic Data'!K118/'1.Economic Data'!$K$2</f>
        <v>1.1905061057633513</v>
      </c>
      <c r="H94" s="1">
        <f>'1.Economic Data'!G118/'1.Economic Data'!$G$2</f>
        <v>0.87187419554849366</v>
      </c>
      <c r="I94" s="1">
        <f>'1.Economic Data'!I118/'1.Economic Data'!$I$2</f>
        <v>0.89314242516316422</v>
      </c>
      <c r="J94" s="1">
        <f>'1.Economic Data'!D118/'1.Economic Data'!$D$2</f>
        <v>1.1440836237263856</v>
      </c>
      <c r="L94" s="1">
        <f t="shared" si="5"/>
        <v>1.0747708967794345</v>
      </c>
      <c r="M94">
        <f t="shared" si="6"/>
        <v>1.163757078024571</v>
      </c>
      <c r="N94">
        <f t="shared" si="7"/>
        <v>0.87608693391145909</v>
      </c>
      <c r="O94">
        <f t="shared" si="8"/>
        <v>1.0687294961206228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1.0602769560681196</v>
      </c>
      <c r="D95" s="1">
        <f>'1.Economic Data'!H119/'1.Economic Data'!$H$2</f>
        <v>1.1462862953125215</v>
      </c>
      <c r="E95" s="1">
        <f>'1.Economic Data'!F119/'1.Economic Data'!$F$2</f>
        <v>1.1228970296925918</v>
      </c>
      <c r="F95" s="1">
        <f>'1.Economic Data'!J119/'1.Economic Data'!$J$2</f>
        <v>1.1609078157108448</v>
      </c>
      <c r="G95" s="1">
        <f>'1.Economic Data'!K119/'1.Economic Data'!$K$2</f>
        <v>1.1917384392306214</v>
      </c>
      <c r="H95" s="1">
        <f>'1.Economic Data'!G119/'1.Economic Data'!$G$2</f>
        <v>0.86346923086675209</v>
      </c>
      <c r="I95" s="1">
        <f>'1.Economic Data'!I119/'1.Economic Data'!$I$2</f>
        <v>0.88919109740713487</v>
      </c>
      <c r="J95" s="1">
        <f>'1.Economic Data'!D119/'1.Economic Data'!$D$2</f>
        <v>1.1456484702565202</v>
      </c>
      <c r="L95" s="1">
        <f t="shared" si="5"/>
        <v>1.0602769560681196</v>
      </c>
      <c r="M95">
        <f t="shared" si="6"/>
        <v>1.1579686667777183</v>
      </c>
      <c r="N95">
        <f t="shared" si="7"/>
        <v>0.86855337919068498</v>
      </c>
      <c r="O95">
        <f t="shared" si="8"/>
        <v>1.0622499515106638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1.0602769560681196</v>
      </c>
      <c r="D96" s="1">
        <f>'1.Economic Data'!H120/'1.Economic Data'!$H$2</f>
        <v>1.1467399536260448</v>
      </c>
      <c r="E96" s="1">
        <f>'1.Economic Data'!F120/'1.Economic Data'!$F$2</f>
        <v>1.1153912665802916</v>
      </c>
      <c r="F96" s="1">
        <f>'1.Economic Data'!J120/'1.Economic Data'!$J$2</f>
        <v>1.1535338016192713</v>
      </c>
      <c r="G96" s="1">
        <f>'1.Economic Data'!K120/'1.Economic Data'!$K$2</f>
        <v>1.1929707726978913</v>
      </c>
      <c r="H96" s="1">
        <f>'1.Economic Data'!G120/'1.Economic Data'!$G$2</f>
        <v>0.85506426618705555</v>
      </c>
      <c r="I96" s="1">
        <f>'1.Economic Data'!I120/'1.Economic Data'!$I$2</f>
        <v>0.88523976965110551</v>
      </c>
      <c r="J96" s="1">
        <f>'1.Economic Data'!D120/'1.Economic Data'!$D$2</f>
        <v>1.1472133167865239</v>
      </c>
      <c r="L96" s="1">
        <f t="shared" si="5"/>
        <v>1.0602769560681196</v>
      </c>
      <c r="M96">
        <f t="shared" si="6"/>
        <v>1.1521718196205126</v>
      </c>
      <c r="N96">
        <f t="shared" si="7"/>
        <v>0.86101593507174135</v>
      </c>
      <c r="O96">
        <f t="shared" si="8"/>
        <v>1.0557605524111848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1.0602769560681196</v>
      </c>
      <c r="D97" s="1">
        <f>'1.Economic Data'!H121/'1.Economic Data'!$H$2</f>
        <v>1.1473067273820197</v>
      </c>
      <c r="E97" s="1">
        <f>'1.Economic Data'!F121/'1.Economic Data'!$F$2</f>
        <v>1.1112861533594214</v>
      </c>
      <c r="F97" s="1">
        <f>'1.Economic Data'!J121/'1.Economic Data'!$J$2</f>
        <v>1.1462348499366708</v>
      </c>
      <c r="G97" s="1">
        <f>'1.Economic Data'!K121/'1.Economic Data'!$K$2</f>
        <v>1.1936734159081777</v>
      </c>
      <c r="H97" s="1">
        <f>'1.Economic Data'!G121/'1.Economic Data'!$G$2</f>
        <v>0.87275745204688593</v>
      </c>
      <c r="I97" s="1">
        <f>'1.Economic Data'!I121/'1.Economic Data'!$I$2</f>
        <v>0.88503854857002995</v>
      </c>
      <c r="J97" s="1">
        <f>'1.Economic Data'!D121/'1.Economic Data'!$D$2</f>
        <v>1.1477396849791353</v>
      </c>
      <c r="L97" s="1">
        <f t="shared" si="5"/>
        <v>1.0602769560681196</v>
      </c>
      <c r="M97">
        <f t="shared" si="6"/>
        <v>1.1464491452832082</v>
      </c>
      <c r="N97">
        <f t="shared" si="7"/>
        <v>0.87519996176202464</v>
      </c>
      <c r="O97">
        <f t="shared" si="8"/>
        <v>1.0572569370807354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1.0519681855357466</v>
      </c>
      <c r="D98" s="1">
        <f>'1.Economic Data'!H122/'1.Economic Data'!$H$2</f>
        <v>1.1478735011379975</v>
      </c>
      <c r="E98" s="1">
        <f>'1.Economic Data'!F122/'1.Economic Data'!$F$2</f>
        <v>1.1071810401382898</v>
      </c>
      <c r="F98" s="1">
        <f>'1.Economic Data'!J122/'1.Economic Data'!$J$2</f>
        <v>1.1389358982540703</v>
      </c>
      <c r="G98" s="1">
        <f>'1.Economic Data'!K122/'1.Economic Data'!$K$2</f>
        <v>1.1943757097185583</v>
      </c>
      <c r="H98" s="1">
        <f>'1.Economic Data'!G122/'1.Economic Data'!$G$2</f>
        <v>0.89045063790467149</v>
      </c>
      <c r="I98" s="1">
        <f>'1.Economic Data'!I122/'1.Economic Data'!$I$2</f>
        <v>0.88483732748897426</v>
      </c>
      <c r="J98" s="1">
        <f>'1.Economic Data'!D122/'1.Economic Data'!$D$2</f>
        <v>1.1482660531717466</v>
      </c>
      <c r="L98" s="1">
        <f t="shared" si="5"/>
        <v>1.0519681855357466</v>
      </c>
      <c r="M98">
        <f t="shared" si="6"/>
        <v>1.1407178342012736</v>
      </c>
      <c r="N98">
        <f t="shared" si="7"/>
        <v>0.88932513420767101</v>
      </c>
      <c r="O98">
        <f t="shared" si="8"/>
        <v>1.0586269161946384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1.0519681855357466</v>
      </c>
      <c r="D99" s="1">
        <f>'1.Economic Data'!H123/'1.Economic Data'!$H$2</f>
        <v>1.1484402748939724</v>
      </c>
      <c r="E99" s="1">
        <f>'1.Economic Data'!F123/'1.Economic Data'!$F$2</f>
        <v>1.1030759269174195</v>
      </c>
      <c r="F99" s="1">
        <f>'1.Economic Data'!J123/'1.Economic Data'!$J$2</f>
        <v>1.13163694657147</v>
      </c>
      <c r="G99" s="1">
        <f>'1.Economic Data'!K123/'1.Economic Data'!$K$2</f>
        <v>1.1950783529288447</v>
      </c>
      <c r="H99" s="1">
        <f>'1.Economic Data'!G123/'1.Economic Data'!$G$2</f>
        <v>0.90814382376450198</v>
      </c>
      <c r="I99" s="1">
        <f>'1.Economic Data'!I123/'1.Economic Data'!$I$2</f>
        <v>0.88463610640789869</v>
      </c>
      <c r="J99" s="1">
        <f>'1.Economic Data'!D123/'1.Economic Data'!$D$2</f>
        <v>1.1487924213643579</v>
      </c>
      <c r="L99" s="1">
        <f t="shared" si="5"/>
        <v>1.0519681855357466</v>
      </c>
      <c r="M99">
        <f t="shared" si="6"/>
        <v>1.134977827645846</v>
      </c>
      <c r="N99">
        <f t="shared" si="7"/>
        <v>0.90339282960630529</v>
      </c>
      <c r="O99">
        <f t="shared" si="8"/>
        <v>1.0598737985521716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1.0519681855357466</v>
      </c>
      <c r="D100" s="1">
        <f>'1.Economic Data'!H124/'1.Economic Data'!$H$2</f>
        <v>1.1465473803576762</v>
      </c>
      <c r="E100" s="1">
        <f>'1.Economic Data'!F124/'1.Economic Data'!$F$2</f>
        <v>1.1274667710724993</v>
      </c>
      <c r="F100" s="1">
        <f>'1.Economic Data'!J124/'1.Economic Data'!$J$2</f>
        <v>1.1591927814439273</v>
      </c>
      <c r="G100" s="1">
        <f>'1.Economic Data'!K124/'1.Economic Data'!$K$2</f>
        <v>1.1940242134134624</v>
      </c>
      <c r="H100" s="1">
        <f>'1.Economic Data'!G124/'1.Economic Data'!$G$2</f>
        <v>0.91093325787166468</v>
      </c>
      <c r="I100" s="1">
        <f>'1.Economic Data'!I124/'1.Economic Data'!$I$2</f>
        <v>0.87799973180448754</v>
      </c>
      <c r="J100" s="1">
        <f>'1.Economic Data'!D124/'1.Economic Data'!$D$2</f>
        <v>1.1490060036336489</v>
      </c>
      <c r="L100" s="1">
        <f t="shared" si="5"/>
        <v>1.0519681855357466</v>
      </c>
      <c r="M100">
        <f t="shared" si="6"/>
        <v>1.1566525927476843</v>
      </c>
      <c r="N100">
        <f t="shared" si="7"/>
        <v>0.90424917936762461</v>
      </c>
      <c r="O100">
        <f t="shared" si="8"/>
        <v>1.0743072138417313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1.0878449007326754</v>
      </c>
      <c r="D101" s="1">
        <f>'1.Economic Data'!H125/'1.Economic Data'!$H$2</f>
        <v>1.144654485821377</v>
      </c>
      <c r="E101" s="1">
        <f>'1.Economic Data'!F125/'1.Economic Data'!$F$2</f>
        <v>1.1518576152278404</v>
      </c>
      <c r="F101" s="1">
        <f>'1.Economic Data'!J125/'1.Economic Data'!$J$2</f>
        <v>1.186748616316085</v>
      </c>
      <c r="G101" s="1">
        <f>'1.Economic Data'!K125/'1.Economic Data'!$K$2</f>
        <v>1.1929697244981743</v>
      </c>
      <c r="H101" s="1">
        <f>'1.Economic Data'!G125/'1.Economic Data'!$G$2</f>
        <v>0.91372269197678269</v>
      </c>
      <c r="I101" s="1">
        <f>'1.Economic Data'!I125/'1.Economic Data'!$I$2</f>
        <v>0.8713633572010766</v>
      </c>
      <c r="J101" s="1">
        <f>'1.Economic Data'!D125/'1.Economic Data'!$D$2</f>
        <v>1.1492195859029399</v>
      </c>
      <c r="L101" s="1">
        <f t="shared" si="5"/>
        <v>1.0878449007326754</v>
      </c>
      <c r="M101">
        <f t="shared" si="6"/>
        <v>1.1782077365228678</v>
      </c>
      <c r="N101">
        <f t="shared" si="7"/>
        <v>0.90508920909372648</v>
      </c>
      <c r="O101">
        <f t="shared" si="8"/>
        <v>1.0885859512158658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1.0878449007326754</v>
      </c>
      <c r="D102" s="1">
        <f>'1.Economic Data'!H126/'1.Economic Data'!$H$2</f>
        <v>1.1427615912850808</v>
      </c>
      <c r="E102" s="1">
        <f>'1.Economic Data'!F126/'1.Economic Data'!$F$2</f>
        <v>1.1762484593829201</v>
      </c>
      <c r="F102" s="1">
        <f>'1.Economic Data'!J126/'1.Economic Data'!$J$2</f>
        <v>1.2143044511885424</v>
      </c>
      <c r="G102" s="1">
        <f>'1.Economic Data'!K126/'1.Economic Data'!$K$2</f>
        <v>1.191915584982792</v>
      </c>
      <c r="H102" s="1">
        <f>'1.Economic Data'!G126/'1.Economic Data'!$G$2</f>
        <v>0.91651212608394539</v>
      </c>
      <c r="I102" s="1">
        <f>'1.Economic Data'!I126/'1.Economic Data'!$I$2</f>
        <v>0.86472698259766567</v>
      </c>
      <c r="J102" s="1">
        <f>'1.Economic Data'!D126/'1.Economic Data'!$D$2</f>
        <v>1.1494331681722312</v>
      </c>
      <c r="L102" s="1">
        <f t="shared" si="5"/>
        <v>1.0878449007326754</v>
      </c>
      <c r="M102">
        <f t="shared" si="6"/>
        <v>1.1996462384870279</v>
      </c>
      <c r="N102">
        <f t="shared" si="7"/>
        <v>0.90591275496113144</v>
      </c>
      <c r="O102">
        <f t="shared" si="8"/>
        <v>1.1027146641422667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1.0878449007326754</v>
      </c>
      <c r="D103" s="1">
        <f>'1.Economic Data'!H127/'1.Economic Data'!$H$2</f>
        <v>1.1420291165144474</v>
      </c>
      <c r="E103" s="1">
        <f>'1.Economic Data'!F127/'1.Economic Data'!$F$2</f>
        <v>1.1772066711176743</v>
      </c>
      <c r="F103" s="1">
        <f>'1.Economic Data'!J127/'1.Economic Data'!$J$2</f>
        <v>1.2141607733946567</v>
      </c>
      <c r="G103" s="1">
        <f>'1.Economic Data'!K127/'1.Economic Data'!$K$2</f>
        <v>1.1918960185880751</v>
      </c>
      <c r="H103" s="1">
        <f>'1.Economic Data'!G127/'1.Economic Data'!$G$2</f>
        <v>0.92499085514823276</v>
      </c>
      <c r="I103" s="1">
        <f>'1.Economic Data'!I127/'1.Economic Data'!$I$2</f>
        <v>0.85996214244643177</v>
      </c>
      <c r="J103" s="1">
        <f>'1.Economic Data'!D127/'1.Economic Data'!$D$2</f>
        <v>1.1494304148096435</v>
      </c>
      <c r="L103" s="1">
        <f t="shared" si="5"/>
        <v>1.0878449007326754</v>
      </c>
      <c r="M103">
        <f t="shared" si="6"/>
        <v>1.1993788703117536</v>
      </c>
      <c r="N103">
        <f t="shared" si="7"/>
        <v>0.91160315150858928</v>
      </c>
      <c r="O103">
        <f t="shared" si="8"/>
        <v>1.1046157235030458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1.0936670546912433</v>
      </c>
      <c r="D104" s="1">
        <f>'1.Economic Data'!H128/'1.Economic Data'!$H$2</f>
        <v>1.141296641743814</v>
      </c>
      <c r="E104" s="1">
        <f>'1.Economic Data'!F128/'1.Economic Data'!$F$2</f>
        <v>1.1781648828521674</v>
      </c>
      <c r="F104" s="1">
        <f>'1.Economic Data'!J128/'1.Economic Data'!$J$2</f>
        <v>1.2140170956004714</v>
      </c>
      <c r="G104" s="1">
        <f>'1.Economic Data'!K128/'1.Economic Data'!$K$2</f>
        <v>1.1918764521933578</v>
      </c>
      <c r="H104" s="1">
        <f>'1.Economic Data'!G128/'1.Economic Data'!$G$2</f>
        <v>0.93346958421252013</v>
      </c>
      <c r="I104" s="1">
        <f>'1.Economic Data'!I128/'1.Economic Data'!$I$2</f>
        <v>0.8551973022951781</v>
      </c>
      <c r="J104" s="1">
        <f>'1.Economic Data'!D128/'1.Economic Data'!$D$2</f>
        <v>1.149427661447056</v>
      </c>
      <c r="L104" s="1">
        <f t="shared" si="5"/>
        <v>1.0936670546912433</v>
      </c>
      <c r="M104">
        <f t="shared" si="6"/>
        <v>1.1991114496368034</v>
      </c>
      <c r="N104">
        <f t="shared" si="7"/>
        <v>0.91726199931525354</v>
      </c>
      <c r="O104">
        <f t="shared" si="8"/>
        <v>1.10649563598441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1.0936670546912433</v>
      </c>
      <c r="D105" s="1">
        <f>'1.Economic Data'!H129/'1.Economic Data'!$H$2</f>
        <v>1.1405641669731803</v>
      </c>
      <c r="E105" s="1">
        <f>'1.Economic Data'!F129/'1.Economic Data'!$F$2</f>
        <v>1.1791230945869218</v>
      </c>
      <c r="F105" s="1">
        <f>'1.Economic Data'!J129/'1.Economic Data'!$J$2</f>
        <v>1.213873417806586</v>
      </c>
      <c r="G105" s="1">
        <f>'1.Economic Data'!K129/'1.Economic Data'!$K$2</f>
        <v>1.1918568857986409</v>
      </c>
      <c r="H105" s="1">
        <f>'1.Economic Data'!G129/'1.Economic Data'!$G$2</f>
        <v>0.9419483132768075</v>
      </c>
      <c r="I105" s="1">
        <f>'1.Economic Data'!I129/'1.Economic Data'!$I$2</f>
        <v>0.85043246214394419</v>
      </c>
      <c r="J105" s="1">
        <f>'1.Economic Data'!D129/'1.Economic Data'!$D$2</f>
        <v>1.1494249080844685</v>
      </c>
      <c r="L105" s="1">
        <f t="shared" si="5"/>
        <v>1.0936670546912433</v>
      </c>
      <c r="M105">
        <f t="shared" si="6"/>
        <v>1.1988439763945218</v>
      </c>
      <c r="N105">
        <f t="shared" si="7"/>
        <v>0.92288932828988202</v>
      </c>
      <c r="O105">
        <f t="shared" si="8"/>
        <v>1.1083546638381236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1.0936670546912433</v>
      </c>
      <c r="D106" s="1">
        <f>'1.Economic Data'!H130/'1.Economic Data'!$H$2</f>
        <v>1.1415932539431908</v>
      </c>
      <c r="E106" s="1">
        <f>'1.Economic Data'!F130/'1.Economic Data'!$F$2</f>
        <v>1.1691480233189648</v>
      </c>
      <c r="F106" s="1">
        <f>'1.Economic Data'!J130/'1.Economic Data'!$J$2</f>
        <v>1.2035409210358277</v>
      </c>
      <c r="G106" s="1">
        <f>'1.Economic Data'!K130/'1.Economic Data'!$K$2</f>
        <v>1.1930175922852502</v>
      </c>
      <c r="H106" s="1">
        <f>'1.Economic Data'!G130/'1.Economic Data'!$G$2</f>
        <v>0.93441271041107532</v>
      </c>
      <c r="I106" s="1">
        <f>'1.Economic Data'!I130/'1.Economic Data'!$I$2</f>
        <v>0.85071593613977303</v>
      </c>
      <c r="J106" s="1">
        <f>'1.Economic Data'!D130/'1.Economic Data'!$D$2</f>
        <v>1.1493021867805664</v>
      </c>
      <c r="L106" s="1">
        <f t="shared" si="5"/>
        <v>1.0936670546912433</v>
      </c>
      <c r="M106">
        <f t="shared" si="6"/>
        <v>1.1908881330555388</v>
      </c>
      <c r="N106">
        <f t="shared" si="7"/>
        <v>0.91703920633473923</v>
      </c>
      <c r="O106">
        <f t="shared" si="8"/>
        <v>1.1010981891434246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1.0819625724466497</v>
      </c>
      <c r="D107" s="1">
        <f>'1.Economic Data'!H131/'1.Economic Data'!$H$2</f>
        <v>1.1426223409132013</v>
      </c>
      <c r="E107" s="1">
        <f>'1.Economic Data'!F131/'1.Economic Data'!$F$2</f>
        <v>1.1591729520507468</v>
      </c>
      <c r="F107" s="1">
        <f>'1.Economic Data'!J131/'1.Economic Data'!$J$2</f>
        <v>1.1932084242647696</v>
      </c>
      <c r="G107" s="1">
        <f>'1.Economic Data'!K131/'1.Economic Data'!$K$2</f>
        <v>1.1941786481717649</v>
      </c>
      <c r="H107" s="1">
        <f>'1.Economic Data'!G131/'1.Economic Data'!$G$2</f>
        <v>0.92687710754534314</v>
      </c>
      <c r="I107" s="1">
        <f>'1.Economic Data'!I131/'1.Economic Data'!$I$2</f>
        <v>0.85099941013562175</v>
      </c>
      <c r="J107" s="1">
        <f>'1.Economic Data'!D131/'1.Economic Data'!$D$2</f>
        <v>1.1491794654766645</v>
      </c>
      <c r="L107" s="1">
        <f t="shared" si="5"/>
        <v>1.0819625724466497</v>
      </c>
      <c r="M107">
        <f t="shared" si="6"/>
        <v>1.1829151417885491</v>
      </c>
      <c r="N107">
        <f t="shared" si="7"/>
        <v>0.91117873677599148</v>
      </c>
      <c r="O107">
        <f t="shared" si="8"/>
        <v>1.0938268673913463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1.0819625724466497</v>
      </c>
      <c r="D108" s="1">
        <f>'1.Economic Data'!H132/'1.Economic Data'!$H$2</f>
        <v>1.1436514278832115</v>
      </c>
      <c r="E108" s="1">
        <f>'1.Economic Data'!F132/'1.Economic Data'!$F$2</f>
        <v>1.1491978807827898</v>
      </c>
      <c r="F108" s="1">
        <f>'1.Economic Data'!J132/'1.Economic Data'!$J$2</f>
        <v>1.182875927494011</v>
      </c>
      <c r="G108" s="1">
        <f>'1.Economic Data'!K132/'1.Economic Data'!$K$2</f>
        <v>1.1953393546583742</v>
      </c>
      <c r="H108" s="1">
        <f>'1.Economic Data'!G132/'1.Economic Data'!$G$2</f>
        <v>0.91934150467961084</v>
      </c>
      <c r="I108" s="1">
        <f>'1.Economic Data'!I132/'1.Economic Data'!$I$2</f>
        <v>0.85128288413145059</v>
      </c>
      <c r="J108" s="1">
        <f>'1.Economic Data'!D132/'1.Economic Data'!$D$2</f>
        <v>1.1490567441727624</v>
      </c>
      <c r="L108" s="1">
        <f t="shared" si="5"/>
        <v>1.0819625724466497</v>
      </c>
      <c r="M108">
        <f t="shared" si="6"/>
        <v>1.174924852324468</v>
      </c>
      <c r="N108">
        <f t="shared" si="7"/>
        <v>0.90530782484101302</v>
      </c>
      <c r="O108">
        <f t="shared" si="8"/>
        <v>1.0865405660955627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1.0819625724466497</v>
      </c>
      <c r="D109" s="1">
        <f>'1.Economic Data'!H133/'1.Economic Data'!$H$2</f>
        <v>1.1456647685478509</v>
      </c>
      <c r="E109" s="1">
        <f>'1.Economic Data'!F133/'1.Economic Data'!$F$2</f>
        <v>1.14761273724309</v>
      </c>
      <c r="F109" s="1">
        <f>'1.Economic Data'!J133/'1.Economic Data'!$J$2</f>
        <v>1.1822387155789256</v>
      </c>
      <c r="G109" s="1">
        <f>'1.Economic Data'!K133/'1.Economic Data'!$K$2</f>
        <v>1.1972460299435719</v>
      </c>
      <c r="H109" s="1">
        <f>'1.Economic Data'!G133/'1.Economic Data'!$G$2</f>
        <v>0.91128662345516498</v>
      </c>
      <c r="I109" s="1">
        <f>'1.Economic Data'!I133/'1.Economic Data'!$I$2</f>
        <v>0.85390088473440906</v>
      </c>
      <c r="J109" s="1">
        <f>'1.Economic Data'!D133/'1.Economic Data'!$D$2</f>
        <v>1.1491058676577013</v>
      </c>
      <c r="L109" s="1">
        <f t="shared" si="5"/>
        <v>1.0819625724466497</v>
      </c>
      <c r="M109">
        <f t="shared" si="6"/>
        <v>1.1748316921179134</v>
      </c>
      <c r="N109">
        <f t="shared" si="7"/>
        <v>0.8995089503439887</v>
      </c>
      <c r="O109">
        <f t="shared" si="8"/>
        <v>1.0843877532692874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1.0765729685212999</v>
      </c>
      <c r="D110" s="1">
        <f>'1.Economic Data'!H134/'1.Economic Data'!$H$2</f>
        <v>1.1476781092124904</v>
      </c>
      <c r="E110" s="1">
        <f>'1.Economic Data'!F134/'1.Economic Data'!$F$2</f>
        <v>1.1460275937036515</v>
      </c>
      <c r="F110" s="1">
        <f>'1.Economic Data'!J134/'1.Economic Data'!$J$2</f>
        <v>1.1816015036635403</v>
      </c>
      <c r="G110" s="1">
        <f>'1.Economic Data'!K134/'1.Economic Data'!$K$2</f>
        <v>1.1991523558288637</v>
      </c>
      <c r="H110" s="1">
        <f>'1.Economic Data'!G134/'1.Economic Data'!$G$2</f>
        <v>0.90323174222867419</v>
      </c>
      <c r="I110" s="1">
        <f>'1.Economic Data'!I134/'1.Economic Data'!$I$2</f>
        <v>0.85651888533734755</v>
      </c>
      <c r="J110" s="1">
        <f>'1.Economic Data'!D134/'1.Economic Data'!$D$2</f>
        <v>1.1491549911425092</v>
      </c>
      <c r="L110" s="1">
        <f t="shared" si="5"/>
        <v>1.0765729685212999</v>
      </c>
      <c r="M110">
        <f t="shared" si="6"/>
        <v>1.174737540691865</v>
      </c>
      <c r="N110">
        <f t="shared" si="7"/>
        <v>0.89368967793723453</v>
      </c>
      <c r="O110">
        <f t="shared" si="8"/>
        <v>1.0822176581286371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1.0765729685212999</v>
      </c>
      <c r="D111" s="1">
        <f>'1.Economic Data'!H135/'1.Economic Data'!$H$2</f>
        <v>1.1496914498771298</v>
      </c>
      <c r="E111" s="1">
        <f>'1.Economic Data'!F135/'1.Economic Data'!$F$2</f>
        <v>1.1444424501639516</v>
      </c>
      <c r="F111" s="1">
        <f>'1.Economic Data'!J135/'1.Economic Data'!$J$2</f>
        <v>1.1809642917484546</v>
      </c>
      <c r="G111" s="1">
        <f>'1.Economic Data'!K135/'1.Economic Data'!$K$2</f>
        <v>1.201058681714156</v>
      </c>
      <c r="H111" s="1">
        <f>'1.Economic Data'!G135/'1.Economic Data'!$G$2</f>
        <v>0.89517686100422833</v>
      </c>
      <c r="I111" s="1">
        <f>'1.Economic Data'!I135/'1.Economic Data'!$I$2</f>
        <v>0.85913688594030591</v>
      </c>
      <c r="J111" s="1">
        <f>'1.Economic Data'!D135/'1.Economic Data'!$D$2</f>
        <v>1.1492041146274481</v>
      </c>
      <c r="L111" s="1">
        <f t="shared" si="5"/>
        <v>1.0765729685212999</v>
      </c>
      <c r="M111">
        <f t="shared" si="6"/>
        <v>1.1746424005351097</v>
      </c>
      <c r="N111">
        <f t="shared" si="7"/>
        <v>0.88784990242733441</v>
      </c>
      <c r="O111">
        <f t="shared" si="8"/>
        <v>1.0800300439172921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1.0765729685212999</v>
      </c>
      <c r="D112" s="1">
        <f>'1.Economic Data'!H136/'1.Economic Data'!$H$2</f>
        <v>1.1513055467605582</v>
      </c>
      <c r="E112" s="1">
        <f>'1.Economic Data'!F136/'1.Economic Data'!$F$2</f>
        <v>1.1464891904292009</v>
      </c>
      <c r="F112" s="1">
        <f>'1.Economic Data'!J136/'1.Economic Data'!$J$2</f>
        <v>1.1835865762796081</v>
      </c>
      <c r="G112" s="1">
        <f>'1.Economic Data'!K136/'1.Economic Data'!$K$2</f>
        <v>1.2026732586782203</v>
      </c>
      <c r="H112" s="1">
        <f>'1.Economic Data'!G136/'1.Economic Data'!$G$2</f>
        <v>0.89329544829846885</v>
      </c>
      <c r="I112" s="1">
        <f>'1.Economic Data'!I136/'1.Economic Data'!$I$2</f>
        <v>0.86074813553132901</v>
      </c>
      <c r="J112" s="1">
        <f>'1.Economic Data'!D136/'1.Economic Data'!$D$2</f>
        <v>1.149247862499716</v>
      </c>
      <c r="L112" s="1">
        <f t="shared" si="5"/>
        <v>1.0765729685212999</v>
      </c>
      <c r="M112">
        <f t="shared" si="6"/>
        <v>1.1770587609094092</v>
      </c>
      <c r="N112">
        <f t="shared" si="7"/>
        <v>0.88668898822164488</v>
      </c>
      <c r="O112">
        <f t="shared" si="8"/>
        <v>1.0811603131908851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1.0724209818348949</v>
      </c>
      <c r="D113" s="1">
        <f>'1.Economic Data'!H137/'1.Economic Data'!$H$2</f>
        <v>1.1529196436439895</v>
      </c>
      <c r="E113" s="1">
        <f>'1.Economic Data'!F137/'1.Economic Data'!$F$2</f>
        <v>1.1485359306944503</v>
      </c>
      <c r="F113" s="1">
        <f>'1.Economic Data'!J137/'1.Economic Data'!$J$2</f>
        <v>1.186208860811061</v>
      </c>
      <c r="G113" s="1">
        <f>'1.Economic Data'!K137/'1.Economic Data'!$K$2</f>
        <v>1.20428818504219</v>
      </c>
      <c r="H113" s="1">
        <f>'1.Economic Data'!G137/'1.Economic Data'!$G$2</f>
        <v>0.89141403559066423</v>
      </c>
      <c r="I113" s="1">
        <f>'1.Economic Data'!I137/'1.Economic Data'!$I$2</f>
        <v>0.86235938512233223</v>
      </c>
      <c r="J113" s="1">
        <f>'1.Economic Data'!D137/'1.Economic Data'!$D$2</f>
        <v>1.1492916103718531</v>
      </c>
      <c r="L113" s="1">
        <f t="shared" si="5"/>
        <v>1.0724209818348949</v>
      </c>
      <c r="M113">
        <f t="shared" si="6"/>
        <v>1.1794749966290519</v>
      </c>
      <c r="N113">
        <f t="shared" si="7"/>
        <v>0.88552582891429166</v>
      </c>
      <c r="O113">
        <f t="shared" si="8"/>
        <v>1.0822871126963809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1.0724209818348949</v>
      </c>
      <c r="D114" s="1">
        <f>'1.Economic Data'!H138/'1.Economic Data'!$H$2</f>
        <v>1.1545337405274179</v>
      </c>
      <c r="E114" s="1">
        <f>'1.Economic Data'!F138/'1.Economic Data'!$F$2</f>
        <v>1.1505826709596993</v>
      </c>
      <c r="F114" s="1">
        <f>'1.Economic Data'!J138/'1.Economic Data'!$J$2</f>
        <v>1.1888311453422142</v>
      </c>
      <c r="G114" s="1">
        <f>'1.Economic Data'!K138/'1.Economic Data'!$K$2</f>
        <v>1.2059027620062543</v>
      </c>
      <c r="H114" s="1">
        <f>'1.Economic Data'!G138/'1.Economic Data'!$G$2</f>
        <v>0.88953262288490476</v>
      </c>
      <c r="I114" s="1">
        <f>'1.Economic Data'!I138/'1.Economic Data'!$I$2</f>
        <v>0.86397063471335533</v>
      </c>
      <c r="J114" s="1">
        <f>'1.Economic Data'!D138/'1.Economic Data'!$D$2</f>
        <v>1.149335358244121</v>
      </c>
      <c r="L114" s="1">
        <f t="shared" si="5"/>
        <v>1.0724209818348949</v>
      </c>
      <c r="M114">
        <f t="shared" si="6"/>
        <v>1.1818911083372929</v>
      </c>
      <c r="N114">
        <f t="shared" si="7"/>
        <v>0.88436042638523571</v>
      </c>
      <c r="O114">
        <f t="shared" si="8"/>
        <v>1.0834104390887336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1.0724209818348949</v>
      </c>
      <c r="D115" s="1">
        <f>'1.Economic Data'!H139/'1.Economic Data'!$H$2</f>
        <v>1.1563023291169636</v>
      </c>
      <c r="E115" s="1">
        <f>'1.Economic Data'!F139/'1.Economic Data'!$F$2</f>
        <v>1.1518197223092421</v>
      </c>
      <c r="F115" s="1">
        <f>'1.Economic Data'!J139/'1.Economic Data'!$J$2</f>
        <v>1.1899851019439567</v>
      </c>
      <c r="G115" s="1">
        <f>'1.Economic Data'!K139/'1.Economic Data'!$K$2</f>
        <v>1.2076301951398474</v>
      </c>
      <c r="H115" s="1">
        <f>'1.Economic Data'!G139/'1.Economic Data'!$G$2</f>
        <v>0.89133680503529422</v>
      </c>
      <c r="I115" s="1">
        <f>'1.Economic Data'!I139/'1.Economic Data'!$I$2</f>
        <v>0.86597109284896778</v>
      </c>
      <c r="J115" s="1">
        <f>'1.Economic Data'!D139/'1.Economic Data'!$D$2</f>
        <v>1.1493920862543019</v>
      </c>
      <c r="L115" s="1">
        <f t="shared" si="5"/>
        <v>1.0724209818348949</v>
      </c>
      <c r="M115">
        <f t="shared" si="6"/>
        <v>1.1831709539900874</v>
      </c>
      <c r="N115">
        <f t="shared" si="7"/>
        <v>0.88620490776356908</v>
      </c>
      <c r="O115">
        <f t="shared" si="8"/>
        <v>1.0849094569802951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1.0756141180953869</v>
      </c>
      <c r="D116" s="1">
        <f>'1.Economic Data'!H140/'1.Economic Data'!$H$2</f>
        <v>1.1580709177065063</v>
      </c>
      <c r="E116" s="1">
        <f>'1.Economic Data'!F140/'1.Economic Data'!$F$2</f>
        <v>1.1530567736585233</v>
      </c>
      <c r="F116" s="1">
        <f>'1.Economic Data'!J140/'1.Economic Data'!$J$2</f>
        <v>1.1911390585456989</v>
      </c>
      <c r="G116" s="1">
        <f>'1.Economic Data'!K140/'1.Economic Data'!$K$2</f>
        <v>1.2093579776733461</v>
      </c>
      <c r="H116" s="1">
        <f>'1.Economic Data'!G140/'1.Economic Data'!$G$2</f>
        <v>0.89314098718363877</v>
      </c>
      <c r="I116" s="1">
        <f>'1.Economic Data'!I140/'1.Economic Data'!$I$2</f>
        <v>0.86797155098458001</v>
      </c>
      <c r="J116" s="1">
        <f>'1.Economic Data'!D140/'1.Economic Data'!$D$2</f>
        <v>1.1494488142643515</v>
      </c>
      <c r="L116" s="1">
        <f t="shared" si="5"/>
        <v>1.0756141180953869</v>
      </c>
      <c r="M116">
        <f t="shared" si="6"/>
        <v>1.184450740318955</v>
      </c>
      <c r="N116">
        <f t="shared" si="7"/>
        <v>0.88804937754665392</v>
      </c>
      <c r="O116">
        <f t="shared" si="8"/>
        <v>1.0864082048693497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1.0756141180953869</v>
      </c>
      <c r="D117" s="1">
        <f>'1.Economic Data'!H141/'1.Economic Data'!$H$2</f>
        <v>1.159839506296052</v>
      </c>
      <c r="E117" s="1">
        <f>'1.Economic Data'!F141/'1.Economic Data'!$F$2</f>
        <v>1.1542938250080657</v>
      </c>
      <c r="F117" s="1">
        <f>'1.Economic Data'!J141/'1.Economic Data'!$J$2</f>
        <v>1.1922930151474411</v>
      </c>
      <c r="G117" s="1">
        <f>'1.Economic Data'!K141/'1.Economic Data'!$K$2</f>
        <v>1.2110854108069391</v>
      </c>
      <c r="H117" s="1">
        <f>'1.Economic Data'!G141/'1.Economic Data'!$G$2</f>
        <v>0.89494516933402835</v>
      </c>
      <c r="I117" s="1">
        <f>'1.Economic Data'!I141/'1.Economic Data'!$I$2</f>
        <v>0.86997200912019235</v>
      </c>
      <c r="J117" s="1">
        <f>'1.Economic Data'!D141/'1.Economic Data'!$D$2</f>
        <v>1.1495055422745324</v>
      </c>
      <c r="L117" s="1">
        <f t="shared" si="5"/>
        <v>1.0756141180953869</v>
      </c>
      <c r="M117">
        <f t="shared" si="6"/>
        <v>1.1857304675556448</v>
      </c>
      <c r="N117">
        <f t="shared" si="7"/>
        <v>0.88989383581377768</v>
      </c>
      <c r="O117">
        <f t="shared" si="8"/>
        <v>1.0879066840304594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1.0756141180953869</v>
      </c>
      <c r="D118" s="1">
        <f>'1.Economic Data'!H142/'1.Economic Data'!$H$2</f>
        <v>1.1618493830210914</v>
      </c>
      <c r="E118" s="1">
        <f>'1.Economic Data'!F142/'1.Economic Data'!$F$2</f>
        <v>1.154884344767181</v>
      </c>
      <c r="F118" s="1">
        <f>'1.Economic Data'!J142/'1.Economic Data'!$J$2</f>
        <v>1.1927964966537941</v>
      </c>
      <c r="G118" s="1">
        <f>'1.Economic Data'!K142/'1.Economic Data'!$K$2</f>
        <v>1.21302807428242</v>
      </c>
      <c r="H118" s="1">
        <f>'1.Economic Data'!G142/'1.Economic Data'!$G$2</f>
        <v>0.89612973474946067</v>
      </c>
      <c r="I118" s="1">
        <f>'1.Economic Data'!I142/'1.Economic Data'!$I$2</f>
        <v>0.87236147816572329</v>
      </c>
      <c r="J118" s="1">
        <f>'1.Economic Data'!D142/'1.Economic Data'!$D$2</f>
        <v>1.1495934313564498</v>
      </c>
      <c r="L118" s="1">
        <f t="shared" si="5"/>
        <v>1.0756141180953869</v>
      </c>
      <c r="M118">
        <f t="shared" si="6"/>
        <v>1.1865418216260406</v>
      </c>
      <c r="N118">
        <f t="shared" si="7"/>
        <v>0.89132483276095376</v>
      </c>
      <c r="O118">
        <f t="shared" si="8"/>
        <v>1.0889525019924462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1.0829856529272603</v>
      </c>
      <c r="D119" s="1">
        <f>'1.Economic Data'!H143/'1.Economic Data'!$H$2</f>
        <v>1.1638592597461339</v>
      </c>
      <c r="E119" s="1">
        <f>'1.Economic Data'!F143/'1.Economic Data'!$F$2</f>
        <v>1.1554748645260349</v>
      </c>
      <c r="F119" s="1">
        <f>'1.Economic Data'!J143/'1.Economic Data'!$J$2</f>
        <v>1.1932999781601472</v>
      </c>
      <c r="G119" s="1">
        <f>'1.Economic Data'!K143/'1.Economic Data'!$K$2</f>
        <v>1.2149710871578066</v>
      </c>
      <c r="H119" s="1">
        <f>'1.Economic Data'!G143/'1.Economic Data'!$G$2</f>
        <v>0.89731430016284808</v>
      </c>
      <c r="I119" s="1">
        <f>'1.Economic Data'!I143/'1.Economic Data'!$I$2</f>
        <v>0.87475094721127411</v>
      </c>
      <c r="J119" s="1">
        <f>'1.Economic Data'!D143/'1.Economic Data'!$D$2</f>
        <v>1.1496813204384984</v>
      </c>
      <c r="L119" s="1">
        <f t="shared" si="5"/>
        <v>1.0829856529272603</v>
      </c>
      <c r="M119">
        <f t="shared" si="6"/>
        <v>1.1873528509970452</v>
      </c>
      <c r="N119">
        <f t="shared" si="7"/>
        <v>0.89275554326996609</v>
      </c>
      <c r="O119">
        <f t="shared" si="8"/>
        <v>1.0899978121239249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1.0829856529272603</v>
      </c>
      <c r="D120" s="1">
        <f>'1.Economic Data'!H144/'1.Economic Data'!$H$2</f>
        <v>1.1658691364711733</v>
      </c>
      <c r="E120" s="1">
        <f>'1.Economic Data'!F144/'1.Economic Data'!$F$2</f>
        <v>1.1560653842851503</v>
      </c>
      <c r="F120" s="1">
        <f>'1.Economic Data'!J144/'1.Economic Data'!$J$2</f>
        <v>1.1938034596664999</v>
      </c>
      <c r="G120" s="1">
        <f>'1.Economic Data'!K144/'1.Economic Data'!$K$2</f>
        <v>1.2169137506332874</v>
      </c>
      <c r="H120" s="1">
        <f>'1.Economic Data'!G144/'1.Economic Data'!$G$2</f>
        <v>0.8984988655782804</v>
      </c>
      <c r="I120" s="1">
        <f>'1.Economic Data'!I144/'1.Economic Data'!$I$2</f>
        <v>0.87714041625680506</v>
      </c>
      <c r="J120" s="1">
        <f>'1.Economic Data'!D144/'1.Economic Data'!$D$2</f>
        <v>1.1497692095204157</v>
      </c>
      <c r="L120" s="1">
        <f t="shared" si="5"/>
        <v>1.0829856529272603</v>
      </c>
      <c r="M120">
        <f t="shared" si="6"/>
        <v>1.1881635568411479</v>
      </c>
      <c r="N120">
        <f t="shared" si="7"/>
        <v>0.89418596920237214</v>
      </c>
      <c r="O120">
        <f t="shared" si="8"/>
        <v>1.0910426165908889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1.0829856529272603</v>
      </c>
      <c r="D121" s="1">
        <f>'1.Economic Data'!H145/'1.Economic Data'!$H$2</f>
        <v>1.1684007814695263</v>
      </c>
      <c r="E121" s="1">
        <f>'1.Economic Data'!F145/'1.Economic Data'!$F$2</f>
        <v>1.1566856957181977</v>
      </c>
      <c r="F121" s="1">
        <f>'1.Economic Data'!J145/'1.Economic Data'!$J$2</f>
        <v>1.1943511750772131</v>
      </c>
      <c r="G121" s="1">
        <f>'1.Economic Data'!K145/'1.Economic Data'!$K$2</f>
        <v>1.2194077671599028</v>
      </c>
      <c r="H121" s="1">
        <f>'1.Economic Data'!G145/'1.Economic Data'!$G$2</f>
        <v>0.89961465285312281</v>
      </c>
      <c r="I121" s="1">
        <f>'1.Economic Data'!I145/'1.Economic Data'!$I$2</f>
        <v>0.87988490304893474</v>
      </c>
      <c r="J121" s="1">
        <f>'1.Economic Data'!D145/'1.Economic Data'!$D$2</f>
        <v>1.1499006716579727</v>
      </c>
      <c r="L121" s="1">
        <f t="shared" si="5"/>
        <v>1.0829856529272603</v>
      </c>
      <c r="M121">
        <f t="shared" si="6"/>
        <v>1.189115392021304</v>
      </c>
      <c r="N121">
        <f t="shared" si="7"/>
        <v>0.89563362429671212</v>
      </c>
      <c r="O121">
        <f t="shared" si="8"/>
        <v>1.0921842700151549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1.0861735204189</v>
      </c>
      <c r="D122" s="1">
        <f>'1.Economic Data'!H146/'1.Economic Data'!$H$2</f>
        <v>1.1709324264678764</v>
      </c>
      <c r="E122" s="1">
        <f>'1.Economic Data'!F146/'1.Economic Data'!$F$2</f>
        <v>1.157306007150984</v>
      </c>
      <c r="F122" s="1">
        <f>'1.Economic Data'!J146/'1.Economic Data'!$J$2</f>
        <v>1.1948988904882258</v>
      </c>
      <c r="G122" s="1">
        <f>'1.Economic Data'!K146/'1.Economic Data'!$K$2</f>
        <v>1.2219017836865185</v>
      </c>
      <c r="H122" s="1">
        <f>'1.Economic Data'!G146/'1.Economic Data'!$G$2</f>
        <v>0.90073044013000991</v>
      </c>
      <c r="I122" s="1">
        <f>'1.Economic Data'!I146/'1.Economic Data'!$I$2</f>
        <v>0.88262938984104455</v>
      </c>
      <c r="J122" s="1">
        <f>'1.Economic Data'!D146/'1.Economic Data'!$D$2</f>
        <v>1.1500321337953987</v>
      </c>
      <c r="L122" s="1">
        <f t="shared" si="5"/>
        <v>1.0861735204189</v>
      </c>
      <c r="M122">
        <f t="shared" si="6"/>
        <v>1.1900666720540707</v>
      </c>
      <c r="N122">
        <f t="shared" si="7"/>
        <v>0.89708077352571858</v>
      </c>
      <c r="O122">
        <f t="shared" si="8"/>
        <v>1.0933252287884569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1.0861735204189</v>
      </c>
      <c r="D123" s="1">
        <f>'1.Economic Data'!H147/'1.Economic Data'!$H$2</f>
        <v>1.1734640714662294</v>
      </c>
      <c r="E123" s="1">
        <f>'1.Economic Data'!F147/'1.Economic Data'!$F$2</f>
        <v>1.1579263185840318</v>
      </c>
      <c r="F123" s="1">
        <f>'1.Economic Data'!J147/'1.Economic Data'!$J$2</f>
        <v>1.195446605898939</v>
      </c>
      <c r="G123" s="1">
        <f>'1.Economic Data'!K147/'1.Economic Data'!$K$2</f>
        <v>1.2243958002131339</v>
      </c>
      <c r="H123" s="1">
        <f>'1.Economic Data'!G147/'1.Economic Data'!$G$2</f>
        <v>0.90184622740485232</v>
      </c>
      <c r="I123" s="1">
        <f>'1.Economic Data'!I147/'1.Economic Data'!$I$2</f>
        <v>0.88537387663317424</v>
      </c>
      <c r="J123" s="1">
        <f>'1.Economic Data'!D147/'1.Economic Data'!$D$2</f>
        <v>1.1501635959329557</v>
      </c>
      <c r="L123" s="1">
        <f t="shared" si="5"/>
        <v>1.0861735204189</v>
      </c>
      <c r="M123">
        <f t="shared" si="6"/>
        <v>1.1910173994017565</v>
      </c>
      <c r="N123">
        <f t="shared" si="7"/>
        <v>0.89852742046165324</v>
      </c>
      <c r="O123">
        <f t="shared" si="8"/>
        <v>1.0944654964313918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1.0861735204189</v>
      </c>
      <c r="D124" s="1">
        <f>'1.Economic Data'!H148/'1.Economic Data'!$H$2</f>
        <v>1.1757046465685621</v>
      </c>
      <c r="E124" s="1">
        <f>'1.Economic Data'!F148/'1.Economic Data'!$F$2</f>
        <v>1.1589005585877152</v>
      </c>
      <c r="F124" s="1">
        <f>'1.Economic Data'!J148/'1.Economic Data'!$J$2</f>
        <v>1.1964017646076408</v>
      </c>
      <c r="G124" s="1">
        <f>'1.Economic Data'!K148/'1.Economic Data'!$K$2</f>
        <v>1.226540067434182</v>
      </c>
      <c r="H124" s="1">
        <f>'1.Economic Data'!G148/'1.Economic Data'!$G$2</f>
        <v>0.90295069934726258</v>
      </c>
      <c r="I124" s="1">
        <f>'1.Economic Data'!I148/'1.Economic Data'!$I$2</f>
        <v>0.88815986670612579</v>
      </c>
      <c r="J124" s="1">
        <f>'1.Economic Data'!D148/'1.Economic Data'!$D$2</f>
        <v>1.1503651158518631</v>
      </c>
      <c r="L124" s="1">
        <f t="shared" si="5"/>
        <v>1.0861735204189</v>
      </c>
      <c r="M124">
        <f t="shared" si="6"/>
        <v>1.1922333961004512</v>
      </c>
      <c r="N124">
        <f t="shared" si="7"/>
        <v>0.89997295754632822</v>
      </c>
      <c r="O124">
        <f t="shared" si="8"/>
        <v>1.0957758784153926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1.0826177120129983</v>
      </c>
      <c r="D125" s="1">
        <f>'1.Economic Data'!H149/'1.Economic Data'!$H$2</f>
        <v>1.1779452216708977</v>
      </c>
      <c r="E125" s="1">
        <f>'1.Economic Data'!F149/'1.Economic Data'!$F$2</f>
        <v>1.1598747985913986</v>
      </c>
      <c r="F125" s="1">
        <f>'1.Economic Data'!J149/'1.Economic Data'!$J$2</f>
        <v>1.1973569233163426</v>
      </c>
      <c r="G125" s="1">
        <f>'1.Economic Data'!K149/'1.Economic Data'!$K$2</f>
        <v>1.2286839852553242</v>
      </c>
      <c r="H125" s="1">
        <f>'1.Economic Data'!G149/'1.Economic Data'!$G$2</f>
        <v>0.90405517128967294</v>
      </c>
      <c r="I125" s="1">
        <f>'1.Economic Data'!I149/'1.Economic Data'!$I$2</f>
        <v>0.89094585677905747</v>
      </c>
      <c r="J125" s="1">
        <f>'1.Economic Data'!D149/'1.Economic Data'!$D$2</f>
        <v>1.1505666357707707</v>
      </c>
      <c r="L125" s="1">
        <f t="shared" si="5"/>
        <v>1.0826177120129983</v>
      </c>
      <c r="M125">
        <f t="shared" si="6"/>
        <v>1.1934491588789136</v>
      </c>
      <c r="N125">
        <f t="shared" si="7"/>
        <v>0.90141796731828583</v>
      </c>
      <c r="O125">
        <f t="shared" si="8"/>
        <v>1.0970858382515762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1.0826177120129983</v>
      </c>
      <c r="D126" s="1">
        <f>'1.Economic Data'!H150/'1.Economic Data'!$H$2</f>
        <v>1.1801857967732303</v>
      </c>
      <c r="E126" s="1">
        <f>'1.Economic Data'!F150/'1.Economic Data'!$F$2</f>
        <v>1.1608490385950823</v>
      </c>
      <c r="F126" s="1">
        <f>'1.Economic Data'!J150/'1.Economic Data'!$J$2</f>
        <v>1.1983120820250444</v>
      </c>
      <c r="G126" s="1">
        <f>'1.Economic Data'!K150/'1.Economic Data'!$K$2</f>
        <v>1.2308282524763718</v>
      </c>
      <c r="H126" s="1">
        <f>'1.Economic Data'!G150/'1.Economic Data'!$G$2</f>
        <v>0.9051596432320832</v>
      </c>
      <c r="I126" s="1">
        <f>'1.Economic Data'!I150/'1.Economic Data'!$I$2</f>
        <v>0.89373184685200902</v>
      </c>
      <c r="J126" s="1">
        <f>'1.Economic Data'!D150/'1.Economic Data'!$D$2</f>
        <v>1.1507681556896781</v>
      </c>
      <c r="L126" s="1">
        <f t="shared" si="5"/>
        <v>1.0826177120129983</v>
      </c>
      <c r="M126">
        <f t="shared" si="6"/>
        <v>1.1946646887605683</v>
      </c>
      <c r="N126">
        <f t="shared" si="7"/>
        <v>0.90286245351048589</v>
      </c>
      <c r="O126">
        <f t="shared" si="8"/>
        <v>1.0983953784378309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1.0826177120129983</v>
      </c>
      <c r="D127" s="1">
        <f>'1.Economic Data'!H151/'1.Economic Data'!$H$2</f>
        <v>1.1824371595731733</v>
      </c>
      <c r="E127" s="1">
        <f>'1.Economic Data'!F151/'1.Economic Data'!$F$2</f>
        <v>1.1611607187394093</v>
      </c>
      <c r="F127" s="1">
        <f>'1.Economic Data'!J151/'1.Economic Data'!$J$2</f>
        <v>1.1988566014889201</v>
      </c>
      <c r="G127" s="1">
        <f>'1.Economic Data'!K151/'1.Economic Data'!$K$2</f>
        <v>1.2329837004944009</v>
      </c>
      <c r="H127" s="1">
        <f>'1.Economic Data'!G151/'1.Economic Data'!$G$2</f>
        <v>0.90388216938941757</v>
      </c>
      <c r="I127" s="1">
        <f>'1.Economic Data'!I151/'1.Economic Data'!$I$2</f>
        <v>0.89652521528598883</v>
      </c>
      <c r="J127" s="1">
        <f>'1.Economic Data'!D151/'1.Economic Data'!$D$2</f>
        <v>1.1510602306448419</v>
      </c>
      <c r="L127" s="1">
        <f t="shared" si="5"/>
        <v>1.0826177120129983</v>
      </c>
      <c r="M127">
        <f t="shared" si="6"/>
        <v>1.1955545734903001</v>
      </c>
      <c r="N127">
        <f t="shared" si="7"/>
        <v>0.90240596461283951</v>
      </c>
      <c r="O127">
        <f t="shared" si="8"/>
        <v>1.0988013156779644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1.0841614205074857</v>
      </c>
      <c r="D128" s="1">
        <f>'1.Economic Data'!H152/'1.Economic Data'!$H$2</f>
        <v>1.184688522373113</v>
      </c>
      <c r="E128" s="1">
        <f>'1.Economic Data'!F152/'1.Economic Data'!$F$2</f>
        <v>1.1614723988834752</v>
      </c>
      <c r="F128" s="1">
        <f>'1.Economic Data'!J152/'1.Economic Data'!$J$2</f>
        <v>1.1994011209524962</v>
      </c>
      <c r="G128" s="1">
        <f>'1.Economic Data'!K152/'1.Economic Data'!$K$2</f>
        <v>1.2351391485124299</v>
      </c>
      <c r="H128" s="1">
        <f>'1.Economic Data'!G152/'1.Economic Data'!$G$2</f>
        <v>0.90260469554675182</v>
      </c>
      <c r="I128" s="1">
        <f>'1.Economic Data'!I152/'1.Economic Data'!$I$2</f>
        <v>0.89931858371996876</v>
      </c>
      <c r="J128" s="1">
        <f>'1.Economic Data'!D152/'1.Economic Data'!$D$2</f>
        <v>1.1513523055998747</v>
      </c>
      <c r="L128" s="1">
        <f t="shared" si="5"/>
        <v>1.0841614205074857</v>
      </c>
      <c r="M128">
        <f t="shared" si="6"/>
        <v>1.196444056143712</v>
      </c>
      <c r="N128">
        <f t="shared" si="7"/>
        <v>0.90194651398587644</v>
      </c>
      <c r="O128">
        <f t="shared" si="8"/>
        <v>1.0992055508478058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1.0841614205074857</v>
      </c>
      <c r="D129" s="1">
        <f>'1.Economic Data'!H153/'1.Economic Data'!$H$2</f>
        <v>1.1869398851730559</v>
      </c>
      <c r="E129" s="1">
        <f>'1.Economic Data'!F153/'1.Economic Data'!$F$2</f>
        <v>1.161784079027802</v>
      </c>
      <c r="F129" s="1">
        <f>'1.Economic Data'!J153/'1.Economic Data'!$J$2</f>
        <v>1.199945640416372</v>
      </c>
      <c r="G129" s="1">
        <f>'1.Economic Data'!K153/'1.Economic Data'!$K$2</f>
        <v>1.2372949459303646</v>
      </c>
      <c r="H129" s="1">
        <f>'1.Economic Data'!G153/'1.Economic Data'!$G$2</f>
        <v>0.9013272217040863</v>
      </c>
      <c r="I129" s="1">
        <f>'1.Economic Data'!I153/'1.Economic Data'!$I$2</f>
        <v>0.90211195215394868</v>
      </c>
      <c r="J129" s="1">
        <f>'1.Economic Data'!D153/'1.Economic Data'!$D$2</f>
        <v>1.1516443805550385</v>
      </c>
      <c r="L129" s="1">
        <f t="shared" si="5"/>
        <v>1.0841614205074857</v>
      </c>
      <c r="M129">
        <f t="shared" si="6"/>
        <v>1.1973331383139076</v>
      </c>
      <c r="N129">
        <f t="shared" si="7"/>
        <v>0.90148411316525134</v>
      </c>
      <c r="O129">
        <f t="shared" si="8"/>
        <v>1.0996080866730515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1.0841614205074857</v>
      </c>
      <c r="D130" s="1">
        <f>'1.Economic Data'!H154/'1.Economic Data'!$H$2</f>
        <v>1.1891870912454801</v>
      </c>
      <c r="E130" s="1">
        <f>'1.Economic Data'!F154/'1.Economic Data'!$F$2</f>
        <v>1.1631970928958055</v>
      </c>
      <c r="F130" s="1">
        <f>'1.Economic Data'!J154/'1.Economic Data'!$J$2</f>
        <v>1.2016168810208336</v>
      </c>
      <c r="G130" s="1">
        <f>'1.Economic Data'!K154/'1.Economic Data'!$K$2</f>
        <v>1.2394441047500917</v>
      </c>
      <c r="H130" s="1">
        <f>'1.Economic Data'!G154/'1.Economic Data'!$G$2</f>
        <v>0.90097780967002838</v>
      </c>
      <c r="I130" s="1">
        <f>'1.Economic Data'!I154/'1.Economic Data'!$I$2</f>
        <v>0.90491283070541073</v>
      </c>
      <c r="J130" s="1">
        <f>'1.Economic Data'!D154/'1.Economic Data'!$D$2</f>
        <v>1.1520475515053576</v>
      </c>
      <c r="L130" s="1">
        <f t="shared" si="5"/>
        <v>1.0841614205074857</v>
      </c>
      <c r="M130">
        <f t="shared" si="6"/>
        <v>1.1991205726399683</v>
      </c>
      <c r="N130">
        <f t="shared" si="7"/>
        <v>0.90176344257253538</v>
      </c>
      <c r="O130">
        <f t="shared" si="8"/>
        <v>1.1008592230534022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1.0925594027266572</v>
      </c>
      <c r="D131" s="1">
        <f>'1.Economic Data'!H155/'1.Economic Data'!$H$2</f>
        <v>1.1914342973179013</v>
      </c>
      <c r="E131" s="1">
        <f>'1.Economic Data'!F155/'1.Economic Data'!$F$2</f>
        <v>1.164610106763809</v>
      </c>
      <c r="F131" s="1">
        <f>'1.Economic Data'!J155/'1.Economic Data'!$J$2</f>
        <v>1.2032881216249953</v>
      </c>
      <c r="G131" s="1">
        <f>'1.Economic Data'!K155/'1.Economic Data'!$K$2</f>
        <v>1.2415936129697245</v>
      </c>
      <c r="H131" s="1">
        <f>'1.Economic Data'!G155/'1.Economic Data'!$G$2</f>
        <v>0.90062839763801539</v>
      </c>
      <c r="I131" s="1">
        <f>'1.Economic Data'!I155/'1.Economic Data'!$I$2</f>
        <v>0.90771370925687256</v>
      </c>
      <c r="J131" s="1">
        <f>'1.Economic Data'!D155/'1.Economic Data'!$D$2</f>
        <v>1.1524507224556768</v>
      </c>
      <c r="L131" s="1">
        <f t="shared" ref="L131:L193" si="10">C131</f>
        <v>1.0925594027266572</v>
      </c>
      <c r="M131">
        <f t="shared" ref="M131:M193" si="11">(F131^(0.8))*(D131^(0.2))</f>
        <v>1.2009079592168406</v>
      </c>
      <c r="N131">
        <f t="shared" ref="N131:N193" si="12">(H131^(0.8))*(I131^(0.2))</f>
        <v>0.90204102164080957</v>
      </c>
      <c r="O131">
        <f t="shared" ref="O131:O193" si="13">(M131^(0.7))*(N131^(0.3))</f>
        <v>1.1021093648265172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1.0925594027266572</v>
      </c>
      <c r="D132" s="1">
        <f>'1.Economic Data'!H156/'1.Economic Data'!$H$2</f>
        <v>1.1936815033903252</v>
      </c>
      <c r="E132" s="1">
        <f>'1.Economic Data'!F156/'1.Economic Data'!$F$2</f>
        <v>1.1660231206318126</v>
      </c>
      <c r="F132" s="1">
        <f>'1.Economic Data'!J156/'1.Economic Data'!$J$2</f>
        <v>1.204959362229457</v>
      </c>
      <c r="G132" s="1">
        <f>'1.Economic Data'!K156/'1.Economic Data'!$K$2</f>
        <v>1.2437427717894516</v>
      </c>
      <c r="H132" s="1">
        <f>'1.Economic Data'!G156/'1.Economic Data'!$G$2</f>
        <v>0.90027898560395758</v>
      </c>
      <c r="I132" s="1">
        <f>'1.Economic Data'!I156/'1.Economic Data'!$I$2</f>
        <v>0.91051458780833461</v>
      </c>
      <c r="J132" s="1">
        <f>'1.Economic Data'!D156/'1.Economic Data'!$D$2</f>
        <v>1.152853893405996</v>
      </c>
      <c r="L132" s="1">
        <f t="shared" si="10"/>
        <v>1.0925594027266572</v>
      </c>
      <c r="M132">
        <f t="shared" si="11"/>
        <v>1.2026952982862924</v>
      </c>
      <c r="N132">
        <f t="shared" si="12"/>
        <v>0.90231685926610328</v>
      </c>
      <c r="O132">
        <f t="shared" si="13"/>
        <v>1.10335851464673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1.0925594027266572</v>
      </c>
      <c r="D133" s="1">
        <f>'1.Economic Data'!H157/'1.Economic Data'!$H$2</f>
        <v>1.1959350435237295</v>
      </c>
      <c r="E133" s="1">
        <f>'1.Economic Data'!F157/'1.Economic Data'!$F$2</f>
        <v>1.1673613068744413</v>
      </c>
      <c r="F133" s="1">
        <f>'1.Economic Data'!J157/'1.Economic Data'!$J$2</f>
        <v>1.2064526884572981</v>
      </c>
      <c r="G133" s="1">
        <f>'1.Economic Data'!K157/'1.Economic Data'!$K$2</f>
        <v>1.2458716654146504</v>
      </c>
      <c r="H133" s="1">
        <f>'1.Economic Data'!G157/'1.Economic Data'!$G$2</f>
        <v>0.90055832436961802</v>
      </c>
      <c r="I133" s="1">
        <f>'1.Economic Data'!I157/'1.Economic Data'!$I$2</f>
        <v>0.91347317882691959</v>
      </c>
      <c r="J133" s="1">
        <f>'1.Economic Data'!D157/'1.Economic Data'!$D$2</f>
        <v>1.1535149189478908</v>
      </c>
      <c r="L133" s="1">
        <f t="shared" si="10"/>
        <v>1.0925594027266572</v>
      </c>
      <c r="M133">
        <f t="shared" si="11"/>
        <v>1.2043417855861613</v>
      </c>
      <c r="N133">
        <f t="shared" si="12"/>
        <v>0.90312660459391825</v>
      </c>
      <c r="O133">
        <f t="shared" si="13"/>
        <v>1.1047128841738127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1.0956733648192314</v>
      </c>
      <c r="D134" s="1">
        <f>'1.Economic Data'!H158/'1.Economic Data'!$H$2</f>
        <v>1.1981885836571335</v>
      </c>
      <c r="E134" s="1">
        <f>'1.Economic Data'!F158/'1.Economic Data'!$F$2</f>
        <v>1.1686994931168087</v>
      </c>
      <c r="F134" s="1">
        <f>'1.Economic Data'!J158/'1.Economic Data'!$J$2</f>
        <v>1.20794601468484</v>
      </c>
      <c r="G134" s="1">
        <f>'1.Economic Data'!K158/'1.Economic Data'!$K$2</f>
        <v>1.2480005590398491</v>
      </c>
      <c r="H134" s="1">
        <f>'1.Economic Data'!G158/'1.Economic Data'!$G$2</f>
        <v>0.90083766313527858</v>
      </c>
      <c r="I134" s="1">
        <f>'1.Economic Data'!I158/'1.Economic Data'!$I$2</f>
        <v>0.91643176984550434</v>
      </c>
      <c r="J134" s="1">
        <f>'1.Economic Data'!D158/'1.Economic Data'!$D$2</f>
        <v>1.1541759444896547</v>
      </c>
      <c r="L134" s="1">
        <f t="shared" si="10"/>
        <v>1.0956733648192314</v>
      </c>
      <c r="M134">
        <f t="shared" si="11"/>
        <v>1.2059881923338753</v>
      </c>
      <c r="N134">
        <f t="shared" si="12"/>
        <v>0.90393511053559961</v>
      </c>
      <c r="O134">
        <f t="shared" si="13"/>
        <v>1.1060666956668546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1.0956733648192314</v>
      </c>
      <c r="D135" s="1">
        <f>'1.Economic Data'!H159/'1.Economic Data'!$H$2</f>
        <v>1.2004421237905376</v>
      </c>
      <c r="E135" s="1">
        <f>'1.Economic Data'!F159/'1.Economic Data'!$F$2</f>
        <v>1.1700376793594376</v>
      </c>
      <c r="F135" s="1">
        <f>'1.Economic Data'!J159/'1.Economic Data'!$J$2</f>
        <v>1.2094393409126813</v>
      </c>
      <c r="G135" s="1">
        <f>'1.Economic Data'!K159/'1.Economic Data'!$K$2</f>
        <v>1.2501294526650479</v>
      </c>
      <c r="H135" s="1">
        <f>'1.Economic Data'!G159/'1.Economic Data'!$G$2</f>
        <v>0.90111700190093913</v>
      </c>
      <c r="I135" s="1">
        <f>'1.Economic Data'!I159/'1.Economic Data'!$I$2</f>
        <v>0.91939036086408932</v>
      </c>
      <c r="J135" s="1">
        <f>'1.Economic Data'!D159/'1.Economic Data'!$D$2</f>
        <v>1.1548369700315497</v>
      </c>
      <c r="L135" s="1">
        <f t="shared" si="10"/>
        <v>1.0956733648192314</v>
      </c>
      <c r="M135">
        <f t="shared" si="11"/>
        <v>1.2076345189214914</v>
      </c>
      <c r="N135">
        <f t="shared" si="12"/>
        <v>0.90474238474255175</v>
      </c>
      <c r="O135">
        <f t="shared" si="13"/>
        <v>1.1074199519288905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1.0956733648192314</v>
      </c>
      <c r="D136" s="1">
        <f>'1.Economic Data'!H160/'1.Economic Data'!$H$2</f>
        <v>1.2027141712583695</v>
      </c>
      <c r="E136" s="1">
        <f>'1.Economic Data'!F160/'1.Economic Data'!$F$2</f>
        <v>1.1707524182033415</v>
      </c>
      <c r="F136" s="1">
        <f>'1.Economic Data'!J160/'1.Economic Data'!$J$2</f>
        <v>1.2103107358469087</v>
      </c>
      <c r="G136" s="1">
        <f>'1.Economic Data'!K160/'1.Economic Data'!$K$2</f>
        <v>1.2523159972746809</v>
      </c>
      <c r="H136" s="1">
        <f>'1.Economic Data'!G160/'1.Economic Data'!$G$2</f>
        <v>0.90076254568360348</v>
      </c>
      <c r="I136" s="1">
        <f>'1.Economic Data'!I160/'1.Economic Data'!$I$2</f>
        <v>0.92214584931953469</v>
      </c>
      <c r="J136" s="1">
        <f>'1.Economic Data'!D160/'1.Economic Data'!$D$2</f>
        <v>1.155599782580804</v>
      </c>
      <c r="L136" s="1">
        <f t="shared" si="10"/>
        <v>1.0956733648192314</v>
      </c>
      <c r="M136">
        <f t="shared" si="11"/>
        <v>1.2087875940892558</v>
      </c>
      <c r="N136">
        <f t="shared" si="12"/>
        <v>0.90499916573889971</v>
      </c>
      <c r="O136">
        <f t="shared" si="13"/>
        <v>1.1082543626017622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1.0902210682691191</v>
      </c>
      <c r="D137" s="1">
        <f>'1.Economic Data'!H161/'1.Economic Data'!$H$2</f>
        <v>1.2049862187262046</v>
      </c>
      <c r="E137" s="1">
        <f>'1.Economic Data'!F161/'1.Economic Data'!$F$2</f>
        <v>1.1714671570472457</v>
      </c>
      <c r="F137" s="1">
        <f>'1.Economic Data'!J161/'1.Economic Data'!$J$2</f>
        <v>1.2111821307814354</v>
      </c>
      <c r="G137" s="1">
        <f>'1.Economic Data'!K161/'1.Economic Data'!$K$2</f>
        <v>1.2545025418843136</v>
      </c>
      <c r="H137" s="1">
        <f>'1.Economic Data'!G161/'1.Economic Data'!$G$2</f>
        <v>0.90040808946422302</v>
      </c>
      <c r="I137" s="1">
        <f>'1.Economic Data'!I161/'1.Economic Data'!$I$2</f>
        <v>0.92490133777499983</v>
      </c>
      <c r="J137" s="1">
        <f>'1.Economic Data'!D161/'1.Economic Data'!$D$2</f>
        <v>1.1563625951300582</v>
      </c>
      <c r="L137" s="1">
        <f t="shared" si="10"/>
        <v>1.0902210682691191</v>
      </c>
      <c r="M137">
        <f t="shared" si="11"/>
        <v>1.2099404048995599</v>
      </c>
      <c r="N137">
        <f t="shared" si="12"/>
        <v>0.90525429087726983</v>
      </c>
      <c r="O137">
        <f t="shared" si="13"/>
        <v>1.1090878905099402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1.0902210682691191</v>
      </c>
      <c r="D138" s="1">
        <f>'1.Economic Data'!H162/'1.Economic Data'!$H$2</f>
        <v>1.2072582661940368</v>
      </c>
      <c r="E138" s="1">
        <f>'1.Economic Data'!F162/'1.Economic Data'!$F$2</f>
        <v>1.1721818958911498</v>
      </c>
      <c r="F138" s="1">
        <f>'1.Economic Data'!J162/'1.Economic Data'!$J$2</f>
        <v>1.2120535257156624</v>
      </c>
      <c r="G138" s="1">
        <f>'1.Economic Data'!K162/'1.Economic Data'!$K$2</f>
        <v>1.2566890864939466</v>
      </c>
      <c r="H138" s="1">
        <f>'1.Economic Data'!G162/'1.Economic Data'!$G$2</f>
        <v>0.90005363324688736</v>
      </c>
      <c r="I138" s="1">
        <f>'1.Economic Data'!I162/'1.Economic Data'!$I$2</f>
        <v>0.92765682623044543</v>
      </c>
      <c r="J138" s="1">
        <f>'1.Economic Data'!D162/'1.Economic Data'!$D$2</f>
        <v>1.1571254076793125</v>
      </c>
      <c r="L138" s="1">
        <f t="shared" si="10"/>
        <v>1.0902210682691191</v>
      </c>
      <c r="M138">
        <f t="shared" si="11"/>
        <v>1.2110929524759133</v>
      </c>
      <c r="N138">
        <f t="shared" si="12"/>
        <v>0.90550776825203683</v>
      </c>
      <c r="O138">
        <f t="shared" si="13"/>
        <v>1.1099205387756388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1.0902210682691191</v>
      </c>
      <c r="D139" s="1">
        <f>'1.Economic Data'!H163/'1.Economic Data'!$H$2</f>
        <v>1.2095435756020487</v>
      </c>
      <c r="E139" s="1">
        <f>'1.Economic Data'!F163/'1.Economic Data'!$F$2</f>
        <v>1.1728846135332915</v>
      </c>
      <c r="F139" s="1">
        <f>'1.Economic Data'!J163/'1.Economic Data'!$J$2</f>
        <v>1.2129154326823233</v>
      </c>
      <c r="G139" s="1">
        <f>'1.Economic Data'!K163/'1.Economic Data'!$K$2</f>
        <v>1.2589007878967873</v>
      </c>
      <c r="H139" s="1">
        <f>'1.Economic Data'!G163/'1.Economic Data'!$G$2</f>
        <v>0.89966986622554468</v>
      </c>
      <c r="I139" s="1">
        <f>'1.Economic Data'!I163/'1.Economic Data'!$I$2</f>
        <v>0.93035961210708262</v>
      </c>
      <c r="J139" s="1">
        <f>'1.Economic Data'!D163/'1.Economic Data'!$D$2</f>
        <v>1.1579601135849757</v>
      </c>
      <c r="L139" s="1">
        <f t="shared" si="10"/>
        <v>1.0902210682691191</v>
      </c>
      <c r="M139">
        <f t="shared" si="11"/>
        <v>1.2122403101226509</v>
      </c>
      <c r="N139">
        <f t="shared" si="12"/>
        <v>0.90572573802139844</v>
      </c>
      <c r="O139">
        <f t="shared" si="13"/>
        <v>1.1107366898308935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1.0909481516255679</v>
      </c>
      <c r="D140" s="1">
        <f>'1.Economic Data'!H164/'1.Economic Data'!$H$2</f>
        <v>1.2118288850100607</v>
      </c>
      <c r="E140" s="1">
        <f>'1.Economic Data'!F164/'1.Economic Data'!$F$2</f>
        <v>1.1735873311754337</v>
      </c>
      <c r="F140" s="1">
        <f>'1.Economic Data'!J164/'1.Economic Data'!$J$2</f>
        <v>1.2137773396486842</v>
      </c>
      <c r="G140" s="1">
        <f>'1.Economic Data'!K164/'1.Economic Data'!$K$2</f>
        <v>1.2611121398997223</v>
      </c>
      <c r="H140" s="1">
        <f>'1.Economic Data'!G164/'1.Economic Data'!$G$2</f>
        <v>0.89928609920624702</v>
      </c>
      <c r="I140" s="1">
        <f>'1.Economic Data'!I164/'1.Economic Data'!$I$2</f>
        <v>0.93306239798370005</v>
      </c>
      <c r="J140" s="1">
        <f>'1.Economic Data'!D164/'1.Economic Data'!$D$2</f>
        <v>1.15879481949077</v>
      </c>
      <c r="L140" s="1">
        <f t="shared" si="10"/>
        <v>1.0909481516255679</v>
      </c>
      <c r="M140">
        <f t="shared" si="11"/>
        <v>1.2133873982541816</v>
      </c>
      <c r="N140">
        <f t="shared" si="12"/>
        <v>0.9059420992222571</v>
      </c>
      <c r="O140">
        <f t="shared" si="13"/>
        <v>1.1115519597630004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1.0909481516255679</v>
      </c>
      <c r="D141" s="1">
        <f>'1.Economic Data'!H165/'1.Economic Data'!$H$2</f>
        <v>1.2141141944180729</v>
      </c>
      <c r="E141" s="1">
        <f>'1.Economic Data'!F165/'1.Economic Data'!$F$2</f>
        <v>1.1742900488175754</v>
      </c>
      <c r="F141" s="1">
        <f>'1.Economic Data'!J165/'1.Economic Data'!$J$2</f>
        <v>1.2146392466153446</v>
      </c>
      <c r="G141" s="1">
        <f>'1.Economic Data'!K165/'1.Economic Data'!$K$2</f>
        <v>1.2633238413025629</v>
      </c>
      <c r="H141" s="1">
        <f>'1.Economic Data'!G165/'1.Economic Data'!$G$2</f>
        <v>0.89890233218490434</v>
      </c>
      <c r="I141" s="1">
        <f>'1.Economic Data'!I165/'1.Economic Data'!$I$2</f>
        <v>0.93576518386033747</v>
      </c>
      <c r="J141" s="1">
        <f>'1.Economic Data'!D165/'1.Economic Data'!$D$2</f>
        <v>1.159629525396433</v>
      </c>
      <c r="L141" s="1">
        <f t="shared" si="10"/>
        <v>1.0909481516255679</v>
      </c>
      <c r="M141">
        <f t="shared" si="11"/>
        <v>1.2145342180140315</v>
      </c>
      <c r="N141">
        <f t="shared" si="12"/>
        <v>0.90615685940928159</v>
      </c>
      <c r="O141">
        <f t="shared" si="13"/>
        <v>1.1123663515091555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1.0909481516255679</v>
      </c>
      <c r="D142" s="1">
        <f>'1.Economic Data'!H166/'1.Economic Data'!$H$2</f>
        <v>1.2164132606147771</v>
      </c>
      <c r="E142" s="1">
        <f>'1.Economic Data'!F166/'1.Economic Data'!$F$2</f>
        <v>1.1749805710375527</v>
      </c>
      <c r="F142" s="1">
        <f>'1.Economic Data'!J166/'1.Economic Data'!$J$2</f>
        <v>1.2154914059433424</v>
      </c>
      <c r="G142" s="1">
        <f>'1.Economic Data'!K166/'1.Economic Data'!$K$2</f>
        <v>1.2655606994986113</v>
      </c>
      <c r="H142" s="1">
        <f>'1.Economic Data'!G166/'1.Economic Data'!$G$2</f>
        <v>0.89848966334954361</v>
      </c>
      <c r="I142" s="1">
        <f>'1.Economic Data'!I166/'1.Economic Data'!$I$2</f>
        <v>0.93841520127992983</v>
      </c>
      <c r="J142" s="1">
        <f>'1.Economic Data'!D166/'1.Economic Data'!$D$2</f>
        <v>1.16050627471181</v>
      </c>
      <c r="L142" s="1">
        <f t="shared" si="10"/>
        <v>1.0909481516255679</v>
      </c>
      <c r="M142">
        <f t="shared" si="11"/>
        <v>1.2156757209707245</v>
      </c>
      <c r="N142">
        <f t="shared" si="12"/>
        <v>0.90633650981955294</v>
      </c>
      <c r="O142">
        <f t="shared" si="13"/>
        <v>1.1131642820540959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1.096539865001865</v>
      </c>
      <c r="D143" s="1">
        <f>'1.Economic Data'!H167/'1.Economic Data'!$H$2</f>
        <v>1.2187123268114841</v>
      </c>
      <c r="E143" s="1">
        <f>'1.Economic Data'!F167/'1.Economic Data'!$F$2</f>
        <v>1.1756710932577912</v>
      </c>
      <c r="F143" s="1">
        <f>'1.Economic Data'!J167/'1.Economic Data'!$J$2</f>
        <v>1.2163435652716399</v>
      </c>
      <c r="G143" s="1">
        <f>'1.Economic Data'!K167/'1.Economic Data'!$K$2</f>
        <v>1.2677979070945651</v>
      </c>
      <c r="H143" s="1">
        <f>'1.Economic Data'!G167/'1.Economic Data'!$G$2</f>
        <v>0.89807699451418266</v>
      </c>
      <c r="I143" s="1">
        <f>'1.Economic Data'!I167/'1.Economic Data'!$I$2</f>
        <v>0.94106521869950233</v>
      </c>
      <c r="J143" s="1">
        <f>'1.Economic Data'!D167/'1.Economic Data'!$D$2</f>
        <v>1.1613830240271872</v>
      </c>
      <c r="L143" s="1">
        <f t="shared" si="10"/>
        <v>1.096539865001865</v>
      </c>
      <c r="M143">
        <f t="shared" si="11"/>
        <v>1.2168169489677121</v>
      </c>
      <c r="N143">
        <f t="shared" si="12"/>
        <v>0.90651459704350101</v>
      </c>
      <c r="O143">
        <f t="shared" si="13"/>
        <v>1.1139613318489661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1.096539865001865</v>
      </c>
      <c r="D144" s="1">
        <f>'1.Economic Data'!H168/'1.Economic Data'!$H$2</f>
        <v>1.2210113930081885</v>
      </c>
      <c r="E144" s="1">
        <f>'1.Economic Data'!F168/'1.Economic Data'!$F$2</f>
        <v>1.1763616154777685</v>
      </c>
      <c r="F144" s="1">
        <f>'1.Economic Data'!J168/'1.Economic Data'!$J$2</f>
        <v>1.2171957245996377</v>
      </c>
      <c r="G144" s="1">
        <f>'1.Economic Data'!K168/'1.Economic Data'!$K$2</f>
        <v>1.2700347652906134</v>
      </c>
      <c r="H144" s="1">
        <f>'1.Economic Data'!G168/'1.Economic Data'!$G$2</f>
        <v>0.89766432567882171</v>
      </c>
      <c r="I144" s="1">
        <f>'1.Economic Data'!I168/'1.Economic Data'!$I$2</f>
        <v>0.94371523611909469</v>
      </c>
      <c r="J144" s="1">
        <f>'1.Economic Data'!D168/'1.Economic Data'!$D$2</f>
        <v>1.1622597733425641</v>
      </c>
      <c r="L144" s="1">
        <f t="shared" si="10"/>
        <v>1.096539865001865</v>
      </c>
      <c r="M144">
        <f t="shared" si="11"/>
        <v>1.2179579031678396</v>
      </c>
      <c r="N144">
        <f t="shared" si="12"/>
        <v>0.90669112813802555</v>
      </c>
      <c r="O144">
        <f t="shared" si="13"/>
        <v>1.1147575036617758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1.096539865001865</v>
      </c>
      <c r="D145" s="1">
        <f>'1.Economic Data'!H169/'1.Economic Data'!$H$2</f>
        <v>1.2232933374463053</v>
      </c>
      <c r="E145" s="1">
        <f>'1.Economic Data'!F169/'1.Economic Data'!$F$2</f>
        <v>1.1771036198009446</v>
      </c>
      <c r="F145" s="1">
        <f>'1.Economic Data'!J169/'1.Economic Data'!$J$2</f>
        <v>1.2181314579428548</v>
      </c>
      <c r="G145" s="1">
        <f>'1.Economic Data'!K169/'1.Economic Data'!$K$2</f>
        <v>1.2723027200782657</v>
      </c>
      <c r="H145" s="1">
        <f>'1.Economic Data'!G169/'1.Economic Data'!$G$2</f>
        <v>0.8970841081164721</v>
      </c>
      <c r="I145" s="1">
        <f>'1.Economic Data'!I169/'1.Economic Data'!$I$2</f>
        <v>0.94607637752851581</v>
      </c>
      <c r="J145" s="1">
        <f>'1.Economic Data'!D169/'1.Economic Data'!$D$2</f>
        <v>1.1630821109687111</v>
      </c>
      <c r="L145" s="1">
        <f t="shared" si="10"/>
        <v>1.096539865001865</v>
      </c>
      <c r="M145">
        <f t="shared" si="11"/>
        <v>1.2191620883862968</v>
      </c>
      <c r="N145">
        <f t="shared" si="12"/>
        <v>0.90667527002123949</v>
      </c>
      <c r="O145">
        <f t="shared" si="13"/>
        <v>1.1155230423120206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1.0986298472086269</v>
      </c>
      <c r="D146" s="1">
        <f>'1.Economic Data'!H170/'1.Economic Data'!$H$2</f>
        <v>1.2255752818844192</v>
      </c>
      <c r="E146" s="1">
        <f>'1.Economic Data'!F170/'1.Economic Data'!$F$2</f>
        <v>1.177845624124382</v>
      </c>
      <c r="F146" s="1">
        <f>'1.Economic Data'!J170/'1.Economic Data'!$J$2</f>
        <v>1.219067191285772</v>
      </c>
      <c r="G146" s="1">
        <f>'1.Economic Data'!K170/'1.Economic Data'!$K$2</f>
        <v>1.2745706748659178</v>
      </c>
      <c r="H146" s="1">
        <f>'1.Economic Data'!G170/'1.Economic Data'!$G$2</f>
        <v>0.89650389055207758</v>
      </c>
      <c r="I146" s="1">
        <f>'1.Economic Data'!I170/'1.Economic Data'!$I$2</f>
        <v>0.94843751893793693</v>
      </c>
      <c r="J146" s="1">
        <f>'1.Economic Data'!D170/'1.Economic Data'!$D$2</f>
        <v>1.163904448594858</v>
      </c>
      <c r="L146" s="1">
        <f t="shared" si="10"/>
        <v>1.0986298472086269</v>
      </c>
      <c r="M146">
        <f t="shared" si="11"/>
        <v>1.2203660387573654</v>
      </c>
      <c r="N146">
        <f t="shared" si="12"/>
        <v>0.90665797930718617</v>
      </c>
      <c r="O146">
        <f t="shared" si="13"/>
        <v>1.1162876647351956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1.0986298472086269</v>
      </c>
      <c r="D147" s="1">
        <f>'1.Economic Data'!H171/'1.Economic Data'!$H$2</f>
        <v>1.2278572263225362</v>
      </c>
      <c r="E147" s="1">
        <f>'1.Economic Data'!F171/'1.Economic Data'!$F$2</f>
        <v>1.178587628447558</v>
      </c>
      <c r="F147" s="1">
        <f>'1.Economic Data'!J171/'1.Economic Data'!$J$2</f>
        <v>1.220002924628989</v>
      </c>
      <c r="G147" s="1">
        <f>'1.Economic Data'!K171/'1.Economic Data'!$K$2</f>
        <v>1.2768386296535701</v>
      </c>
      <c r="H147" s="1">
        <f>'1.Economic Data'!G171/'1.Economic Data'!$G$2</f>
        <v>0.89592367298972786</v>
      </c>
      <c r="I147" s="1">
        <f>'1.Economic Data'!I171/'1.Economic Data'!$I$2</f>
        <v>0.95079866034735805</v>
      </c>
      <c r="J147" s="1">
        <f>'1.Economic Data'!D171/'1.Economic Data'!$D$2</f>
        <v>1.1647267862210049</v>
      </c>
      <c r="L147" s="1">
        <f t="shared" si="10"/>
        <v>1.0986298472086269</v>
      </c>
      <c r="M147">
        <f t="shared" si="11"/>
        <v>1.2215697552836047</v>
      </c>
      <c r="N147">
        <f t="shared" si="12"/>
        <v>0.90663926130471539</v>
      </c>
      <c r="O147">
        <f t="shared" si="13"/>
        <v>1.1170513728505866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1.0986298472086269</v>
      </c>
      <c r="D148" s="1">
        <f>'1.Economic Data'!H172/'1.Economic Data'!$H$2</f>
        <v>1.2301950886427502</v>
      </c>
      <c r="E148" s="1">
        <f>'1.Economic Data'!F172/'1.Economic Data'!$F$2</f>
        <v>1.1793307652029585</v>
      </c>
      <c r="F148" s="1">
        <f>'1.Economic Data'!J172/'1.Economic Data'!$J$2</f>
        <v>1.2209151477867146</v>
      </c>
      <c r="G148" s="1">
        <f>'1.Economic Data'!K172/'1.Economic Data'!$K$2</f>
        <v>1.2791233556366941</v>
      </c>
      <c r="H148" s="1">
        <f>'1.Economic Data'!G172/'1.Economic Data'!$G$2</f>
        <v>0.89551277643613858</v>
      </c>
      <c r="I148" s="1">
        <f>'1.Economic Data'!I172/'1.Economic Data'!$I$2</f>
        <v>0.95343774198183173</v>
      </c>
      <c r="J148" s="1">
        <f>'1.Economic Data'!D172/'1.Economic Data'!$D$2</f>
        <v>1.1655579520890555</v>
      </c>
      <c r="L148" s="1">
        <f t="shared" si="10"/>
        <v>1.0986298472086269</v>
      </c>
      <c r="M148">
        <f t="shared" si="11"/>
        <v>1.2227655187522761</v>
      </c>
      <c r="N148">
        <f t="shared" si="12"/>
        <v>0.90680915703007625</v>
      </c>
      <c r="O148">
        <f t="shared" si="13"/>
        <v>1.1178795140734215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1.0933914394847251</v>
      </c>
      <c r="D149" s="1">
        <f>'1.Economic Data'!H173/'1.Economic Data'!$H$2</f>
        <v>1.2325329509629641</v>
      </c>
      <c r="E149" s="1">
        <f>'1.Economic Data'!F173/'1.Economic Data'!$F$2</f>
        <v>1.1800739019580977</v>
      </c>
      <c r="F149" s="1">
        <f>'1.Economic Data'!J173/'1.Economic Data'!$J$2</f>
        <v>1.2218273709444405</v>
      </c>
      <c r="G149" s="1">
        <f>'1.Economic Data'!K173/'1.Economic Data'!$K$2</f>
        <v>1.2814077322199122</v>
      </c>
      <c r="H149" s="1">
        <f>'1.Economic Data'!G173/'1.Economic Data'!$G$2</f>
        <v>0.8951018798805046</v>
      </c>
      <c r="I149" s="1">
        <f>'1.Economic Data'!I173/'1.Economic Data'!$I$2</f>
        <v>0.95607682361632518</v>
      </c>
      <c r="J149" s="1">
        <f>'1.Economic Data'!D173/'1.Economic Data'!$D$2</f>
        <v>1.1663891179572372</v>
      </c>
      <c r="L149" s="1">
        <f t="shared" si="10"/>
        <v>1.0933914394847251</v>
      </c>
      <c r="M149">
        <f t="shared" si="11"/>
        <v>1.2239610220249304</v>
      </c>
      <c r="N149">
        <f t="shared" si="12"/>
        <v>0.90697754203998993</v>
      </c>
      <c r="O149">
        <f t="shared" si="13"/>
        <v>1.1187067830880171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1.0933914394847251</v>
      </c>
      <c r="D150" s="1">
        <f>'1.Economic Data'!H174/'1.Economic Data'!$H$2</f>
        <v>1.234870813283178</v>
      </c>
      <c r="E150" s="1">
        <f>'1.Economic Data'!F174/'1.Economic Data'!$F$2</f>
        <v>1.1808170387134982</v>
      </c>
      <c r="F150" s="1">
        <f>'1.Economic Data'!J174/'1.Economic Data'!$J$2</f>
        <v>1.2227395941021661</v>
      </c>
      <c r="G150" s="1">
        <f>'1.Economic Data'!K174/'1.Economic Data'!$K$2</f>
        <v>1.2836924582030362</v>
      </c>
      <c r="H150" s="1">
        <f>'1.Economic Data'!G174/'1.Economic Data'!$G$2</f>
        <v>0.89469098332691555</v>
      </c>
      <c r="I150" s="1">
        <f>'1.Economic Data'!I174/'1.Economic Data'!$I$2</f>
        <v>0.95871590525079897</v>
      </c>
      <c r="J150" s="1">
        <f>'1.Economic Data'!D174/'1.Economic Data'!$D$2</f>
        <v>1.1672202838252879</v>
      </c>
      <c r="L150" s="1">
        <f t="shared" si="10"/>
        <v>1.0933914394847251</v>
      </c>
      <c r="M150">
        <f t="shared" si="11"/>
        <v>1.2251562662215674</v>
      </c>
      <c r="N150">
        <f t="shared" si="12"/>
        <v>0.90714442300750586</v>
      </c>
      <c r="O150">
        <f t="shared" si="13"/>
        <v>1.1195331825044124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1.0933914394847251</v>
      </c>
      <c r="D151" s="1">
        <f>'1.Economic Data'!H175/'1.Economic Data'!$H$2</f>
        <v>1.2372340118473151</v>
      </c>
      <c r="E151" s="1">
        <f>'1.Economic Data'!F175/'1.Economic Data'!$F$2</f>
        <v>1.1815521613343034</v>
      </c>
      <c r="F151" s="1">
        <f>'1.Economic Data'!J175/'1.Economic Data'!$J$2</f>
        <v>1.2236386639403674</v>
      </c>
      <c r="G151" s="1">
        <f>'1.Economic Data'!K175/'1.Economic Data'!$K$2</f>
        <v>1.2859995457801225</v>
      </c>
      <c r="H151" s="1">
        <f>'1.Economic Data'!G175/'1.Economic Data'!$G$2</f>
        <v>0.89430714814159717</v>
      </c>
      <c r="I151" s="1">
        <f>'1.Economic Data'!I175/'1.Economic Data'!$I$2</f>
        <v>0.96139675367900179</v>
      </c>
      <c r="J151" s="1">
        <f>'1.Economic Data'!D175/'1.Economic Data'!$D$2</f>
        <v>1.168057000122769</v>
      </c>
      <c r="L151" s="1">
        <f t="shared" si="10"/>
        <v>1.0933914394847251</v>
      </c>
      <c r="M151">
        <f t="shared" si="11"/>
        <v>1.2263457292706657</v>
      </c>
      <c r="N151">
        <f t="shared" si="12"/>
        <v>0.90733965481309198</v>
      </c>
      <c r="O151">
        <f t="shared" si="13"/>
        <v>1.1203662397870036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1.0945977243113625</v>
      </c>
      <c r="D152" s="1">
        <f>'1.Economic Data'!H176/'1.Economic Data'!$H$2</f>
        <v>1.2395972104114552</v>
      </c>
      <c r="E152" s="1">
        <f>'1.Economic Data'!F176/'1.Economic Data'!$F$2</f>
        <v>1.1822872839551084</v>
      </c>
      <c r="F152" s="1">
        <f>'1.Economic Data'!J176/'1.Economic Data'!$J$2</f>
        <v>1.2245377337785686</v>
      </c>
      <c r="G152" s="1">
        <f>'1.Economic Data'!K176/'1.Economic Data'!$K$2</f>
        <v>1.2883066333572091</v>
      </c>
      <c r="H152" s="1">
        <f>'1.Economic Data'!G176/'1.Economic Data'!$G$2</f>
        <v>0.89392331295627891</v>
      </c>
      <c r="I152" s="1">
        <f>'1.Economic Data'!I176/'1.Economic Data'!$I$2</f>
        <v>0.96407760210718496</v>
      </c>
      <c r="J152" s="1">
        <f>'1.Economic Data'!D176/'1.Economic Data'!$D$2</f>
        <v>1.1688937164201192</v>
      </c>
      <c r="L152" s="1">
        <f t="shared" si="10"/>
        <v>1.0945977243113625</v>
      </c>
      <c r="M152">
        <f t="shared" si="11"/>
        <v>1.2275349212742015</v>
      </c>
      <c r="N152">
        <f t="shared" si="12"/>
        <v>0.90753338354597601</v>
      </c>
      <c r="O152">
        <f t="shared" si="13"/>
        <v>1.1211984326622901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1.0945977243113625</v>
      </c>
      <c r="D153" s="1">
        <f>'1.Economic Data'!H177/'1.Economic Data'!$H$2</f>
        <v>1.2419604089755922</v>
      </c>
      <c r="E153" s="1">
        <f>'1.Economic Data'!F177/'1.Economic Data'!$F$2</f>
        <v>1.1830224065759136</v>
      </c>
      <c r="F153" s="1">
        <f>'1.Economic Data'!J177/'1.Economic Data'!$J$2</f>
        <v>1.2254368036167698</v>
      </c>
      <c r="G153" s="1">
        <f>'1.Economic Data'!K177/'1.Economic Data'!$K$2</f>
        <v>1.2906137209342954</v>
      </c>
      <c r="H153" s="1">
        <f>'1.Economic Data'!G177/'1.Economic Data'!$G$2</f>
        <v>0.89353947777096054</v>
      </c>
      <c r="I153" s="1">
        <f>'1.Economic Data'!I177/'1.Economic Data'!$I$2</f>
        <v>0.96675845053538778</v>
      </c>
      <c r="J153" s="1">
        <f>'1.Economic Data'!D177/'1.Economic Data'!$D$2</f>
        <v>1.1697304327176001</v>
      </c>
      <c r="L153" s="1">
        <f t="shared" si="10"/>
        <v>1.0945977243113625</v>
      </c>
      <c r="M153">
        <f t="shared" si="11"/>
        <v>1.228723843399546</v>
      </c>
      <c r="N153">
        <f t="shared" si="12"/>
        <v>0.90772561595056356</v>
      </c>
      <c r="O153">
        <f t="shared" si="13"/>
        <v>1.1220297638296388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1.0945977243113625</v>
      </c>
      <c r="D154" s="1">
        <f>'1.Economic Data'!H178/'1.Economic Data'!$H$2</f>
        <v>1.2443490427533572</v>
      </c>
      <c r="E154" s="1">
        <f>'1.Economic Data'!F178/'1.Economic Data'!$F$2</f>
        <v>1.1837494279520531</v>
      </c>
      <c r="F154" s="1">
        <f>'1.Economic Data'!J178/'1.Economic Data'!$J$2</f>
        <v>1.2263226102746669</v>
      </c>
      <c r="G154" s="1">
        <f>'1.Economic Data'!K178/'1.Economic Data'!$K$2</f>
        <v>1.292943170105344</v>
      </c>
      <c r="H154" s="1">
        <f>'1.Economic Data'!G178/'1.Economic Data'!$G$2</f>
        <v>0.89318277211993369</v>
      </c>
      <c r="I154" s="1">
        <f>'1.Economic Data'!I178/'1.Economic Data'!$I$2</f>
        <v>0.96948099987908309</v>
      </c>
      <c r="J154" s="1">
        <f>'1.Economic Data'!D178/'1.Economic Data'!$D$2</f>
        <v>1.1705693342233969</v>
      </c>
      <c r="L154" s="1">
        <f t="shared" si="10"/>
        <v>1.0945977243113625</v>
      </c>
      <c r="M154">
        <f t="shared" si="11"/>
        <v>1.2299068833481992</v>
      </c>
      <c r="N154">
        <f t="shared" si="12"/>
        <v>0.90794623191535029</v>
      </c>
      <c r="O154">
        <f t="shared" si="13"/>
        <v>1.1228677320504434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1.1007172365981723</v>
      </c>
      <c r="D155" s="1">
        <f>'1.Economic Data'!H179/'1.Economic Data'!$H$2</f>
        <v>1.2467376765311222</v>
      </c>
      <c r="E155" s="1">
        <f>'1.Economic Data'!F179/'1.Economic Data'!$F$2</f>
        <v>1.1844764493281923</v>
      </c>
      <c r="F155" s="1">
        <f>'1.Economic Data'!J179/'1.Economic Data'!$J$2</f>
        <v>1.2272084169328643</v>
      </c>
      <c r="G155" s="1">
        <f>'1.Economic Data'!K179/'1.Economic Data'!$K$2</f>
        <v>1.2952726192763928</v>
      </c>
      <c r="H155" s="1">
        <f>'1.Economic Data'!G179/'1.Economic Data'!$G$2</f>
        <v>0.89282606646686191</v>
      </c>
      <c r="I155" s="1">
        <f>'1.Economic Data'!I179/'1.Economic Data'!$I$2</f>
        <v>0.97220354922275853</v>
      </c>
      <c r="J155" s="1">
        <f>'1.Economic Data'!D179/'1.Economic Data'!$D$2</f>
        <v>1.1714082357293245</v>
      </c>
      <c r="L155" s="1">
        <f t="shared" si="10"/>
        <v>1.1007172365981723</v>
      </c>
      <c r="M155">
        <f t="shared" si="11"/>
        <v>1.2310896412197325</v>
      </c>
      <c r="N155">
        <f t="shared" si="12"/>
        <v>0.90816535320273317</v>
      </c>
      <c r="O155">
        <f t="shared" si="13"/>
        <v>1.1237048433456585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1.1007172365981723</v>
      </c>
      <c r="D156" s="1">
        <f>'1.Economic Data'!H180/'1.Economic Data'!$H$2</f>
        <v>1.2491263103088872</v>
      </c>
      <c r="E156" s="1">
        <f>'1.Economic Data'!F180/'1.Economic Data'!$F$2</f>
        <v>1.1852034707043317</v>
      </c>
      <c r="F156" s="1">
        <f>'1.Economic Data'!J180/'1.Economic Data'!$J$2</f>
        <v>1.2280942235907617</v>
      </c>
      <c r="G156" s="1">
        <f>'1.Economic Data'!K180/'1.Economic Data'!$K$2</f>
        <v>1.2976024178473471</v>
      </c>
      <c r="H156" s="1">
        <f>'1.Economic Data'!G180/'1.Economic Data'!$G$2</f>
        <v>0.89246936081583506</v>
      </c>
      <c r="I156" s="1">
        <f>'1.Economic Data'!I180/'1.Economic Data'!$I$2</f>
        <v>0.97492609856645374</v>
      </c>
      <c r="J156" s="1">
        <f>'1.Economic Data'!D180/'1.Economic Data'!$D$2</f>
        <v>1.1722471372351211</v>
      </c>
      <c r="L156" s="1">
        <f t="shared" si="10"/>
        <v>1.1007172365981723</v>
      </c>
      <c r="M156">
        <f t="shared" si="11"/>
        <v>1.2322721182291689</v>
      </c>
      <c r="N156">
        <f t="shared" si="12"/>
        <v>0.90838298662883588</v>
      </c>
      <c r="O156">
        <f t="shared" si="13"/>
        <v>1.1245411005040002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1.1007172365981723</v>
      </c>
      <c r="D157" s="1">
        <f>'1.Economic Data'!H181/'1.Economic Data'!$H$2</f>
        <v>1.2515402803305753</v>
      </c>
      <c r="E157" s="1">
        <f>'1.Economic Data'!F181/'1.Economic Data'!$F$2</f>
        <v>1.1859223908358054</v>
      </c>
      <c r="F157" s="1">
        <f>'1.Economic Data'!J181/'1.Economic Data'!$J$2</f>
        <v>1.2289669468406759</v>
      </c>
      <c r="G157" s="1">
        <f>'1.Economic Data'!K181/'1.Economic Data'!$K$2</f>
        <v>1.2999545780122639</v>
      </c>
      <c r="H157" s="1">
        <f>'1.Economic Data'!G181/'1.Economic Data'!$G$2</f>
        <v>0.89213855773322315</v>
      </c>
      <c r="I157" s="1">
        <f>'1.Economic Data'!I181/'1.Economic Data'!$I$2</f>
        <v>0.97769048058207542</v>
      </c>
      <c r="J157" s="1">
        <f>'1.Economic Data'!D181/'1.Economic Data'!$D$2</f>
        <v>1.1730848150242557</v>
      </c>
      <c r="L157" s="1">
        <f t="shared" si="10"/>
        <v>1.1007172365981723</v>
      </c>
      <c r="M157">
        <f t="shared" si="11"/>
        <v>1.2334488047820209</v>
      </c>
      <c r="N157">
        <f t="shared" si="12"/>
        <v>0.9086280195643045</v>
      </c>
      <c r="O157">
        <f t="shared" si="13"/>
        <v>1.1253837179027841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1.1026049985221948</v>
      </c>
      <c r="D158" s="1">
        <f>'1.Economic Data'!H182/'1.Economic Data'!$H$2</f>
        <v>1.2539542503522663</v>
      </c>
      <c r="E158" s="1">
        <f>'1.Economic Data'!F182/'1.Economic Data'!$F$2</f>
        <v>1.1866413109672789</v>
      </c>
      <c r="F158" s="1">
        <f>'1.Economic Data'!J182/'1.Economic Data'!$J$2</f>
        <v>1.2298396700902905</v>
      </c>
      <c r="G158" s="1">
        <f>'1.Economic Data'!K182/'1.Economic Data'!$K$2</f>
        <v>1.3023063887772752</v>
      </c>
      <c r="H158" s="1">
        <f>'1.Economic Data'!G182/'1.Economic Data'!$G$2</f>
        <v>0.89180775465265605</v>
      </c>
      <c r="I158" s="1">
        <f>'1.Economic Data'!I182/'1.Economic Data'!$I$2</f>
        <v>0.98045486259771664</v>
      </c>
      <c r="J158" s="1">
        <f>'1.Economic Data'!D182/'1.Economic Data'!$D$2</f>
        <v>1.1739224928133905</v>
      </c>
      <c r="L158" s="1">
        <f t="shared" si="10"/>
        <v>1.1026049985221948</v>
      </c>
      <c r="M158">
        <f t="shared" si="11"/>
        <v>1.2346251982348044</v>
      </c>
      <c r="N158">
        <f t="shared" si="12"/>
        <v>0.90887156542008485</v>
      </c>
      <c r="O158">
        <f t="shared" si="13"/>
        <v>1.1262254846644157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1.1026049985221948</v>
      </c>
      <c r="D159" s="1">
        <f>'1.Economic Data'!H183/'1.Economic Data'!$H$2</f>
        <v>1.2563682203739543</v>
      </c>
      <c r="E159" s="1">
        <f>'1.Economic Data'!F183/'1.Economic Data'!$F$2</f>
        <v>1.1873602310987523</v>
      </c>
      <c r="F159" s="1">
        <f>'1.Economic Data'!J183/'1.Economic Data'!$J$2</f>
        <v>1.2307123933402047</v>
      </c>
      <c r="G159" s="1">
        <f>'1.Economic Data'!K183/'1.Economic Data'!$K$2</f>
        <v>1.3046585489421918</v>
      </c>
      <c r="H159" s="1">
        <f>'1.Economic Data'!G183/'1.Economic Data'!$G$2</f>
        <v>0.89147695157004403</v>
      </c>
      <c r="I159" s="1">
        <f>'1.Economic Data'!I183/'1.Economic Data'!$I$2</f>
        <v>0.98321924461333821</v>
      </c>
      <c r="J159" s="1">
        <f>'1.Economic Data'!D183/'1.Economic Data'!$D$2</f>
        <v>1.1747601706025252</v>
      </c>
      <c r="L159" s="1">
        <f t="shared" si="10"/>
        <v>1.1026049985221948</v>
      </c>
      <c r="M159">
        <f t="shared" si="11"/>
        <v>1.2358012998515626</v>
      </c>
      <c r="N159">
        <f t="shared" si="12"/>
        <v>0.90911363107280585</v>
      </c>
      <c r="O159">
        <f t="shared" si="13"/>
        <v>1.1270664036616982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1.1026049985221948</v>
      </c>
      <c r="D160" s="1">
        <f>'1.Economic Data'!H184/'1.Economic Data'!$H$2</f>
        <v>1.2588074276698638</v>
      </c>
      <c r="E160" s="1">
        <f>'1.Economic Data'!F184/'1.Economic Data'!$F$2</f>
        <v>1.188070788655087</v>
      </c>
      <c r="F160" s="1">
        <f>'1.Economic Data'!J184/'1.Economic Data'!$J$2</f>
        <v>1.2315717934858081</v>
      </c>
      <c r="G160" s="1">
        <f>'1.Economic Data'!K184/'1.Economic Data'!$K$2</f>
        <v>1.3070327213011652</v>
      </c>
      <c r="H160" s="1">
        <f>'1.Economic Data'!G184/'1.Economic Data'!$G$2</f>
        <v>0.89117164206994803</v>
      </c>
      <c r="I160" s="1">
        <f>'1.Economic Data'!I184/'1.Economic Data'!$I$2</f>
        <v>0.98602532754445216</v>
      </c>
      <c r="J160" s="1">
        <f>'1.Economic Data'!D184/'1.Economic Data'!$D$2</f>
        <v>1.1755938713124103</v>
      </c>
      <c r="L160" s="1">
        <f t="shared" si="10"/>
        <v>1.1026049985221948</v>
      </c>
      <c r="M160">
        <f t="shared" si="11"/>
        <v>1.236971365667503</v>
      </c>
      <c r="N160">
        <f t="shared" si="12"/>
        <v>0.9093827269098772</v>
      </c>
      <c r="O160">
        <f t="shared" si="13"/>
        <v>1.127913416762697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1.0971982228111057</v>
      </c>
      <c r="D161" s="1">
        <f>'1.Economic Data'!H185/'1.Economic Data'!$H$2</f>
        <v>1.261246634965776</v>
      </c>
      <c r="E161" s="1">
        <f>'1.Economic Data'!F185/'1.Economic Data'!$F$2</f>
        <v>1.1887813462114216</v>
      </c>
      <c r="F161" s="1">
        <f>'1.Economic Data'!J185/'1.Economic Data'!$J$2</f>
        <v>1.2324311936314116</v>
      </c>
      <c r="G161" s="1">
        <f>'1.Economic Data'!K185/'1.Economic Data'!$K$2</f>
        <v>1.3094072430600443</v>
      </c>
      <c r="H161" s="1">
        <f>'1.Economic Data'!G185/'1.Economic Data'!$G$2</f>
        <v>0.89086633256985204</v>
      </c>
      <c r="I161" s="1">
        <f>'1.Economic Data'!I185/'1.Economic Data'!$I$2</f>
        <v>0.98883141047558598</v>
      </c>
      <c r="J161" s="1">
        <f>'1.Economic Data'!D185/'1.Economic Data'!$D$2</f>
        <v>1.1764275720221646</v>
      </c>
      <c r="L161" s="1">
        <f t="shared" si="10"/>
        <v>1.0971982228111057</v>
      </c>
      <c r="M161">
        <f t="shared" si="11"/>
        <v>1.2381411272145484</v>
      </c>
      <c r="N161">
        <f t="shared" si="12"/>
        <v>0.90965034354934016</v>
      </c>
      <c r="O161">
        <f t="shared" si="13"/>
        <v>1.1287595849687733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1.0971982228111057</v>
      </c>
      <c r="D162" s="1">
        <f>'1.Economic Data'!H186/'1.Economic Data'!$H$2</f>
        <v>1.2636858422616852</v>
      </c>
      <c r="E162" s="1">
        <f>'1.Economic Data'!F186/'1.Economic Data'!$F$2</f>
        <v>1.1894919037677563</v>
      </c>
      <c r="F162" s="1">
        <f>'1.Economic Data'!J186/'1.Economic Data'!$J$2</f>
        <v>1.2332905937770153</v>
      </c>
      <c r="G162" s="1">
        <f>'1.Economic Data'!K186/'1.Economic Data'!$K$2</f>
        <v>1.3117814154190177</v>
      </c>
      <c r="H162" s="1">
        <f>'1.Economic Data'!G186/'1.Economic Data'!$G$2</f>
        <v>0.89056102306975604</v>
      </c>
      <c r="I162" s="1">
        <f>'1.Economic Data'!I186/'1.Economic Data'!$I$2</f>
        <v>0.99163749340669993</v>
      </c>
      <c r="J162" s="1">
        <f>'1.Economic Data'!D186/'1.Economic Data'!$D$2</f>
        <v>1.1772612727320499</v>
      </c>
      <c r="L162" s="1">
        <f t="shared" si="10"/>
        <v>1.0971982228111057</v>
      </c>
      <c r="M162">
        <f t="shared" si="11"/>
        <v>1.2393105858047861</v>
      </c>
      <c r="N162">
        <f t="shared" si="12"/>
        <v>0.90991648793313407</v>
      </c>
      <c r="O162">
        <f t="shared" si="13"/>
        <v>1.1296049112372715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1.0971982228111057</v>
      </c>
      <c r="D163" s="1">
        <f>'1.Economic Data'!H187/'1.Economic Data'!$H$2</f>
        <v>1.2661504847712224</v>
      </c>
      <c r="E163" s="1">
        <f>'1.Economic Data'!F187/'1.Economic Data'!$F$2</f>
        <v>1.1901941858590226</v>
      </c>
      <c r="F163" s="1">
        <f>'1.Economic Data'!J187/'1.Economic Data'!$J$2</f>
        <v>1.2341368605778633</v>
      </c>
      <c r="G163" s="1">
        <f>'1.Economic Data'!K187/'1.Economic Data'!$K$2</f>
        <v>1.3141782987718593</v>
      </c>
      <c r="H163" s="1">
        <f>'1.Economic Data'!G187/'1.Economic Data'!$G$2</f>
        <v>0.89028059367026013</v>
      </c>
      <c r="I163" s="1">
        <f>'1.Economic Data'!I187/'1.Economic Data'!$I$2</f>
        <v>0.99448527725330615</v>
      </c>
      <c r="J163" s="1">
        <f>'1.Economic Data'!D187/'1.Economic Data'!$D$2</f>
        <v>1.1780895104208846</v>
      </c>
      <c r="L163" s="1">
        <f t="shared" si="10"/>
        <v>1.0971982228111057</v>
      </c>
      <c r="M163">
        <f t="shared" si="11"/>
        <v>1.240474166090838</v>
      </c>
      <c r="N163">
        <f t="shared" si="12"/>
        <v>0.91020914999546165</v>
      </c>
      <c r="O163">
        <f t="shared" si="13"/>
        <v>1.1304562674771694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1.098119927069372</v>
      </c>
      <c r="D164" s="1">
        <f>'1.Economic Data'!H188/'1.Economic Data'!$H$2</f>
        <v>1.2686151272807598</v>
      </c>
      <c r="E164" s="1">
        <f>'1.Economic Data'!F188/'1.Economic Data'!$F$2</f>
        <v>1.1908964679505503</v>
      </c>
      <c r="F164" s="1">
        <f>'1.Economic Data'!J188/'1.Economic Data'!$J$2</f>
        <v>1.2349831273784115</v>
      </c>
      <c r="G164" s="1">
        <f>'1.Economic Data'!K188/'1.Economic Data'!$K$2</f>
        <v>1.3165751821247009</v>
      </c>
      <c r="H164" s="1">
        <f>'1.Economic Data'!G188/'1.Economic Data'!$G$2</f>
        <v>0.89000016426871931</v>
      </c>
      <c r="I164" s="1">
        <f>'1.Economic Data'!I188/'1.Economic Data'!$I$2</f>
        <v>0.99733306109993236</v>
      </c>
      <c r="J164" s="1">
        <f>'1.Economic Data'!D188/'1.Economic Data'!$D$2</f>
        <v>1.1789177481097191</v>
      </c>
      <c r="L164" s="1">
        <f t="shared" si="10"/>
        <v>1.098119927069372</v>
      </c>
      <c r="M164">
        <f t="shared" si="11"/>
        <v>1.2416374308513345</v>
      </c>
      <c r="N164">
        <f t="shared" si="12"/>
        <v>0.9105003406759602</v>
      </c>
      <c r="O164">
        <f t="shared" si="13"/>
        <v>1.1313067837913504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1.098119927069372</v>
      </c>
      <c r="D165" s="1">
        <f>'1.Economic Data'!H189/'1.Economic Data'!$H$2</f>
        <v>1.2710797697902969</v>
      </c>
      <c r="E165" s="1">
        <f>'1.Economic Data'!F189/'1.Economic Data'!$F$2</f>
        <v>1.1915987500418166</v>
      </c>
      <c r="F165" s="1">
        <f>'1.Economic Data'!J189/'1.Economic Data'!$J$2</f>
        <v>1.2358293941792593</v>
      </c>
      <c r="G165" s="1">
        <f>'1.Economic Data'!K189/'1.Economic Data'!$K$2</f>
        <v>1.3189720654775423</v>
      </c>
      <c r="H165" s="1">
        <f>'1.Economic Data'!G189/'1.Economic Data'!$G$2</f>
        <v>0.88971973486922362</v>
      </c>
      <c r="I165" s="1">
        <f>'1.Economic Data'!I189/'1.Economic Data'!$I$2</f>
        <v>1.0001808449465388</v>
      </c>
      <c r="J165" s="1">
        <f>'1.Economic Data'!D189/'1.Economic Data'!$D$2</f>
        <v>1.1797459857985535</v>
      </c>
      <c r="L165" s="1">
        <f t="shared" si="10"/>
        <v>1.098119927069372</v>
      </c>
      <c r="M165">
        <f t="shared" si="11"/>
        <v>1.242800381447827</v>
      </c>
      <c r="N165">
        <f t="shared" si="12"/>
        <v>0.91079006697833587</v>
      </c>
      <c r="O165">
        <f t="shared" si="13"/>
        <v>1.1321564632202232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1.098119927069372</v>
      </c>
      <c r="D166" s="1">
        <f>'1.Economic Data'!H190/'1.Economic Data'!$H$2</f>
        <v>1.2735695506043534</v>
      </c>
      <c r="E166" s="1">
        <f>'1.Economic Data'!F190/'1.Economic Data'!$F$2</f>
        <v>1.1922925824478732</v>
      </c>
      <c r="F166" s="1">
        <f>'1.Economic Data'!J190/'1.Economic Data'!$J$2</f>
        <v>1.2366624177745724</v>
      </c>
      <c r="G166" s="1">
        <f>'1.Economic Data'!K190/'1.Economic Data'!$K$2</f>
        <v>1.321391310424346</v>
      </c>
      <c r="H166" s="1">
        <f>'1.Economic Data'!G190/'1.Economic Data'!$G$2</f>
        <v>0.88946357208636706</v>
      </c>
      <c r="I166" s="1">
        <f>'1.Economic Data'!I190/'1.Economic Data'!$I$2</f>
        <v>1.0030704614650914</v>
      </c>
      <c r="J166" s="1">
        <f>'1.Economic Data'!D190/'1.Economic Data'!$D$2</f>
        <v>1.1805674493412956</v>
      </c>
      <c r="L166" s="1">
        <f t="shared" si="10"/>
        <v>1.098119927069372</v>
      </c>
      <c r="M166">
        <f t="shared" si="11"/>
        <v>1.2439572730260575</v>
      </c>
      <c r="N166">
        <f t="shared" si="12"/>
        <v>0.91110582097956416</v>
      </c>
      <c r="O166">
        <f t="shared" si="13"/>
        <v>1.1330118991187914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1.1042483791943207</v>
      </c>
      <c r="D167" s="1">
        <f>'1.Economic Data'!H191/'1.Economic Data'!$H$2</f>
        <v>1.2760593314184072</v>
      </c>
      <c r="E167" s="1">
        <f>'1.Economic Data'!F191/'1.Economic Data'!$F$2</f>
        <v>1.1929864148539302</v>
      </c>
      <c r="F167" s="1">
        <f>'1.Economic Data'!J191/'1.Economic Data'!$J$2</f>
        <v>1.237495441369586</v>
      </c>
      <c r="G167" s="1">
        <f>'1.Economic Data'!K191/'1.Economic Data'!$K$2</f>
        <v>1.3238105553711501</v>
      </c>
      <c r="H167" s="1">
        <f>'1.Economic Data'!G191/'1.Economic Data'!$G$2</f>
        <v>0.88920740930555564</v>
      </c>
      <c r="I167" s="1">
        <f>'1.Economic Data'!I191/'1.Economic Data'!$I$2</f>
        <v>1.0059600779836435</v>
      </c>
      <c r="J167" s="1">
        <f>'1.Economic Data'!D191/'1.Economic Data'!$D$2</f>
        <v>1.1813889128841688</v>
      </c>
      <c r="L167" s="1">
        <f t="shared" si="10"/>
        <v>1.1042483791943207</v>
      </c>
      <c r="M167">
        <f t="shared" si="11"/>
        <v>1.2451138378159743</v>
      </c>
      <c r="N167">
        <f t="shared" si="12"/>
        <v>0.91142011121825228</v>
      </c>
      <c r="O167">
        <f t="shared" si="13"/>
        <v>1.1338664994040863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1.1042483791943207</v>
      </c>
      <c r="D168" s="1">
        <f>'1.Economic Data'!H192/'1.Economic Data'!$H$2</f>
        <v>1.2785491122324639</v>
      </c>
      <c r="E168" s="1">
        <f>'1.Economic Data'!F192/'1.Economic Data'!$F$2</f>
        <v>1.1936802472599868</v>
      </c>
      <c r="F168" s="1">
        <f>'1.Economic Data'!J192/'1.Economic Data'!$J$2</f>
        <v>1.2383284649648989</v>
      </c>
      <c r="G168" s="1">
        <f>'1.Economic Data'!K192/'1.Economic Data'!$K$2</f>
        <v>1.3262294509180481</v>
      </c>
      <c r="H168" s="1">
        <f>'1.Economic Data'!G192/'1.Economic Data'!$G$2</f>
        <v>0.88895124652269908</v>
      </c>
      <c r="I168" s="1">
        <f>'1.Economic Data'!I192/'1.Economic Data'!$I$2</f>
        <v>1.0088496945021961</v>
      </c>
      <c r="J168" s="1">
        <f>'1.Economic Data'!D192/'1.Economic Data'!$D$2</f>
        <v>1.182210376426911</v>
      </c>
      <c r="L168" s="1">
        <f t="shared" si="10"/>
        <v>1.1042483791943207</v>
      </c>
      <c r="M168">
        <f t="shared" si="11"/>
        <v>1.2462700772278987</v>
      </c>
      <c r="N168">
        <f t="shared" si="12"/>
        <v>0.91173294474734223</v>
      </c>
      <c r="O168">
        <f t="shared" si="13"/>
        <v>1.1347202671934693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1.1042483791943207</v>
      </c>
      <c r="D169" s="1">
        <f>'1.Economic Data'!H193/'1.Economic Data'!$H$2</f>
        <v>1.2810199426062336</v>
      </c>
      <c r="E169" s="1">
        <f>'1.Economic Data'!F193/'1.Economic Data'!$F$2</f>
        <v>1.1944043092302821</v>
      </c>
      <c r="F169" s="1">
        <f>'1.Economic Data'!J193/'1.Economic Data'!$J$2</f>
        <v>1.2392068923615589</v>
      </c>
      <c r="G169" s="1">
        <f>'1.Economic Data'!K193/'1.Economic Data'!$K$2</f>
        <v>1.3286315752694746</v>
      </c>
      <c r="H169" s="1">
        <f>'1.Economic Data'!G193/'1.Economic Data'!$G$2</f>
        <v>0.88862174746747213</v>
      </c>
      <c r="I169" s="1">
        <f>'1.Economic Data'!I193/'1.Economic Data'!$I$2</f>
        <v>1.0117102661455726</v>
      </c>
      <c r="J169" s="1">
        <f>'1.Economic Data'!D193/'1.Economic Data'!$D$2</f>
        <v>1.1830551738616801</v>
      </c>
      <c r="L169" s="1">
        <f t="shared" si="10"/>
        <v>1.1042483791943207</v>
      </c>
      <c r="M169">
        <f t="shared" si="11"/>
        <v>1.2474588670533429</v>
      </c>
      <c r="N169">
        <f t="shared" si="12"/>
        <v>0.91197888132288485</v>
      </c>
      <c r="O169">
        <f t="shared" si="13"/>
        <v>1.1355697068612436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1.1061421971301166</v>
      </c>
      <c r="D170" s="1">
        <f>'1.Economic Data'!H194/'1.Economic Data'!$H$2</f>
        <v>1.2834907729800034</v>
      </c>
      <c r="E170" s="1">
        <f>'1.Economic Data'!F194/'1.Economic Data'!$F$2</f>
        <v>1.1951283712008385</v>
      </c>
      <c r="F170" s="1">
        <f>'1.Economic Data'!J194/'1.Economic Data'!$J$2</f>
        <v>1.2400853197582189</v>
      </c>
      <c r="G170" s="1">
        <f>'1.Economic Data'!K194/'1.Economic Data'!$K$2</f>
        <v>1.3310333502209952</v>
      </c>
      <c r="H170" s="1">
        <f>'1.Economic Data'!G194/'1.Economic Data'!$G$2</f>
        <v>0.88829224841020005</v>
      </c>
      <c r="I170" s="1">
        <f>'1.Economic Data'!I194/'1.Economic Data'!$I$2</f>
        <v>1.0145708377889686</v>
      </c>
      <c r="J170" s="1">
        <f>'1.Economic Data'!D194/'1.Economic Data'!$D$2</f>
        <v>1.1838999712964493</v>
      </c>
      <c r="L170" s="1">
        <f t="shared" si="10"/>
        <v>1.1061421971301166</v>
      </c>
      <c r="M170">
        <f t="shared" si="11"/>
        <v>1.248647359834115</v>
      </c>
      <c r="N170">
        <f t="shared" si="12"/>
        <v>0.91222332533129691</v>
      </c>
      <c r="O170">
        <f t="shared" si="13"/>
        <v>1.1364182881295872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1.1061421971301166</v>
      </c>
      <c r="D171" s="1">
        <f>'1.Economic Data'!H195/'1.Economic Data'!$H$2</f>
        <v>1.2859616033537731</v>
      </c>
      <c r="E171" s="1">
        <f>'1.Economic Data'!F195/'1.Economic Data'!$F$2</f>
        <v>1.1958524331711338</v>
      </c>
      <c r="F171" s="1">
        <f>'1.Economic Data'!J195/'1.Economic Data'!$J$2</f>
        <v>1.2409637471545791</v>
      </c>
      <c r="G171" s="1">
        <f>'1.Economic Data'!K195/'1.Economic Data'!$K$2</f>
        <v>1.3334351251725163</v>
      </c>
      <c r="H171" s="1">
        <f>'1.Economic Data'!G195/'1.Economic Data'!$G$2</f>
        <v>0.88796274935497299</v>
      </c>
      <c r="I171" s="1">
        <f>'1.Economic Data'!I195/'1.Economic Data'!$I$2</f>
        <v>1.0174314094323451</v>
      </c>
      <c r="J171" s="1">
        <f>'1.Economic Data'!D195/'1.Economic Data'!$D$2</f>
        <v>1.1847447687310872</v>
      </c>
      <c r="L171" s="1">
        <f t="shared" si="10"/>
        <v>1.1061421971301166</v>
      </c>
      <c r="M171">
        <f t="shared" si="11"/>
        <v>1.2498355568500952</v>
      </c>
      <c r="N171">
        <f t="shared" si="12"/>
        <v>0.91246628368127181</v>
      </c>
      <c r="O171">
        <f t="shared" si="13"/>
        <v>1.1372660139012989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1.1061421971301166</v>
      </c>
      <c r="D172" s="1">
        <f>'1.Economic Data'!H196/'1.Economic Data'!$H$2</f>
        <v>1.2884582654583179</v>
      </c>
      <c r="E172" s="1">
        <f>'1.Economic Data'!F196/'1.Economic Data'!$F$2</f>
        <v>1.1965680727558461</v>
      </c>
      <c r="F172" s="1">
        <f>'1.Economic Data'!J196/'1.Economic Data'!$J$2</f>
        <v>1.241828797597718</v>
      </c>
      <c r="G172" s="1">
        <f>'1.Economic Data'!K196/'1.Economic Data'!$K$2</f>
        <v>1.3358599605178108</v>
      </c>
      <c r="H172" s="1">
        <f>'1.Economic Data'!G196/'1.Economic Data'!$G$2</f>
        <v>0.88765864338369949</v>
      </c>
      <c r="I172" s="1">
        <f>'1.Economic Data'!I196/'1.Economic Data'!$I$2</f>
        <v>1.0203351330191548</v>
      </c>
      <c r="J172" s="1">
        <f>'1.Economic Data'!D196/'1.Economic Data'!$D$2</f>
        <v>1.1855855552843613</v>
      </c>
      <c r="L172" s="1">
        <f t="shared" si="10"/>
        <v>1.1061421971301166</v>
      </c>
      <c r="M172">
        <f t="shared" si="11"/>
        <v>1.251017694940656</v>
      </c>
      <c r="N172">
        <f t="shared" si="12"/>
        <v>0.91273637189585644</v>
      </c>
      <c r="O172">
        <f t="shared" si="13"/>
        <v>1.1381199181723574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1.1007180762777069</v>
      </c>
      <c r="D173" s="1">
        <f>'1.Economic Data'!H197/'1.Economic Data'!$H$2</f>
        <v>1.2909549275628625</v>
      </c>
      <c r="E173" s="1">
        <f>'1.Economic Data'!F197/'1.Economic Data'!$F$2</f>
        <v>1.1972837123405582</v>
      </c>
      <c r="F173" s="1">
        <f>'1.Economic Data'!J197/'1.Economic Data'!$J$2</f>
        <v>1.2426938480405569</v>
      </c>
      <c r="G173" s="1">
        <f>'1.Economic Data'!K197/'1.Economic Data'!$K$2</f>
        <v>1.338284795863105</v>
      </c>
      <c r="H173" s="1">
        <f>'1.Economic Data'!G197/'1.Economic Data'!$G$2</f>
        <v>0.88735453741447079</v>
      </c>
      <c r="I173" s="1">
        <f>'1.Economic Data'!I197/'1.Economic Data'!$I$2</f>
        <v>1.0232388566059845</v>
      </c>
      <c r="J173" s="1">
        <f>'1.Economic Data'!D197/'1.Economic Data'!$D$2</f>
        <v>1.1864263418375038</v>
      </c>
      <c r="L173" s="1">
        <f t="shared" si="10"/>
        <v>1.1007180762777069</v>
      </c>
      <c r="M173">
        <f t="shared" si="11"/>
        <v>1.2521995247042788</v>
      </c>
      <c r="N173">
        <f t="shared" si="12"/>
        <v>0.91300497545949122</v>
      </c>
      <c r="O173">
        <f t="shared" si="13"/>
        <v>1.138972969821449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1.1007180762777069</v>
      </c>
      <c r="D174" s="1">
        <f>'1.Economic Data'!H198/'1.Economic Data'!$H$2</f>
        <v>1.2934515896674041</v>
      </c>
      <c r="E174" s="1">
        <f>'1.Economic Data'!F198/'1.Economic Data'!$F$2</f>
        <v>1.1979993519252703</v>
      </c>
      <c r="F174" s="1">
        <f>'1.Economic Data'!J198/'1.Economic Data'!$J$2</f>
        <v>1.2435588984833958</v>
      </c>
      <c r="G174" s="1">
        <f>'1.Economic Data'!K198/'1.Economic Data'!$K$2</f>
        <v>1.3407092818084938</v>
      </c>
      <c r="H174" s="1">
        <f>'1.Economic Data'!G198/'1.Economic Data'!$G$2</f>
        <v>0.88705043144319717</v>
      </c>
      <c r="I174" s="1">
        <f>'1.Economic Data'!I198/'1.Economic Data'!$I$2</f>
        <v>1.0261425801927941</v>
      </c>
      <c r="J174" s="1">
        <f>'1.Economic Data'!D198/'1.Economic Data'!$D$2</f>
        <v>1.1872671283907779</v>
      </c>
      <c r="L174" s="1">
        <f t="shared" si="10"/>
        <v>1.1007180762777069</v>
      </c>
      <c r="M174">
        <f t="shared" si="11"/>
        <v>1.2533810474703457</v>
      </c>
      <c r="N174">
        <f t="shared" si="12"/>
        <v>0.91327210133635139</v>
      </c>
      <c r="O174">
        <f t="shared" si="13"/>
        <v>1.1398251718334793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1.1007180762777069</v>
      </c>
      <c r="D175" s="1">
        <f>'1.Economic Data'!H199/'1.Economic Data'!$H$2</f>
        <v>1.2959742861045331</v>
      </c>
      <c r="E175" s="1">
        <f>'1.Economic Data'!F199/'1.Economic Data'!$F$2</f>
        <v>1.1987066568572209</v>
      </c>
      <c r="F175" s="1">
        <f>'1.Economic Data'!J199/'1.Economic Data'!$J$2</f>
        <v>1.2444107620921121</v>
      </c>
      <c r="G175" s="1">
        <f>'1.Economic Data'!K199/'1.Economic Data'!$K$2</f>
        <v>1.3431571775475621</v>
      </c>
      <c r="H175" s="1">
        <f>'1.Economic Data'!G199/'1.Economic Data'!$G$2</f>
        <v>0.88677110749721488</v>
      </c>
      <c r="I175" s="1">
        <f>'1.Economic Data'!I199/'1.Economic Data'!$I$2</f>
        <v>1.0290894557230374</v>
      </c>
      <c r="J175" s="1">
        <f>'1.Economic Data'!D199/'1.Economic Data'!$D$2</f>
        <v>1.1881024054912122</v>
      </c>
      <c r="L175" s="1">
        <f t="shared" si="10"/>
        <v>1.1007180762777069</v>
      </c>
      <c r="M175">
        <f t="shared" si="11"/>
        <v>1.254556669637491</v>
      </c>
      <c r="N175">
        <f t="shared" si="12"/>
        <v>0.91356584268601027</v>
      </c>
      <c r="O175">
        <f t="shared" si="13"/>
        <v>1.1406834869553915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1.1016427373981534</v>
      </c>
      <c r="D176" s="1">
        <f>'1.Economic Data'!H200/'1.Economic Data'!$H$2</f>
        <v>1.2984969825416617</v>
      </c>
      <c r="E176" s="1">
        <f>'1.Economic Data'!F200/'1.Economic Data'!$F$2</f>
        <v>1.1994139617894324</v>
      </c>
      <c r="F176" s="1">
        <f>'1.Economic Data'!J200/'1.Economic Data'!$J$2</f>
        <v>1.2452626257005288</v>
      </c>
      <c r="G176" s="1">
        <f>'1.Economic Data'!K200/'1.Economic Data'!$K$2</f>
        <v>1.3456047238867244</v>
      </c>
      <c r="H176" s="1">
        <f>'1.Economic Data'!G200/'1.Economic Data'!$G$2</f>
        <v>0.88649178354918745</v>
      </c>
      <c r="I176" s="1">
        <f>'1.Economic Data'!I200/'1.Economic Data'!$I$2</f>
        <v>1.0320363312532805</v>
      </c>
      <c r="J176" s="1">
        <f>'1.Economic Data'!D200/'1.Economic Data'!$D$2</f>
        <v>1.1889376825917775</v>
      </c>
      <c r="L176" s="1">
        <f t="shared" si="10"/>
        <v>1.1016427373981534</v>
      </c>
      <c r="M176">
        <f t="shared" si="11"/>
        <v>1.2557319721077438</v>
      </c>
      <c r="N176">
        <f t="shared" si="12"/>
        <v>0.91385810722763039</v>
      </c>
      <c r="O176">
        <f t="shared" si="13"/>
        <v>1.1415409544527646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1.1016427373981534</v>
      </c>
      <c r="D177" s="1">
        <f>'1.Economic Data'!H201/'1.Economic Data'!$H$2</f>
        <v>1.3010196789787905</v>
      </c>
      <c r="E177" s="1">
        <f>'1.Economic Data'!F201/'1.Economic Data'!$F$2</f>
        <v>1.2001212667216441</v>
      </c>
      <c r="F177" s="1">
        <f>'1.Economic Data'!J201/'1.Economic Data'!$J$2</f>
        <v>1.2461144893092451</v>
      </c>
      <c r="G177" s="1">
        <f>'1.Economic Data'!K201/'1.Economic Data'!$K$2</f>
        <v>1.3480526196257927</v>
      </c>
      <c r="H177" s="1">
        <f>'1.Economic Data'!G201/'1.Economic Data'!$G$2</f>
        <v>0.88621245960116024</v>
      </c>
      <c r="I177" s="1">
        <f>'1.Economic Data'!I201/'1.Economic Data'!$I$2</f>
        <v>1.0349832067835236</v>
      </c>
      <c r="J177" s="1">
        <f>'1.Economic Data'!D201/'1.Economic Data'!$D$2</f>
        <v>1.189772959692343</v>
      </c>
      <c r="L177" s="1">
        <f t="shared" si="10"/>
        <v>1.1016427373981534</v>
      </c>
      <c r="M177">
        <f t="shared" si="11"/>
        <v>1.2569069562602067</v>
      </c>
      <c r="N177">
        <f t="shared" si="12"/>
        <v>0.91414890198908005</v>
      </c>
      <c r="O177">
        <f t="shared" si="13"/>
        <v>1.1423975773947435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1.1016427373981534</v>
      </c>
      <c r="D178" s="1">
        <f>'1.Economic Data'!H202/'1.Economic Data'!$H$2</f>
        <v>1.3035681058457866</v>
      </c>
      <c r="E178" s="1">
        <f>'1.Economic Data'!F202/'1.Economic Data'!$F$2</f>
        <v>1.2008200615349292</v>
      </c>
      <c r="F178" s="1">
        <f>'1.Economic Data'!J202/'1.Economic Data'!$J$2</f>
        <v>1.2469530544397209</v>
      </c>
      <c r="G178" s="1">
        <f>'1.Economic Data'!K202/'1.Economic Data'!$K$2</f>
        <v>1.3505228769588231</v>
      </c>
      <c r="H178" s="1">
        <f>'1.Economic Data'!G202/'1.Economic Data'!$G$2</f>
        <v>0.88595730661362715</v>
      </c>
      <c r="I178" s="1">
        <f>'1.Economic Data'!I202/'1.Economic Data'!$I$2</f>
        <v>1.0379733705982643</v>
      </c>
      <c r="J178" s="1">
        <f>'1.Economic Data'!D202/'1.Economic Data'!$D$2</f>
        <v>1.190601405071513</v>
      </c>
      <c r="L178" s="1">
        <f t="shared" si="10"/>
        <v>1.1016427373981534</v>
      </c>
      <c r="M178">
        <f t="shared" si="11"/>
        <v>1.2580758563742092</v>
      </c>
      <c r="N178">
        <f t="shared" si="12"/>
        <v>0.91446582043736024</v>
      </c>
      <c r="O178">
        <f t="shared" si="13"/>
        <v>1.1432600369781594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1.1077908498296987</v>
      </c>
      <c r="D179" s="1">
        <f>'1.Economic Data'!H203/'1.Economic Data'!$H$2</f>
        <v>1.3061165327127859</v>
      </c>
      <c r="E179" s="1">
        <f>'1.Economic Data'!F203/'1.Economic Data'!$F$2</f>
        <v>1.201518856348214</v>
      </c>
      <c r="F179" s="1">
        <f>'1.Economic Data'!J203/'1.Economic Data'!$J$2</f>
        <v>1.2477916195704966</v>
      </c>
      <c r="G179" s="1">
        <f>'1.Economic Data'!K203/'1.Economic Data'!$K$2</f>
        <v>1.3529931342918535</v>
      </c>
      <c r="H179" s="1">
        <f>'1.Economic Data'!G203/'1.Economic Data'!$G$2</f>
        <v>0.88570215362404892</v>
      </c>
      <c r="I179" s="1">
        <f>'1.Economic Data'!I203/'1.Economic Data'!$I$2</f>
        <v>1.0409635344129853</v>
      </c>
      <c r="J179" s="1">
        <f>'1.Economic Data'!D203/'1.Economic Data'!$D$2</f>
        <v>1.1914298504506833</v>
      </c>
      <c r="L179" s="1">
        <f t="shared" si="10"/>
        <v>1.1077908498296987</v>
      </c>
      <c r="M179">
        <f t="shared" si="11"/>
        <v>1.2592444254160176</v>
      </c>
      <c r="N179">
        <f t="shared" si="12"/>
        <v>0.91478126972162421</v>
      </c>
      <c r="O179">
        <f t="shared" si="13"/>
        <v>1.1441216532731493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1.1077908498296987</v>
      </c>
      <c r="D180" s="1">
        <f>'1.Economic Data'!H204/'1.Economic Data'!$H$2</f>
        <v>1.3086649595797821</v>
      </c>
      <c r="E180" s="1">
        <f>'1.Economic Data'!F204/'1.Economic Data'!$F$2</f>
        <v>1.202217651161499</v>
      </c>
      <c r="F180" s="1">
        <f>'1.Economic Data'!J204/'1.Economic Data'!$J$2</f>
        <v>1.2486301847009724</v>
      </c>
      <c r="G180" s="1">
        <f>'1.Economic Data'!K204/'1.Economic Data'!$K$2</f>
        <v>1.3554633916248844</v>
      </c>
      <c r="H180" s="1">
        <f>'1.Economic Data'!G204/'1.Economic Data'!$G$2</f>
        <v>0.88544700063651582</v>
      </c>
      <c r="I180" s="1">
        <f>'1.Economic Data'!I204/'1.Economic Data'!$I$2</f>
        <v>1.0439536982277258</v>
      </c>
      <c r="J180" s="1">
        <f>'1.Economic Data'!D204/'1.Economic Data'!$D$2</f>
        <v>1.1922582958299843</v>
      </c>
      <c r="L180" s="1">
        <f t="shared" si="10"/>
        <v>1.1077908498296987</v>
      </c>
      <c r="M180">
        <f t="shared" si="11"/>
        <v>1.2604126648130274</v>
      </c>
      <c r="N180">
        <f t="shared" si="12"/>
        <v>0.91509525692757521</v>
      </c>
      <c r="O180">
        <f t="shared" si="13"/>
        <v>1.1449824294289916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1.1077908498296987</v>
      </c>
      <c r="D181" s="1">
        <f>'1.Economic Data'!H205/'1.Economic Data'!$H$2</f>
        <v>1.3111939896344602</v>
      </c>
      <c r="E181" s="1">
        <f>'1.Economic Data'!F205/'1.Economic Data'!$F$2</f>
        <v>1.2029468917460853</v>
      </c>
      <c r="F181" s="1">
        <f>'1.Economic Data'!J205/'1.Economic Data'!$J$2</f>
        <v>1.2495143591610531</v>
      </c>
      <c r="G181" s="1">
        <f>'1.Economic Data'!K205/'1.Economic Data'!$K$2</f>
        <v>1.3579161789626315</v>
      </c>
      <c r="H181" s="1">
        <f>'1.Economic Data'!G205/'1.Economic Data'!$G$2</f>
        <v>0.88511880046565028</v>
      </c>
      <c r="I181" s="1">
        <f>'1.Economic Data'!I205/'1.Economic Data'!$I$2</f>
        <v>1.0469138065197925</v>
      </c>
      <c r="J181" s="1">
        <f>'1.Economic Data'!D205/'1.Economic Data'!$D$2</f>
        <v>1.1931102734220866</v>
      </c>
      <c r="L181" s="1">
        <f t="shared" si="10"/>
        <v>1.1077908498296987</v>
      </c>
      <c r="M181">
        <f t="shared" si="11"/>
        <v>1.2616136843584873</v>
      </c>
      <c r="N181">
        <f t="shared" si="12"/>
        <v>0.91534210047356113</v>
      </c>
      <c r="O181">
        <f t="shared" si="13"/>
        <v>1.145838749809893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1.1096907432051815</v>
      </c>
      <c r="D182" s="1">
        <f>'1.Economic Data'!H206/'1.Economic Data'!$H$2</f>
        <v>1.3137230196891381</v>
      </c>
      <c r="E182" s="1">
        <f>'1.Economic Data'!F206/'1.Economic Data'!$F$2</f>
        <v>1.2036761323306717</v>
      </c>
      <c r="F182" s="1">
        <f>'1.Economic Data'!J206/'1.Economic Data'!$J$2</f>
        <v>1.2503985336211338</v>
      </c>
      <c r="G182" s="1">
        <f>'1.Economic Data'!K206/'1.Economic Data'!$K$2</f>
        <v>1.3603689663003793</v>
      </c>
      <c r="H182" s="1">
        <f>'1.Economic Data'!G206/'1.Economic Data'!$G$2</f>
        <v>0.88479060029478485</v>
      </c>
      <c r="I182" s="1">
        <f>'1.Economic Data'!I206/'1.Economic Data'!$I$2</f>
        <v>1.0498739148118788</v>
      </c>
      <c r="J182" s="1">
        <f>'1.Economic Data'!D206/'1.Economic Data'!$D$2</f>
        <v>1.1939622510141885</v>
      </c>
      <c r="L182" s="1">
        <f t="shared" si="10"/>
        <v>1.1096907432051815</v>
      </c>
      <c r="M182">
        <f t="shared" si="11"/>
        <v>1.2628144028737194</v>
      </c>
      <c r="N182">
        <f t="shared" si="12"/>
        <v>0.91558744594977437</v>
      </c>
      <c r="O182">
        <f t="shared" si="13"/>
        <v>1.1466942039668562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1.1096907432051815</v>
      </c>
      <c r="D183" s="1">
        <f>'1.Economic Data'!H207/'1.Economic Data'!$H$2</f>
        <v>1.3162520497438159</v>
      </c>
      <c r="E183" s="1">
        <f>'1.Economic Data'!F207/'1.Economic Data'!$F$2</f>
        <v>1.204405372915258</v>
      </c>
      <c r="F183" s="1">
        <f>'1.Economic Data'!J207/'1.Economic Data'!$J$2</f>
        <v>1.2512827080812146</v>
      </c>
      <c r="G183" s="1">
        <f>'1.Economic Data'!K207/'1.Economic Data'!$K$2</f>
        <v>1.3628221030380323</v>
      </c>
      <c r="H183" s="1">
        <f>'1.Economic Data'!G207/'1.Economic Data'!$G$2</f>
        <v>0.8844624001239193</v>
      </c>
      <c r="I183" s="1">
        <f>'1.Economic Data'!I207/'1.Economic Data'!$I$2</f>
        <v>1.052834023103965</v>
      </c>
      <c r="J183" s="1">
        <f>'1.Economic Data'!D207/'1.Economic Data'!$D$2</f>
        <v>1.1948142286062906</v>
      </c>
      <c r="L183" s="1">
        <f t="shared" si="10"/>
        <v>1.1096907432051815</v>
      </c>
      <c r="M183">
        <f t="shared" si="11"/>
        <v>1.2640148216555724</v>
      </c>
      <c r="N183">
        <f t="shared" si="12"/>
        <v>0.91583130028701842</v>
      </c>
      <c r="O183">
        <f t="shared" si="13"/>
        <v>1.1475487948297614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1.1096907432051815</v>
      </c>
      <c r="D184" s="1">
        <f>'1.Economic Data'!H208/'1.Economic Data'!$H$2</f>
        <v>1.3188075199880711</v>
      </c>
      <c r="E184" s="1">
        <f>'1.Economic Data'!F208/'1.Economic Data'!$F$2</f>
        <v>1.2051261308757579</v>
      </c>
      <c r="F184" s="1">
        <f>'1.Economic Data'!J208/'1.Economic Data'!$J$2</f>
        <v>1.2521534511896593</v>
      </c>
      <c r="G184" s="1">
        <f>'1.Economic Data'!K208/'1.Economic Data'!$K$2</f>
        <v>1.3652979507695533</v>
      </c>
      <c r="H184" s="1">
        <f>'1.Economic Data'!G208/'1.Economic Data'!$G$2</f>
        <v>0.88415949293925278</v>
      </c>
      <c r="I184" s="1">
        <f>'1.Economic Data'!I208/'1.Economic Data'!$I$2</f>
        <v>1.0558387848574711</v>
      </c>
      <c r="J184" s="1">
        <f>'1.Economic Data'!D208/'1.Economic Data'!$D$2</f>
        <v>1.1956621612272529</v>
      </c>
      <c r="L184" s="1">
        <f t="shared" si="10"/>
        <v>1.1096907432051815</v>
      </c>
      <c r="M184">
        <f t="shared" si="11"/>
        <v>1.2652091580969336</v>
      </c>
      <c r="N184">
        <f t="shared" si="12"/>
        <v>0.91610238454055848</v>
      </c>
      <c r="O184">
        <f t="shared" si="13"/>
        <v>1.1484096491735005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1.1042492215675812</v>
      </c>
      <c r="D185" s="1">
        <f>'1.Economic Data'!H209/'1.Economic Data'!$H$2</f>
        <v>1.3213629902323263</v>
      </c>
      <c r="E185" s="1">
        <f>'1.Economic Data'!F209/'1.Economic Data'!$F$2</f>
        <v>1.2058468888365192</v>
      </c>
      <c r="F185" s="1">
        <f>'1.Economic Data'!J209/'1.Economic Data'!$J$2</f>
        <v>1.253024194298104</v>
      </c>
      <c r="G185" s="1">
        <f>'1.Economic Data'!K209/'1.Economic Data'!$K$2</f>
        <v>1.36777414790098</v>
      </c>
      <c r="H185" s="1">
        <f>'1.Economic Data'!G209/'1.Economic Data'!$G$2</f>
        <v>0.88385658575458648</v>
      </c>
      <c r="I185" s="1">
        <f>'1.Economic Data'!I209/'1.Economic Data'!$I$2</f>
        <v>1.0588435466109973</v>
      </c>
      <c r="J185" s="1">
        <f>'1.Economic Data'!D209/'1.Economic Data'!$D$2</f>
        <v>1.1965100938482154</v>
      </c>
      <c r="L185" s="1">
        <f t="shared" si="10"/>
        <v>1.1042492215675812</v>
      </c>
      <c r="M185">
        <f t="shared" si="11"/>
        <v>1.2664031821119515</v>
      </c>
      <c r="N185">
        <f t="shared" si="12"/>
        <v>0.91637197866632647</v>
      </c>
      <c r="O185">
        <f t="shared" si="13"/>
        <v>1.1492696431037353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1.1042492215675812</v>
      </c>
      <c r="D186" s="1">
        <f>'1.Economic Data'!H210/'1.Economic Data'!$H$2</f>
        <v>1.3239184604765781</v>
      </c>
      <c r="E186" s="1">
        <f>'1.Economic Data'!F210/'1.Economic Data'!$F$2</f>
        <v>1.2065676467970192</v>
      </c>
      <c r="F186" s="1">
        <f>'1.Economic Data'!J210/'1.Economic Data'!$J$2</f>
        <v>1.2538949374065487</v>
      </c>
      <c r="G186" s="1">
        <f>'1.Economic Data'!K210/'1.Economic Data'!$K$2</f>
        <v>1.3702499956325012</v>
      </c>
      <c r="H186" s="1">
        <f>'1.Economic Data'!G210/'1.Economic Data'!$G$2</f>
        <v>0.8835536785719651</v>
      </c>
      <c r="I186" s="1">
        <f>'1.Economic Data'!I210/'1.Economic Data'!$I$2</f>
        <v>1.0618483083645034</v>
      </c>
      <c r="J186" s="1">
        <f>'1.Economic Data'!D210/'1.Economic Data'!$D$2</f>
        <v>1.1973580264693089</v>
      </c>
      <c r="L186" s="1">
        <f t="shared" si="10"/>
        <v>1.1042492215675812</v>
      </c>
      <c r="M186">
        <f t="shared" si="11"/>
        <v>1.267596895046992</v>
      </c>
      <c r="N186">
        <f t="shared" si="12"/>
        <v>0.91664008965925525</v>
      </c>
      <c r="O186">
        <f t="shared" si="13"/>
        <v>1.1501287796360071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1.1042492215675812</v>
      </c>
      <c r="D187" s="1">
        <f>'1.Economic Data'!H211/'1.Economic Data'!$H$2</f>
        <v>1.3265005782844455</v>
      </c>
      <c r="E187" s="1">
        <f>'1.Economic Data'!F211/'1.Economic Data'!$F$2</f>
        <v>1.2072800104942309</v>
      </c>
      <c r="F187" s="1">
        <f>'1.Economic Data'!J211/'1.Economic Data'!$J$2</f>
        <v>1.2547524396491911</v>
      </c>
      <c r="G187" s="1">
        <f>'1.Economic Data'!K211/'1.Economic Data'!$K$2</f>
        <v>1.3727496025576074</v>
      </c>
      <c r="H187" s="1">
        <f>'1.Economic Data'!G211/'1.Economic Data'!$G$2</f>
        <v>0.88327545571763966</v>
      </c>
      <c r="I187" s="1">
        <f>'1.Economic Data'!I211/'1.Economic Data'!$I$2</f>
        <v>1.064897723579449</v>
      </c>
      <c r="J187" s="1">
        <f>'1.Economic Data'!D211/'1.Economic Data'!$D$2</f>
        <v>1.1982004028112563</v>
      </c>
      <c r="L187" s="1">
        <f t="shared" si="10"/>
        <v>1.1042492215675812</v>
      </c>
      <c r="M187">
        <f t="shared" si="11"/>
        <v>1.2687846848082032</v>
      </c>
      <c r="N187">
        <f t="shared" si="12"/>
        <v>0.91693491427301943</v>
      </c>
      <c r="O187">
        <f t="shared" si="13"/>
        <v>1.150994112991117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1.1051768490359333</v>
      </c>
      <c r="D188" s="1">
        <f>'1.Economic Data'!H212/'1.Economic Data'!$H$2</f>
        <v>1.3290826960923099</v>
      </c>
      <c r="E188" s="1">
        <f>'1.Economic Data'!F212/'1.Economic Data'!$F$2</f>
        <v>1.2079923741914429</v>
      </c>
      <c r="F188" s="1">
        <f>'1.Economic Data'!J212/'1.Economic Data'!$J$2</f>
        <v>1.2556099418918338</v>
      </c>
      <c r="G188" s="1">
        <f>'1.Economic Data'!K212/'1.Economic Data'!$K$2</f>
        <v>1.3752492094827133</v>
      </c>
      <c r="H188" s="1">
        <f>'1.Economic Data'!G212/'1.Economic Data'!$G$2</f>
        <v>0.88299723286535936</v>
      </c>
      <c r="I188" s="1">
        <f>'1.Economic Data'!I212/'1.Economic Data'!$I$2</f>
        <v>1.0679471387944144</v>
      </c>
      <c r="J188" s="1">
        <f>'1.Economic Data'!D212/'1.Economic Data'!$D$2</f>
        <v>1.1990427791533351</v>
      </c>
      <c r="L188" s="1">
        <f t="shared" si="10"/>
        <v>1.1051768490359333</v>
      </c>
      <c r="M188">
        <f t="shared" si="11"/>
        <v>1.2699721506584349</v>
      </c>
      <c r="N188">
        <f t="shared" si="12"/>
        <v>0.91722825663592689</v>
      </c>
      <c r="O188">
        <f t="shared" si="13"/>
        <v>1.1518585909611105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1.1051768490359333</v>
      </c>
      <c r="D189" s="1">
        <f>'1.Economic Data'!H213/'1.Economic Data'!$H$2</f>
        <v>1.331664813900177</v>
      </c>
      <c r="E189" s="1">
        <f>'1.Economic Data'!F213/'1.Economic Data'!$F$2</f>
        <v>1.2087047378886548</v>
      </c>
      <c r="F189" s="1">
        <f>'1.Economic Data'!J213/'1.Economic Data'!$J$2</f>
        <v>1.2564674441344765</v>
      </c>
      <c r="G189" s="1">
        <f>'1.Economic Data'!K213/'1.Economic Data'!$K$2</f>
        <v>1.3777484670079139</v>
      </c>
      <c r="H189" s="1">
        <f>'1.Economic Data'!G213/'1.Economic Data'!$G$2</f>
        <v>0.88271901001307895</v>
      </c>
      <c r="I189" s="1">
        <f>'1.Economic Data'!I213/'1.Economic Data'!$I$2</f>
        <v>1.0709965540093602</v>
      </c>
      <c r="J189" s="1">
        <f>'1.Economic Data'!D213/'1.Economic Data'!$D$2</f>
        <v>1.1998851554954135</v>
      </c>
      <c r="L189" s="1">
        <f t="shared" si="10"/>
        <v>1.1051768490359333</v>
      </c>
      <c r="M189">
        <f t="shared" si="11"/>
        <v>1.2711592939940373</v>
      </c>
      <c r="N189">
        <f t="shared" si="12"/>
        <v>0.91752012379836778</v>
      </c>
      <c r="O189">
        <f t="shared" si="13"/>
        <v>1.1527222166431363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1.1051768490359333</v>
      </c>
      <c r="D190" s="1">
        <f>'1.Economic Data'!H214/'1.Economic Data'!$H$2</f>
        <v>1.334273268210598</v>
      </c>
      <c r="E190" s="1">
        <f>'1.Economic Data'!F214/'1.Economic Data'!$F$2</f>
        <v>1.2094085306009821</v>
      </c>
      <c r="F190" s="1">
        <f>'1.Economic Data'!J214/'1.Economic Data'!$J$2</f>
        <v>1.2573115920760709</v>
      </c>
      <c r="G190" s="1">
        <f>'1.Economic Data'!K214/'1.Economic Data'!$K$2</f>
        <v>1.3802711343267939</v>
      </c>
      <c r="H190" s="1">
        <f>'1.Economic Data'!G214/'1.Economic Data'!$G$2</f>
        <v>0.88246486283937153</v>
      </c>
      <c r="I190" s="1">
        <f>'1.Economic Data'!I214/'1.Economic Data'!$I$2</f>
        <v>1.0740907637709509</v>
      </c>
      <c r="J190" s="1">
        <f>'1.Economic Data'!D214/'1.Economic Data'!$D$2</f>
        <v>1.2007206420514822</v>
      </c>
      <c r="L190" s="1">
        <f t="shared" si="10"/>
        <v>1.1051768490359333</v>
      </c>
      <c r="M190">
        <f t="shared" si="11"/>
        <v>1.2723403279643311</v>
      </c>
      <c r="N190">
        <f t="shared" si="12"/>
        <v>0.91783821098725038</v>
      </c>
      <c r="O190">
        <f t="shared" si="13"/>
        <v>1.1535917596927239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1.1113446848450834</v>
      </c>
      <c r="D191" s="1">
        <f>'1.Economic Data'!H215/'1.Economic Data'!$H$2</f>
        <v>1.3368817225210219</v>
      </c>
      <c r="E191" s="1">
        <f>'1.Economic Data'!F215/'1.Economic Data'!$F$2</f>
        <v>1.2101123233135709</v>
      </c>
      <c r="F191" s="1">
        <f>'1.Economic Data'!J215/'1.Economic Data'!$J$2</f>
        <v>1.2581557400173655</v>
      </c>
      <c r="G191" s="1">
        <f>'1.Economic Data'!K215/'1.Economic Data'!$K$2</f>
        <v>1.3827938016456736</v>
      </c>
      <c r="H191" s="1">
        <f>'1.Economic Data'!G215/'1.Economic Data'!$G$2</f>
        <v>0.88221071566361897</v>
      </c>
      <c r="I191" s="1">
        <f>'1.Economic Data'!I215/'1.Economic Data'!$I$2</f>
        <v>1.0771849735325219</v>
      </c>
      <c r="J191" s="1">
        <f>'1.Economic Data'!D215/'1.Economic Data'!$D$2</f>
        <v>1.2015561286076819</v>
      </c>
      <c r="L191" s="1">
        <f t="shared" si="10"/>
        <v>1.1113446848450834</v>
      </c>
      <c r="M191">
        <f t="shared" si="11"/>
        <v>1.2735210265334478</v>
      </c>
      <c r="N191">
        <f t="shared" si="12"/>
        <v>0.9181548235940904</v>
      </c>
      <c r="O191">
        <f t="shared" si="13"/>
        <v>1.1544604517164909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1.1113446848450834</v>
      </c>
      <c r="D192" s="1">
        <f>'1.Economic Data'!H216/'1.Economic Data'!$H$2</f>
        <v>1.339490176831446</v>
      </c>
      <c r="E192" s="1">
        <f>'1.Economic Data'!F216/'1.Economic Data'!$F$2</f>
        <v>1.2108161160261595</v>
      </c>
      <c r="F192" s="1">
        <f>'1.Economic Data'!J216/'1.Economic Data'!$J$2</f>
        <v>1.2589998879589599</v>
      </c>
      <c r="G192" s="1">
        <f>'1.Economic Data'!K216/'1.Economic Data'!$K$2</f>
        <v>1.3853161195646477</v>
      </c>
      <c r="H192" s="1">
        <f>'1.Economic Data'!G216/'1.Economic Data'!$G$2</f>
        <v>0.88195656848786652</v>
      </c>
      <c r="I192" s="1">
        <f>'1.Economic Data'!I216/'1.Economic Data'!$I$2</f>
        <v>1.0802791832941123</v>
      </c>
      <c r="J192" s="1">
        <f>'1.Economic Data'!D216/'1.Economic Data'!$D$2</f>
        <v>1.2023916151637506</v>
      </c>
      <c r="L192" s="1">
        <f t="shared" si="10"/>
        <v>1.1113446848450834</v>
      </c>
      <c r="M192">
        <f t="shared" si="11"/>
        <v>1.274701391147981</v>
      </c>
      <c r="N192">
        <f t="shared" si="12"/>
        <v>0.91846996872903086</v>
      </c>
      <c r="O192">
        <f t="shared" si="13"/>
        <v>1.1553282958939575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1.1113446848450834</v>
      </c>
      <c r="D193" s="1">
        <f>'1.Economic Data'!H217/'1.Economic Data'!$H$2</f>
        <v>1.339490176831446</v>
      </c>
      <c r="E193" s="1">
        <f>'1.Economic Data'!F217/'1.Economic Data'!$F$2</f>
        <v>1.2108161160261595</v>
      </c>
      <c r="F193" s="1">
        <f>'1.Economic Data'!J217/'1.Economic Data'!$J$2</f>
        <v>1.2589998879589599</v>
      </c>
      <c r="G193" s="1">
        <f>'1.Economic Data'!K217/'1.Economic Data'!$K$2</f>
        <v>1.3853161195646477</v>
      </c>
      <c r="H193" s="1">
        <f>'1.Economic Data'!G217/'1.Economic Data'!$G$2</f>
        <v>0.88195656848786652</v>
      </c>
      <c r="I193" s="1">
        <f>'1.Economic Data'!I217/'1.Economic Data'!$I$2</f>
        <v>1.0802791832941123</v>
      </c>
      <c r="J193" s="1">
        <f>'1.Economic Data'!D217/'1.Economic Data'!$D$2</f>
        <v>1.2023916151637506</v>
      </c>
      <c r="L193" s="1">
        <f t="shared" si="10"/>
        <v>1.1113446848450834</v>
      </c>
      <c r="M193">
        <f t="shared" si="11"/>
        <v>1.274701391147981</v>
      </c>
      <c r="N193">
        <f t="shared" si="12"/>
        <v>0.91846996872903086</v>
      </c>
      <c r="O193">
        <f t="shared" si="13"/>
        <v>1.1553282958939575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22" workbookViewId="0">
      <selection activeCell="I134" sqref="I134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38</v>
      </c>
      <c r="D1" t="s">
        <v>39</v>
      </c>
      <c r="E1" t="s">
        <v>57</v>
      </c>
      <c r="F1" t="s">
        <v>73</v>
      </c>
      <c r="G1" t="s">
        <v>76</v>
      </c>
      <c r="H1" t="s">
        <v>71</v>
      </c>
      <c r="I1" t="s">
        <v>34</v>
      </c>
      <c r="J1" t="s">
        <v>74</v>
      </c>
      <c r="K1" t="s">
        <v>75</v>
      </c>
      <c r="L1" t="s">
        <v>72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678.32500000000005</v>
      </c>
      <c r="F2">
        <f>E2</f>
        <v>678.32500000000005</v>
      </c>
      <c r="G2">
        <f>$F$13</f>
        <v>2967.3999999999996</v>
      </c>
      <c r="H2">
        <f>E2/G2</f>
        <v>0.22859237042528818</v>
      </c>
      <c r="I2">
        <f>'2.Actual Wthr'!G38</f>
        <v>0</v>
      </c>
      <c r="J2">
        <f>I2</f>
        <v>0</v>
      </c>
      <c r="K2">
        <f>$J$13</f>
        <v>289.7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759.2</v>
      </c>
      <c r="F3">
        <f>F2+E3</f>
        <v>1437.5250000000001</v>
      </c>
      <c r="G3">
        <f t="shared" ref="G3:G66" si="1">$F$13</f>
        <v>2967.3999999999996</v>
      </c>
      <c r="H3">
        <f t="shared" ref="H3:H66" si="2">E3/G3</f>
        <v>0.25584686931320355</v>
      </c>
      <c r="I3">
        <f>'2.Actual Wthr'!G39</f>
        <v>0</v>
      </c>
      <c r="J3">
        <f>J2+I3</f>
        <v>0</v>
      </c>
      <c r="K3">
        <f t="shared" ref="K3:K66" si="3">$J$13</f>
        <v>289.7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511.3</v>
      </c>
      <c r="F4">
        <f t="shared" ref="F4:F67" si="5">F3+E4</f>
        <v>1948.825</v>
      </c>
      <c r="G4">
        <f t="shared" si="1"/>
        <v>2967.3999999999996</v>
      </c>
      <c r="H4">
        <f t="shared" si="2"/>
        <v>0.17230572218103393</v>
      </c>
      <c r="I4">
        <f>'2.Actual Wthr'!G40</f>
        <v>0</v>
      </c>
      <c r="J4">
        <f t="shared" ref="J4:J67" si="6">J3+I4</f>
        <v>0</v>
      </c>
      <c r="K4">
        <f t="shared" si="3"/>
        <v>289.7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230.4</v>
      </c>
      <c r="F5">
        <f t="shared" si="5"/>
        <v>2179.2249999999999</v>
      </c>
      <c r="G5">
        <f t="shared" si="1"/>
        <v>2967.3999999999996</v>
      </c>
      <c r="H5">
        <f t="shared" si="2"/>
        <v>7.7643728516546481E-2</v>
      </c>
      <c r="I5">
        <f>'2.Actual Wthr'!G41</f>
        <v>0</v>
      </c>
      <c r="J5">
        <f t="shared" si="6"/>
        <v>0</v>
      </c>
      <c r="K5">
        <f t="shared" si="3"/>
        <v>289.7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57.25</v>
      </c>
      <c r="F6">
        <f t="shared" si="5"/>
        <v>2236.4749999999999</v>
      </c>
      <c r="G6">
        <f t="shared" si="1"/>
        <v>2967.3999999999996</v>
      </c>
      <c r="H6">
        <f t="shared" si="2"/>
        <v>1.9292983756824159E-2</v>
      </c>
      <c r="I6">
        <f>'2.Actual Wthr'!G42</f>
        <v>24.7</v>
      </c>
      <c r="J6">
        <f t="shared" si="6"/>
        <v>24.7</v>
      </c>
      <c r="K6">
        <f t="shared" si="3"/>
        <v>289.7</v>
      </c>
      <c r="L6">
        <f t="shared" si="4"/>
        <v>8.5260614428719364E-2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24.2</v>
      </c>
      <c r="F7">
        <f t="shared" si="5"/>
        <v>2260.6749999999997</v>
      </c>
      <c r="G7">
        <f t="shared" si="1"/>
        <v>2967.3999999999996</v>
      </c>
      <c r="H7">
        <f t="shared" si="2"/>
        <v>8.1552874570330943E-3</v>
      </c>
      <c r="I7">
        <f>'2.Actual Wthr'!G43</f>
        <v>25.15</v>
      </c>
      <c r="J7">
        <f t="shared" si="6"/>
        <v>49.849999999999994</v>
      </c>
      <c r="K7">
        <f t="shared" si="3"/>
        <v>289.7</v>
      </c>
      <c r="L7">
        <f t="shared" si="4"/>
        <v>8.6813945460821537E-2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0.05</v>
      </c>
      <c r="F8">
        <f t="shared" si="5"/>
        <v>2260.7249999999999</v>
      </c>
      <c r="G8">
        <f t="shared" si="1"/>
        <v>2967.3999999999996</v>
      </c>
      <c r="H8">
        <f t="shared" si="2"/>
        <v>1.6849767473208873E-5</v>
      </c>
      <c r="I8">
        <f>'2.Actual Wthr'!G44</f>
        <v>93</v>
      </c>
      <c r="J8">
        <f t="shared" si="6"/>
        <v>142.85</v>
      </c>
      <c r="K8">
        <f t="shared" si="3"/>
        <v>289.7</v>
      </c>
      <c r="L8">
        <f t="shared" si="4"/>
        <v>0.32102174663444943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2260.7249999999999</v>
      </c>
      <c r="G9">
        <f t="shared" si="1"/>
        <v>2967.3999999999996</v>
      </c>
      <c r="H9">
        <f t="shared" si="2"/>
        <v>0</v>
      </c>
      <c r="I9">
        <f>'2.Actual Wthr'!G45</f>
        <v>71.650000000000006</v>
      </c>
      <c r="J9">
        <f t="shared" si="6"/>
        <v>214.5</v>
      </c>
      <c r="K9">
        <f t="shared" si="3"/>
        <v>289.7</v>
      </c>
      <c r="L9">
        <f t="shared" si="4"/>
        <v>0.2473248187780463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9</v>
      </c>
      <c r="F10">
        <f t="shared" si="5"/>
        <v>2269.7249999999999</v>
      </c>
      <c r="G10">
        <f t="shared" si="1"/>
        <v>2967.3999999999996</v>
      </c>
      <c r="H10">
        <f t="shared" si="2"/>
        <v>3.032958145177597E-3</v>
      </c>
      <c r="I10">
        <f>'2.Actual Wthr'!G46</f>
        <v>74.8</v>
      </c>
      <c r="J10">
        <f t="shared" si="6"/>
        <v>289.3</v>
      </c>
      <c r="K10">
        <f t="shared" si="3"/>
        <v>289.7</v>
      </c>
      <c r="L10">
        <f t="shared" si="4"/>
        <v>0.25819813600276148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149.6</v>
      </c>
      <c r="F11">
        <f t="shared" si="5"/>
        <v>2419.3249999999998</v>
      </c>
      <c r="G11">
        <f t="shared" si="1"/>
        <v>2967.3999999999996</v>
      </c>
      <c r="H11">
        <f t="shared" si="2"/>
        <v>5.0414504279840941E-2</v>
      </c>
      <c r="I11">
        <f>'2.Actual Wthr'!G47</f>
        <v>0.4</v>
      </c>
      <c r="J11">
        <f t="shared" si="6"/>
        <v>289.7</v>
      </c>
      <c r="K11">
        <f t="shared" si="3"/>
        <v>289.7</v>
      </c>
      <c r="L11">
        <f t="shared" si="4"/>
        <v>1.3807386952019332E-3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230.45</v>
      </c>
      <c r="F12">
        <f t="shared" si="5"/>
        <v>2649.7749999999996</v>
      </c>
      <c r="G12">
        <f t="shared" si="1"/>
        <v>2967.3999999999996</v>
      </c>
      <c r="H12">
        <f t="shared" si="2"/>
        <v>7.7660578284019691E-2</v>
      </c>
      <c r="I12">
        <f>'2.Actual Wthr'!G48</f>
        <v>0</v>
      </c>
      <c r="J12">
        <f t="shared" si="6"/>
        <v>289.7</v>
      </c>
      <c r="K12">
        <f t="shared" si="3"/>
        <v>289.7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317.625</v>
      </c>
      <c r="F13">
        <f t="shared" si="5"/>
        <v>2967.3999999999996</v>
      </c>
      <c r="G13">
        <f t="shared" si="1"/>
        <v>2967.3999999999996</v>
      </c>
      <c r="H13">
        <f t="shared" si="2"/>
        <v>0.10703814787355936</v>
      </c>
      <c r="I13">
        <f>'2.Actual Wthr'!G49</f>
        <v>0</v>
      </c>
      <c r="J13">
        <f t="shared" si="6"/>
        <v>289.7</v>
      </c>
      <c r="K13">
        <f t="shared" si="3"/>
        <v>289.7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544.97500000000002</v>
      </c>
      <c r="F14">
        <f t="shared" si="5"/>
        <v>3512.3749999999995</v>
      </c>
      <c r="G14">
        <f t="shared" si="1"/>
        <v>2967.3999999999996</v>
      </c>
      <c r="H14">
        <f t="shared" si="2"/>
        <v>0.18365404057424012</v>
      </c>
      <c r="I14">
        <f>'2.Actual Wthr'!G50</f>
        <v>0</v>
      </c>
      <c r="J14">
        <f t="shared" si="6"/>
        <v>289.7</v>
      </c>
      <c r="K14">
        <f t="shared" si="3"/>
        <v>289.7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470.35</v>
      </c>
      <c r="F15">
        <f t="shared" si="5"/>
        <v>3982.7249999999995</v>
      </c>
      <c r="G15">
        <f t="shared" si="1"/>
        <v>2967.3999999999996</v>
      </c>
      <c r="H15">
        <f t="shared" si="2"/>
        <v>0.15850576262047586</v>
      </c>
      <c r="I15">
        <f>'2.Actual Wthr'!G51</f>
        <v>0</v>
      </c>
      <c r="J15">
        <f t="shared" si="6"/>
        <v>289.7</v>
      </c>
      <c r="K15">
        <f t="shared" si="3"/>
        <v>289.7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358</v>
      </c>
      <c r="F16">
        <f t="shared" si="5"/>
        <v>4340.7249999999995</v>
      </c>
      <c r="G16">
        <f t="shared" si="1"/>
        <v>2967.3999999999996</v>
      </c>
      <c r="H16">
        <f t="shared" si="2"/>
        <v>0.12064433510817552</v>
      </c>
      <c r="I16">
        <f>'2.Actual Wthr'!G52</f>
        <v>0</v>
      </c>
      <c r="J16">
        <f t="shared" si="6"/>
        <v>289.7</v>
      </c>
      <c r="K16">
        <f t="shared" si="3"/>
        <v>289.7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308.97500000000002</v>
      </c>
      <c r="F17">
        <f t="shared" si="5"/>
        <v>4649.7</v>
      </c>
      <c r="G17">
        <f t="shared" si="1"/>
        <v>2967.3999999999996</v>
      </c>
      <c r="H17">
        <f t="shared" si="2"/>
        <v>0.10412313810069423</v>
      </c>
      <c r="I17">
        <f>'2.Actual Wthr'!G53</f>
        <v>0</v>
      </c>
      <c r="J17">
        <f t="shared" si="6"/>
        <v>289.7</v>
      </c>
      <c r="K17">
        <f t="shared" si="3"/>
        <v>289.7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98</v>
      </c>
      <c r="F18">
        <f t="shared" si="5"/>
        <v>4747.7</v>
      </c>
      <c r="G18">
        <f t="shared" si="1"/>
        <v>2967.3999999999996</v>
      </c>
      <c r="H18">
        <f t="shared" si="2"/>
        <v>3.3025544247489387E-2</v>
      </c>
      <c r="I18">
        <f>'2.Actual Wthr'!G54</f>
        <v>26.8</v>
      </c>
      <c r="J18">
        <f t="shared" si="6"/>
        <v>316.5</v>
      </c>
      <c r="K18">
        <f t="shared" si="3"/>
        <v>289.7</v>
      </c>
      <c r="L18">
        <f t="shared" si="4"/>
        <v>9.2509492578529515E-2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6.45</v>
      </c>
      <c r="F19">
        <f t="shared" si="5"/>
        <v>4754.1499999999996</v>
      </c>
      <c r="G19">
        <f t="shared" si="1"/>
        <v>2967.3999999999996</v>
      </c>
      <c r="H19">
        <f t="shared" si="2"/>
        <v>2.1736200040439447E-3</v>
      </c>
      <c r="I19">
        <f>'2.Actual Wthr'!G55</f>
        <v>68.75</v>
      </c>
      <c r="J19">
        <f t="shared" si="6"/>
        <v>385.25</v>
      </c>
      <c r="K19">
        <f t="shared" si="3"/>
        <v>289.7</v>
      </c>
      <c r="L19">
        <f t="shared" si="4"/>
        <v>0.23731446323783226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4754.1499999999996</v>
      </c>
      <c r="G20">
        <f t="shared" si="1"/>
        <v>2967.3999999999996</v>
      </c>
      <c r="H20">
        <f t="shared" si="2"/>
        <v>0</v>
      </c>
      <c r="I20">
        <f>'2.Actual Wthr'!G56</f>
        <v>150.44999999999999</v>
      </c>
      <c r="J20">
        <f t="shared" si="6"/>
        <v>535.70000000000005</v>
      </c>
      <c r="K20">
        <f t="shared" si="3"/>
        <v>289.7</v>
      </c>
      <c r="L20">
        <f t="shared" si="4"/>
        <v>0.51933034173282699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4754.1499999999996</v>
      </c>
      <c r="G21">
        <f t="shared" si="1"/>
        <v>2967.3999999999996</v>
      </c>
      <c r="H21">
        <f t="shared" si="2"/>
        <v>0</v>
      </c>
      <c r="I21">
        <f>'2.Actual Wthr'!G57</f>
        <v>148.4</v>
      </c>
      <c r="J21">
        <f t="shared" si="6"/>
        <v>684.1</v>
      </c>
      <c r="K21">
        <f t="shared" si="3"/>
        <v>289.7</v>
      </c>
      <c r="L21">
        <f t="shared" si="4"/>
        <v>0.51225405591991724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7.75</v>
      </c>
      <c r="F22">
        <f t="shared" si="5"/>
        <v>4761.8999999999996</v>
      </c>
      <c r="G22">
        <f t="shared" si="1"/>
        <v>2967.3999999999996</v>
      </c>
      <c r="H22">
        <f t="shared" si="2"/>
        <v>2.6117139583473753E-3</v>
      </c>
      <c r="I22">
        <f>'2.Actual Wthr'!G58</f>
        <v>55.6</v>
      </c>
      <c r="J22">
        <f t="shared" si="6"/>
        <v>739.7</v>
      </c>
      <c r="K22">
        <f t="shared" si="3"/>
        <v>289.7</v>
      </c>
      <c r="L22">
        <f t="shared" si="4"/>
        <v>0.19192267863306869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135.15</v>
      </c>
      <c r="F23">
        <f t="shared" si="5"/>
        <v>4897.0499999999993</v>
      </c>
      <c r="G23">
        <f t="shared" si="1"/>
        <v>2967.3999999999996</v>
      </c>
      <c r="H23">
        <f t="shared" si="2"/>
        <v>4.5544921480083579E-2</v>
      </c>
      <c r="I23">
        <f>'2.Actual Wthr'!G59</f>
        <v>7.45</v>
      </c>
      <c r="J23">
        <f t="shared" si="6"/>
        <v>747.15000000000009</v>
      </c>
      <c r="K23">
        <f t="shared" si="3"/>
        <v>289.7</v>
      </c>
      <c r="L23">
        <f t="shared" si="4"/>
        <v>2.5716258198136003E-2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254.52500000000001</v>
      </c>
      <c r="F24">
        <f t="shared" si="5"/>
        <v>5151.5749999999989</v>
      </c>
      <c r="G24">
        <f t="shared" si="1"/>
        <v>2967.3999999999996</v>
      </c>
      <c r="H24">
        <f t="shared" si="2"/>
        <v>8.577374132236977E-2</v>
      </c>
      <c r="I24">
        <f>'2.Actual Wthr'!G60</f>
        <v>0</v>
      </c>
      <c r="J24">
        <f t="shared" si="6"/>
        <v>747.15000000000009</v>
      </c>
      <c r="K24">
        <f t="shared" si="3"/>
        <v>289.7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498.85</v>
      </c>
      <c r="F25">
        <f t="shared" si="5"/>
        <v>5650.4249999999993</v>
      </c>
      <c r="G25">
        <f t="shared" si="1"/>
        <v>2967.3999999999996</v>
      </c>
      <c r="H25">
        <f t="shared" si="2"/>
        <v>0.16811013008020492</v>
      </c>
      <c r="I25">
        <f>'2.Actual Wthr'!G61</f>
        <v>0</v>
      </c>
      <c r="J25">
        <f t="shared" si="6"/>
        <v>747.15000000000009</v>
      </c>
      <c r="K25">
        <f t="shared" si="3"/>
        <v>289.7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532.5</v>
      </c>
      <c r="F26">
        <f t="shared" si="5"/>
        <v>6182.9249999999993</v>
      </c>
      <c r="G26">
        <f t="shared" si="1"/>
        <v>2967.3999999999996</v>
      </c>
      <c r="H26">
        <f t="shared" si="2"/>
        <v>0.17945002358967449</v>
      </c>
      <c r="I26">
        <f>'2.Actual Wthr'!G62</f>
        <v>0</v>
      </c>
      <c r="J26">
        <f t="shared" si="6"/>
        <v>747.15000000000009</v>
      </c>
      <c r="K26">
        <f t="shared" si="3"/>
        <v>289.7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421.35</v>
      </c>
      <c r="F27">
        <f t="shared" si="5"/>
        <v>6604.2749999999996</v>
      </c>
      <c r="G27">
        <f t="shared" si="1"/>
        <v>2967.3999999999996</v>
      </c>
      <c r="H27">
        <f t="shared" si="2"/>
        <v>0.14199299049673117</v>
      </c>
      <c r="I27">
        <f>'2.Actual Wthr'!G63</f>
        <v>0</v>
      </c>
      <c r="J27">
        <f t="shared" si="6"/>
        <v>747.15000000000009</v>
      </c>
      <c r="K27">
        <f t="shared" si="3"/>
        <v>289.7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488.9</v>
      </c>
      <c r="F28">
        <f t="shared" si="5"/>
        <v>7093.1749999999993</v>
      </c>
      <c r="G28">
        <f t="shared" si="1"/>
        <v>2967.3999999999996</v>
      </c>
      <c r="H28">
        <f t="shared" si="2"/>
        <v>0.16475702635303635</v>
      </c>
      <c r="I28">
        <f>'2.Actual Wthr'!G64</f>
        <v>0</v>
      </c>
      <c r="J28">
        <f t="shared" si="6"/>
        <v>747.15000000000009</v>
      </c>
      <c r="K28">
        <f t="shared" si="3"/>
        <v>289.7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198</v>
      </c>
      <c r="F29">
        <f t="shared" si="5"/>
        <v>7291.1749999999993</v>
      </c>
      <c r="G29">
        <f t="shared" si="1"/>
        <v>2967.3999999999996</v>
      </c>
      <c r="H29">
        <f t="shared" si="2"/>
        <v>6.6725079193907133E-2</v>
      </c>
      <c r="I29">
        <f>'2.Actual Wthr'!G65</f>
        <v>0</v>
      </c>
      <c r="J29">
        <f t="shared" si="6"/>
        <v>747.15000000000009</v>
      </c>
      <c r="K29">
        <f t="shared" si="3"/>
        <v>289.7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120.8</v>
      </c>
      <c r="F30">
        <f t="shared" si="5"/>
        <v>7411.9749999999995</v>
      </c>
      <c r="G30">
        <f t="shared" si="1"/>
        <v>2967.3999999999996</v>
      </c>
      <c r="H30">
        <f t="shared" si="2"/>
        <v>4.0709038215272636E-2</v>
      </c>
      <c r="I30">
        <f>'2.Actual Wthr'!G66</f>
        <v>6.65</v>
      </c>
      <c r="J30">
        <f t="shared" si="6"/>
        <v>753.80000000000007</v>
      </c>
      <c r="K30">
        <f t="shared" si="3"/>
        <v>289.7</v>
      </c>
      <c r="L30">
        <f t="shared" si="4"/>
        <v>2.2954780807732139E-2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5.15</v>
      </c>
      <c r="F31">
        <f t="shared" si="5"/>
        <v>7417.1249999999991</v>
      </c>
      <c r="G31">
        <f t="shared" si="1"/>
        <v>2967.3999999999996</v>
      </c>
      <c r="H31">
        <f t="shared" si="2"/>
        <v>1.7355260497405138E-3</v>
      </c>
      <c r="I31">
        <f>'2.Actual Wthr'!G67</f>
        <v>50.1</v>
      </c>
      <c r="J31">
        <f t="shared" si="6"/>
        <v>803.90000000000009</v>
      </c>
      <c r="K31">
        <f t="shared" si="3"/>
        <v>289.7</v>
      </c>
      <c r="L31">
        <f t="shared" si="4"/>
        <v>0.17293752157404213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7417.1249999999991</v>
      </c>
      <c r="G32">
        <f t="shared" si="1"/>
        <v>2967.3999999999996</v>
      </c>
      <c r="H32">
        <f t="shared" si="2"/>
        <v>0</v>
      </c>
      <c r="I32">
        <f>'2.Actual Wthr'!G68</f>
        <v>75.849999999999994</v>
      </c>
      <c r="J32">
        <f t="shared" si="6"/>
        <v>879.75000000000011</v>
      </c>
      <c r="K32">
        <f t="shared" si="3"/>
        <v>289.7</v>
      </c>
      <c r="L32">
        <f t="shared" si="4"/>
        <v>0.26182257507766654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2.7</v>
      </c>
      <c r="F33">
        <f t="shared" si="5"/>
        <v>7419.8249999999989</v>
      </c>
      <c r="G33">
        <f t="shared" si="1"/>
        <v>2967.3999999999996</v>
      </c>
      <c r="H33">
        <f t="shared" si="2"/>
        <v>9.0988744355327913E-4</v>
      </c>
      <c r="I33">
        <f>'2.Actual Wthr'!G69</f>
        <v>51.15</v>
      </c>
      <c r="J33">
        <f t="shared" si="6"/>
        <v>930.90000000000009</v>
      </c>
      <c r="K33">
        <f t="shared" si="3"/>
        <v>289.7</v>
      </c>
      <c r="L33">
        <f t="shared" si="4"/>
        <v>0.17656196064894719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29.55</v>
      </c>
      <c r="F34">
        <f t="shared" si="5"/>
        <v>7449.3749999999991</v>
      </c>
      <c r="G34">
        <f t="shared" si="1"/>
        <v>2967.3999999999996</v>
      </c>
      <c r="H34">
        <f t="shared" si="2"/>
        <v>9.958212576666443E-3</v>
      </c>
      <c r="I34">
        <f>'2.Actual Wthr'!G70</f>
        <v>47.05</v>
      </c>
      <c r="J34">
        <f t="shared" si="6"/>
        <v>977.95</v>
      </c>
      <c r="K34">
        <f t="shared" si="3"/>
        <v>289.7</v>
      </c>
      <c r="L34">
        <f t="shared" si="4"/>
        <v>0.16240938902312738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100.9</v>
      </c>
      <c r="F35">
        <f t="shared" si="5"/>
        <v>7550.2749999999987</v>
      </c>
      <c r="G35">
        <f t="shared" si="1"/>
        <v>2967.3999999999996</v>
      </c>
      <c r="H35">
        <f t="shared" si="2"/>
        <v>3.4002830760935507E-2</v>
      </c>
      <c r="I35">
        <f>'2.Actual Wthr'!G71</f>
        <v>5.25</v>
      </c>
      <c r="J35">
        <f t="shared" si="6"/>
        <v>983.2</v>
      </c>
      <c r="K35">
        <f t="shared" si="3"/>
        <v>289.7</v>
      </c>
      <c r="L35">
        <f t="shared" si="4"/>
        <v>1.8122195374525373E-2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363.15</v>
      </c>
      <c r="F36">
        <f t="shared" si="5"/>
        <v>7913.4249999999984</v>
      </c>
      <c r="G36">
        <f t="shared" si="1"/>
        <v>2967.3999999999996</v>
      </c>
      <c r="H36">
        <f t="shared" si="2"/>
        <v>0.12237986115791603</v>
      </c>
      <c r="I36">
        <f>'2.Actual Wthr'!G72</f>
        <v>0</v>
      </c>
      <c r="J36">
        <f t="shared" si="6"/>
        <v>983.2</v>
      </c>
      <c r="K36">
        <f t="shared" si="3"/>
        <v>289.7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636.77499999999998</v>
      </c>
      <c r="F37">
        <f t="shared" si="5"/>
        <v>8550.1999999999989</v>
      </c>
      <c r="G37">
        <f t="shared" si="1"/>
        <v>2967.3999999999996</v>
      </c>
      <c r="H37">
        <f t="shared" si="2"/>
        <v>0.21459021365505157</v>
      </c>
      <c r="I37">
        <f>'2.Actual Wthr'!G73</f>
        <v>0</v>
      </c>
      <c r="J37">
        <f t="shared" si="6"/>
        <v>983.2</v>
      </c>
      <c r="K37">
        <f t="shared" si="3"/>
        <v>289.7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661.85</v>
      </c>
      <c r="F38">
        <f t="shared" si="5"/>
        <v>9212.0499999999993</v>
      </c>
      <c r="G38">
        <f t="shared" si="1"/>
        <v>2967.3999999999996</v>
      </c>
      <c r="H38">
        <f t="shared" si="2"/>
        <v>0.22304037204286584</v>
      </c>
      <c r="I38">
        <f>'2.Actual Wthr'!G74</f>
        <v>0</v>
      </c>
      <c r="J38">
        <f t="shared" si="6"/>
        <v>983.2</v>
      </c>
      <c r="K38">
        <f t="shared" si="3"/>
        <v>289.7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484.75</v>
      </c>
      <c r="F39">
        <f t="shared" si="5"/>
        <v>9696.7999999999993</v>
      </c>
      <c r="G39">
        <f t="shared" si="1"/>
        <v>2967.3999999999996</v>
      </c>
      <c r="H39">
        <f t="shared" si="2"/>
        <v>0.16335849565276001</v>
      </c>
      <c r="I39">
        <f>'2.Actual Wthr'!G75</f>
        <v>0</v>
      </c>
      <c r="J39">
        <f t="shared" si="6"/>
        <v>983.2</v>
      </c>
      <c r="K39">
        <f t="shared" si="3"/>
        <v>289.7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492.3</v>
      </c>
      <c r="F40">
        <f t="shared" si="5"/>
        <v>10189.099999999999</v>
      </c>
      <c r="G40">
        <f t="shared" si="1"/>
        <v>2967.3999999999996</v>
      </c>
      <c r="H40">
        <f t="shared" si="2"/>
        <v>0.16590281054121456</v>
      </c>
      <c r="I40">
        <f>'2.Actual Wthr'!G76</f>
        <v>0</v>
      </c>
      <c r="J40">
        <f t="shared" si="6"/>
        <v>983.2</v>
      </c>
      <c r="K40">
        <f t="shared" si="3"/>
        <v>289.7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364</v>
      </c>
      <c r="F41">
        <f t="shared" si="5"/>
        <v>10553.099999999999</v>
      </c>
      <c r="G41">
        <f t="shared" si="1"/>
        <v>2967.3999999999996</v>
      </c>
      <c r="H41">
        <f t="shared" si="2"/>
        <v>0.12266630720496059</v>
      </c>
      <c r="I41">
        <f>'2.Actual Wthr'!G77</f>
        <v>0</v>
      </c>
      <c r="J41">
        <f t="shared" si="6"/>
        <v>983.2</v>
      </c>
      <c r="K41">
        <f t="shared" si="3"/>
        <v>289.7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36.25</v>
      </c>
      <c r="F42">
        <f t="shared" si="5"/>
        <v>10589.349999999999</v>
      </c>
      <c r="G42">
        <f t="shared" si="1"/>
        <v>2967.3999999999996</v>
      </c>
      <c r="H42">
        <f t="shared" si="2"/>
        <v>1.2216081418076431E-2</v>
      </c>
      <c r="I42">
        <f>'2.Actual Wthr'!G78</f>
        <v>30.45</v>
      </c>
      <c r="J42">
        <f t="shared" si="6"/>
        <v>1013.6500000000001</v>
      </c>
      <c r="K42">
        <f t="shared" si="3"/>
        <v>289.7</v>
      </c>
      <c r="L42">
        <f t="shared" si="4"/>
        <v>0.10510873317224716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9.35</v>
      </c>
      <c r="F43">
        <f t="shared" si="5"/>
        <v>10598.699999999999</v>
      </c>
      <c r="G43">
        <f t="shared" si="1"/>
        <v>2967.3999999999996</v>
      </c>
      <c r="H43">
        <f t="shared" si="2"/>
        <v>3.1509065174900588E-3</v>
      </c>
      <c r="I43">
        <f>'2.Actual Wthr'!G79</f>
        <v>42.85</v>
      </c>
      <c r="J43">
        <f t="shared" si="6"/>
        <v>1056.5</v>
      </c>
      <c r="K43">
        <f t="shared" si="3"/>
        <v>289.7</v>
      </c>
      <c r="L43">
        <f t="shared" si="4"/>
        <v>0.14791163272350707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10598.699999999999</v>
      </c>
      <c r="G44">
        <f t="shared" si="1"/>
        <v>2967.3999999999996</v>
      </c>
      <c r="H44">
        <f t="shared" si="2"/>
        <v>0</v>
      </c>
      <c r="I44">
        <f>'2.Actual Wthr'!G80</f>
        <v>122.6</v>
      </c>
      <c r="J44">
        <f t="shared" si="6"/>
        <v>1179.0999999999999</v>
      </c>
      <c r="K44">
        <f t="shared" si="3"/>
        <v>289.7</v>
      </c>
      <c r="L44">
        <f t="shared" si="4"/>
        <v>0.42319641007939246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10598.699999999999</v>
      </c>
      <c r="G45">
        <f t="shared" si="1"/>
        <v>2967.3999999999996</v>
      </c>
      <c r="H45">
        <f t="shared" si="2"/>
        <v>0</v>
      </c>
      <c r="I45">
        <f>'2.Actual Wthr'!G81</f>
        <v>119.8</v>
      </c>
      <c r="J45">
        <f t="shared" si="6"/>
        <v>1298.8999999999999</v>
      </c>
      <c r="K45">
        <f t="shared" si="3"/>
        <v>289.7</v>
      </c>
      <c r="L45">
        <f t="shared" si="4"/>
        <v>0.41353123921297896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24.7</v>
      </c>
      <c r="F46">
        <f t="shared" si="5"/>
        <v>10623.4</v>
      </c>
      <c r="G46">
        <f t="shared" si="1"/>
        <v>2967.3999999999996</v>
      </c>
      <c r="H46">
        <f t="shared" si="2"/>
        <v>8.3237851317651823E-3</v>
      </c>
      <c r="I46">
        <f>'2.Actual Wthr'!G82</f>
        <v>61.1</v>
      </c>
      <c r="J46">
        <f t="shared" si="6"/>
        <v>1359.9999999999998</v>
      </c>
      <c r="K46">
        <f t="shared" si="3"/>
        <v>289.7</v>
      </c>
      <c r="L46">
        <f t="shared" si="4"/>
        <v>0.21090783569209529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207.6</v>
      </c>
      <c r="F47">
        <f t="shared" si="5"/>
        <v>10831</v>
      </c>
      <c r="G47">
        <f t="shared" si="1"/>
        <v>2967.3999999999996</v>
      </c>
      <c r="H47">
        <f t="shared" si="2"/>
        <v>6.9960234548763239E-2</v>
      </c>
      <c r="I47">
        <f>'2.Actual Wthr'!G83</f>
        <v>7.45</v>
      </c>
      <c r="J47">
        <f t="shared" si="6"/>
        <v>1367.4499999999998</v>
      </c>
      <c r="K47">
        <f t="shared" si="3"/>
        <v>289.7</v>
      </c>
      <c r="L47">
        <f t="shared" si="4"/>
        <v>2.5716258198136003E-2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422.75</v>
      </c>
      <c r="F48">
        <f t="shared" si="5"/>
        <v>11253.75</v>
      </c>
      <c r="G48">
        <f t="shared" si="1"/>
        <v>2967.3999999999996</v>
      </c>
      <c r="H48">
        <f t="shared" si="2"/>
        <v>0.142464783985981</v>
      </c>
      <c r="I48">
        <f>'2.Actual Wthr'!G84</f>
        <v>0</v>
      </c>
      <c r="J48">
        <f t="shared" si="6"/>
        <v>1367.4499999999998</v>
      </c>
      <c r="K48">
        <f t="shared" si="3"/>
        <v>289.7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481.05</v>
      </c>
      <c r="F49">
        <f t="shared" si="5"/>
        <v>11734.8</v>
      </c>
      <c r="G49">
        <f t="shared" si="1"/>
        <v>2967.3999999999996</v>
      </c>
      <c r="H49">
        <f t="shared" si="2"/>
        <v>0.16211161285974257</v>
      </c>
      <c r="I49">
        <f>'2.Actual Wthr'!G85</f>
        <v>0</v>
      </c>
      <c r="J49">
        <f t="shared" si="6"/>
        <v>1367.4499999999998</v>
      </c>
      <c r="K49">
        <f t="shared" si="3"/>
        <v>289.7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676.35</v>
      </c>
      <c r="F50">
        <f t="shared" si="5"/>
        <v>12411.15</v>
      </c>
      <c r="G50">
        <f t="shared" si="1"/>
        <v>2967.3999999999996</v>
      </c>
      <c r="H50">
        <f t="shared" si="2"/>
        <v>0.22792680461009643</v>
      </c>
      <c r="I50">
        <f>'2.Actual Wthr'!G86</f>
        <v>0</v>
      </c>
      <c r="J50">
        <f t="shared" si="6"/>
        <v>1367.4499999999998</v>
      </c>
      <c r="K50">
        <f t="shared" si="3"/>
        <v>289.7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542.95000000000005</v>
      </c>
      <c r="F51">
        <f t="shared" si="5"/>
        <v>12954.1</v>
      </c>
      <c r="G51">
        <f t="shared" si="1"/>
        <v>2967.3999999999996</v>
      </c>
      <c r="H51">
        <f t="shared" si="2"/>
        <v>0.18297162499157515</v>
      </c>
      <c r="I51">
        <f>'2.Actual Wthr'!G87</f>
        <v>0</v>
      </c>
      <c r="J51">
        <f t="shared" si="6"/>
        <v>1367.4499999999998</v>
      </c>
      <c r="K51">
        <f t="shared" si="3"/>
        <v>289.7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513.32500000000005</v>
      </c>
      <c r="F52">
        <f t="shared" si="5"/>
        <v>13467.425000000001</v>
      </c>
      <c r="G52">
        <f t="shared" si="1"/>
        <v>2967.3999999999996</v>
      </c>
      <c r="H52">
        <f t="shared" si="2"/>
        <v>0.1729881377636989</v>
      </c>
      <c r="I52">
        <f>'2.Actual Wthr'!G88</f>
        <v>0</v>
      </c>
      <c r="J52">
        <f t="shared" si="6"/>
        <v>1367.4499999999998</v>
      </c>
      <c r="K52">
        <f t="shared" si="3"/>
        <v>289.7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280.45</v>
      </c>
      <c r="F53">
        <f t="shared" si="5"/>
        <v>13747.875000000002</v>
      </c>
      <c r="G53">
        <f t="shared" si="1"/>
        <v>2967.3999999999996</v>
      </c>
      <c r="H53">
        <f t="shared" si="2"/>
        <v>9.4510345757228553E-2</v>
      </c>
      <c r="I53">
        <f>'2.Actual Wthr'!G89</f>
        <v>0</v>
      </c>
      <c r="J53">
        <f t="shared" si="6"/>
        <v>1367.4499999999998</v>
      </c>
      <c r="K53">
        <f t="shared" si="3"/>
        <v>289.7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121.45</v>
      </c>
      <c r="F54">
        <f t="shared" si="5"/>
        <v>13869.325000000003</v>
      </c>
      <c r="G54">
        <f t="shared" si="1"/>
        <v>2967.3999999999996</v>
      </c>
      <c r="H54">
        <f t="shared" si="2"/>
        <v>4.092808519242435E-2</v>
      </c>
      <c r="I54">
        <f>'2.Actual Wthr'!G90</f>
        <v>0.15</v>
      </c>
      <c r="J54">
        <f t="shared" si="6"/>
        <v>1367.6</v>
      </c>
      <c r="K54">
        <f t="shared" si="3"/>
        <v>289.7</v>
      </c>
      <c r="L54">
        <f t="shared" si="4"/>
        <v>5.1777701070072489E-4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9.1</v>
      </c>
      <c r="F55">
        <f t="shared" si="5"/>
        <v>13878.425000000003</v>
      </c>
      <c r="G55">
        <f t="shared" si="1"/>
        <v>2967.3999999999996</v>
      </c>
      <c r="H55">
        <f t="shared" si="2"/>
        <v>3.0666576801240144E-3</v>
      </c>
      <c r="I55">
        <f>'2.Actual Wthr'!G91</f>
        <v>32.6</v>
      </c>
      <c r="J55">
        <f t="shared" si="6"/>
        <v>1400.1999999999998</v>
      </c>
      <c r="K55">
        <f t="shared" si="3"/>
        <v>289.7</v>
      </c>
      <c r="L55">
        <f t="shared" si="4"/>
        <v>0.11253020365895755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13878.425000000003</v>
      </c>
      <c r="G56">
        <f t="shared" si="1"/>
        <v>2967.3999999999996</v>
      </c>
      <c r="H56">
        <f t="shared" si="2"/>
        <v>0</v>
      </c>
      <c r="I56">
        <f>'2.Actual Wthr'!G92</f>
        <v>126.325</v>
      </c>
      <c r="J56">
        <f t="shared" si="6"/>
        <v>1526.5249999999999</v>
      </c>
      <c r="K56">
        <f t="shared" si="3"/>
        <v>289.7</v>
      </c>
      <c r="L56">
        <f t="shared" si="4"/>
        <v>0.43605453917846049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13878.425000000003</v>
      </c>
      <c r="G57">
        <f t="shared" si="1"/>
        <v>2967.3999999999996</v>
      </c>
      <c r="H57">
        <f t="shared" si="2"/>
        <v>0</v>
      </c>
      <c r="I57">
        <f>'2.Actual Wthr'!G93</f>
        <v>66.724999999999994</v>
      </c>
      <c r="J57">
        <f t="shared" si="6"/>
        <v>1593.2499999999998</v>
      </c>
      <c r="K57">
        <f t="shared" si="3"/>
        <v>289.7</v>
      </c>
      <c r="L57">
        <f t="shared" si="4"/>
        <v>0.23032447359337244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6.35</v>
      </c>
      <c r="F58">
        <f t="shared" si="5"/>
        <v>13884.775000000003</v>
      </c>
      <c r="G58">
        <f t="shared" si="1"/>
        <v>2967.3999999999996</v>
      </c>
      <c r="H58">
        <f t="shared" si="2"/>
        <v>2.1399204690975265E-3</v>
      </c>
      <c r="I58">
        <f>'2.Actual Wthr'!G94</f>
        <v>16.7</v>
      </c>
      <c r="J58">
        <f t="shared" si="6"/>
        <v>1609.9499999999998</v>
      </c>
      <c r="K58">
        <f t="shared" si="3"/>
        <v>289.7</v>
      </c>
      <c r="L58">
        <f t="shared" si="4"/>
        <v>5.7645840524680705E-2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163.35</v>
      </c>
      <c r="F59">
        <f t="shared" si="5"/>
        <v>14048.125000000004</v>
      </c>
      <c r="G59">
        <f t="shared" si="1"/>
        <v>2967.3999999999996</v>
      </c>
      <c r="H59">
        <f t="shared" si="2"/>
        <v>5.5048190334973379E-2</v>
      </c>
      <c r="I59">
        <f>'2.Actual Wthr'!G95</f>
        <v>4</v>
      </c>
      <c r="J59">
        <f t="shared" si="6"/>
        <v>1613.9499999999998</v>
      </c>
      <c r="K59">
        <f t="shared" si="3"/>
        <v>289.7</v>
      </c>
      <c r="L59">
        <f t="shared" si="4"/>
        <v>1.3807386952019331E-2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438.6</v>
      </c>
      <c r="F60">
        <f t="shared" si="5"/>
        <v>14486.725000000004</v>
      </c>
      <c r="G60">
        <f t="shared" si="1"/>
        <v>2967.3999999999996</v>
      </c>
      <c r="H60">
        <f t="shared" si="2"/>
        <v>0.14780616027498822</v>
      </c>
      <c r="I60">
        <f>'2.Actual Wthr'!G96</f>
        <v>0</v>
      </c>
      <c r="J60">
        <f t="shared" si="6"/>
        <v>1613.9499999999998</v>
      </c>
      <c r="K60">
        <f t="shared" si="3"/>
        <v>289.7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500.95</v>
      </c>
      <c r="F61">
        <f t="shared" si="5"/>
        <v>14987.675000000005</v>
      </c>
      <c r="G61">
        <f t="shared" si="1"/>
        <v>2967.3999999999996</v>
      </c>
      <c r="H61">
        <f t="shared" si="2"/>
        <v>0.16881782031407969</v>
      </c>
      <c r="I61">
        <f>'2.Actual Wthr'!G97</f>
        <v>0</v>
      </c>
      <c r="J61">
        <f t="shared" si="6"/>
        <v>1613.9499999999998</v>
      </c>
      <c r="K61">
        <f t="shared" si="3"/>
        <v>289.7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512.85</v>
      </c>
      <c r="F62">
        <f t="shared" si="5"/>
        <v>15500.525000000005</v>
      </c>
      <c r="G62">
        <f t="shared" si="1"/>
        <v>2967.3999999999996</v>
      </c>
      <c r="H62">
        <f t="shared" si="2"/>
        <v>0.17282806497270339</v>
      </c>
      <c r="I62">
        <f>'2.Actual Wthr'!G98</f>
        <v>0</v>
      </c>
      <c r="J62">
        <f t="shared" si="6"/>
        <v>1613.9499999999998</v>
      </c>
      <c r="K62">
        <f t="shared" si="3"/>
        <v>289.7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525.875</v>
      </c>
      <c r="F63">
        <f t="shared" si="5"/>
        <v>16026.400000000005</v>
      </c>
      <c r="G63">
        <f t="shared" si="1"/>
        <v>2967.3999999999996</v>
      </c>
      <c r="H63">
        <f t="shared" si="2"/>
        <v>0.1772174293994743</v>
      </c>
      <c r="I63">
        <f>'2.Actual Wthr'!G99</f>
        <v>0</v>
      </c>
      <c r="J63">
        <f t="shared" si="6"/>
        <v>1613.9499999999998</v>
      </c>
      <c r="K63">
        <f t="shared" si="3"/>
        <v>289.7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390.125</v>
      </c>
      <c r="F64">
        <f t="shared" si="5"/>
        <v>16416.525000000005</v>
      </c>
      <c r="G64">
        <f t="shared" si="1"/>
        <v>2967.3999999999996</v>
      </c>
      <c r="H64">
        <f t="shared" si="2"/>
        <v>0.13147031070971221</v>
      </c>
      <c r="I64">
        <f>'2.Actual Wthr'!G100</f>
        <v>0</v>
      </c>
      <c r="J64">
        <f t="shared" si="6"/>
        <v>1613.9499999999998</v>
      </c>
      <c r="K64">
        <f t="shared" si="3"/>
        <v>289.7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293.2</v>
      </c>
      <c r="F65">
        <f t="shared" si="5"/>
        <v>16709.725000000006</v>
      </c>
      <c r="G65">
        <f t="shared" si="1"/>
        <v>2967.3999999999996</v>
      </c>
      <c r="H65">
        <f t="shared" si="2"/>
        <v>9.8807036462896819E-2</v>
      </c>
      <c r="I65">
        <f>'2.Actual Wthr'!G101</f>
        <v>0</v>
      </c>
      <c r="J65">
        <f t="shared" si="6"/>
        <v>1613.9499999999998</v>
      </c>
      <c r="K65">
        <f t="shared" si="3"/>
        <v>289.7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152.85</v>
      </c>
      <c r="F66">
        <f t="shared" si="5"/>
        <v>16862.575000000004</v>
      </c>
      <c r="G66">
        <f t="shared" si="1"/>
        <v>2967.3999999999996</v>
      </c>
      <c r="H66">
        <f t="shared" si="2"/>
        <v>5.1509739165599519E-2</v>
      </c>
      <c r="I66">
        <f>'2.Actual Wthr'!G102</f>
        <v>22.8</v>
      </c>
      <c r="J66">
        <f t="shared" si="6"/>
        <v>1636.7499999999998</v>
      </c>
      <c r="K66">
        <f t="shared" si="3"/>
        <v>289.7</v>
      </c>
      <c r="L66">
        <f t="shared" si="4"/>
        <v>7.8702105626510185E-2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9.6999999999999993</v>
      </c>
      <c r="F67">
        <f t="shared" si="5"/>
        <v>16872.275000000005</v>
      </c>
      <c r="G67">
        <f t="shared" ref="G67:G130" si="10">$F$13</f>
        <v>2967.3999999999996</v>
      </c>
      <c r="H67">
        <f t="shared" ref="H67:H130" si="11">E67/G67</f>
        <v>3.268854889802521E-3</v>
      </c>
      <c r="I67">
        <f>'2.Actual Wthr'!G103</f>
        <v>66.55</v>
      </c>
      <c r="J67">
        <f t="shared" si="6"/>
        <v>1703.2999999999997</v>
      </c>
      <c r="K67">
        <f t="shared" ref="K67:K130" si="12">$J$13</f>
        <v>289.7</v>
      </c>
      <c r="L67">
        <f t="shared" ref="L67:L130" si="13">I67/K67</f>
        <v>0.22972040041422162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16872.275000000005</v>
      </c>
      <c r="G68">
        <f t="shared" si="10"/>
        <v>2967.3999999999996</v>
      </c>
      <c r="H68">
        <f t="shared" si="11"/>
        <v>0</v>
      </c>
      <c r="I68">
        <f>'2.Actual Wthr'!G104</f>
        <v>170.55</v>
      </c>
      <c r="J68">
        <f t="shared" ref="J68:J131" si="15">J67+I68</f>
        <v>1873.8499999999997</v>
      </c>
      <c r="K68">
        <f t="shared" si="12"/>
        <v>289.7</v>
      </c>
      <c r="L68">
        <f t="shared" si="13"/>
        <v>0.58871246116672427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16872.275000000005</v>
      </c>
      <c r="G69">
        <f t="shared" si="10"/>
        <v>2967.3999999999996</v>
      </c>
      <c r="H69">
        <f t="shared" si="11"/>
        <v>0</v>
      </c>
      <c r="I69">
        <f>'2.Actual Wthr'!G105</f>
        <v>83.525000000000006</v>
      </c>
      <c r="J69">
        <f t="shared" si="15"/>
        <v>1957.3749999999998</v>
      </c>
      <c r="K69">
        <f t="shared" si="12"/>
        <v>289.7</v>
      </c>
      <c r="L69">
        <f t="shared" si="13"/>
        <v>0.2883154987918537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35.1</v>
      </c>
      <c r="F70">
        <f t="shared" si="14"/>
        <v>16907.375000000004</v>
      </c>
      <c r="G70">
        <f t="shared" si="10"/>
        <v>2967.3999999999996</v>
      </c>
      <c r="H70">
        <f t="shared" si="11"/>
        <v>1.1828536766192629E-2</v>
      </c>
      <c r="I70">
        <f>'2.Actual Wthr'!G106</f>
        <v>19.25</v>
      </c>
      <c r="J70">
        <f t="shared" si="15"/>
        <v>1976.6249999999998</v>
      </c>
      <c r="K70">
        <f t="shared" si="12"/>
        <v>289.7</v>
      </c>
      <c r="L70">
        <f t="shared" si="13"/>
        <v>6.6448049706593029E-2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192.3</v>
      </c>
      <c r="F71">
        <f t="shared" si="14"/>
        <v>17099.675000000003</v>
      </c>
      <c r="G71">
        <f t="shared" si="10"/>
        <v>2967.3999999999996</v>
      </c>
      <c r="H71">
        <f t="shared" si="11"/>
        <v>6.4804205701961326E-2</v>
      </c>
      <c r="I71">
        <f>'2.Actual Wthr'!G107</f>
        <v>0</v>
      </c>
      <c r="J71">
        <f t="shared" si="15"/>
        <v>1976.6249999999998</v>
      </c>
      <c r="K71">
        <f t="shared" si="12"/>
        <v>289.7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266.05</v>
      </c>
      <c r="F72">
        <f t="shared" si="14"/>
        <v>17365.725000000002</v>
      </c>
      <c r="G72">
        <f t="shared" si="10"/>
        <v>2967.3999999999996</v>
      </c>
      <c r="H72">
        <f t="shared" si="11"/>
        <v>8.9657612724944408E-2</v>
      </c>
      <c r="I72">
        <f>'2.Actual Wthr'!G108</f>
        <v>0</v>
      </c>
      <c r="J72">
        <f t="shared" si="15"/>
        <v>1976.6249999999998</v>
      </c>
      <c r="K72">
        <f t="shared" si="12"/>
        <v>289.7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479.7</v>
      </c>
      <c r="F73">
        <f t="shared" si="14"/>
        <v>17845.425000000003</v>
      </c>
      <c r="G73">
        <f t="shared" si="10"/>
        <v>2967.3999999999996</v>
      </c>
      <c r="H73">
        <f t="shared" si="11"/>
        <v>0.16165666913796592</v>
      </c>
      <c r="I73">
        <f>'2.Actual Wthr'!G109</f>
        <v>0</v>
      </c>
      <c r="J73">
        <f t="shared" si="15"/>
        <v>1976.6249999999998</v>
      </c>
      <c r="K73">
        <f t="shared" si="12"/>
        <v>289.7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555.57500000000005</v>
      </c>
      <c r="F74">
        <f t="shared" si="14"/>
        <v>18401.000000000004</v>
      </c>
      <c r="G74">
        <f t="shared" si="10"/>
        <v>2967.3999999999996</v>
      </c>
      <c r="H74">
        <f t="shared" si="11"/>
        <v>0.18722619127856038</v>
      </c>
      <c r="I74">
        <f>'2.Actual Wthr'!G110</f>
        <v>0</v>
      </c>
      <c r="J74">
        <f t="shared" si="15"/>
        <v>1976.6249999999998</v>
      </c>
      <c r="K74">
        <f t="shared" si="12"/>
        <v>289.7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603.29999999999995</v>
      </c>
      <c r="F75">
        <f t="shared" si="14"/>
        <v>19004.300000000003</v>
      </c>
      <c r="G75">
        <f t="shared" si="10"/>
        <v>2967.3999999999996</v>
      </c>
      <c r="H75">
        <f t="shared" si="11"/>
        <v>0.20330929433173822</v>
      </c>
      <c r="I75">
        <f>'2.Actual Wthr'!G111</f>
        <v>0</v>
      </c>
      <c r="J75">
        <f t="shared" si="15"/>
        <v>1976.6249999999998</v>
      </c>
      <c r="K75">
        <f t="shared" si="12"/>
        <v>289.7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363.875</v>
      </c>
      <c r="F76">
        <f t="shared" si="14"/>
        <v>19368.175000000003</v>
      </c>
      <c r="G76">
        <f t="shared" si="10"/>
        <v>2967.3999999999996</v>
      </c>
      <c r="H76">
        <f t="shared" si="11"/>
        <v>0.12262418278627757</v>
      </c>
      <c r="I76">
        <f>'2.Actual Wthr'!G112</f>
        <v>0</v>
      </c>
      <c r="J76">
        <f t="shared" si="15"/>
        <v>1976.6249999999998</v>
      </c>
      <c r="K76">
        <f t="shared" si="12"/>
        <v>289.7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237</v>
      </c>
      <c r="F77">
        <f t="shared" si="14"/>
        <v>19605.175000000003</v>
      </c>
      <c r="G77">
        <f t="shared" si="10"/>
        <v>2967.3999999999996</v>
      </c>
      <c r="H77">
        <f t="shared" si="11"/>
        <v>7.9867897823010056E-2</v>
      </c>
      <c r="I77">
        <f>'2.Actual Wthr'!G113</f>
        <v>0</v>
      </c>
      <c r="J77">
        <f t="shared" si="15"/>
        <v>1976.6249999999998</v>
      </c>
      <c r="K77">
        <f t="shared" si="12"/>
        <v>289.7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119</v>
      </c>
      <c r="F78">
        <f t="shared" si="14"/>
        <v>19724.175000000003</v>
      </c>
      <c r="G78">
        <f t="shared" si="10"/>
        <v>2967.3999999999996</v>
      </c>
      <c r="H78">
        <f t="shared" si="11"/>
        <v>4.0102446586237114E-2</v>
      </c>
      <c r="I78">
        <f>'2.Actual Wthr'!G114</f>
        <v>17.75</v>
      </c>
      <c r="J78">
        <f t="shared" si="15"/>
        <v>1994.3749999999998</v>
      </c>
      <c r="K78">
        <f t="shared" si="12"/>
        <v>289.7</v>
      </c>
      <c r="L78">
        <f t="shared" si="13"/>
        <v>6.1270279599585781E-2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3.45</v>
      </c>
      <c r="F79">
        <f t="shared" si="14"/>
        <v>19727.625000000004</v>
      </c>
      <c r="G79">
        <f t="shared" si="10"/>
        <v>2967.3999999999996</v>
      </c>
      <c r="H79">
        <f t="shared" si="11"/>
        <v>1.1626339556514121E-3</v>
      </c>
      <c r="I79">
        <f>'2.Actual Wthr'!G115</f>
        <v>82.85</v>
      </c>
      <c r="J79">
        <f t="shared" si="15"/>
        <v>2077.2249999999999</v>
      </c>
      <c r="K79">
        <f t="shared" si="12"/>
        <v>289.7</v>
      </c>
      <c r="L79">
        <f t="shared" si="13"/>
        <v>0.2859855022437004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19727.625000000004</v>
      </c>
      <c r="G80">
        <f t="shared" si="10"/>
        <v>2967.3999999999996</v>
      </c>
      <c r="H80">
        <f t="shared" si="11"/>
        <v>0</v>
      </c>
      <c r="I80">
        <f>'2.Actual Wthr'!G116</f>
        <v>68.400000000000006</v>
      </c>
      <c r="J80">
        <f t="shared" si="15"/>
        <v>2145.625</v>
      </c>
      <c r="K80">
        <f t="shared" si="12"/>
        <v>289.7</v>
      </c>
      <c r="L80">
        <f t="shared" si="13"/>
        <v>0.23610631687953057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19727.625000000004</v>
      </c>
      <c r="G81">
        <f t="shared" si="10"/>
        <v>2967.3999999999996</v>
      </c>
      <c r="H81">
        <f t="shared" si="11"/>
        <v>0</v>
      </c>
      <c r="I81">
        <f>'2.Actual Wthr'!G117</f>
        <v>127.5</v>
      </c>
      <c r="J81">
        <f t="shared" si="15"/>
        <v>2273.125</v>
      </c>
      <c r="K81">
        <f t="shared" si="12"/>
        <v>289.7</v>
      </c>
      <c r="L81">
        <f t="shared" si="13"/>
        <v>0.44011045909561619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12.25</v>
      </c>
      <c r="F82">
        <f t="shared" si="14"/>
        <v>19739.875000000004</v>
      </c>
      <c r="G82">
        <f t="shared" si="10"/>
        <v>2967.3999999999996</v>
      </c>
      <c r="H82">
        <f t="shared" si="11"/>
        <v>4.1281930309361734E-3</v>
      </c>
      <c r="I82">
        <f>'2.Actual Wthr'!G118</f>
        <v>15.05</v>
      </c>
      <c r="J82">
        <f t="shared" si="15"/>
        <v>2288.1750000000002</v>
      </c>
      <c r="K82">
        <f t="shared" si="12"/>
        <v>289.7</v>
      </c>
      <c r="L82">
        <f t="shared" si="13"/>
        <v>5.1950293406972735E-2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96.7</v>
      </c>
      <c r="F83">
        <f t="shared" si="14"/>
        <v>19836.575000000004</v>
      </c>
      <c r="G83">
        <f t="shared" si="10"/>
        <v>2967.3999999999996</v>
      </c>
      <c r="H83">
        <f t="shared" si="11"/>
        <v>3.2587450293185959E-2</v>
      </c>
      <c r="I83">
        <f>'2.Actual Wthr'!G119</f>
        <v>4.6500000000000004</v>
      </c>
      <c r="J83">
        <f t="shared" si="15"/>
        <v>2292.8250000000003</v>
      </c>
      <c r="K83">
        <f t="shared" si="12"/>
        <v>289.7</v>
      </c>
      <c r="L83">
        <f t="shared" si="13"/>
        <v>1.6051087331722474E-2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346.35</v>
      </c>
      <c r="F84">
        <f t="shared" si="14"/>
        <v>20182.925000000003</v>
      </c>
      <c r="G84">
        <f t="shared" si="10"/>
        <v>2967.3999999999996</v>
      </c>
      <c r="H84">
        <f t="shared" si="11"/>
        <v>0.11671833928691787</v>
      </c>
      <c r="I84">
        <f>'2.Actual Wthr'!G120</f>
        <v>0</v>
      </c>
      <c r="J84">
        <f t="shared" si="15"/>
        <v>2292.8250000000003</v>
      </c>
      <c r="K84">
        <f t="shared" si="12"/>
        <v>289.7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438.95</v>
      </c>
      <c r="F85">
        <f t="shared" si="14"/>
        <v>20621.875000000004</v>
      </c>
      <c r="G85">
        <f t="shared" si="10"/>
        <v>2967.3999999999996</v>
      </c>
      <c r="H85">
        <f t="shared" si="11"/>
        <v>0.14792410864730068</v>
      </c>
      <c r="I85">
        <f>'2.Actual Wthr'!G121</f>
        <v>0</v>
      </c>
      <c r="J85">
        <f t="shared" si="15"/>
        <v>2292.8250000000003</v>
      </c>
      <c r="K85">
        <f t="shared" si="12"/>
        <v>289.7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732.3</v>
      </c>
      <c r="F86">
        <f t="shared" si="14"/>
        <v>21354.175000000003</v>
      </c>
      <c r="G86">
        <f t="shared" si="10"/>
        <v>2967.3999999999996</v>
      </c>
      <c r="H86">
        <f t="shared" si="11"/>
        <v>0.24678169441261713</v>
      </c>
      <c r="I86">
        <f>'2.Actual Wthr'!G122</f>
        <v>0</v>
      </c>
      <c r="J86">
        <f t="shared" si="15"/>
        <v>2292.8250000000003</v>
      </c>
      <c r="K86">
        <f t="shared" si="12"/>
        <v>289.7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557.9</v>
      </c>
      <c r="F87">
        <f t="shared" si="14"/>
        <v>21912.075000000004</v>
      </c>
      <c r="G87">
        <f t="shared" si="10"/>
        <v>2967.3999999999996</v>
      </c>
      <c r="H87">
        <f t="shared" si="11"/>
        <v>0.18800970546606458</v>
      </c>
      <c r="I87">
        <f>'2.Actual Wthr'!G123</f>
        <v>0</v>
      </c>
      <c r="J87">
        <f t="shared" si="15"/>
        <v>2292.8250000000003</v>
      </c>
      <c r="K87">
        <f t="shared" si="12"/>
        <v>289.7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444</v>
      </c>
      <c r="F88">
        <f t="shared" si="14"/>
        <v>22356.075000000004</v>
      </c>
      <c r="G88">
        <f t="shared" si="10"/>
        <v>2967.3999999999996</v>
      </c>
      <c r="H88">
        <f t="shared" si="11"/>
        <v>0.14962593516209477</v>
      </c>
      <c r="I88">
        <f>'2.Actual Wthr'!G124</f>
        <v>0</v>
      </c>
      <c r="J88">
        <f t="shared" si="15"/>
        <v>2292.8250000000003</v>
      </c>
      <c r="K88">
        <f t="shared" si="12"/>
        <v>289.7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273.55</v>
      </c>
      <c r="F89">
        <f t="shared" si="14"/>
        <v>22629.625000000004</v>
      </c>
      <c r="G89">
        <f t="shared" si="10"/>
        <v>2967.3999999999996</v>
      </c>
      <c r="H89">
        <f t="shared" si="11"/>
        <v>9.2185077845925736E-2</v>
      </c>
      <c r="I89">
        <f>'2.Actual Wthr'!G125</f>
        <v>0</v>
      </c>
      <c r="J89">
        <f t="shared" si="15"/>
        <v>2292.8250000000003</v>
      </c>
      <c r="K89">
        <f t="shared" si="12"/>
        <v>289.7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67.45</v>
      </c>
      <c r="F90">
        <f t="shared" si="14"/>
        <v>22697.075000000004</v>
      </c>
      <c r="G90">
        <f t="shared" si="10"/>
        <v>2967.3999999999996</v>
      </c>
      <c r="H90">
        <f t="shared" si="11"/>
        <v>2.273033632135877E-2</v>
      </c>
      <c r="I90">
        <f>'2.Actual Wthr'!G126</f>
        <v>25.8</v>
      </c>
      <c r="J90">
        <f t="shared" si="15"/>
        <v>2318.6250000000005</v>
      </c>
      <c r="K90">
        <f t="shared" si="12"/>
        <v>289.7</v>
      </c>
      <c r="L90">
        <f t="shared" si="13"/>
        <v>8.9057645840524682E-2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2.7</v>
      </c>
      <c r="F91">
        <f t="shared" si="14"/>
        <v>22699.775000000005</v>
      </c>
      <c r="G91">
        <f t="shared" si="10"/>
        <v>2967.3999999999996</v>
      </c>
      <c r="H91">
        <f t="shared" si="11"/>
        <v>9.0988744355327913E-4</v>
      </c>
      <c r="I91">
        <f>'2.Actual Wthr'!G127</f>
        <v>47.25</v>
      </c>
      <c r="J91">
        <f t="shared" si="15"/>
        <v>2365.8750000000005</v>
      </c>
      <c r="K91">
        <f t="shared" si="12"/>
        <v>289.7</v>
      </c>
      <c r="L91">
        <f t="shared" si="13"/>
        <v>0.16309975837072835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22699.775000000005</v>
      </c>
      <c r="G92">
        <f t="shared" si="10"/>
        <v>2967.3999999999996</v>
      </c>
      <c r="H92">
        <f t="shared" si="11"/>
        <v>0</v>
      </c>
      <c r="I92">
        <f>'2.Actual Wthr'!G128</f>
        <v>92.8</v>
      </c>
      <c r="J92">
        <f t="shared" si="15"/>
        <v>2458.6750000000006</v>
      </c>
      <c r="K92">
        <f t="shared" si="12"/>
        <v>289.7</v>
      </c>
      <c r="L92">
        <f t="shared" si="13"/>
        <v>0.32033137728684846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22699.775000000005</v>
      </c>
      <c r="G93">
        <f t="shared" si="10"/>
        <v>2967.3999999999996</v>
      </c>
      <c r="H93">
        <f t="shared" si="11"/>
        <v>0</v>
      </c>
      <c r="I93">
        <f>'2.Actual Wthr'!G129</f>
        <v>99.9</v>
      </c>
      <c r="J93">
        <f t="shared" si="15"/>
        <v>2558.5750000000007</v>
      </c>
      <c r="K93">
        <f t="shared" si="12"/>
        <v>289.7</v>
      </c>
      <c r="L93">
        <f t="shared" si="13"/>
        <v>0.34483948912668283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35.1</v>
      </c>
      <c r="F94">
        <f t="shared" si="14"/>
        <v>22734.875000000004</v>
      </c>
      <c r="G94">
        <f t="shared" si="10"/>
        <v>2967.3999999999996</v>
      </c>
      <c r="H94">
        <f t="shared" si="11"/>
        <v>1.1828536766192629E-2</v>
      </c>
      <c r="I94">
        <f>'2.Actual Wthr'!G130</f>
        <v>27.15</v>
      </c>
      <c r="J94">
        <f t="shared" si="15"/>
        <v>2585.7250000000008</v>
      </c>
      <c r="K94">
        <f t="shared" si="12"/>
        <v>289.7</v>
      </c>
      <c r="L94">
        <f t="shared" si="13"/>
        <v>9.3717638936831202E-2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177.1</v>
      </c>
      <c r="F95">
        <f t="shared" si="14"/>
        <v>22911.975000000002</v>
      </c>
      <c r="G95">
        <f t="shared" si="10"/>
        <v>2967.3999999999996</v>
      </c>
      <c r="H95">
        <f t="shared" si="11"/>
        <v>5.9681876390105824E-2</v>
      </c>
      <c r="I95">
        <f>'2.Actual Wthr'!G131</f>
        <v>0</v>
      </c>
      <c r="J95">
        <f t="shared" si="15"/>
        <v>2585.7250000000008</v>
      </c>
      <c r="K95">
        <f t="shared" si="12"/>
        <v>289.7</v>
      </c>
      <c r="L95">
        <f t="shared" si="13"/>
        <v>0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313.05</v>
      </c>
      <c r="F96">
        <f t="shared" si="14"/>
        <v>23225.025000000001</v>
      </c>
      <c r="G96">
        <f t="shared" si="10"/>
        <v>2967.3999999999996</v>
      </c>
      <c r="H96">
        <f t="shared" si="11"/>
        <v>0.10549639414976075</v>
      </c>
      <c r="I96">
        <f>'2.Actual Wthr'!G132</f>
        <v>1</v>
      </c>
      <c r="J96">
        <f t="shared" si="15"/>
        <v>2586.7250000000008</v>
      </c>
      <c r="K96">
        <f t="shared" si="12"/>
        <v>289.7</v>
      </c>
      <c r="L96">
        <f t="shared" si="13"/>
        <v>3.4518467380048328E-3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491.85</v>
      </c>
      <c r="F97">
        <f t="shared" si="14"/>
        <v>23716.875</v>
      </c>
      <c r="G97">
        <f t="shared" si="10"/>
        <v>2967.3999999999996</v>
      </c>
      <c r="H97">
        <f t="shared" si="11"/>
        <v>0.16575116263395567</v>
      </c>
      <c r="I97">
        <f>'2.Actual Wthr'!G133</f>
        <v>0</v>
      </c>
      <c r="J97">
        <f t="shared" si="15"/>
        <v>2586.7250000000008</v>
      </c>
      <c r="K97">
        <f t="shared" si="12"/>
        <v>289.7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24208.825000000001</v>
      </c>
      <c r="G98">
        <f t="shared" si="10"/>
        <v>2967.3999999999996</v>
      </c>
      <c r="H98">
        <f t="shared" si="11"/>
        <v>0.16578486216890209</v>
      </c>
      <c r="I98">
        <f>'2.Actual Wthr'!G134</f>
        <v>0</v>
      </c>
      <c r="J98">
        <f t="shared" si="15"/>
        <v>2586.7250000000008</v>
      </c>
      <c r="K98">
        <f t="shared" si="12"/>
        <v>289.7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24668.025000000001</v>
      </c>
      <c r="G99">
        <f t="shared" si="10"/>
        <v>2967.3999999999996</v>
      </c>
      <c r="H99">
        <f t="shared" si="11"/>
        <v>0.15474826447395026</v>
      </c>
      <c r="I99">
        <f>'2.Actual Wthr'!G135</f>
        <v>0</v>
      </c>
      <c r="J99">
        <f t="shared" si="15"/>
        <v>2586.7250000000008</v>
      </c>
      <c r="K99">
        <f t="shared" si="12"/>
        <v>289.7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25105.975000000002</v>
      </c>
      <c r="G100">
        <f t="shared" si="10"/>
        <v>2967.3999999999996</v>
      </c>
      <c r="H100">
        <f t="shared" si="11"/>
        <v>0.1475871132978365</v>
      </c>
      <c r="I100">
        <f>'2.Actual Wthr'!G136</f>
        <v>0</v>
      </c>
      <c r="J100">
        <f t="shared" si="15"/>
        <v>2586.7250000000008</v>
      </c>
      <c r="K100">
        <f t="shared" si="12"/>
        <v>289.7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218.75</v>
      </c>
      <c r="F101">
        <f t="shared" si="14"/>
        <v>25324.725000000002</v>
      </c>
      <c r="G101">
        <f t="shared" si="10"/>
        <v>2967.3999999999996</v>
      </c>
      <c r="H101">
        <f t="shared" si="11"/>
        <v>7.3717732695288821E-2</v>
      </c>
      <c r="I101">
        <f>'2.Actual Wthr'!G137</f>
        <v>2.25</v>
      </c>
      <c r="J101">
        <f t="shared" si="15"/>
        <v>2588.9750000000008</v>
      </c>
      <c r="K101">
        <f t="shared" si="12"/>
        <v>289.7</v>
      </c>
      <c r="L101">
        <f t="shared" si="13"/>
        <v>7.7666551605108736E-3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127.75</v>
      </c>
      <c r="F102">
        <f t="shared" si="14"/>
        <v>25452.475000000002</v>
      </c>
      <c r="G102">
        <f t="shared" si="10"/>
        <v>2967.3999999999996</v>
      </c>
      <c r="H102">
        <f t="shared" si="11"/>
        <v>4.3051155894048669E-2</v>
      </c>
      <c r="I102">
        <f>'2.Actual Wthr'!G138</f>
        <v>6.35</v>
      </c>
      <c r="J102">
        <f t="shared" si="15"/>
        <v>2595.3250000000007</v>
      </c>
      <c r="K102">
        <f t="shared" si="12"/>
        <v>289.7</v>
      </c>
      <c r="L102">
        <f t="shared" si="13"/>
        <v>2.1919226786330688E-2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18.95</v>
      </c>
      <c r="F103">
        <f t="shared" si="14"/>
        <v>25471.425000000003</v>
      </c>
      <c r="G103">
        <f t="shared" si="10"/>
        <v>2967.3999999999996</v>
      </c>
      <c r="H103">
        <f t="shared" si="11"/>
        <v>6.3860618723461625E-3</v>
      </c>
      <c r="I103">
        <f>'2.Actual Wthr'!G139</f>
        <v>32.35</v>
      </c>
      <c r="J103">
        <f t="shared" si="15"/>
        <v>2627.6750000000006</v>
      </c>
      <c r="K103">
        <f t="shared" si="12"/>
        <v>289.7</v>
      </c>
      <c r="L103">
        <f t="shared" si="13"/>
        <v>0.11166724197445635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15</v>
      </c>
      <c r="F104">
        <f t="shared" si="14"/>
        <v>25486.425000000003</v>
      </c>
      <c r="G104">
        <f t="shared" si="10"/>
        <v>2967.3999999999996</v>
      </c>
      <c r="H104">
        <f t="shared" si="11"/>
        <v>5.0549302419626617E-3</v>
      </c>
      <c r="I104">
        <f>'2.Actual Wthr'!G140</f>
        <v>85.55</v>
      </c>
      <c r="J104">
        <f t="shared" si="15"/>
        <v>2713.2250000000008</v>
      </c>
      <c r="K104">
        <f t="shared" si="12"/>
        <v>289.7</v>
      </c>
      <c r="L104">
        <f t="shared" si="13"/>
        <v>0.29530548843631343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17.350000000000001</v>
      </c>
      <c r="F105">
        <f t="shared" si="14"/>
        <v>25503.775000000001</v>
      </c>
      <c r="G105">
        <f t="shared" si="10"/>
        <v>2967.3999999999996</v>
      </c>
      <c r="H105">
        <f t="shared" si="11"/>
        <v>5.846869313203479E-3</v>
      </c>
      <c r="I105">
        <f>'2.Actual Wthr'!G141</f>
        <v>42.65</v>
      </c>
      <c r="J105">
        <f t="shared" si="15"/>
        <v>2755.8750000000009</v>
      </c>
      <c r="K105">
        <f t="shared" si="12"/>
        <v>289.7</v>
      </c>
      <c r="L105">
        <f t="shared" si="13"/>
        <v>0.1472212633759061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67.599999999999994</v>
      </c>
      <c r="F106">
        <f t="shared" si="14"/>
        <v>25571.375</v>
      </c>
      <c r="G106">
        <f t="shared" si="10"/>
        <v>2967.3999999999996</v>
      </c>
      <c r="H106">
        <f t="shared" si="11"/>
        <v>2.2780885623778394E-2</v>
      </c>
      <c r="I106">
        <f>'2.Actual Wthr'!G142</f>
        <v>28.8</v>
      </c>
      <c r="J106">
        <f t="shared" si="15"/>
        <v>2784.6750000000011</v>
      </c>
      <c r="K106">
        <f t="shared" si="12"/>
        <v>289.7</v>
      </c>
      <c r="L106">
        <f t="shared" si="13"/>
        <v>9.9413186054539179E-2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145.75</v>
      </c>
      <c r="F107">
        <f t="shared" si="14"/>
        <v>25717.125</v>
      </c>
      <c r="G107">
        <f t="shared" si="10"/>
        <v>2967.3999999999996</v>
      </c>
      <c r="H107">
        <f t="shared" si="11"/>
        <v>4.9117072184403858E-2</v>
      </c>
      <c r="I107">
        <f>'2.Actual Wthr'!G143</f>
        <v>11.4</v>
      </c>
      <c r="J107">
        <f t="shared" si="15"/>
        <v>2796.0750000000012</v>
      </c>
      <c r="K107">
        <f t="shared" si="12"/>
        <v>289.7</v>
      </c>
      <c r="L107">
        <f t="shared" si="13"/>
        <v>3.9351052813255093E-2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350.47500000000002</v>
      </c>
      <c r="F108">
        <f t="shared" si="14"/>
        <v>26067.599999999999</v>
      </c>
      <c r="G108">
        <f t="shared" si="10"/>
        <v>2967.3999999999996</v>
      </c>
      <c r="H108">
        <f t="shared" si="11"/>
        <v>0.1181084451034576</v>
      </c>
      <c r="I108">
        <f>'2.Actual Wthr'!G144</f>
        <v>0</v>
      </c>
      <c r="J108">
        <f t="shared" si="15"/>
        <v>2796.0750000000012</v>
      </c>
      <c r="K108">
        <f t="shared" si="12"/>
        <v>289.7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387.67500000000001</v>
      </c>
      <c r="F109">
        <f t="shared" si="14"/>
        <v>26455.274999999998</v>
      </c>
      <c r="G109">
        <f t="shared" si="10"/>
        <v>2967.3999999999996</v>
      </c>
      <c r="H109">
        <f t="shared" si="11"/>
        <v>0.13064467210352498</v>
      </c>
      <c r="I109">
        <f>'2.Actual Wthr'!G145</f>
        <v>0</v>
      </c>
      <c r="J109">
        <f t="shared" si="15"/>
        <v>2796.0750000000012</v>
      </c>
      <c r="K109">
        <f t="shared" si="12"/>
        <v>289.7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551.07500000000005</v>
      </c>
      <c r="F110">
        <f t="shared" si="14"/>
        <v>27006.35</v>
      </c>
      <c r="G110">
        <f t="shared" si="10"/>
        <v>2967.3999999999996</v>
      </c>
      <c r="H110">
        <f t="shared" si="11"/>
        <v>0.1857097122059716</v>
      </c>
      <c r="I110">
        <f>'2.Actual Wthr'!G146</f>
        <v>0</v>
      </c>
      <c r="J110">
        <f t="shared" si="15"/>
        <v>2796.0750000000012</v>
      </c>
      <c r="K110">
        <f t="shared" si="12"/>
        <v>289.7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432.625</v>
      </c>
      <c r="F111">
        <f t="shared" si="14"/>
        <v>27438.974999999999</v>
      </c>
      <c r="G111">
        <f t="shared" si="10"/>
        <v>2967.3999999999996</v>
      </c>
      <c r="H111">
        <f t="shared" si="11"/>
        <v>0.14579261306193977</v>
      </c>
      <c r="I111">
        <f>'2.Actual Wthr'!G147</f>
        <v>0</v>
      </c>
      <c r="J111">
        <f t="shared" si="15"/>
        <v>2796.0750000000012</v>
      </c>
      <c r="K111">
        <f t="shared" si="12"/>
        <v>289.7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355.07499999999999</v>
      </c>
      <c r="F112">
        <f t="shared" si="14"/>
        <v>27794.05</v>
      </c>
      <c r="G112">
        <f t="shared" si="10"/>
        <v>2967.3999999999996</v>
      </c>
      <c r="H112">
        <f t="shared" si="11"/>
        <v>0.1196586237109928</v>
      </c>
      <c r="I112">
        <f>'2.Actual Wthr'!G148</f>
        <v>0</v>
      </c>
      <c r="J112">
        <f t="shared" si="15"/>
        <v>2796.0750000000012</v>
      </c>
      <c r="K112">
        <f t="shared" si="12"/>
        <v>289.7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204.75</v>
      </c>
      <c r="F113">
        <f t="shared" si="14"/>
        <v>27998.799999999999</v>
      </c>
      <c r="G113">
        <f t="shared" si="10"/>
        <v>2967.3999999999996</v>
      </c>
      <c r="H113">
        <f t="shared" si="11"/>
        <v>6.8999797802790336E-2</v>
      </c>
      <c r="I113">
        <f>'2.Actual Wthr'!G149</f>
        <v>0</v>
      </c>
      <c r="J113">
        <f t="shared" si="15"/>
        <v>2796.0750000000012</v>
      </c>
      <c r="K113">
        <f t="shared" si="12"/>
        <v>289.7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26.95</v>
      </c>
      <c r="F114">
        <f t="shared" si="14"/>
        <v>28025.75</v>
      </c>
      <c r="G114">
        <f t="shared" si="10"/>
        <v>2967.3999999999996</v>
      </c>
      <c r="H114">
        <f t="shared" si="11"/>
        <v>9.0820246680595809E-3</v>
      </c>
      <c r="I114">
        <f>'2.Actual Wthr'!G150</f>
        <v>15.225</v>
      </c>
      <c r="J114">
        <f t="shared" si="15"/>
        <v>2811.3000000000011</v>
      </c>
      <c r="K114">
        <f t="shared" si="12"/>
        <v>289.7</v>
      </c>
      <c r="L114">
        <f t="shared" si="13"/>
        <v>5.2554366586123578E-2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3.05</v>
      </c>
      <c r="F115">
        <f t="shared" si="14"/>
        <v>28028.799999999999</v>
      </c>
      <c r="G115">
        <f t="shared" si="10"/>
        <v>2967.3999999999996</v>
      </c>
      <c r="H115">
        <f t="shared" si="11"/>
        <v>1.027835815865741E-3</v>
      </c>
      <c r="I115">
        <f>'2.Actual Wthr'!G151</f>
        <v>63.35</v>
      </c>
      <c r="J115">
        <f t="shared" si="15"/>
        <v>2874.650000000001</v>
      </c>
      <c r="K115">
        <f t="shared" si="12"/>
        <v>289.7</v>
      </c>
      <c r="L115">
        <f t="shared" si="13"/>
        <v>0.21867449085260615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28028.799999999999</v>
      </c>
      <c r="G116">
        <f t="shared" si="10"/>
        <v>2967.3999999999996</v>
      </c>
      <c r="H116">
        <f t="shared" si="11"/>
        <v>0</v>
      </c>
      <c r="I116">
        <f>'2.Actual Wthr'!G152</f>
        <v>128.4607727051</v>
      </c>
      <c r="J116">
        <f t="shared" si="15"/>
        <v>3003.1107727051012</v>
      </c>
      <c r="K116">
        <f t="shared" si="12"/>
        <v>289.7</v>
      </c>
      <c r="L116">
        <f t="shared" si="13"/>
        <v>0.44342689922367967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1.4</v>
      </c>
      <c r="F117">
        <f t="shared" si="14"/>
        <v>28030.2</v>
      </c>
      <c r="G117">
        <f t="shared" si="10"/>
        <v>2967.3999999999996</v>
      </c>
      <c r="H117">
        <f t="shared" si="11"/>
        <v>4.717934892498484E-4</v>
      </c>
      <c r="I117">
        <f>'2.Actual Wthr'!G153</f>
        <v>72.224999999999994</v>
      </c>
      <c r="J117">
        <f t="shared" si="15"/>
        <v>3075.3357727051011</v>
      </c>
      <c r="K117">
        <f t="shared" si="12"/>
        <v>289.7</v>
      </c>
      <c r="L117">
        <f t="shared" si="13"/>
        <v>0.24930963065239903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8.1999999999999993</v>
      </c>
      <c r="F118">
        <f t="shared" si="14"/>
        <v>28038.400000000001</v>
      </c>
      <c r="G118">
        <f t="shared" si="10"/>
        <v>2967.3999999999996</v>
      </c>
      <c r="H118">
        <f t="shared" si="11"/>
        <v>2.7633618656062548E-3</v>
      </c>
      <c r="I118">
        <f>'2.Actual Wthr'!G154</f>
        <v>29.65</v>
      </c>
      <c r="J118">
        <f t="shared" si="15"/>
        <v>3104.9857727051012</v>
      </c>
      <c r="K118">
        <f t="shared" si="12"/>
        <v>289.7</v>
      </c>
      <c r="L118">
        <f t="shared" si="13"/>
        <v>0.10234725578184328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139.9</v>
      </c>
      <c r="F119">
        <f t="shared" si="14"/>
        <v>28178.300000000003</v>
      </c>
      <c r="G119">
        <f t="shared" si="10"/>
        <v>2967.3999999999996</v>
      </c>
      <c r="H119">
        <f t="shared" si="11"/>
        <v>4.7145649390038423E-2</v>
      </c>
      <c r="I119">
        <f>'2.Actual Wthr'!G155</f>
        <v>1.4</v>
      </c>
      <c r="J119">
        <f t="shared" si="15"/>
        <v>3106.3857727051013</v>
      </c>
      <c r="K119">
        <f t="shared" si="12"/>
        <v>289.7</v>
      </c>
      <c r="L119">
        <f t="shared" si="13"/>
        <v>4.8325854332067651E-3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283.14999999999998</v>
      </c>
      <c r="F120">
        <f t="shared" si="14"/>
        <v>28461.450000000004</v>
      </c>
      <c r="G120">
        <f t="shared" si="10"/>
        <v>2967.3999999999996</v>
      </c>
      <c r="H120">
        <f t="shared" si="11"/>
        <v>9.5420233200781829E-2</v>
      </c>
      <c r="I120">
        <f>'2.Actual Wthr'!G156</f>
        <v>1.4</v>
      </c>
      <c r="J120">
        <f t="shared" si="15"/>
        <v>3107.7857727051014</v>
      </c>
      <c r="K120">
        <f t="shared" si="12"/>
        <v>289.7</v>
      </c>
      <c r="L120">
        <f t="shared" si="13"/>
        <v>4.8325854332067651E-3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499.15</v>
      </c>
      <c r="F121">
        <f t="shared" si="14"/>
        <v>28960.600000000006</v>
      </c>
      <c r="G121">
        <f t="shared" si="10"/>
        <v>2967.3999999999996</v>
      </c>
      <c r="H121">
        <f t="shared" si="11"/>
        <v>0.16821122868504415</v>
      </c>
      <c r="I121">
        <f>'2.Actual Wthr'!G157</f>
        <v>0</v>
      </c>
      <c r="J121">
        <f t="shared" si="15"/>
        <v>3107.7857727051014</v>
      </c>
      <c r="K121">
        <f t="shared" si="12"/>
        <v>289.7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660.4</v>
      </c>
      <c r="F122">
        <f t="shared" si="14"/>
        <v>29621.000000000007</v>
      </c>
      <c r="G122">
        <f t="shared" si="10"/>
        <v>2967.3999999999996</v>
      </c>
      <c r="H122">
        <f t="shared" si="11"/>
        <v>0.22255172878614277</v>
      </c>
      <c r="I122">
        <f>'2.Actual Wthr'!G158</f>
        <v>0</v>
      </c>
      <c r="J122">
        <f t="shared" si="15"/>
        <v>3107.7857727051014</v>
      </c>
      <c r="K122">
        <f t="shared" si="12"/>
        <v>289.7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576.25</v>
      </c>
      <c r="F123">
        <f t="shared" si="14"/>
        <v>30197.250000000007</v>
      </c>
      <c r="G123">
        <f t="shared" si="10"/>
        <v>2967.3999999999996</v>
      </c>
      <c r="H123">
        <f t="shared" si="11"/>
        <v>0.19419357012873226</v>
      </c>
      <c r="I123">
        <f>'2.Actual Wthr'!G159</f>
        <v>0</v>
      </c>
      <c r="J123">
        <f t="shared" si="15"/>
        <v>3107.7857727051014</v>
      </c>
      <c r="K123">
        <f t="shared" si="12"/>
        <v>289.7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399.75</v>
      </c>
      <c r="F124">
        <f t="shared" si="14"/>
        <v>30597.000000000007</v>
      </c>
      <c r="G124">
        <f t="shared" si="10"/>
        <v>2967.3999999999996</v>
      </c>
      <c r="H124">
        <f t="shared" si="11"/>
        <v>0.13471389094830494</v>
      </c>
      <c r="I124">
        <f>'2.Actual Wthr'!G160</f>
        <v>0</v>
      </c>
      <c r="J124">
        <f t="shared" si="15"/>
        <v>3107.7857727051014</v>
      </c>
      <c r="K124">
        <f t="shared" si="12"/>
        <v>289.7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236.25</v>
      </c>
      <c r="F125">
        <f t="shared" si="14"/>
        <v>30833.250000000007</v>
      </c>
      <c r="G125">
        <f t="shared" si="10"/>
        <v>2967.3999999999996</v>
      </c>
      <c r="H125">
        <f t="shared" si="11"/>
        <v>7.9615151310911916E-2</v>
      </c>
      <c r="I125">
        <f>'2.Actual Wthr'!G161</f>
        <v>0</v>
      </c>
      <c r="J125">
        <f t="shared" si="15"/>
        <v>3107.7857727051014</v>
      </c>
      <c r="K125">
        <f t="shared" si="12"/>
        <v>289.7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98.8</v>
      </c>
      <c r="F126">
        <f t="shared" si="14"/>
        <v>30932.050000000007</v>
      </c>
      <c r="G126">
        <f t="shared" si="10"/>
        <v>2967.3999999999996</v>
      </c>
      <c r="H126">
        <f t="shared" si="11"/>
        <v>3.3295140527060729E-2</v>
      </c>
      <c r="I126">
        <f>'2.Actual Wthr'!G162</f>
        <v>2.0499999999999998</v>
      </c>
      <c r="J126">
        <f t="shared" si="15"/>
        <v>3109.8357727051016</v>
      </c>
      <c r="K126">
        <f t="shared" si="12"/>
        <v>289.7</v>
      </c>
      <c r="L126">
        <f t="shared" si="13"/>
        <v>7.0762858129099068E-3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7.5</v>
      </c>
      <c r="F127">
        <f t="shared" si="14"/>
        <v>30939.550000000007</v>
      </c>
      <c r="G127">
        <f t="shared" si="10"/>
        <v>2967.3999999999996</v>
      </c>
      <c r="H127">
        <f t="shared" si="11"/>
        <v>2.5274651209813309E-3</v>
      </c>
      <c r="I127">
        <f>'2.Actual Wthr'!G163</f>
        <v>75.95</v>
      </c>
      <c r="J127">
        <f t="shared" si="15"/>
        <v>3185.7857727051014</v>
      </c>
      <c r="K127">
        <f t="shared" si="12"/>
        <v>289.7</v>
      </c>
      <c r="L127">
        <f t="shared" si="13"/>
        <v>0.26216775975146706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30939.550000000007</v>
      </c>
      <c r="G128">
        <f t="shared" si="10"/>
        <v>2967.3999999999996</v>
      </c>
      <c r="H128">
        <f t="shared" si="11"/>
        <v>0</v>
      </c>
      <c r="I128">
        <f>'2.Actual Wthr'!G164</f>
        <v>135.9</v>
      </c>
      <c r="J128">
        <f t="shared" si="15"/>
        <v>3321.6857727051015</v>
      </c>
      <c r="K128">
        <f t="shared" si="12"/>
        <v>289.7</v>
      </c>
      <c r="L128">
        <f t="shared" si="13"/>
        <v>0.46910597169485679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4.6500000000000004</v>
      </c>
      <c r="F129">
        <f t="shared" si="14"/>
        <v>30944.200000000008</v>
      </c>
      <c r="G129">
        <f t="shared" si="10"/>
        <v>2967.3999999999996</v>
      </c>
      <c r="H129">
        <f t="shared" si="11"/>
        <v>1.5670283750084252E-3</v>
      </c>
      <c r="I129">
        <f>'2.Actual Wthr'!G165</f>
        <v>82.15</v>
      </c>
      <c r="J129">
        <f t="shared" si="15"/>
        <v>3403.8357727051016</v>
      </c>
      <c r="K129">
        <f t="shared" si="12"/>
        <v>289.7</v>
      </c>
      <c r="L129">
        <f t="shared" si="13"/>
        <v>0.28356920952709702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8.15</v>
      </c>
      <c r="F130">
        <f t="shared" si="14"/>
        <v>30952.350000000009</v>
      </c>
      <c r="G130">
        <f t="shared" si="10"/>
        <v>2967.3999999999996</v>
      </c>
      <c r="H130">
        <f t="shared" si="11"/>
        <v>2.7465120981330464E-3</v>
      </c>
      <c r="I130">
        <f>'2.Actual Wthr'!G166</f>
        <v>22.4</v>
      </c>
      <c r="J130">
        <f t="shared" si="15"/>
        <v>3426.2357727051017</v>
      </c>
      <c r="K130">
        <f t="shared" si="12"/>
        <v>289.7</v>
      </c>
      <c r="L130">
        <f t="shared" si="13"/>
        <v>7.7321366931308241E-2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148.72499999999999</v>
      </c>
      <c r="F131">
        <f t="shared" si="14"/>
        <v>31101.075000000008</v>
      </c>
      <c r="G131">
        <f t="shared" ref="G131:G194" si="19">$F$13</f>
        <v>2967.3999999999996</v>
      </c>
      <c r="H131">
        <f t="shared" ref="H131:H194" si="20">E131/G131</f>
        <v>5.0119633349059785E-2</v>
      </c>
      <c r="I131">
        <f>'2.Actual Wthr'!G167</f>
        <v>6.5</v>
      </c>
      <c r="J131">
        <f t="shared" si="15"/>
        <v>3432.7357727051017</v>
      </c>
      <c r="K131">
        <f t="shared" ref="K131:K194" si="21">$J$13</f>
        <v>289.7</v>
      </c>
      <c r="L131">
        <f t="shared" ref="L131:L194" si="22">I131/K131</f>
        <v>2.2437003797031414E-2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355.07499999999999</v>
      </c>
      <c r="F132">
        <f t="shared" ref="F132:F195" si="23">F131+E132</f>
        <v>31456.150000000009</v>
      </c>
      <c r="G132">
        <f t="shared" si="19"/>
        <v>2967.3999999999996</v>
      </c>
      <c r="H132">
        <f t="shared" si="20"/>
        <v>0.1196586237109928</v>
      </c>
      <c r="I132">
        <f>'2.Actual Wthr'!G168</f>
        <v>0</v>
      </c>
      <c r="J132">
        <f t="shared" ref="J132:J195" si="24">J131+I132</f>
        <v>3432.7357727051017</v>
      </c>
      <c r="K132">
        <f t="shared" si="21"/>
        <v>289.7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607.57500000000005</v>
      </c>
      <c r="F133">
        <f t="shared" si="23"/>
        <v>32063.725000000009</v>
      </c>
      <c r="G133">
        <f t="shared" si="19"/>
        <v>2967.3999999999996</v>
      </c>
      <c r="H133">
        <f t="shared" si="20"/>
        <v>0.20474994945069763</v>
      </c>
      <c r="I133">
        <f>'2.Actual Wthr'!G169</f>
        <v>0</v>
      </c>
      <c r="J133">
        <f t="shared" si="24"/>
        <v>3432.7357727051017</v>
      </c>
      <c r="K133">
        <f t="shared" si="21"/>
        <v>289.7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591.98249999999996</v>
      </c>
      <c r="F134">
        <f t="shared" si="23"/>
        <v>32655.707500000008</v>
      </c>
      <c r="G134">
        <f t="shared" si="19"/>
        <v>2967.3999999999996</v>
      </c>
      <c r="H134">
        <f t="shared" si="20"/>
        <v>0.19949534946417741</v>
      </c>
      <c r="I134">
        <f>'3. Normal Wthr'!F14</f>
        <v>0</v>
      </c>
      <c r="J134">
        <f t="shared" si="24"/>
        <v>3432.7357727051017</v>
      </c>
      <c r="K134">
        <f t="shared" si="21"/>
        <v>289.7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501.88499999999999</v>
      </c>
      <c r="F135">
        <f t="shared" si="23"/>
        <v>33157.592500000006</v>
      </c>
      <c r="G135">
        <f t="shared" si="19"/>
        <v>2967.3999999999996</v>
      </c>
      <c r="H135">
        <f t="shared" si="20"/>
        <v>0.16913291096582869</v>
      </c>
      <c r="I135">
        <f>'3. Normal Wthr'!F15</f>
        <v>0</v>
      </c>
      <c r="J135">
        <f t="shared" si="24"/>
        <v>3432.7357727051017</v>
      </c>
      <c r="K135">
        <f t="shared" si="21"/>
        <v>289.7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424.33</v>
      </c>
      <c r="F136">
        <f t="shared" si="23"/>
        <v>33581.922500000008</v>
      </c>
      <c r="G136">
        <f t="shared" si="19"/>
        <v>2967.3999999999996</v>
      </c>
      <c r="H136">
        <f t="shared" si="20"/>
        <v>0.14299723663813441</v>
      </c>
      <c r="I136">
        <f>'3. Normal Wthr'!F16</f>
        <v>0</v>
      </c>
      <c r="J136">
        <f t="shared" si="24"/>
        <v>3432.7357727051017</v>
      </c>
      <c r="K136">
        <f t="shared" si="21"/>
        <v>289.7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261.49250000000001</v>
      </c>
      <c r="F137">
        <f t="shared" si="23"/>
        <v>33843.415000000008</v>
      </c>
      <c r="G137">
        <f t="shared" si="19"/>
        <v>2967.3999999999996</v>
      </c>
      <c r="H137">
        <f t="shared" si="20"/>
        <v>8.8121756419761416E-2</v>
      </c>
      <c r="I137">
        <f>'3. Normal Wthr'!F17</f>
        <v>0.22500000000000001</v>
      </c>
      <c r="J137">
        <f t="shared" si="24"/>
        <v>3432.9607727051016</v>
      </c>
      <c r="K137">
        <f t="shared" si="21"/>
        <v>289.7</v>
      </c>
      <c r="L137">
        <f t="shared" si="22"/>
        <v>7.7666551605108734E-4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96.93</v>
      </c>
      <c r="F138">
        <f t="shared" si="23"/>
        <v>33940.345000000008</v>
      </c>
      <c r="G138">
        <f t="shared" si="19"/>
        <v>2967.3999999999996</v>
      </c>
      <c r="H138">
        <f t="shared" si="20"/>
        <v>3.2664959223562724E-2</v>
      </c>
      <c r="I138">
        <f>'3. Normal Wthr'!F18</f>
        <v>15.4025</v>
      </c>
      <c r="J138">
        <f t="shared" si="24"/>
        <v>3448.3632727051017</v>
      </c>
      <c r="K138">
        <f t="shared" si="21"/>
        <v>289.7</v>
      </c>
      <c r="L138">
        <f t="shared" si="22"/>
        <v>5.3167069382119438E-2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7.54</v>
      </c>
      <c r="F139">
        <f t="shared" si="23"/>
        <v>33947.885000000009</v>
      </c>
      <c r="G139">
        <f t="shared" si="19"/>
        <v>2967.3999999999996</v>
      </c>
      <c r="H139">
        <f t="shared" si="20"/>
        <v>2.540944934959898E-3</v>
      </c>
      <c r="I139">
        <f>'3. Normal Wthr'!F19</f>
        <v>56.26</v>
      </c>
      <c r="J139">
        <f t="shared" si="24"/>
        <v>3504.623272705102</v>
      </c>
      <c r="K139">
        <f t="shared" si="21"/>
        <v>289.7</v>
      </c>
      <c r="L139">
        <f t="shared" si="22"/>
        <v>0.19420089748015187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1.5</v>
      </c>
      <c r="F140">
        <f t="shared" si="23"/>
        <v>33949.385000000009</v>
      </c>
      <c r="G140">
        <f t="shared" si="19"/>
        <v>2967.3999999999996</v>
      </c>
      <c r="H140">
        <f t="shared" si="20"/>
        <v>5.0549302419626617E-4</v>
      </c>
      <c r="I140">
        <f>'3. Normal Wthr'!F20</f>
        <v>115.68857727050001</v>
      </c>
      <c r="J140">
        <f t="shared" si="24"/>
        <v>3620.3118499756019</v>
      </c>
      <c r="K140">
        <f t="shared" si="21"/>
        <v>289.7</v>
      </c>
      <c r="L140">
        <f t="shared" si="22"/>
        <v>0.39933923807559546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2.61</v>
      </c>
      <c r="F141">
        <f t="shared" si="23"/>
        <v>33951.99500000001</v>
      </c>
      <c r="G141">
        <f t="shared" si="19"/>
        <v>2967.3999999999996</v>
      </c>
      <c r="H141">
        <f t="shared" si="20"/>
        <v>8.7955786210150303E-4</v>
      </c>
      <c r="I141">
        <f>'3. Normal Wthr'!F21</f>
        <v>89.402500000000003</v>
      </c>
      <c r="J141">
        <f t="shared" si="24"/>
        <v>3709.7143499756021</v>
      </c>
      <c r="K141">
        <f t="shared" si="21"/>
        <v>289.7</v>
      </c>
      <c r="L141">
        <f t="shared" si="22"/>
        <v>0.30860372799447705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23.475000000000001</v>
      </c>
      <c r="F142">
        <f t="shared" si="23"/>
        <v>33975.470000000008</v>
      </c>
      <c r="G142">
        <f t="shared" si="19"/>
        <v>2967.3999999999996</v>
      </c>
      <c r="H142">
        <f t="shared" si="20"/>
        <v>7.9109658286715661E-3</v>
      </c>
      <c r="I142">
        <f>'3. Normal Wthr'!F22</f>
        <v>32.274999999999999</v>
      </c>
      <c r="J142">
        <f t="shared" si="24"/>
        <v>3741.9893499756022</v>
      </c>
      <c r="K142">
        <f t="shared" si="21"/>
        <v>289.7</v>
      </c>
      <c r="L142">
        <f t="shared" si="22"/>
        <v>0.11140835346910598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150.7475</v>
      </c>
      <c r="F143">
        <f t="shared" si="23"/>
        <v>34126.217500000006</v>
      </c>
      <c r="G143">
        <f t="shared" si="19"/>
        <v>2967.3999999999996</v>
      </c>
      <c r="H143">
        <f t="shared" si="20"/>
        <v>5.0801206443351087E-2</v>
      </c>
      <c r="I143">
        <f>'3. Normal Wthr'!F23</f>
        <v>4.8099999999999996</v>
      </c>
      <c r="J143">
        <f t="shared" si="24"/>
        <v>3746.7993499756021</v>
      </c>
      <c r="K143">
        <f t="shared" si="21"/>
        <v>289.7</v>
      </c>
      <c r="L143">
        <f t="shared" si="22"/>
        <v>1.6603382809803245E-2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339.3175</v>
      </c>
      <c r="F144">
        <f t="shared" si="23"/>
        <v>34465.535000000003</v>
      </c>
      <c r="G144">
        <f t="shared" si="19"/>
        <v>2967.3999999999996</v>
      </c>
      <c r="H144">
        <f t="shared" si="20"/>
        <v>0.11434841949181103</v>
      </c>
      <c r="I144">
        <f>'3. Normal Wthr'!F24</f>
        <v>0.24</v>
      </c>
      <c r="J144">
        <f t="shared" si="24"/>
        <v>3747.0393499756019</v>
      </c>
      <c r="K144">
        <f t="shared" si="21"/>
        <v>289.7</v>
      </c>
      <c r="L144">
        <f t="shared" si="22"/>
        <v>8.2844321712115981E-4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502.2525</v>
      </c>
      <c r="F145">
        <f t="shared" si="23"/>
        <v>34967.787500000006</v>
      </c>
      <c r="G145">
        <f t="shared" si="19"/>
        <v>2967.3999999999996</v>
      </c>
      <c r="H145">
        <f t="shared" si="20"/>
        <v>0.16925675675675678</v>
      </c>
      <c r="I145">
        <f>'3. Normal Wthr'!F25</f>
        <v>0</v>
      </c>
      <c r="J145">
        <f t="shared" si="24"/>
        <v>3747.0393499756019</v>
      </c>
      <c r="K145">
        <f t="shared" si="21"/>
        <v>289.7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591.98249999999996</v>
      </c>
      <c r="F146">
        <f t="shared" si="23"/>
        <v>35559.770000000004</v>
      </c>
      <c r="G146">
        <f t="shared" si="19"/>
        <v>2967.3999999999996</v>
      </c>
      <c r="H146">
        <f t="shared" si="20"/>
        <v>0.19949534946417741</v>
      </c>
      <c r="I146">
        <f>'3. Normal Wthr'!F26</f>
        <v>0</v>
      </c>
      <c r="J146">
        <f t="shared" si="24"/>
        <v>3747.0393499756019</v>
      </c>
      <c r="K146">
        <f t="shared" si="21"/>
        <v>289.7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501.88499999999999</v>
      </c>
      <c r="F147">
        <f t="shared" si="23"/>
        <v>36061.655000000006</v>
      </c>
      <c r="G147">
        <f t="shared" si="19"/>
        <v>2967.3999999999996</v>
      </c>
      <c r="H147">
        <f t="shared" si="20"/>
        <v>0.16913291096582869</v>
      </c>
      <c r="I147">
        <f>'3. Normal Wthr'!F27</f>
        <v>0</v>
      </c>
      <c r="J147">
        <f t="shared" si="24"/>
        <v>3747.0393499756019</v>
      </c>
      <c r="K147">
        <f t="shared" si="21"/>
        <v>289.7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424.33</v>
      </c>
      <c r="F148">
        <f t="shared" si="23"/>
        <v>36485.985000000008</v>
      </c>
      <c r="G148">
        <f t="shared" si="19"/>
        <v>2967.3999999999996</v>
      </c>
      <c r="H148">
        <f t="shared" si="20"/>
        <v>0.14299723663813441</v>
      </c>
      <c r="I148">
        <f>'3. Normal Wthr'!F28</f>
        <v>0</v>
      </c>
      <c r="J148">
        <f t="shared" si="24"/>
        <v>3747.0393499756019</v>
      </c>
      <c r="K148">
        <f t="shared" si="21"/>
        <v>289.7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261.49250000000001</v>
      </c>
      <c r="F149">
        <f t="shared" si="23"/>
        <v>36747.477500000008</v>
      </c>
      <c r="G149">
        <f t="shared" si="19"/>
        <v>2967.3999999999996</v>
      </c>
      <c r="H149">
        <f t="shared" si="20"/>
        <v>8.8121756419761416E-2</v>
      </c>
      <c r="I149">
        <f>'3. Normal Wthr'!F29</f>
        <v>0.22500000000000001</v>
      </c>
      <c r="J149">
        <f t="shared" si="24"/>
        <v>3747.2643499756018</v>
      </c>
      <c r="K149">
        <f t="shared" si="21"/>
        <v>289.7</v>
      </c>
      <c r="L149">
        <f t="shared" si="22"/>
        <v>7.7666551605108734E-4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96.93</v>
      </c>
      <c r="F150">
        <f t="shared" si="23"/>
        <v>36844.407500000008</v>
      </c>
      <c r="G150">
        <f t="shared" si="19"/>
        <v>2967.3999999999996</v>
      </c>
      <c r="H150">
        <f t="shared" si="20"/>
        <v>3.2664959223562724E-2</v>
      </c>
      <c r="I150">
        <f>'3. Normal Wthr'!F30</f>
        <v>15.4025</v>
      </c>
      <c r="J150">
        <f t="shared" si="24"/>
        <v>3762.666849975602</v>
      </c>
      <c r="K150">
        <f t="shared" si="21"/>
        <v>289.7</v>
      </c>
      <c r="L150">
        <f t="shared" si="22"/>
        <v>5.3167069382119438E-2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7.54</v>
      </c>
      <c r="F151">
        <f t="shared" si="23"/>
        <v>36851.947500000009</v>
      </c>
      <c r="G151">
        <f t="shared" si="19"/>
        <v>2967.3999999999996</v>
      </c>
      <c r="H151">
        <f t="shared" si="20"/>
        <v>2.540944934959898E-3</v>
      </c>
      <c r="I151">
        <f>'3. Normal Wthr'!F31</f>
        <v>56.26</v>
      </c>
      <c r="J151">
        <f t="shared" si="24"/>
        <v>3818.9268499756022</v>
      </c>
      <c r="K151">
        <f t="shared" si="21"/>
        <v>289.7</v>
      </c>
      <c r="L151">
        <f t="shared" si="22"/>
        <v>0.19420089748015187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1.5</v>
      </c>
      <c r="F152">
        <f t="shared" si="23"/>
        <v>36853.447500000009</v>
      </c>
      <c r="G152">
        <f t="shared" si="19"/>
        <v>2967.3999999999996</v>
      </c>
      <c r="H152">
        <f t="shared" si="20"/>
        <v>5.0549302419626617E-4</v>
      </c>
      <c r="I152">
        <f>'3. Normal Wthr'!F32</f>
        <v>115.68857727050001</v>
      </c>
      <c r="J152">
        <f t="shared" si="24"/>
        <v>3934.6154272461022</v>
      </c>
      <c r="K152">
        <f t="shared" si="21"/>
        <v>289.7</v>
      </c>
      <c r="L152">
        <f t="shared" si="22"/>
        <v>0.39933923807559546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2.61</v>
      </c>
      <c r="F153">
        <f t="shared" si="23"/>
        <v>36856.05750000001</v>
      </c>
      <c r="G153">
        <f t="shared" si="19"/>
        <v>2967.3999999999996</v>
      </c>
      <c r="H153">
        <f t="shared" si="20"/>
        <v>8.7955786210150303E-4</v>
      </c>
      <c r="I153">
        <f>'3. Normal Wthr'!F33</f>
        <v>89.402500000000003</v>
      </c>
      <c r="J153">
        <f t="shared" si="24"/>
        <v>4024.0179272461023</v>
      </c>
      <c r="K153">
        <f t="shared" si="21"/>
        <v>289.7</v>
      </c>
      <c r="L153">
        <f t="shared" si="22"/>
        <v>0.30860372799447705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23.475000000000001</v>
      </c>
      <c r="F154">
        <f t="shared" si="23"/>
        <v>36879.532500000008</v>
      </c>
      <c r="G154">
        <f t="shared" si="19"/>
        <v>2967.3999999999996</v>
      </c>
      <c r="H154">
        <f t="shared" si="20"/>
        <v>7.9109658286715661E-3</v>
      </c>
      <c r="I154">
        <f>'3. Normal Wthr'!F34</f>
        <v>32.274999999999999</v>
      </c>
      <c r="J154">
        <f t="shared" si="24"/>
        <v>4056.2929272461024</v>
      </c>
      <c r="K154">
        <f t="shared" si="21"/>
        <v>289.7</v>
      </c>
      <c r="L154">
        <f t="shared" si="22"/>
        <v>0.11140835346910598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150.7475</v>
      </c>
      <c r="F155">
        <f t="shared" si="23"/>
        <v>37030.280000000006</v>
      </c>
      <c r="G155">
        <f t="shared" si="19"/>
        <v>2967.3999999999996</v>
      </c>
      <c r="H155">
        <f t="shared" si="20"/>
        <v>5.0801206443351087E-2</v>
      </c>
      <c r="I155">
        <f>'3. Normal Wthr'!F35</f>
        <v>4.8099999999999996</v>
      </c>
      <c r="J155">
        <f t="shared" si="24"/>
        <v>4061.1029272461024</v>
      </c>
      <c r="K155">
        <f t="shared" si="21"/>
        <v>289.7</v>
      </c>
      <c r="L155">
        <f t="shared" si="22"/>
        <v>1.6603382809803245E-2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339.3175</v>
      </c>
      <c r="F156">
        <f t="shared" si="23"/>
        <v>37369.597500000003</v>
      </c>
      <c r="G156">
        <f t="shared" si="19"/>
        <v>2967.3999999999996</v>
      </c>
      <c r="H156">
        <f t="shared" si="20"/>
        <v>0.11434841949181103</v>
      </c>
      <c r="I156">
        <f>'3. Normal Wthr'!F36</f>
        <v>0.24</v>
      </c>
      <c r="J156">
        <f t="shared" si="24"/>
        <v>4061.3429272461021</v>
      </c>
      <c r="K156">
        <f t="shared" si="21"/>
        <v>289.7</v>
      </c>
      <c r="L156">
        <f t="shared" si="22"/>
        <v>8.2844321712115981E-4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502.2525</v>
      </c>
      <c r="F157">
        <f t="shared" si="23"/>
        <v>37871.850000000006</v>
      </c>
      <c r="G157">
        <f t="shared" si="19"/>
        <v>2967.3999999999996</v>
      </c>
      <c r="H157">
        <f t="shared" si="20"/>
        <v>0.16925675675675678</v>
      </c>
      <c r="I157">
        <f>'3. Normal Wthr'!F37</f>
        <v>0</v>
      </c>
      <c r="J157">
        <f t="shared" si="24"/>
        <v>4061.3429272461021</v>
      </c>
      <c r="K157">
        <f t="shared" si="21"/>
        <v>289.7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591.98249999999996</v>
      </c>
      <c r="F158">
        <f t="shared" si="23"/>
        <v>38463.832500000004</v>
      </c>
      <c r="G158">
        <f t="shared" si="19"/>
        <v>2967.3999999999996</v>
      </c>
      <c r="H158">
        <f t="shared" si="20"/>
        <v>0.19949534946417741</v>
      </c>
      <c r="I158">
        <f>'3. Normal Wthr'!F38</f>
        <v>0</v>
      </c>
      <c r="J158">
        <f t="shared" si="24"/>
        <v>4061.3429272461021</v>
      </c>
      <c r="K158">
        <f t="shared" si="21"/>
        <v>289.7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520.45166666670002</v>
      </c>
      <c r="F159">
        <f t="shared" si="23"/>
        <v>38984.284166666701</v>
      </c>
      <c r="G159">
        <f t="shared" si="19"/>
        <v>2967.3999999999996</v>
      </c>
      <c r="H159">
        <f t="shared" si="20"/>
        <v>0.17538979128755816</v>
      </c>
      <c r="I159">
        <f>'3. Normal Wthr'!F39</f>
        <v>0</v>
      </c>
      <c r="J159">
        <f t="shared" si="24"/>
        <v>4061.3429272461021</v>
      </c>
      <c r="K159">
        <f t="shared" si="21"/>
        <v>289.7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424.33</v>
      </c>
      <c r="F160">
        <f t="shared" si="23"/>
        <v>39408.614166666703</v>
      </c>
      <c r="G160">
        <f t="shared" si="19"/>
        <v>2967.3999999999996</v>
      </c>
      <c r="H160">
        <f t="shared" si="20"/>
        <v>0.14299723663813441</v>
      </c>
      <c r="I160">
        <f>'3. Normal Wthr'!F40</f>
        <v>0</v>
      </c>
      <c r="J160">
        <f t="shared" si="24"/>
        <v>4061.3429272461021</v>
      </c>
      <c r="K160">
        <f t="shared" si="21"/>
        <v>289.7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261.49250000000001</v>
      </c>
      <c r="F161">
        <f t="shared" si="23"/>
        <v>39670.106666666703</v>
      </c>
      <c r="G161">
        <f t="shared" si="19"/>
        <v>2967.3999999999996</v>
      </c>
      <c r="H161">
        <f t="shared" si="20"/>
        <v>8.8121756419761416E-2</v>
      </c>
      <c r="I161">
        <f>'3. Normal Wthr'!F41</f>
        <v>0.22500000000000001</v>
      </c>
      <c r="J161">
        <f t="shared" si="24"/>
        <v>4061.567927246102</v>
      </c>
      <c r="K161">
        <f t="shared" si="21"/>
        <v>289.7</v>
      </c>
      <c r="L161">
        <f t="shared" si="22"/>
        <v>7.7666551605108734E-4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96.93</v>
      </c>
      <c r="F162">
        <f t="shared" si="23"/>
        <v>39767.036666666703</v>
      </c>
      <c r="G162">
        <f t="shared" si="19"/>
        <v>2967.3999999999996</v>
      </c>
      <c r="H162">
        <f t="shared" si="20"/>
        <v>3.2664959223562724E-2</v>
      </c>
      <c r="I162">
        <f>'3. Normal Wthr'!F42</f>
        <v>15.4025</v>
      </c>
      <c r="J162">
        <f t="shared" si="24"/>
        <v>4076.9704272461022</v>
      </c>
      <c r="K162">
        <f t="shared" si="21"/>
        <v>289.7</v>
      </c>
      <c r="L162">
        <f t="shared" si="22"/>
        <v>5.3167069382119438E-2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7.54</v>
      </c>
      <c r="F163">
        <f t="shared" si="23"/>
        <v>39774.576666666704</v>
      </c>
      <c r="G163">
        <f t="shared" si="19"/>
        <v>2967.3999999999996</v>
      </c>
      <c r="H163">
        <f t="shared" si="20"/>
        <v>2.540944934959898E-3</v>
      </c>
      <c r="I163">
        <f>'3. Normal Wthr'!F43</f>
        <v>56.26</v>
      </c>
      <c r="J163">
        <f t="shared" si="24"/>
        <v>4133.2304272461024</v>
      </c>
      <c r="K163">
        <f t="shared" si="21"/>
        <v>289.7</v>
      </c>
      <c r="L163">
        <f t="shared" si="22"/>
        <v>0.19420089748015187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1.5</v>
      </c>
      <c r="F164">
        <f t="shared" si="23"/>
        <v>39776.076666666704</v>
      </c>
      <c r="G164">
        <f t="shared" si="19"/>
        <v>2967.3999999999996</v>
      </c>
      <c r="H164">
        <f t="shared" si="20"/>
        <v>5.0549302419626617E-4</v>
      </c>
      <c r="I164">
        <f>'3. Normal Wthr'!F44</f>
        <v>115.68857727050001</v>
      </c>
      <c r="J164">
        <f t="shared" si="24"/>
        <v>4248.9190045166024</v>
      </c>
      <c r="K164">
        <f t="shared" si="21"/>
        <v>289.7</v>
      </c>
      <c r="L164">
        <f t="shared" si="22"/>
        <v>0.39933923807559546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2.61</v>
      </c>
      <c r="F165">
        <f t="shared" si="23"/>
        <v>39778.686666666705</v>
      </c>
      <c r="G165">
        <f t="shared" si="19"/>
        <v>2967.3999999999996</v>
      </c>
      <c r="H165">
        <f t="shared" si="20"/>
        <v>8.7955786210150303E-4</v>
      </c>
      <c r="I165">
        <f>'3. Normal Wthr'!F45</f>
        <v>89.402500000000003</v>
      </c>
      <c r="J165">
        <f t="shared" si="24"/>
        <v>4338.3215045166025</v>
      </c>
      <c r="K165">
        <f t="shared" si="21"/>
        <v>289.7</v>
      </c>
      <c r="L165">
        <f t="shared" si="22"/>
        <v>0.30860372799447705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23.475000000000001</v>
      </c>
      <c r="F166">
        <f t="shared" si="23"/>
        <v>39802.161666666703</v>
      </c>
      <c r="G166">
        <f t="shared" si="19"/>
        <v>2967.3999999999996</v>
      </c>
      <c r="H166">
        <f t="shared" si="20"/>
        <v>7.9109658286715661E-3</v>
      </c>
      <c r="I166">
        <f>'3. Normal Wthr'!F46</f>
        <v>32.274999999999999</v>
      </c>
      <c r="J166">
        <f t="shared" si="24"/>
        <v>4370.5965045166022</v>
      </c>
      <c r="K166">
        <f t="shared" si="21"/>
        <v>289.7</v>
      </c>
      <c r="L166">
        <f t="shared" si="22"/>
        <v>0.11140835346910598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150.7475</v>
      </c>
      <c r="F167">
        <f t="shared" si="23"/>
        <v>39952.909166666701</v>
      </c>
      <c r="G167">
        <f t="shared" si="19"/>
        <v>2967.3999999999996</v>
      </c>
      <c r="H167">
        <f t="shared" si="20"/>
        <v>5.0801206443351087E-2</v>
      </c>
      <c r="I167">
        <f>'3. Normal Wthr'!F47</f>
        <v>4.8099999999999996</v>
      </c>
      <c r="J167">
        <f t="shared" si="24"/>
        <v>4375.4065045166026</v>
      </c>
      <c r="K167">
        <f t="shared" si="21"/>
        <v>289.7</v>
      </c>
      <c r="L167">
        <f t="shared" si="22"/>
        <v>1.6603382809803245E-2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339.3175</v>
      </c>
      <c r="F168">
        <f t="shared" si="23"/>
        <v>40292.226666666698</v>
      </c>
      <c r="G168">
        <f t="shared" si="19"/>
        <v>2967.3999999999996</v>
      </c>
      <c r="H168">
        <f t="shared" si="20"/>
        <v>0.11434841949181103</v>
      </c>
      <c r="I168">
        <f>'3. Normal Wthr'!F48</f>
        <v>0.24</v>
      </c>
      <c r="J168">
        <f t="shared" si="24"/>
        <v>4375.6465045166024</v>
      </c>
      <c r="K168">
        <f t="shared" si="21"/>
        <v>289.7</v>
      </c>
      <c r="L168">
        <f t="shared" si="22"/>
        <v>8.2844321712115981E-4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502.2525</v>
      </c>
      <c r="F169">
        <f t="shared" si="23"/>
        <v>40794.479166666701</v>
      </c>
      <c r="G169">
        <f t="shared" si="19"/>
        <v>2967.3999999999996</v>
      </c>
      <c r="H169">
        <f t="shared" si="20"/>
        <v>0.16925675675675678</v>
      </c>
      <c r="I169">
        <f>'3. Normal Wthr'!F49</f>
        <v>0</v>
      </c>
      <c r="J169">
        <f t="shared" si="24"/>
        <v>4375.6465045166024</v>
      </c>
      <c r="K169">
        <f t="shared" si="21"/>
        <v>289.7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591.98249999999996</v>
      </c>
      <c r="F170">
        <f t="shared" si="23"/>
        <v>41386.461666666699</v>
      </c>
      <c r="G170">
        <f t="shared" si="19"/>
        <v>2967.3999999999996</v>
      </c>
      <c r="H170">
        <f t="shared" si="20"/>
        <v>0.19949534946417741</v>
      </c>
      <c r="I170">
        <f>'3. Normal Wthr'!F50</f>
        <v>0</v>
      </c>
      <c r="J170">
        <f t="shared" si="24"/>
        <v>4375.6465045166024</v>
      </c>
      <c r="K170">
        <f t="shared" si="21"/>
        <v>289.7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501.88499999999999</v>
      </c>
      <c r="F171">
        <f t="shared" si="23"/>
        <v>41888.346666666701</v>
      </c>
      <c r="G171">
        <f t="shared" si="19"/>
        <v>2967.3999999999996</v>
      </c>
      <c r="H171">
        <f t="shared" si="20"/>
        <v>0.16913291096582869</v>
      </c>
      <c r="I171">
        <f>'3. Normal Wthr'!F51</f>
        <v>0</v>
      </c>
      <c r="J171">
        <f t="shared" si="24"/>
        <v>4375.6465045166024</v>
      </c>
      <c r="K171">
        <f t="shared" si="21"/>
        <v>289.7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424.33</v>
      </c>
      <c r="F172">
        <f t="shared" si="23"/>
        <v>42312.676666666703</v>
      </c>
      <c r="G172">
        <f t="shared" si="19"/>
        <v>2967.3999999999996</v>
      </c>
      <c r="H172">
        <f t="shared" si="20"/>
        <v>0.14299723663813441</v>
      </c>
      <c r="I172">
        <f>'3. Normal Wthr'!F52</f>
        <v>0</v>
      </c>
      <c r="J172">
        <f t="shared" si="24"/>
        <v>4375.6465045166024</v>
      </c>
      <c r="K172">
        <f t="shared" si="21"/>
        <v>289.7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261.49250000000001</v>
      </c>
      <c r="F173">
        <f t="shared" si="23"/>
        <v>42574.169166666703</v>
      </c>
      <c r="G173">
        <f t="shared" si="19"/>
        <v>2967.3999999999996</v>
      </c>
      <c r="H173">
        <f t="shared" si="20"/>
        <v>8.8121756419761416E-2</v>
      </c>
      <c r="I173">
        <f>'3. Normal Wthr'!F53</f>
        <v>0.22500000000000001</v>
      </c>
      <c r="J173">
        <f t="shared" si="24"/>
        <v>4375.8715045166027</v>
      </c>
      <c r="K173">
        <f t="shared" si="21"/>
        <v>289.7</v>
      </c>
      <c r="L173">
        <f t="shared" si="22"/>
        <v>7.7666551605108734E-4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96.93</v>
      </c>
      <c r="F174">
        <f t="shared" si="23"/>
        <v>42671.099166666703</v>
      </c>
      <c r="G174">
        <f t="shared" si="19"/>
        <v>2967.3999999999996</v>
      </c>
      <c r="H174">
        <f t="shared" si="20"/>
        <v>3.2664959223562724E-2</v>
      </c>
      <c r="I174">
        <f>'3. Normal Wthr'!F54</f>
        <v>15.4025</v>
      </c>
      <c r="J174">
        <f t="shared" si="24"/>
        <v>4391.2740045166029</v>
      </c>
      <c r="K174">
        <f t="shared" si="21"/>
        <v>289.7</v>
      </c>
      <c r="L174">
        <f t="shared" si="22"/>
        <v>5.3167069382119438E-2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7.54</v>
      </c>
      <c r="F175">
        <f t="shared" si="23"/>
        <v>42678.639166666704</v>
      </c>
      <c r="G175">
        <f t="shared" si="19"/>
        <v>2967.3999999999996</v>
      </c>
      <c r="H175">
        <f t="shared" si="20"/>
        <v>2.540944934959898E-3</v>
      </c>
      <c r="I175">
        <f>'3. Normal Wthr'!F55</f>
        <v>56.26</v>
      </c>
      <c r="J175">
        <f t="shared" si="24"/>
        <v>4447.5340045166031</v>
      </c>
      <c r="K175">
        <f t="shared" si="21"/>
        <v>289.7</v>
      </c>
      <c r="L175">
        <f t="shared" si="22"/>
        <v>0.19420089748015187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1.5</v>
      </c>
      <c r="F176">
        <f t="shared" si="23"/>
        <v>42680.139166666704</v>
      </c>
      <c r="G176">
        <f t="shared" si="19"/>
        <v>2967.3999999999996</v>
      </c>
      <c r="H176">
        <f t="shared" si="20"/>
        <v>5.0549302419626617E-4</v>
      </c>
      <c r="I176">
        <f>'3. Normal Wthr'!F56</f>
        <v>115.68857727050001</v>
      </c>
      <c r="J176">
        <f t="shared" si="24"/>
        <v>4563.2225817871031</v>
      </c>
      <c r="K176">
        <f t="shared" si="21"/>
        <v>289.7</v>
      </c>
      <c r="L176">
        <f t="shared" si="22"/>
        <v>0.39933923807559546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2.61</v>
      </c>
      <c r="F177">
        <f t="shared" si="23"/>
        <v>42682.749166666705</v>
      </c>
      <c r="G177">
        <f t="shared" si="19"/>
        <v>2967.3999999999996</v>
      </c>
      <c r="H177">
        <f t="shared" si="20"/>
        <v>8.7955786210150303E-4</v>
      </c>
      <c r="I177">
        <f>'3. Normal Wthr'!F57</f>
        <v>89.402500000000003</v>
      </c>
      <c r="J177">
        <f t="shared" si="24"/>
        <v>4652.6250817871032</v>
      </c>
      <c r="K177">
        <f t="shared" si="21"/>
        <v>289.7</v>
      </c>
      <c r="L177">
        <f t="shared" si="22"/>
        <v>0.30860372799447705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23.475000000000001</v>
      </c>
      <c r="F178">
        <f t="shared" si="23"/>
        <v>42706.224166666703</v>
      </c>
      <c r="G178">
        <f t="shared" si="19"/>
        <v>2967.3999999999996</v>
      </c>
      <c r="H178">
        <f t="shared" si="20"/>
        <v>7.9109658286715661E-3</v>
      </c>
      <c r="I178">
        <f>'3. Normal Wthr'!F58</f>
        <v>32.274999999999999</v>
      </c>
      <c r="J178">
        <f t="shared" si="24"/>
        <v>4684.9000817871029</v>
      </c>
      <c r="K178">
        <f t="shared" si="21"/>
        <v>289.7</v>
      </c>
      <c r="L178">
        <f t="shared" si="22"/>
        <v>0.11140835346910598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150.7475</v>
      </c>
      <c r="F179">
        <f t="shared" si="23"/>
        <v>42856.971666666701</v>
      </c>
      <c r="G179">
        <f t="shared" si="19"/>
        <v>2967.3999999999996</v>
      </c>
      <c r="H179">
        <f t="shared" si="20"/>
        <v>5.0801206443351087E-2</v>
      </c>
      <c r="I179">
        <f>'3. Normal Wthr'!F59</f>
        <v>4.8099999999999996</v>
      </c>
      <c r="J179">
        <f t="shared" si="24"/>
        <v>4689.7100817871033</v>
      </c>
      <c r="K179">
        <f t="shared" si="21"/>
        <v>289.7</v>
      </c>
      <c r="L179">
        <f t="shared" si="22"/>
        <v>1.6603382809803245E-2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339.3175</v>
      </c>
      <c r="F180">
        <f t="shared" si="23"/>
        <v>43196.289166666698</v>
      </c>
      <c r="G180">
        <f t="shared" si="19"/>
        <v>2967.3999999999996</v>
      </c>
      <c r="H180">
        <f t="shared" si="20"/>
        <v>0.11434841949181103</v>
      </c>
      <c r="I180">
        <f>'3. Normal Wthr'!F60</f>
        <v>0.24</v>
      </c>
      <c r="J180">
        <f t="shared" si="24"/>
        <v>4689.950081787103</v>
      </c>
      <c r="K180">
        <f t="shared" si="21"/>
        <v>289.7</v>
      </c>
      <c r="L180">
        <f t="shared" si="22"/>
        <v>8.2844321712115981E-4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502.2525</v>
      </c>
      <c r="F181">
        <f t="shared" si="23"/>
        <v>43698.541666666701</v>
      </c>
      <c r="G181">
        <f t="shared" si="19"/>
        <v>2967.3999999999996</v>
      </c>
      <c r="H181">
        <f t="shared" si="20"/>
        <v>0.16925675675675678</v>
      </c>
      <c r="I181">
        <f>'3. Normal Wthr'!F61</f>
        <v>0</v>
      </c>
      <c r="J181">
        <f t="shared" si="24"/>
        <v>4689.950081787103</v>
      </c>
      <c r="K181">
        <f t="shared" si="21"/>
        <v>289.7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591.98249999999996</v>
      </c>
      <c r="F182">
        <f t="shared" si="23"/>
        <v>44290.524166666699</v>
      </c>
      <c r="G182">
        <f t="shared" si="19"/>
        <v>2967.3999999999996</v>
      </c>
      <c r="H182">
        <f t="shared" si="20"/>
        <v>0.19949534946417741</v>
      </c>
      <c r="I182">
        <f>'3. Normal Wthr'!F62</f>
        <v>0</v>
      </c>
      <c r="J182">
        <f t="shared" si="24"/>
        <v>4689.950081787103</v>
      </c>
      <c r="K182">
        <f t="shared" si="21"/>
        <v>289.7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501.88499999999999</v>
      </c>
      <c r="F183">
        <f t="shared" si="23"/>
        <v>44792.409166666701</v>
      </c>
      <c r="G183">
        <f t="shared" si="19"/>
        <v>2967.3999999999996</v>
      </c>
      <c r="H183">
        <f t="shared" si="20"/>
        <v>0.16913291096582869</v>
      </c>
      <c r="I183">
        <f>'3. Normal Wthr'!F63</f>
        <v>0</v>
      </c>
      <c r="J183">
        <f t="shared" si="24"/>
        <v>4689.950081787103</v>
      </c>
      <c r="K183">
        <f t="shared" si="21"/>
        <v>289.7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424.33</v>
      </c>
      <c r="F184">
        <f t="shared" si="23"/>
        <v>45216.739166666703</v>
      </c>
      <c r="G184">
        <f t="shared" si="19"/>
        <v>2967.3999999999996</v>
      </c>
      <c r="H184">
        <f t="shared" si="20"/>
        <v>0.14299723663813441</v>
      </c>
      <c r="I184">
        <f>'3. Normal Wthr'!F64</f>
        <v>0</v>
      </c>
      <c r="J184">
        <f t="shared" si="24"/>
        <v>4689.950081787103</v>
      </c>
      <c r="K184">
        <f t="shared" si="21"/>
        <v>289.7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261.49250000000001</v>
      </c>
      <c r="F185">
        <f t="shared" si="23"/>
        <v>45478.231666666703</v>
      </c>
      <c r="G185">
        <f t="shared" si="19"/>
        <v>2967.3999999999996</v>
      </c>
      <c r="H185">
        <f t="shared" si="20"/>
        <v>8.8121756419761416E-2</v>
      </c>
      <c r="I185">
        <f>'3. Normal Wthr'!F65</f>
        <v>0.22500000000000001</v>
      </c>
      <c r="J185">
        <f t="shared" si="24"/>
        <v>4690.1750817871034</v>
      </c>
      <c r="K185">
        <f t="shared" si="21"/>
        <v>289.7</v>
      </c>
      <c r="L185">
        <f t="shared" si="22"/>
        <v>7.7666551605108734E-4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96.93</v>
      </c>
      <c r="F186">
        <f t="shared" si="23"/>
        <v>45575.161666666703</v>
      </c>
      <c r="G186">
        <f t="shared" si="19"/>
        <v>2967.3999999999996</v>
      </c>
      <c r="H186">
        <f t="shared" si="20"/>
        <v>3.2664959223562724E-2</v>
      </c>
      <c r="I186">
        <f>'3. Normal Wthr'!F66</f>
        <v>15.4025</v>
      </c>
      <c r="J186">
        <f t="shared" si="24"/>
        <v>4705.5775817871036</v>
      </c>
      <c r="K186">
        <f t="shared" si="21"/>
        <v>289.7</v>
      </c>
      <c r="L186">
        <f t="shared" si="22"/>
        <v>5.3167069382119438E-2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7.54</v>
      </c>
      <c r="F187">
        <f t="shared" si="23"/>
        <v>45582.701666666704</v>
      </c>
      <c r="G187">
        <f t="shared" si="19"/>
        <v>2967.3999999999996</v>
      </c>
      <c r="H187">
        <f t="shared" si="20"/>
        <v>2.540944934959898E-3</v>
      </c>
      <c r="I187">
        <f>'3. Normal Wthr'!F67</f>
        <v>56.26</v>
      </c>
      <c r="J187">
        <f t="shared" si="24"/>
        <v>4761.8375817871038</v>
      </c>
      <c r="K187">
        <f t="shared" si="21"/>
        <v>289.7</v>
      </c>
      <c r="L187">
        <f t="shared" si="22"/>
        <v>0.19420089748015187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1.5</v>
      </c>
      <c r="F188">
        <f t="shared" si="23"/>
        <v>45584.201666666704</v>
      </c>
      <c r="G188">
        <f t="shared" si="19"/>
        <v>2967.3999999999996</v>
      </c>
      <c r="H188">
        <f t="shared" si="20"/>
        <v>5.0549302419626617E-4</v>
      </c>
      <c r="I188">
        <f>'3. Normal Wthr'!F68</f>
        <v>115.68857727050001</v>
      </c>
      <c r="J188">
        <f t="shared" si="24"/>
        <v>4877.5261590576038</v>
      </c>
      <c r="K188">
        <f t="shared" si="21"/>
        <v>289.7</v>
      </c>
      <c r="L188">
        <f t="shared" si="22"/>
        <v>0.39933923807559546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2.61</v>
      </c>
      <c r="F189">
        <f t="shared" si="23"/>
        <v>45586.811666666705</v>
      </c>
      <c r="G189">
        <f t="shared" si="19"/>
        <v>2967.3999999999996</v>
      </c>
      <c r="H189">
        <f t="shared" si="20"/>
        <v>8.7955786210150303E-4</v>
      </c>
      <c r="I189">
        <f>'3. Normal Wthr'!F69</f>
        <v>89.402500000000003</v>
      </c>
      <c r="J189">
        <f t="shared" si="24"/>
        <v>4966.9286590576039</v>
      </c>
      <c r="K189">
        <f t="shared" si="21"/>
        <v>289.7</v>
      </c>
      <c r="L189">
        <f t="shared" si="22"/>
        <v>0.30860372799447705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23.475000000000001</v>
      </c>
      <c r="F190">
        <f t="shared" si="23"/>
        <v>45610.286666666703</v>
      </c>
      <c r="G190">
        <f t="shared" si="19"/>
        <v>2967.3999999999996</v>
      </c>
      <c r="H190">
        <f t="shared" si="20"/>
        <v>7.9109658286715661E-3</v>
      </c>
      <c r="I190">
        <f>'3. Normal Wthr'!F70</f>
        <v>32.274999999999999</v>
      </c>
      <c r="J190">
        <f t="shared" si="24"/>
        <v>4999.2036590576035</v>
      </c>
      <c r="K190">
        <f t="shared" si="21"/>
        <v>289.7</v>
      </c>
      <c r="L190">
        <f t="shared" si="22"/>
        <v>0.11140835346910598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150.7475</v>
      </c>
      <c r="F191">
        <f t="shared" si="23"/>
        <v>45761.034166666701</v>
      </c>
      <c r="G191">
        <f t="shared" si="19"/>
        <v>2967.3999999999996</v>
      </c>
      <c r="H191">
        <f t="shared" si="20"/>
        <v>5.0801206443351087E-2</v>
      </c>
      <c r="I191">
        <f>'3. Normal Wthr'!F71</f>
        <v>4.8099999999999996</v>
      </c>
      <c r="J191">
        <f t="shared" si="24"/>
        <v>5004.0136590576039</v>
      </c>
      <c r="K191">
        <f t="shared" si="21"/>
        <v>289.7</v>
      </c>
      <c r="L191">
        <f t="shared" si="22"/>
        <v>1.6603382809803245E-2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339.3175</v>
      </c>
      <c r="F192">
        <f t="shared" si="23"/>
        <v>46100.351666666698</v>
      </c>
      <c r="G192">
        <f t="shared" si="19"/>
        <v>2967.3999999999996</v>
      </c>
      <c r="H192">
        <f t="shared" si="20"/>
        <v>0.11434841949181103</v>
      </c>
      <c r="I192">
        <f>'3. Normal Wthr'!F72</f>
        <v>0.24</v>
      </c>
      <c r="J192">
        <f t="shared" si="24"/>
        <v>5004.2536590576037</v>
      </c>
      <c r="K192">
        <f t="shared" si="21"/>
        <v>289.7</v>
      </c>
      <c r="L192">
        <f t="shared" si="22"/>
        <v>8.2844321712115981E-4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502.2525</v>
      </c>
      <c r="F193">
        <f t="shared" si="23"/>
        <v>46602.604166666701</v>
      </c>
      <c r="G193">
        <f t="shared" si="19"/>
        <v>2967.3999999999996</v>
      </c>
      <c r="H193">
        <f t="shared" si="20"/>
        <v>0.16925675675675678</v>
      </c>
      <c r="I193">
        <f>'3. Normal Wthr'!F73</f>
        <v>0</v>
      </c>
      <c r="J193">
        <f t="shared" si="24"/>
        <v>5004.2536590576037</v>
      </c>
      <c r="K193">
        <f t="shared" si="21"/>
        <v>289.7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591.98249999999996</v>
      </c>
      <c r="F194">
        <f t="shared" si="23"/>
        <v>47194.586666666699</v>
      </c>
      <c r="G194">
        <f t="shared" si="19"/>
        <v>2967.3999999999996</v>
      </c>
      <c r="H194">
        <f t="shared" si="20"/>
        <v>0.19949534946417741</v>
      </c>
      <c r="I194">
        <f>'3. Normal Wthr'!F74</f>
        <v>0</v>
      </c>
      <c r="J194">
        <f t="shared" si="24"/>
        <v>5004.2536590576037</v>
      </c>
      <c r="K194">
        <f t="shared" si="21"/>
        <v>289.7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501.88499999999999</v>
      </c>
      <c r="F195">
        <f t="shared" si="23"/>
        <v>47696.471666666701</v>
      </c>
      <c r="G195">
        <f t="shared" ref="G195:G258" si="28">$F$13</f>
        <v>2967.3999999999996</v>
      </c>
      <c r="H195">
        <f t="shared" ref="H195:H258" si="29">E195/G195</f>
        <v>0.16913291096582869</v>
      </c>
      <c r="I195">
        <f>'3. Normal Wthr'!F75</f>
        <v>0</v>
      </c>
      <c r="J195">
        <f t="shared" si="24"/>
        <v>5004.2536590576037</v>
      </c>
      <c r="K195">
        <f t="shared" ref="K195:K258" si="30">$J$13</f>
        <v>289.7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424.33</v>
      </c>
      <c r="F196">
        <f t="shared" ref="F196:F259" si="32">F195+E196</f>
        <v>48120.801666666703</v>
      </c>
      <c r="G196">
        <f t="shared" si="28"/>
        <v>2967.3999999999996</v>
      </c>
      <c r="H196">
        <f t="shared" si="29"/>
        <v>0.14299723663813441</v>
      </c>
      <c r="I196">
        <f>'3. Normal Wthr'!F76</f>
        <v>0</v>
      </c>
      <c r="J196">
        <f t="shared" ref="J196:J259" si="33">J195+I196</f>
        <v>5004.2536590576037</v>
      </c>
      <c r="K196">
        <f t="shared" si="30"/>
        <v>289.7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261.49250000000001</v>
      </c>
      <c r="F197">
        <f t="shared" si="32"/>
        <v>48382.294166666703</v>
      </c>
      <c r="G197">
        <f t="shared" si="28"/>
        <v>2967.3999999999996</v>
      </c>
      <c r="H197">
        <f t="shared" si="29"/>
        <v>8.8121756419761416E-2</v>
      </c>
      <c r="I197">
        <f>'3. Normal Wthr'!F77</f>
        <v>0.22500000000000001</v>
      </c>
      <c r="J197">
        <f t="shared" si="33"/>
        <v>5004.4786590576041</v>
      </c>
      <c r="K197">
        <f t="shared" si="30"/>
        <v>289.7</v>
      </c>
      <c r="L197">
        <f t="shared" si="31"/>
        <v>7.7666551605108734E-4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96.93</v>
      </c>
      <c r="F198">
        <f t="shared" si="32"/>
        <v>48479.224166666703</v>
      </c>
      <c r="G198">
        <f t="shared" si="28"/>
        <v>2967.3999999999996</v>
      </c>
      <c r="H198">
        <f t="shared" si="29"/>
        <v>3.2664959223562724E-2</v>
      </c>
      <c r="I198">
        <f>'3. Normal Wthr'!F78</f>
        <v>15.4025</v>
      </c>
      <c r="J198">
        <f t="shared" si="33"/>
        <v>5019.8811590576042</v>
      </c>
      <c r="K198">
        <f t="shared" si="30"/>
        <v>289.7</v>
      </c>
      <c r="L198">
        <f t="shared" si="31"/>
        <v>5.3167069382119438E-2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7.54</v>
      </c>
      <c r="F199">
        <f t="shared" si="32"/>
        <v>48486.764166666704</v>
      </c>
      <c r="G199">
        <f t="shared" si="28"/>
        <v>2967.3999999999996</v>
      </c>
      <c r="H199">
        <f t="shared" si="29"/>
        <v>2.540944934959898E-3</v>
      </c>
      <c r="I199">
        <f>'3. Normal Wthr'!F79</f>
        <v>56.26</v>
      </c>
      <c r="J199">
        <f t="shared" si="33"/>
        <v>5076.1411590576045</v>
      </c>
      <c r="K199">
        <f t="shared" si="30"/>
        <v>289.7</v>
      </c>
      <c r="L199">
        <f t="shared" si="31"/>
        <v>0.19420089748015187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1.5</v>
      </c>
      <c r="F200">
        <f t="shared" si="32"/>
        <v>48488.264166666704</v>
      </c>
      <c r="G200">
        <f t="shared" si="28"/>
        <v>2967.3999999999996</v>
      </c>
      <c r="H200">
        <f t="shared" si="29"/>
        <v>5.0549302419626617E-4</v>
      </c>
      <c r="I200">
        <f>'3. Normal Wthr'!F80</f>
        <v>115.68857727050001</v>
      </c>
      <c r="J200">
        <f t="shared" si="33"/>
        <v>5191.8297363281044</v>
      </c>
      <c r="K200">
        <f t="shared" si="30"/>
        <v>289.7</v>
      </c>
      <c r="L200">
        <f t="shared" si="31"/>
        <v>0.39933923807559546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2.61</v>
      </c>
      <c r="F201">
        <f t="shared" si="32"/>
        <v>48490.874166666705</v>
      </c>
      <c r="G201">
        <f t="shared" si="28"/>
        <v>2967.3999999999996</v>
      </c>
      <c r="H201">
        <f t="shared" si="29"/>
        <v>8.7955786210150303E-4</v>
      </c>
      <c r="I201">
        <f>'3. Normal Wthr'!F81</f>
        <v>89.402500000000003</v>
      </c>
      <c r="J201">
        <f t="shared" si="33"/>
        <v>5281.2322363281046</v>
      </c>
      <c r="K201">
        <f t="shared" si="30"/>
        <v>289.7</v>
      </c>
      <c r="L201">
        <f t="shared" si="31"/>
        <v>0.30860372799447705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23.475000000000001</v>
      </c>
      <c r="F202">
        <f t="shared" si="32"/>
        <v>48514.349166666703</v>
      </c>
      <c r="G202">
        <f t="shared" si="28"/>
        <v>2967.3999999999996</v>
      </c>
      <c r="H202">
        <f t="shared" si="29"/>
        <v>7.9109658286715661E-3</v>
      </c>
      <c r="I202">
        <f>'3. Normal Wthr'!F82</f>
        <v>32.274999999999999</v>
      </c>
      <c r="J202">
        <f t="shared" si="33"/>
        <v>5313.5072363281042</v>
      </c>
      <c r="K202">
        <f t="shared" si="30"/>
        <v>289.7</v>
      </c>
      <c r="L202">
        <f t="shared" si="31"/>
        <v>0.11140835346910598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150.7475</v>
      </c>
      <c r="F203">
        <f t="shared" si="32"/>
        <v>48665.096666666701</v>
      </c>
      <c r="G203">
        <f t="shared" si="28"/>
        <v>2967.3999999999996</v>
      </c>
      <c r="H203">
        <f t="shared" si="29"/>
        <v>5.0801206443351087E-2</v>
      </c>
      <c r="I203">
        <f>'3. Normal Wthr'!F83</f>
        <v>4.8099999999999996</v>
      </c>
      <c r="J203">
        <f t="shared" si="33"/>
        <v>5318.3172363281046</v>
      </c>
      <c r="K203">
        <f t="shared" si="30"/>
        <v>289.7</v>
      </c>
      <c r="L203">
        <f t="shared" si="31"/>
        <v>1.6603382809803245E-2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339.3175</v>
      </c>
      <c r="F204">
        <f t="shared" si="32"/>
        <v>49004.414166666698</v>
      </c>
      <c r="G204">
        <f t="shared" si="28"/>
        <v>2967.3999999999996</v>
      </c>
      <c r="H204">
        <f t="shared" si="29"/>
        <v>0.11434841949181103</v>
      </c>
      <c r="I204">
        <f>'3. Normal Wthr'!F84</f>
        <v>0.24</v>
      </c>
      <c r="J204">
        <f t="shared" si="33"/>
        <v>5318.5572363281044</v>
      </c>
      <c r="K204">
        <f t="shared" si="30"/>
        <v>289.7</v>
      </c>
      <c r="L204">
        <f t="shared" si="31"/>
        <v>8.2844321712115981E-4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502.2525</v>
      </c>
      <c r="F205">
        <f t="shared" si="32"/>
        <v>49506.666666666701</v>
      </c>
      <c r="G205">
        <f t="shared" si="28"/>
        <v>2967.3999999999996</v>
      </c>
      <c r="H205">
        <f t="shared" si="29"/>
        <v>0.16925675675675678</v>
      </c>
      <c r="I205">
        <f>'3. Normal Wthr'!F85</f>
        <v>0</v>
      </c>
      <c r="J205">
        <f t="shared" si="33"/>
        <v>5318.5572363281044</v>
      </c>
      <c r="K205">
        <f t="shared" si="30"/>
        <v>289.7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591.98249999999996</v>
      </c>
      <c r="F206">
        <f t="shared" si="32"/>
        <v>50098.649166666699</v>
      </c>
      <c r="G206">
        <f t="shared" si="28"/>
        <v>2967.3999999999996</v>
      </c>
      <c r="H206">
        <f t="shared" si="29"/>
        <v>0.19949534946417741</v>
      </c>
      <c r="I206">
        <f>'3. Normal Wthr'!F86</f>
        <v>0</v>
      </c>
      <c r="J206">
        <f t="shared" si="33"/>
        <v>5318.5572363281044</v>
      </c>
      <c r="K206">
        <f t="shared" si="30"/>
        <v>289.7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520.45166666670002</v>
      </c>
      <c r="F207">
        <f t="shared" si="32"/>
        <v>50619.100833333396</v>
      </c>
      <c r="G207">
        <f t="shared" si="28"/>
        <v>2967.3999999999996</v>
      </c>
      <c r="H207">
        <f t="shared" si="29"/>
        <v>0.17538979128755816</v>
      </c>
      <c r="I207">
        <f>'3. Normal Wthr'!F87</f>
        <v>0</v>
      </c>
      <c r="J207">
        <f t="shared" si="33"/>
        <v>5318.5572363281044</v>
      </c>
      <c r="K207">
        <f t="shared" si="30"/>
        <v>289.7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424.33</v>
      </c>
      <c r="F208">
        <f t="shared" si="32"/>
        <v>51043.430833333397</v>
      </c>
      <c r="G208">
        <f t="shared" si="28"/>
        <v>2967.3999999999996</v>
      </c>
      <c r="H208">
        <f t="shared" si="29"/>
        <v>0.14299723663813441</v>
      </c>
      <c r="I208">
        <f>'3. Normal Wthr'!F88</f>
        <v>0</v>
      </c>
      <c r="J208">
        <f t="shared" si="33"/>
        <v>5318.5572363281044</v>
      </c>
      <c r="K208">
        <f t="shared" si="30"/>
        <v>289.7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261.49250000000001</v>
      </c>
      <c r="F209">
        <f t="shared" si="32"/>
        <v>51304.923333333398</v>
      </c>
      <c r="G209">
        <f t="shared" si="28"/>
        <v>2967.3999999999996</v>
      </c>
      <c r="H209">
        <f t="shared" si="29"/>
        <v>8.8121756419761416E-2</v>
      </c>
      <c r="I209">
        <f>'3. Normal Wthr'!F89</f>
        <v>0.22500000000000001</v>
      </c>
      <c r="J209">
        <f t="shared" si="33"/>
        <v>5318.7822363281048</v>
      </c>
      <c r="K209">
        <f t="shared" si="30"/>
        <v>289.7</v>
      </c>
      <c r="L209">
        <f t="shared" si="31"/>
        <v>7.7666551605108734E-4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96.93</v>
      </c>
      <c r="F210">
        <f t="shared" si="32"/>
        <v>51401.853333333398</v>
      </c>
      <c r="G210">
        <f t="shared" si="28"/>
        <v>2967.3999999999996</v>
      </c>
      <c r="H210">
        <f t="shared" si="29"/>
        <v>3.2664959223562724E-2</v>
      </c>
      <c r="I210">
        <f>'3. Normal Wthr'!F90</f>
        <v>15.4025</v>
      </c>
      <c r="J210">
        <f t="shared" si="33"/>
        <v>5334.1847363281049</v>
      </c>
      <c r="K210">
        <f t="shared" si="30"/>
        <v>289.7</v>
      </c>
      <c r="L210">
        <f t="shared" si="31"/>
        <v>5.3167069382119438E-2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7.54</v>
      </c>
      <c r="F211">
        <f t="shared" si="32"/>
        <v>51409.393333333399</v>
      </c>
      <c r="G211">
        <f t="shared" si="28"/>
        <v>2967.3999999999996</v>
      </c>
      <c r="H211">
        <f t="shared" si="29"/>
        <v>2.540944934959898E-3</v>
      </c>
      <c r="I211">
        <f>'3. Normal Wthr'!F91</f>
        <v>56.26</v>
      </c>
      <c r="J211">
        <f t="shared" si="33"/>
        <v>5390.4447363281051</v>
      </c>
      <c r="K211">
        <f t="shared" si="30"/>
        <v>289.7</v>
      </c>
      <c r="L211">
        <f t="shared" si="31"/>
        <v>0.19420089748015187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1.5</v>
      </c>
      <c r="F212">
        <f t="shared" si="32"/>
        <v>51410.893333333399</v>
      </c>
      <c r="G212">
        <f t="shared" si="28"/>
        <v>2967.3999999999996</v>
      </c>
      <c r="H212">
        <f t="shared" si="29"/>
        <v>5.0549302419626617E-4</v>
      </c>
      <c r="I212">
        <f>'3. Normal Wthr'!F92</f>
        <v>115.68857727050001</v>
      </c>
      <c r="J212">
        <f t="shared" si="33"/>
        <v>5506.1333135986051</v>
      </c>
      <c r="K212">
        <f t="shared" si="30"/>
        <v>289.7</v>
      </c>
      <c r="L212">
        <f t="shared" si="31"/>
        <v>0.39933923807559546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2.61</v>
      </c>
      <c r="F213">
        <f t="shared" si="32"/>
        <v>51413.503333333399</v>
      </c>
      <c r="G213">
        <f t="shared" si="28"/>
        <v>2967.3999999999996</v>
      </c>
      <c r="H213">
        <f t="shared" si="29"/>
        <v>8.7955786210150303E-4</v>
      </c>
      <c r="I213">
        <f>'3. Normal Wthr'!F93</f>
        <v>89.402500000000003</v>
      </c>
      <c r="J213">
        <f t="shared" si="33"/>
        <v>5595.5358135986053</v>
      </c>
      <c r="K213">
        <f t="shared" si="30"/>
        <v>289.7</v>
      </c>
      <c r="L213">
        <f t="shared" si="31"/>
        <v>0.30860372799447705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23.475000000000001</v>
      </c>
      <c r="F214">
        <f t="shared" si="32"/>
        <v>51436.978333333398</v>
      </c>
      <c r="G214">
        <f t="shared" si="28"/>
        <v>2967.3999999999996</v>
      </c>
      <c r="H214">
        <f t="shared" si="29"/>
        <v>7.9109658286715661E-3</v>
      </c>
      <c r="I214">
        <f>'3. Normal Wthr'!F94</f>
        <v>32.274999999999999</v>
      </c>
      <c r="J214">
        <f t="shared" si="33"/>
        <v>5627.8108135986049</v>
      </c>
      <c r="K214">
        <f t="shared" si="30"/>
        <v>289.7</v>
      </c>
      <c r="L214">
        <f t="shared" si="31"/>
        <v>0.11140835346910598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150.7475</v>
      </c>
      <c r="F215">
        <f t="shared" si="32"/>
        <v>51587.725833333396</v>
      </c>
      <c r="G215">
        <f t="shared" si="28"/>
        <v>2967.3999999999996</v>
      </c>
      <c r="H215">
        <f t="shared" si="29"/>
        <v>5.0801206443351087E-2</v>
      </c>
      <c r="I215">
        <f>'3. Normal Wthr'!F95</f>
        <v>4.8099999999999996</v>
      </c>
      <c r="J215">
        <f t="shared" si="33"/>
        <v>5632.6208135986053</v>
      </c>
      <c r="K215">
        <f t="shared" si="30"/>
        <v>289.7</v>
      </c>
      <c r="L215">
        <f t="shared" si="31"/>
        <v>1.6603382809803245E-2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339.3175</v>
      </c>
      <c r="F216">
        <f t="shared" si="32"/>
        <v>51927.043333333393</v>
      </c>
      <c r="G216">
        <f t="shared" si="28"/>
        <v>2967.3999999999996</v>
      </c>
      <c r="H216">
        <f t="shared" si="29"/>
        <v>0.11434841949181103</v>
      </c>
      <c r="I216">
        <f>'3. Normal Wthr'!F96</f>
        <v>0.24</v>
      </c>
      <c r="J216">
        <f t="shared" si="33"/>
        <v>5632.8608135986051</v>
      </c>
      <c r="K216">
        <f t="shared" si="30"/>
        <v>289.7</v>
      </c>
      <c r="L216">
        <f t="shared" si="31"/>
        <v>8.2844321712115981E-4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502.2525</v>
      </c>
      <c r="F217">
        <f t="shared" si="32"/>
        <v>52429.295833333395</v>
      </c>
      <c r="G217">
        <f t="shared" si="28"/>
        <v>2967.3999999999996</v>
      </c>
      <c r="H217">
        <f t="shared" si="29"/>
        <v>0.16925675675675678</v>
      </c>
      <c r="I217">
        <f>'3. Normal Wthr'!F97</f>
        <v>0</v>
      </c>
      <c r="J217">
        <f t="shared" si="33"/>
        <v>5632.8608135986051</v>
      </c>
      <c r="K217">
        <f t="shared" si="30"/>
        <v>289.7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53013.645833333394</v>
      </c>
      <c r="G218">
        <f t="shared" si="28"/>
        <v>2967.3999999999996</v>
      </c>
      <c r="H218">
        <f t="shared" si="29"/>
        <v>0.19692323245939208</v>
      </c>
      <c r="I218">
        <f>'3. Normal Wthr'!F98</f>
        <v>0</v>
      </c>
      <c r="J218">
        <f t="shared" si="33"/>
        <v>5632.8608135986051</v>
      </c>
      <c r="K218">
        <f t="shared" si="30"/>
        <v>289.7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53509.865833333395</v>
      </c>
      <c r="G219">
        <f t="shared" si="28"/>
        <v>2967.3999999999996</v>
      </c>
      <c r="H219">
        <f t="shared" si="29"/>
        <v>0.16722383231111412</v>
      </c>
      <c r="I219">
        <f>'3. Normal Wthr'!F99</f>
        <v>0</v>
      </c>
      <c r="J219">
        <f t="shared" si="33"/>
        <v>5632.8608135986051</v>
      </c>
      <c r="K219">
        <f t="shared" si="30"/>
        <v>289.7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53927.265833333397</v>
      </c>
      <c r="G220">
        <f t="shared" si="28"/>
        <v>2967.3999999999996</v>
      </c>
      <c r="H220">
        <f t="shared" si="29"/>
        <v>0.14066185886634766</v>
      </c>
      <c r="I220">
        <f>'3. Normal Wthr'!F100</f>
        <v>0</v>
      </c>
      <c r="J220">
        <f t="shared" si="33"/>
        <v>5632.8608135986051</v>
      </c>
      <c r="K220">
        <f t="shared" si="30"/>
        <v>289.7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54172.4258333334</v>
      </c>
      <c r="G221">
        <f t="shared" si="28"/>
        <v>2967.3999999999996</v>
      </c>
      <c r="H221">
        <f t="shared" si="29"/>
        <v>8.261777987463774E-2</v>
      </c>
      <c r="I221">
        <f>'3. Normal Wthr'!F101</f>
        <v>0.71</v>
      </c>
      <c r="J221">
        <f t="shared" si="33"/>
        <v>5633.5708135986051</v>
      </c>
      <c r="K221">
        <f t="shared" si="30"/>
        <v>289.7</v>
      </c>
      <c r="L221">
        <f t="shared" si="31"/>
        <v>2.4508111839834311E-3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54248.435833333402</v>
      </c>
      <c r="G222">
        <f t="shared" si="28"/>
        <v>2967.3999999999996</v>
      </c>
      <c r="H222">
        <f t="shared" si="29"/>
        <v>2.5615016512772128E-2</v>
      </c>
      <c r="I222">
        <f>'3. Normal Wthr'!F102</f>
        <v>24.42</v>
      </c>
      <c r="J222">
        <f t="shared" si="33"/>
        <v>5657.9908135986052</v>
      </c>
      <c r="K222">
        <f t="shared" si="30"/>
        <v>289.7</v>
      </c>
      <c r="L222">
        <f t="shared" si="31"/>
        <v>8.4294097342078017E-2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54252.135833333399</v>
      </c>
      <c r="G223">
        <f t="shared" si="28"/>
        <v>2967.3999999999996</v>
      </c>
      <c r="H223">
        <f t="shared" si="29"/>
        <v>1.2468827930174565E-3</v>
      </c>
      <c r="I223">
        <f>'3. Normal Wthr'!F103</f>
        <v>70.66</v>
      </c>
      <c r="J223">
        <f t="shared" si="33"/>
        <v>5728.6508135986051</v>
      </c>
      <c r="K223">
        <f t="shared" si="30"/>
        <v>289.7</v>
      </c>
      <c r="L223">
        <f t="shared" si="31"/>
        <v>0.24390749050742147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54252.135833333399</v>
      </c>
      <c r="G224">
        <f t="shared" si="28"/>
        <v>2967.3999999999996</v>
      </c>
      <c r="H224">
        <f t="shared" si="29"/>
        <v>0</v>
      </c>
      <c r="I224">
        <f>'3. Normal Wthr'!F104</f>
        <v>147.08000000000001</v>
      </c>
      <c r="J224">
        <f t="shared" si="33"/>
        <v>5875.730813598605</v>
      </c>
      <c r="K224">
        <f t="shared" si="30"/>
        <v>289.7</v>
      </c>
      <c r="L224">
        <f t="shared" si="31"/>
        <v>0.50769761822575088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54252.205833333399</v>
      </c>
      <c r="G225">
        <f t="shared" si="28"/>
        <v>2967.3999999999996</v>
      </c>
      <c r="H225">
        <f t="shared" si="29"/>
        <v>2.3589674462492421E-5</v>
      </c>
      <c r="I225">
        <f>'3. Normal Wthr'!F105</f>
        <v>123.45</v>
      </c>
      <c r="J225">
        <f t="shared" si="33"/>
        <v>5999.1808135986048</v>
      </c>
      <c r="K225">
        <f t="shared" si="30"/>
        <v>289.7</v>
      </c>
      <c r="L225">
        <f t="shared" si="31"/>
        <v>0.4261304798066966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54263.4258333334</v>
      </c>
      <c r="G226">
        <f t="shared" si="28"/>
        <v>2967.3999999999996</v>
      </c>
      <c r="H226">
        <f t="shared" si="29"/>
        <v>3.7810878209880712E-3</v>
      </c>
      <c r="I226">
        <f>'3. Normal Wthr'!F106</f>
        <v>52.01</v>
      </c>
      <c r="J226">
        <f t="shared" si="33"/>
        <v>6051.190813598605</v>
      </c>
      <c r="K226">
        <f t="shared" si="30"/>
        <v>289.7</v>
      </c>
      <c r="L226">
        <f t="shared" si="31"/>
        <v>0.17953054884363134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54401.535833333401</v>
      </c>
      <c r="G227">
        <f t="shared" si="28"/>
        <v>2967.3999999999996</v>
      </c>
      <c r="H227">
        <f t="shared" si="29"/>
        <v>4.6542427714497549E-2</v>
      </c>
      <c r="I227">
        <f>'3. Normal Wthr'!F107</f>
        <v>5.54</v>
      </c>
      <c r="J227">
        <f t="shared" si="33"/>
        <v>6056.730813598605</v>
      </c>
      <c r="K227">
        <f t="shared" si="30"/>
        <v>289.7</v>
      </c>
      <c r="L227">
        <f t="shared" si="31"/>
        <v>1.9123230928546772E-2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54715.2458333334</v>
      </c>
      <c r="G228">
        <f t="shared" si="28"/>
        <v>2967.3999999999996</v>
      </c>
      <c r="H228">
        <f t="shared" si="29"/>
        <v>0.10571881108040709</v>
      </c>
      <c r="I228">
        <f>'3. Normal Wthr'!F108</f>
        <v>0.26</v>
      </c>
      <c r="J228">
        <f t="shared" si="33"/>
        <v>6056.9908135986052</v>
      </c>
      <c r="K228">
        <f t="shared" si="30"/>
        <v>289.7</v>
      </c>
      <c r="L228">
        <f t="shared" si="31"/>
        <v>8.9748015188125657E-4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55183.295833333403</v>
      </c>
      <c r="G229">
        <f t="shared" si="28"/>
        <v>2967.3999999999996</v>
      </c>
      <c r="H229">
        <f t="shared" si="29"/>
        <v>0.15773067331670826</v>
      </c>
      <c r="I229">
        <f>'3. Normal Wthr'!F109</f>
        <v>0</v>
      </c>
      <c r="J229">
        <f t="shared" si="33"/>
        <v>6056.9908135986052</v>
      </c>
      <c r="K229">
        <f t="shared" si="30"/>
        <v>289.7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55767.645833333401</v>
      </c>
      <c r="G230">
        <f t="shared" si="28"/>
        <v>2967.3999999999996</v>
      </c>
      <c r="H230">
        <f t="shared" si="29"/>
        <v>0.19692323245939208</v>
      </c>
      <c r="I230">
        <f>'3. Normal Wthr'!F110</f>
        <v>0</v>
      </c>
      <c r="J230">
        <f t="shared" si="33"/>
        <v>6056.9908135986052</v>
      </c>
      <c r="K230">
        <f t="shared" si="30"/>
        <v>289.7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56263.865833333402</v>
      </c>
      <c r="G231">
        <f t="shared" si="28"/>
        <v>2967.3999999999996</v>
      </c>
      <c r="H231">
        <f t="shared" si="29"/>
        <v>0.16722383231111412</v>
      </c>
      <c r="I231">
        <f>'3. Normal Wthr'!F111</f>
        <v>0</v>
      </c>
      <c r="J231">
        <f t="shared" si="33"/>
        <v>6056.9908135986052</v>
      </c>
      <c r="K231">
        <f t="shared" si="30"/>
        <v>289.7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56681.265833333404</v>
      </c>
      <c r="G232">
        <f t="shared" si="28"/>
        <v>2967.3999999999996</v>
      </c>
      <c r="H232">
        <f t="shared" si="29"/>
        <v>0.14066185886634766</v>
      </c>
      <c r="I232">
        <f>'3. Normal Wthr'!F112</f>
        <v>0</v>
      </c>
      <c r="J232">
        <f t="shared" si="33"/>
        <v>6056.9908135986052</v>
      </c>
      <c r="K232">
        <f t="shared" si="30"/>
        <v>289.7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56926.425833333407</v>
      </c>
      <c r="G233">
        <f t="shared" si="28"/>
        <v>2967.3999999999996</v>
      </c>
      <c r="H233">
        <f t="shared" si="29"/>
        <v>8.261777987463774E-2</v>
      </c>
      <c r="I233">
        <f>'3. Normal Wthr'!F113</f>
        <v>0.71</v>
      </c>
      <c r="J233">
        <f t="shared" si="33"/>
        <v>6057.7008135986052</v>
      </c>
      <c r="K233">
        <f t="shared" si="30"/>
        <v>289.7</v>
      </c>
      <c r="L233">
        <f t="shared" si="31"/>
        <v>2.4508111839834311E-3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57002.435833333409</v>
      </c>
      <c r="G234">
        <f t="shared" si="28"/>
        <v>2967.3999999999996</v>
      </c>
      <c r="H234">
        <f t="shared" si="29"/>
        <v>2.5615016512772128E-2</v>
      </c>
      <c r="I234">
        <f>'3. Normal Wthr'!F114</f>
        <v>24.42</v>
      </c>
      <c r="J234">
        <f t="shared" si="33"/>
        <v>6082.1208135986053</v>
      </c>
      <c r="K234">
        <f t="shared" si="30"/>
        <v>289.7</v>
      </c>
      <c r="L234">
        <f t="shared" si="31"/>
        <v>8.4294097342078017E-2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57006.135833333406</v>
      </c>
      <c r="G235">
        <f t="shared" si="28"/>
        <v>2967.3999999999996</v>
      </c>
      <c r="H235">
        <f t="shared" si="29"/>
        <v>1.2468827930174565E-3</v>
      </c>
      <c r="I235">
        <f>'3. Normal Wthr'!F115</f>
        <v>70.66</v>
      </c>
      <c r="J235">
        <f t="shared" si="33"/>
        <v>6152.7808135986052</v>
      </c>
      <c r="K235">
        <f t="shared" si="30"/>
        <v>289.7</v>
      </c>
      <c r="L235">
        <f t="shared" si="31"/>
        <v>0.24390749050742147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57006.135833333406</v>
      </c>
      <c r="G236">
        <f t="shared" si="28"/>
        <v>2967.3999999999996</v>
      </c>
      <c r="H236">
        <f t="shared" si="29"/>
        <v>0</v>
      </c>
      <c r="I236">
        <f>'3. Normal Wthr'!F116</f>
        <v>147.08000000000001</v>
      </c>
      <c r="J236">
        <f t="shared" si="33"/>
        <v>6299.8608135986051</v>
      </c>
      <c r="K236">
        <f t="shared" si="30"/>
        <v>289.7</v>
      </c>
      <c r="L236">
        <f t="shared" si="31"/>
        <v>0.50769761822575088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57006.205833333406</v>
      </c>
      <c r="G237">
        <f t="shared" si="28"/>
        <v>2967.3999999999996</v>
      </c>
      <c r="H237">
        <f t="shared" si="29"/>
        <v>2.3589674462492421E-5</v>
      </c>
      <c r="I237">
        <f>'3. Normal Wthr'!F117</f>
        <v>123.45</v>
      </c>
      <c r="J237">
        <f t="shared" si="33"/>
        <v>6423.3108135986049</v>
      </c>
      <c r="K237">
        <f t="shared" si="30"/>
        <v>289.7</v>
      </c>
      <c r="L237">
        <f t="shared" si="31"/>
        <v>0.4261304798066966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57017.425833333407</v>
      </c>
      <c r="G238">
        <f t="shared" si="28"/>
        <v>2967.3999999999996</v>
      </c>
      <c r="H238">
        <f t="shared" si="29"/>
        <v>3.7810878209880712E-3</v>
      </c>
      <c r="I238">
        <f>'3. Normal Wthr'!F118</f>
        <v>52.01</v>
      </c>
      <c r="J238">
        <f t="shared" si="33"/>
        <v>6475.3208135986051</v>
      </c>
      <c r="K238">
        <f t="shared" si="30"/>
        <v>289.7</v>
      </c>
      <c r="L238">
        <f t="shared" si="31"/>
        <v>0.17953054884363134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57155.535833333408</v>
      </c>
      <c r="G239">
        <f t="shared" si="28"/>
        <v>2967.3999999999996</v>
      </c>
      <c r="H239">
        <f t="shared" si="29"/>
        <v>4.6542427714497549E-2</v>
      </c>
      <c r="I239">
        <f>'3. Normal Wthr'!F119</f>
        <v>5.54</v>
      </c>
      <c r="J239">
        <f t="shared" si="33"/>
        <v>6480.8608135986051</v>
      </c>
      <c r="K239">
        <f t="shared" si="30"/>
        <v>289.7</v>
      </c>
      <c r="L239">
        <f t="shared" si="31"/>
        <v>1.9123230928546772E-2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57469.245833333407</v>
      </c>
      <c r="G240">
        <f t="shared" si="28"/>
        <v>2967.3999999999996</v>
      </c>
      <c r="H240">
        <f t="shared" si="29"/>
        <v>0.10571881108040709</v>
      </c>
      <c r="I240">
        <f>'3. Normal Wthr'!F120</f>
        <v>0.26</v>
      </c>
      <c r="J240">
        <f t="shared" si="33"/>
        <v>6481.1208135986053</v>
      </c>
      <c r="K240">
        <f t="shared" si="30"/>
        <v>289.7</v>
      </c>
      <c r="L240">
        <f t="shared" si="31"/>
        <v>8.9748015188125657E-4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57937.29583333341</v>
      </c>
      <c r="G241">
        <f t="shared" si="28"/>
        <v>2967.3999999999996</v>
      </c>
      <c r="H241">
        <f t="shared" si="29"/>
        <v>0.15773067331670826</v>
      </c>
      <c r="I241">
        <f>'3. Normal Wthr'!F121</f>
        <v>0</v>
      </c>
      <c r="J241">
        <f t="shared" si="33"/>
        <v>6481.1208135986053</v>
      </c>
      <c r="K241">
        <f t="shared" si="30"/>
        <v>289.7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58521.645833333409</v>
      </c>
      <c r="G242">
        <f t="shared" si="28"/>
        <v>2967.3999999999996</v>
      </c>
      <c r="H242">
        <f t="shared" si="29"/>
        <v>0.19692323245939208</v>
      </c>
      <c r="I242">
        <f>'3. Normal Wthr'!F122</f>
        <v>0</v>
      </c>
      <c r="J242">
        <f t="shared" si="33"/>
        <v>6481.1208135986053</v>
      </c>
      <c r="K242">
        <f t="shared" si="30"/>
        <v>289.7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59017.86583333341</v>
      </c>
      <c r="G243">
        <f t="shared" si="28"/>
        <v>2967.3999999999996</v>
      </c>
      <c r="H243">
        <f t="shared" si="29"/>
        <v>0.16722383231111412</v>
      </c>
      <c r="I243">
        <f>'3. Normal Wthr'!F123</f>
        <v>0</v>
      </c>
      <c r="J243">
        <f t="shared" si="33"/>
        <v>6481.1208135986053</v>
      </c>
      <c r="K243">
        <f t="shared" si="30"/>
        <v>289.7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59435.265833333411</v>
      </c>
      <c r="G244">
        <f t="shared" si="28"/>
        <v>2967.3999999999996</v>
      </c>
      <c r="H244">
        <f t="shared" si="29"/>
        <v>0.14066185886634766</v>
      </c>
      <c r="I244">
        <f>'3. Normal Wthr'!F124</f>
        <v>0</v>
      </c>
      <c r="J244">
        <f t="shared" si="33"/>
        <v>6481.1208135986053</v>
      </c>
      <c r="K244">
        <f t="shared" si="30"/>
        <v>289.7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59680.425833333415</v>
      </c>
      <c r="G245">
        <f t="shared" si="28"/>
        <v>2967.3999999999996</v>
      </c>
      <c r="H245">
        <f t="shared" si="29"/>
        <v>8.261777987463774E-2</v>
      </c>
      <c r="I245">
        <f>'3. Normal Wthr'!F125</f>
        <v>0.71</v>
      </c>
      <c r="J245">
        <f t="shared" si="33"/>
        <v>6481.8308135986053</v>
      </c>
      <c r="K245">
        <f t="shared" si="30"/>
        <v>289.7</v>
      </c>
      <c r="L245">
        <f t="shared" si="31"/>
        <v>2.4508111839834311E-3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59756.435833333417</v>
      </c>
      <c r="G246">
        <f t="shared" si="28"/>
        <v>2967.3999999999996</v>
      </c>
      <c r="H246">
        <f t="shared" si="29"/>
        <v>2.5615016512772128E-2</v>
      </c>
      <c r="I246">
        <f>'3. Normal Wthr'!F126</f>
        <v>24.42</v>
      </c>
      <c r="J246">
        <f t="shared" si="33"/>
        <v>6506.2508135986054</v>
      </c>
      <c r="K246">
        <f t="shared" si="30"/>
        <v>289.7</v>
      </c>
      <c r="L246">
        <f t="shared" si="31"/>
        <v>8.4294097342078017E-2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59760.135833333414</v>
      </c>
      <c r="G247">
        <f t="shared" si="28"/>
        <v>2967.3999999999996</v>
      </c>
      <c r="H247">
        <f t="shared" si="29"/>
        <v>1.2468827930174565E-3</v>
      </c>
      <c r="I247">
        <f>'3. Normal Wthr'!F127</f>
        <v>70.66</v>
      </c>
      <c r="J247">
        <f t="shared" si="33"/>
        <v>6576.9108135986053</v>
      </c>
      <c r="K247">
        <f t="shared" si="30"/>
        <v>289.7</v>
      </c>
      <c r="L247">
        <f t="shared" si="31"/>
        <v>0.24390749050742147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59760.135833333414</v>
      </c>
      <c r="G248">
        <f t="shared" si="28"/>
        <v>2967.3999999999996</v>
      </c>
      <c r="H248">
        <f t="shared" si="29"/>
        <v>0</v>
      </c>
      <c r="I248">
        <f>'3. Normal Wthr'!F128</f>
        <v>147.08000000000001</v>
      </c>
      <c r="J248">
        <f t="shared" si="33"/>
        <v>6723.9908135986052</v>
      </c>
      <c r="K248">
        <f t="shared" si="30"/>
        <v>289.7</v>
      </c>
      <c r="L248">
        <f t="shared" si="31"/>
        <v>0.50769761822575088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59760.205833333413</v>
      </c>
      <c r="G249">
        <f t="shared" si="28"/>
        <v>2967.3999999999996</v>
      </c>
      <c r="H249">
        <f t="shared" si="29"/>
        <v>2.3589674462492421E-5</v>
      </c>
      <c r="I249">
        <f>'3. Normal Wthr'!F129</f>
        <v>123.45</v>
      </c>
      <c r="J249">
        <f t="shared" si="33"/>
        <v>6847.440813598605</v>
      </c>
      <c r="K249">
        <f t="shared" si="30"/>
        <v>289.7</v>
      </c>
      <c r="L249">
        <f t="shared" si="31"/>
        <v>0.4261304798066966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59771.425833333415</v>
      </c>
      <c r="G250">
        <f t="shared" si="28"/>
        <v>2967.3999999999996</v>
      </c>
      <c r="H250">
        <f t="shared" si="29"/>
        <v>3.7810878209880712E-3</v>
      </c>
      <c r="I250">
        <f>'3. Normal Wthr'!F130</f>
        <v>52.01</v>
      </c>
      <c r="J250">
        <f t="shared" si="33"/>
        <v>6899.4508135986052</v>
      </c>
      <c r="K250">
        <f t="shared" si="30"/>
        <v>289.7</v>
      </c>
      <c r="L250">
        <f t="shared" si="31"/>
        <v>0.17953054884363134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59909.535833333415</v>
      </c>
      <c r="G251">
        <f t="shared" si="28"/>
        <v>2967.3999999999996</v>
      </c>
      <c r="H251">
        <f t="shared" si="29"/>
        <v>4.6542427714497549E-2</v>
      </c>
      <c r="I251">
        <f>'3. Normal Wthr'!F131</f>
        <v>5.54</v>
      </c>
      <c r="J251">
        <f t="shared" si="33"/>
        <v>6904.9908135986052</v>
      </c>
      <c r="K251">
        <f t="shared" si="30"/>
        <v>289.7</v>
      </c>
      <c r="L251">
        <f t="shared" si="31"/>
        <v>1.9123230928546772E-2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60223.245833333414</v>
      </c>
      <c r="G252">
        <f t="shared" si="28"/>
        <v>2967.3999999999996</v>
      </c>
      <c r="H252">
        <f t="shared" si="29"/>
        <v>0.10571881108040709</v>
      </c>
      <c r="I252">
        <f>'3. Normal Wthr'!F132</f>
        <v>0.26</v>
      </c>
      <c r="J252">
        <f t="shared" si="33"/>
        <v>6905.2508135986054</v>
      </c>
      <c r="K252">
        <f t="shared" si="30"/>
        <v>289.7</v>
      </c>
      <c r="L252">
        <f t="shared" si="31"/>
        <v>8.9748015188125657E-4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60691.295833333417</v>
      </c>
      <c r="G253">
        <f t="shared" si="28"/>
        <v>2967.3999999999996</v>
      </c>
      <c r="H253">
        <f t="shared" si="29"/>
        <v>0.15773067331670826</v>
      </c>
      <c r="I253">
        <f>'3. Normal Wthr'!F133</f>
        <v>0</v>
      </c>
      <c r="J253">
        <f t="shared" si="33"/>
        <v>6905.2508135986054</v>
      </c>
      <c r="K253">
        <f t="shared" si="30"/>
        <v>289.7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61275.645833333416</v>
      </c>
      <c r="G254">
        <f t="shared" si="28"/>
        <v>2967.3999999999996</v>
      </c>
      <c r="H254">
        <f t="shared" si="29"/>
        <v>0.19692323245939208</v>
      </c>
      <c r="I254">
        <f>'3. Normal Wthr'!F134</f>
        <v>0</v>
      </c>
      <c r="J254">
        <f t="shared" si="33"/>
        <v>6905.2508135986054</v>
      </c>
      <c r="K254">
        <f t="shared" si="30"/>
        <v>289.7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61790.925833333415</v>
      </c>
      <c r="G255">
        <f t="shared" si="28"/>
        <v>2967.3999999999996</v>
      </c>
      <c r="H255">
        <f t="shared" si="29"/>
        <v>0.17364696367190133</v>
      </c>
      <c r="I255">
        <f>'3. Normal Wthr'!F135</f>
        <v>0</v>
      </c>
      <c r="J255">
        <f t="shared" si="33"/>
        <v>6905.2508135986054</v>
      </c>
      <c r="K255">
        <f t="shared" si="30"/>
        <v>289.7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62208.325833333416</v>
      </c>
      <c r="G256">
        <f t="shared" si="28"/>
        <v>2967.3999999999996</v>
      </c>
      <c r="H256">
        <f t="shared" si="29"/>
        <v>0.14066185886634766</v>
      </c>
      <c r="I256">
        <f>'3. Normal Wthr'!F136</f>
        <v>0</v>
      </c>
      <c r="J256">
        <f t="shared" si="33"/>
        <v>6905.2508135986054</v>
      </c>
      <c r="K256">
        <f t="shared" si="30"/>
        <v>289.7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62453.48583333342</v>
      </c>
      <c r="G257">
        <f t="shared" si="28"/>
        <v>2967.3999999999996</v>
      </c>
      <c r="H257">
        <f t="shared" si="29"/>
        <v>8.261777987463774E-2</v>
      </c>
      <c r="I257">
        <f>'3. Normal Wthr'!F137</f>
        <v>0.71</v>
      </c>
      <c r="J257">
        <f t="shared" si="33"/>
        <v>6905.9608135986055</v>
      </c>
      <c r="K257">
        <f t="shared" si="30"/>
        <v>289.7</v>
      </c>
      <c r="L257">
        <f t="shared" si="31"/>
        <v>2.4508111839834311E-3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62529.495833333422</v>
      </c>
      <c r="G258">
        <f t="shared" si="28"/>
        <v>2967.3999999999996</v>
      </c>
      <c r="H258">
        <f t="shared" si="29"/>
        <v>2.5615016512772128E-2</v>
      </c>
      <c r="I258">
        <f>'3. Normal Wthr'!F138</f>
        <v>24.42</v>
      </c>
      <c r="J258">
        <f t="shared" si="33"/>
        <v>6930.3808135986055</v>
      </c>
      <c r="K258">
        <f t="shared" si="30"/>
        <v>289.7</v>
      </c>
      <c r="L258">
        <f t="shared" si="31"/>
        <v>8.4294097342078017E-2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62533.195833333419</v>
      </c>
      <c r="G259">
        <f t="shared" ref="G259:G313" si="37">$F$13</f>
        <v>2967.3999999999996</v>
      </c>
      <c r="H259">
        <f t="shared" ref="H259:H313" si="38">E259/G259</f>
        <v>1.2468827930174565E-3</v>
      </c>
      <c r="I259">
        <f>'3. Normal Wthr'!F139</f>
        <v>70.66</v>
      </c>
      <c r="J259">
        <f t="shared" si="33"/>
        <v>7001.0408135986054</v>
      </c>
      <c r="K259">
        <f t="shared" ref="K259:K313" si="39">$J$13</f>
        <v>289.7</v>
      </c>
      <c r="L259">
        <f t="shared" ref="L259:L313" si="40">I259/K259</f>
        <v>0.24390749050742147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62533.195833333419</v>
      </c>
      <c r="G260">
        <f t="shared" si="37"/>
        <v>2967.3999999999996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7148.1208135986053</v>
      </c>
      <c r="K260">
        <f t="shared" si="39"/>
        <v>289.7</v>
      </c>
      <c r="L260">
        <f t="shared" si="40"/>
        <v>0.50769761822575088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62533.265833333418</v>
      </c>
      <c r="G261">
        <f t="shared" si="37"/>
        <v>2967.3999999999996</v>
      </c>
      <c r="H261">
        <f t="shared" si="38"/>
        <v>2.3589674462492421E-5</v>
      </c>
      <c r="I261">
        <f>'3. Normal Wthr'!F141</f>
        <v>123.45</v>
      </c>
      <c r="J261">
        <f t="shared" si="42"/>
        <v>7271.5708135986051</v>
      </c>
      <c r="K261">
        <f t="shared" si="39"/>
        <v>289.7</v>
      </c>
      <c r="L261">
        <f t="shared" si="40"/>
        <v>0.4261304798066966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62544.48583333342</v>
      </c>
      <c r="G262">
        <f t="shared" si="37"/>
        <v>2967.3999999999996</v>
      </c>
      <c r="H262">
        <f t="shared" si="38"/>
        <v>3.7810878209880712E-3</v>
      </c>
      <c r="I262">
        <f>'3. Normal Wthr'!F142</f>
        <v>52.01</v>
      </c>
      <c r="J262">
        <f t="shared" si="42"/>
        <v>7323.5808135986053</v>
      </c>
      <c r="K262">
        <f t="shared" si="39"/>
        <v>289.7</v>
      </c>
      <c r="L262">
        <f t="shared" si="40"/>
        <v>0.17953054884363134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62682.59583333342</v>
      </c>
      <c r="G263">
        <f t="shared" si="37"/>
        <v>2967.3999999999996</v>
      </c>
      <c r="H263">
        <f t="shared" si="38"/>
        <v>4.6542427714497549E-2</v>
      </c>
      <c r="I263">
        <f>'3. Normal Wthr'!F143</f>
        <v>5.54</v>
      </c>
      <c r="J263">
        <f t="shared" si="42"/>
        <v>7329.1208135986053</v>
      </c>
      <c r="K263">
        <f t="shared" si="39"/>
        <v>289.7</v>
      </c>
      <c r="L263">
        <f t="shared" si="40"/>
        <v>1.9123230928546772E-2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62996.305833333419</v>
      </c>
      <c r="G264">
        <f t="shared" si="37"/>
        <v>2967.3999999999996</v>
      </c>
      <c r="H264">
        <f t="shared" si="38"/>
        <v>0.10571881108040709</v>
      </c>
      <c r="I264">
        <f>'3. Normal Wthr'!F144</f>
        <v>0.26</v>
      </c>
      <c r="J264">
        <f t="shared" si="42"/>
        <v>7329.3808135986055</v>
      </c>
      <c r="K264">
        <f t="shared" si="39"/>
        <v>289.7</v>
      </c>
      <c r="L264">
        <f t="shared" si="40"/>
        <v>8.9748015188125657E-4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63464.355833333422</v>
      </c>
      <c r="G265">
        <f t="shared" si="37"/>
        <v>2967.3999999999996</v>
      </c>
      <c r="H265">
        <f t="shared" si="38"/>
        <v>0.15773067331670826</v>
      </c>
      <c r="I265">
        <f>'3. Normal Wthr'!F145</f>
        <v>0</v>
      </c>
      <c r="J265">
        <f t="shared" si="42"/>
        <v>7329.3808135986055</v>
      </c>
      <c r="K265">
        <f t="shared" si="39"/>
        <v>289.7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64048.705833333421</v>
      </c>
      <c r="G266">
        <f t="shared" si="37"/>
        <v>2967.3999999999996</v>
      </c>
      <c r="H266">
        <f t="shared" si="38"/>
        <v>0.19692323245939208</v>
      </c>
      <c r="I266">
        <f>'3. Normal Wthr'!F146</f>
        <v>0</v>
      </c>
      <c r="J266">
        <f t="shared" si="42"/>
        <v>7329.3808135986055</v>
      </c>
      <c r="K266">
        <f t="shared" si="39"/>
        <v>289.7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64544.925833333422</v>
      </c>
      <c r="G267">
        <f t="shared" si="37"/>
        <v>2967.3999999999996</v>
      </c>
      <c r="H267">
        <f t="shared" si="38"/>
        <v>0.16722383231111412</v>
      </c>
      <c r="I267">
        <f>'3. Normal Wthr'!F147</f>
        <v>0</v>
      </c>
      <c r="J267">
        <f t="shared" si="42"/>
        <v>7329.3808135986055</v>
      </c>
      <c r="K267">
        <f t="shared" si="39"/>
        <v>289.7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64962.325833333423</v>
      </c>
      <c r="G268">
        <f t="shared" si="37"/>
        <v>2967.3999999999996</v>
      </c>
      <c r="H268">
        <f t="shared" si="38"/>
        <v>0.14066185886634766</v>
      </c>
      <c r="I268">
        <f>'3. Normal Wthr'!F148</f>
        <v>0</v>
      </c>
      <c r="J268">
        <f t="shared" si="42"/>
        <v>7329.3808135986055</v>
      </c>
      <c r="K268">
        <f t="shared" si="39"/>
        <v>289.7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65207.485833333427</v>
      </c>
      <c r="G269">
        <f t="shared" si="37"/>
        <v>2967.3999999999996</v>
      </c>
      <c r="H269">
        <f t="shared" si="38"/>
        <v>8.261777987463774E-2</v>
      </c>
      <c r="I269">
        <f>'3. Normal Wthr'!F149</f>
        <v>0.71</v>
      </c>
      <c r="J269">
        <f t="shared" si="42"/>
        <v>7330.0908135986056</v>
      </c>
      <c r="K269">
        <f t="shared" si="39"/>
        <v>289.7</v>
      </c>
      <c r="L269">
        <f t="shared" si="40"/>
        <v>2.4508111839834311E-3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65283.495833333429</v>
      </c>
      <c r="G270">
        <f t="shared" si="37"/>
        <v>2967.3999999999996</v>
      </c>
      <c r="H270">
        <f t="shared" si="38"/>
        <v>2.5615016512772128E-2</v>
      </c>
      <c r="I270">
        <f>'3. Normal Wthr'!F150</f>
        <v>24.42</v>
      </c>
      <c r="J270">
        <f t="shared" si="42"/>
        <v>7354.5108135986056</v>
      </c>
      <c r="K270">
        <f t="shared" si="39"/>
        <v>289.7</v>
      </c>
      <c r="L270">
        <f t="shared" si="40"/>
        <v>8.4294097342078017E-2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65287.195833333426</v>
      </c>
      <c r="G271">
        <f t="shared" si="37"/>
        <v>2967.3999999999996</v>
      </c>
      <c r="H271">
        <f t="shared" si="38"/>
        <v>1.2468827930174565E-3</v>
      </c>
      <c r="I271">
        <f>'3. Normal Wthr'!F151</f>
        <v>70.66</v>
      </c>
      <c r="J271">
        <f t="shared" si="42"/>
        <v>7425.1708135986055</v>
      </c>
      <c r="K271">
        <f t="shared" si="39"/>
        <v>289.7</v>
      </c>
      <c r="L271">
        <f t="shared" si="40"/>
        <v>0.24390749050742147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65287.195833333426</v>
      </c>
      <c r="G272">
        <f t="shared" si="37"/>
        <v>2967.3999999999996</v>
      </c>
      <c r="H272">
        <f t="shared" si="38"/>
        <v>0</v>
      </c>
      <c r="I272">
        <f>'3. Normal Wthr'!F152</f>
        <v>147.08000000000001</v>
      </c>
      <c r="J272">
        <f t="shared" si="42"/>
        <v>7572.2508135986054</v>
      </c>
      <c r="K272">
        <f t="shared" si="39"/>
        <v>289.7</v>
      </c>
      <c r="L272">
        <f t="shared" si="40"/>
        <v>0.50769761822575088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65287.265833333426</v>
      </c>
      <c r="G273">
        <f t="shared" si="37"/>
        <v>2967.3999999999996</v>
      </c>
      <c r="H273">
        <f t="shared" si="38"/>
        <v>2.3589674462492421E-5</v>
      </c>
      <c r="I273">
        <f>'3. Normal Wthr'!F153</f>
        <v>123.45</v>
      </c>
      <c r="J273">
        <f t="shared" si="42"/>
        <v>7695.7008135986052</v>
      </c>
      <c r="K273">
        <f t="shared" si="39"/>
        <v>289.7</v>
      </c>
      <c r="L273">
        <f t="shared" si="40"/>
        <v>0.4261304798066966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65298.485833333427</v>
      </c>
      <c r="G274">
        <f t="shared" si="37"/>
        <v>2967.3999999999996</v>
      </c>
      <c r="H274">
        <f t="shared" si="38"/>
        <v>3.7810878209880712E-3</v>
      </c>
      <c r="I274">
        <f>'3. Normal Wthr'!F154</f>
        <v>52.01</v>
      </c>
      <c r="J274">
        <f t="shared" si="42"/>
        <v>7747.7108135986055</v>
      </c>
      <c r="K274">
        <f t="shared" si="39"/>
        <v>289.7</v>
      </c>
      <c r="L274">
        <f t="shared" si="40"/>
        <v>0.17953054884363134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65436.595833333427</v>
      </c>
      <c r="G275">
        <f t="shared" si="37"/>
        <v>2967.3999999999996</v>
      </c>
      <c r="H275">
        <f t="shared" si="38"/>
        <v>4.6542427714497549E-2</v>
      </c>
      <c r="I275">
        <f>'3. Normal Wthr'!F155</f>
        <v>5.54</v>
      </c>
      <c r="J275">
        <f t="shared" si="42"/>
        <v>7753.2508135986054</v>
      </c>
      <c r="K275">
        <f t="shared" si="39"/>
        <v>289.7</v>
      </c>
      <c r="L275">
        <f t="shared" si="40"/>
        <v>1.9123230928546772E-2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65750.305833333434</v>
      </c>
      <c r="G276">
        <f t="shared" si="37"/>
        <v>2967.3999999999996</v>
      </c>
      <c r="H276">
        <f t="shared" si="38"/>
        <v>0.10571881108040709</v>
      </c>
      <c r="I276">
        <f>'3. Normal Wthr'!F156</f>
        <v>0.26</v>
      </c>
      <c r="J276">
        <f t="shared" si="42"/>
        <v>7753.5108135986056</v>
      </c>
      <c r="K276">
        <f t="shared" si="39"/>
        <v>289.7</v>
      </c>
      <c r="L276">
        <f t="shared" si="40"/>
        <v>8.9748015188125657E-4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66218.355833333437</v>
      </c>
      <c r="G277">
        <f t="shared" si="37"/>
        <v>2967.3999999999996</v>
      </c>
      <c r="H277">
        <f t="shared" si="38"/>
        <v>0.15773067331670826</v>
      </c>
      <c r="I277">
        <f>'3. Normal Wthr'!F157</f>
        <v>0</v>
      </c>
      <c r="J277">
        <f t="shared" si="42"/>
        <v>7753.5108135986056</v>
      </c>
      <c r="K277">
        <f t="shared" si="39"/>
        <v>289.7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66802.705833333443</v>
      </c>
      <c r="G278">
        <f t="shared" si="37"/>
        <v>2967.3999999999996</v>
      </c>
      <c r="H278">
        <f t="shared" si="38"/>
        <v>0.19692323245939208</v>
      </c>
      <c r="I278">
        <f>'3. Normal Wthr'!F158</f>
        <v>0</v>
      </c>
      <c r="J278">
        <f t="shared" si="42"/>
        <v>7753.5108135986056</v>
      </c>
      <c r="K278">
        <f t="shared" si="39"/>
        <v>289.7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67298.925833333444</v>
      </c>
      <c r="G279">
        <f t="shared" si="37"/>
        <v>2967.3999999999996</v>
      </c>
      <c r="H279">
        <f t="shared" si="38"/>
        <v>0.16722383231111412</v>
      </c>
      <c r="I279">
        <f>'3. Normal Wthr'!F159</f>
        <v>0</v>
      </c>
      <c r="J279">
        <f t="shared" si="42"/>
        <v>7753.5108135986056</v>
      </c>
      <c r="K279">
        <f t="shared" si="39"/>
        <v>289.7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67716.325833333438</v>
      </c>
      <c r="G280">
        <f t="shared" si="37"/>
        <v>2967.3999999999996</v>
      </c>
      <c r="H280">
        <f t="shared" si="38"/>
        <v>0.14066185886634766</v>
      </c>
      <c r="I280">
        <f>'3. Normal Wthr'!F160</f>
        <v>0</v>
      </c>
      <c r="J280">
        <f t="shared" si="42"/>
        <v>7753.5108135986056</v>
      </c>
      <c r="K280">
        <f t="shared" si="39"/>
        <v>289.7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67961.485833333441</v>
      </c>
      <c r="G281">
        <f t="shared" si="37"/>
        <v>2967.3999999999996</v>
      </c>
      <c r="H281">
        <f t="shared" si="38"/>
        <v>8.261777987463774E-2</v>
      </c>
      <c r="I281">
        <f>'3. Normal Wthr'!F161</f>
        <v>0.71</v>
      </c>
      <c r="J281">
        <f t="shared" si="42"/>
        <v>7754.2208135986057</v>
      </c>
      <c r="K281">
        <f t="shared" si="39"/>
        <v>289.7</v>
      </c>
      <c r="L281">
        <f t="shared" si="40"/>
        <v>2.4508111839834311E-3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68037.495833333436</v>
      </c>
      <c r="G282">
        <f t="shared" si="37"/>
        <v>2967.3999999999996</v>
      </c>
      <c r="H282">
        <f t="shared" si="38"/>
        <v>2.5615016512772128E-2</v>
      </c>
      <c r="I282">
        <f>'3. Normal Wthr'!F162</f>
        <v>24.42</v>
      </c>
      <c r="J282">
        <f t="shared" si="42"/>
        <v>7778.6408135986057</v>
      </c>
      <c r="K282">
        <f t="shared" si="39"/>
        <v>289.7</v>
      </c>
      <c r="L282">
        <f t="shared" si="40"/>
        <v>8.4294097342078017E-2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68041.195833333433</v>
      </c>
      <c r="G283">
        <f t="shared" si="37"/>
        <v>2967.3999999999996</v>
      </c>
      <c r="H283">
        <f t="shared" si="38"/>
        <v>1.2468827930174565E-3</v>
      </c>
      <c r="I283">
        <f>'3. Normal Wthr'!F163</f>
        <v>70.66</v>
      </c>
      <c r="J283">
        <f t="shared" si="42"/>
        <v>7849.3008135986056</v>
      </c>
      <c r="K283">
        <f t="shared" si="39"/>
        <v>289.7</v>
      </c>
      <c r="L283">
        <f t="shared" si="40"/>
        <v>0.24390749050742147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68041.195833333433</v>
      </c>
      <c r="G284">
        <f t="shared" si="37"/>
        <v>2967.3999999999996</v>
      </c>
      <c r="H284">
        <f t="shared" si="38"/>
        <v>0</v>
      </c>
      <c r="I284">
        <f>'3. Normal Wthr'!F164</f>
        <v>147.08000000000001</v>
      </c>
      <c r="J284">
        <f t="shared" si="42"/>
        <v>7996.3808135986055</v>
      </c>
      <c r="K284">
        <f t="shared" si="39"/>
        <v>289.7</v>
      </c>
      <c r="L284">
        <f t="shared" si="40"/>
        <v>0.50769761822575088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68041.26583333344</v>
      </c>
      <c r="G285">
        <f t="shared" si="37"/>
        <v>2967.3999999999996</v>
      </c>
      <c r="H285">
        <f t="shared" si="38"/>
        <v>2.3589674462492421E-5</v>
      </c>
      <c r="I285">
        <f>'3. Normal Wthr'!F165</f>
        <v>123.45</v>
      </c>
      <c r="J285">
        <f t="shared" si="42"/>
        <v>8119.8308135986053</v>
      </c>
      <c r="K285">
        <f t="shared" si="39"/>
        <v>289.7</v>
      </c>
      <c r="L285">
        <f t="shared" si="40"/>
        <v>0.4261304798066966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68052.485833333441</v>
      </c>
      <c r="G286">
        <f t="shared" si="37"/>
        <v>2967.3999999999996</v>
      </c>
      <c r="H286">
        <f t="shared" si="38"/>
        <v>3.7810878209880712E-3</v>
      </c>
      <c r="I286">
        <f>'3. Normal Wthr'!F166</f>
        <v>52.01</v>
      </c>
      <c r="J286">
        <f t="shared" si="42"/>
        <v>8171.8408135986056</v>
      </c>
      <c r="K286">
        <f t="shared" si="39"/>
        <v>289.7</v>
      </c>
      <c r="L286">
        <f t="shared" si="40"/>
        <v>0.17953054884363134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68190.595833333442</v>
      </c>
      <c r="G287">
        <f t="shared" si="37"/>
        <v>2967.3999999999996</v>
      </c>
      <c r="H287">
        <f t="shared" si="38"/>
        <v>4.6542427714497549E-2</v>
      </c>
      <c r="I287">
        <f>'3. Normal Wthr'!F167</f>
        <v>5.54</v>
      </c>
      <c r="J287">
        <f t="shared" si="42"/>
        <v>8177.3808135986055</v>
      </c>
      <c r="K287">
        <f t="shared" si="39"/>
        <v>289.7</v>
      </c>
      <c r="L287">
        <f t="shared" si="40"/>
        <v>1.9123230928546772E-2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68504.305833333448</v>
      </c>
      <c r="G288">
        <f t="shared" si="37"/>
        <v>2967.3999999999996</v>
      </c>
      <c r="H288">
        <f t="shared" si="38"/>
        <v>0.10571881108040709</v>
      </c>
      <c r="I288">
        <f>'3. Normal Wthr'!F168</f>
        <v>0.26</v>
      </c>
      <c r="J288">
        <f t="shared" si="42"/>
        <v>8177.6408135986057</v>
      </c>
      <c r="K288">
        <f t="shared" si="39"/>
        <v>289.7</v>
      </c>
      <c r="L288">
        <f t="shared" si="40"/>
        <v>8.9748015188125657E-4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68972.355833333451</v>
      </c>
      <c r="G289">
        <f t="shared" si="37"/>
        <v>2967.3999999999996</v>
      </c>
      <c r="H289">
        <f t="shared" si="38"/>
        <v>0.15773067331670826</v>
      </c>
      <c r="I289">
        <f>'3. Normal Wthr'!F169</f>
        <v>0</v>
      </c>
      <c r="J289">
        <f t="shared" si="42"/>
        <v>8177.6408135986057</v>
      </c>
      <c r="K289">
        <f t="shared" si="39"/>
        <v>289.7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69556.705833333457</v>
      </c>
      <c r="G290">
        <f t="shared" si="37"/>
        <v>2967.3999999999996</v>
      </c>
      <c r="H290">
        <f t="shared" si="38"/>
        <v>0.19692323245939208</v>
      </c>
      <c r="I290">
        <f>'3. Normal Wthr'!F170</f>
        <v>0</v>
      </c>
      <c r="J290">
        <f t="shared" si="42"/>
        <v>8177.6408135986057</v>
      </c>
      <c r="K290">
        <f t="shared" si="39"/>
        <v>289.7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70052.925833333458</v>
      </c>
      <c r="G291">
        <f t="shared" si="37"/>
        <v>2967.3999999999996</v>
      </c>
      <c r="H291">
        <f t="shared" si="38"/>
        <v>0.16722383231111412</v>
      </c>
      <c r="I291">
        <f>'3. Normal Wthr'!F171</f>
        <v>0</v>
      </c>
      <c r="J291">
        <f t="shared" si="42"/>
        <v>8177.6408135986057</v>
      </c>
      <c r="K291">
        <f t="shared" si="39"/>
        <v>289.7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70470.325833333452</v>
      </c>
      <c r="G292">
        <f t="shared" si="37"/>
        <v>2967.3999999999996</v>
      </c>
      <c r="H292">
        <f t="shared" si="38"/>
        <v>0.14066185886634766</v>
      </c>
      <c r="I292">
        <f>'3. Normal Wthr'!F172</f>
        <v>0</v>
      </c>
      <c r="J292">
        <f t="shared" si="42"/>
        <v>8177.6408135986057</v>
      </c>
      <c r="K292">
        <f t="shared" si="39"/>
        <v>289.7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70715.485833333456</v>
      </c>
      <c r="G293">
        <f t="shared" si="37"/>
        <v>2967.3999999999996</v>
      </c>
      <c r="H293">
        <f t="shared" si="38"/>
        <v>8.261777987463774E-2</v>
      </c>
      <c r="I293">
        <f>'3. Normal Wthr'!F173</f>
        <v>0.71</v>
      </c>
      <c r="J293">
        <f t="shared" si="42"/>
        <v>8178.3508135986058</v>
      </c>
      <c r="K293">
        <f t="shared" si="39"/>
        <v>289.7</v>
      </c>
      <c r="L293">
        <f t="shared" si="40"/>
        <v>2.4508111839834311E-3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70791.495833333451</v>
      </c>
      <c r="G294">
        <f t="shared" si="37"/>
        <v>2967.3999999999996</v>
      </c>
      <c r="H294">
        <f t="shared" si="38"/>
        <v>2.5615016512772128E-2</v>
      </c>
      <c r="I294">
        <f>'3. Normal Wthr'!F174</f>
        <v>24.42</v>
      </c>
      <c r="J294">
        <f t="shared" si="42"/>
        <v>8202.7708135986049</v>
      </c>
      <c r="K294">
        <f t="shared" si="39"/>
        <v>289.7</v>
      </c>
      <c r="L294">
        <f t="shared" si="40"/>
        <v>8.4294097342078017E-2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70795.195833333448</v>
      </c>
      <c r="G295">
        <f t="shared" si="37"/>
        <v>2967.3999999999996</v>
      </c>
      <c r="H295">
        <f t="shared" si="38"/>
        <v>1.2468827930174565E-3</v>
      </c>
      <c r="I295">
        <f>'3. Normal Wthr'!F175</f>
        <v>70.66</v>
      </c>
      <c r="J295">
        <f t="shared" si="42"/>
        <v>8273.4308135986048</v>
      </c>
      <c r="K295">
        <f t="shared" si="39"/>
        <v>289.7</v>
      </c>
      <c r="L295">
        <f t="shared" si="40"/>
        <v>0.24390749050742147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70795.195833333448</v>
      </c>
      <c r="G296">
        <f t="shared" si="37"/>
        <v>2967.3999999999996</v>
      </c>
      <c r="H296">
        <f t="shared" si="38"/>
        <v>0</v>
      </c>
      <c r="I296">
        <f>'3. Normal Wthr'!F176</f>
        <v>147.08000000000001</v>
      </c>
      <c r="J296">
        <f t="shared" si="42"/>
        <v>8420.5108135986047</v>
      </c>
      <c r="K296">
        <f t="shared" si="39"/>
        <v>289.7</v>
      </c>
      <c r="L296">
        <f t="shared" si="40"/>
        <v>0.50769761822575088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70795.265833333455</v>
      </c>
      <c r="G297">
        <f t="shared" si="37"/>
        <v>2967.3999999999996</v>
      </c>
      <c r="H297">
        <f t="shared" si="38"/>
        <v>2.3589674462492421E-5</v>
      </c>
      <c r="I297">
        <f>'3. Normal Wthr'!F177</f>
        <v>123.45</v>
      </c>
      <c r="J297">
        <f t="shared" si="42"/>
        <v>8543.9608135986055</v>
      </c>
      <c r="K297">
        <f t="shared" si="39"/>
        <v>289.7</v>
      </c>
      <c r="L297">
        <f t="shared" si="40"/>
        <v>0.4261304798066966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70806.485833333456</v>
      </c>
      <c r="G298">
        <f t="shared" si="37"/>
        <v>2967.3999999999996</v>
      </c>
      <c r="H298">
        <f t="shared" si="38"/>
        <v>3.7810878209880712E-3</v>
      </c>
      <c r="I298">
        <f>'3. Normal Wthr'!F178</f>
        <v>52.01</v>
      </c>
      <c r="J298">
        <f t="shared" si="42"/>
        <v>8595.9708135986057</v>
      </c>
      <c r="K298">
        <f t="shared" si="39"/>
        <v>289.7</v>
      </c>
      <c r="L298">
        <f t="shared" si="40"/>
        <v>0.17953054884363134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70944.595833333457</v>
      </c>
      <c r="G299">
        <f t="shared" si="37"/>
        <v>2967.3999999999996</v>
      </c>
      <c r="H299">
        <f t="shared" si="38"/>
        <v>4.6542427714497549E-2</v>
      </c>
      <c r="I299">
        <f>'3. Normal Wthr'!F179</f>
        <v>5.54</v>
      </c>
      <c r="J299">
        <f t="shared" si="42"/>
        <v>8601.5108135986065</v>
      </c>
      <c r="K299">
        <f t="shared" si="39"/>
        <v>289.7</v>
      </c>
      <c r="L299">
        <f t="shared" si="40"/>
        <v>1.9123230928546772E-2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71258.305833333463</v>
      </c>
      <c r="G300">
        <f t="shared" si="37"/>
        <v>2967.3999999999996</v>
      </c>
      <c r="H300">
        <f t="shared" si="38"/>
        <v>0.10571881108040709</v>
      </c>
      <c r="I300">
        <f>'3. Normal Wthr'!F180</f>
        <v>0.26</v>
      </c>
      <c r="J300">
        <f t="shared" si="42"/>
        <v>8601.7708135986068</v>
      </c>
      <c r="K300">
        <f t="shared" si="39"/>
        <v>289.7</v>
      </c>
      <c r="L300">
        <f t="shared" si="40"/>
        <v>8.9748015188125657E-4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71726.355833333466</v>
      </c>
      <c r="G301">
        <f t="shared" si="37"/>
        <v>2967.3999999999996</v>
      </c>
      <c r="H301">
        <f t="shared" si="38"/>
        <v>0.15773067331670826</v>
      </c>
      <c r="I301">
        <f>'3. Normal Wthr'!F181</f>
        <v>0</v>
      </c>
      <c r="J301">
        <f t="shared" si="42"/>
        <v>8601.7708135986068</v>
      </c>
      <c r="K301">
        <f t="shared" si="39"/>
        <v>289.7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72310.705833333472</v>
      </c>
      <c r="G302">
        <f t="shared" si="37"/>
        <v>2967.3999999999996</v>
      </c>
      <c r="H302">
        <f t="shared" si="38"/>
        <v>0.19692323245939208</v>
      </c>
      <c r="I302">
        <f>'3. Normal Wthr'!F182</f>
        <v>0</v>
      </c>
      <c r="J302">
        <f t="shared" si="42"/>
        <v>8601.7708135986068</v>
      </c>
      <c r="K302">
        <f t="shared" si="39"/>
        <v>289.7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72825.985833333471</v>
      </c>
      <c r="G303">
        <f t="shared" si="37"/>
        <v>2967.3999999999996</v>
      </c>
      <c r="H303">
        <f t="shared" si="38"/>
        <v>0.17364696367190133</v>
      </c>
      <c r="I303">
        <f>'3. Normal Wthr'!F183</f>
        <v>0</v>
      </c>
      <c r="J303">
        <f t="shared" si="42"/>
        <v>8601.7708135986068</v>
      </c>
      <c r="K303">
        <f t="shared" si="39"/>
        <v>289.7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73243.385833333465</v>
      </c>
      <c r="G304">
        <f t="shared" si="37"/>
        <v>2967.3999999999996</v>
      </c>
      <c r="H304">
        <f t="shared" si="38"/>
        <v>0.14066185886634766</v>
      </c>
      <c r="I304">
        <f>'3. Normal Wthr'!F184</f>
        <v>0</v>
      </c>
      <c r="J304">
        <f t="shared" si="42"/>
        <v>8601.7708135986068</v>
      </c>
      <c r="K304">
        <f t="shared" si="39"/>
        <v>289.7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73488.545833333468</v>
      </c>
      <c r="G305">
        <f t="shared" si="37"/>
        <v>2967.3999999999996</v>
      </c>
      <c r="H305">
        <f t="shared" si="38"/>
        <v>8.261777987463774E-2</v>
      </c>
      <c r="I305">
        <f>'3. Normal Wthr'!F185</f>
        <v>0.71</v>
      </c>
      <c r="J305">
        <f t="shared" si="42"/>
        <v>8602.4808135986059</v>
      </c>
      <c r="K305">
        <f t="shared" si="39"/>
        <v>289.7</v>
      </c>
      <c r="L305">
        <f t="shared" si="40"/>
        <v>2.4508111839834311E-3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73564.555833333463</v>
      </c>
      <c r="G306">
        <f t="shared" si="37"/>
        <v>2967.3999999999996</v>
      </c>
      <c r="H306">
        <f t="shared" si="38"/>
        <v>2.5615016512772128E-2</v>
      </c>
      <c r="I306">
        <f>'3. Normal Wthr'!F186</f>
        <v>24.42</v>
      </c>
      <c r="J306">
        <f t="shared" si="42"/>
        <v>8626.900813598606</v>
      </c>
      <c r="K306">
        <f t="shared" si="39"/>
        <v>289.7</v>
      </c>
      <c r="L306">
        <f t="shared" si="40"/>
        <v>8.4294097342078017E-2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73568.25583333346</v>
      </c>
      <c r="G307">
        <f t="shared" si="37"/>
        <v>2967.3999999999996</v>
      </c>
      <c r="H307">
        <f t="shared" si="38"/>
        <v>1.2468827930174565E-3</v>
      </c>
      <c r="I307">
        <f>'3. Normal Wthr'!F187</f>
        <v>70.66</v>
      </c>
      <c r="J307">
        <f t="shared" si="42"/>
        <v>8697.5608135986058</v>
      </c>
      <c r="K307">
        <f t="shared" si="39"/>
        <v>289.7</v>
      </c>
      <c r="L307">
        <f t="shared" si="40"/>
        <v>0.24390749050742147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73568.25583333346</v>
      </c>
      <c r="G308">
        <f t="shared" si="37"/>
        <v>2967.3999999999996</v>
      </c>
      <c r="H308">
        <f t="shared" si="38"/>
        <v>0</v>
      </c>
      <c r="I308">
        <f>'3. Normal Wthr'!F188</f>
        <v>147.08000000000001</v>
      </c>
      <c r="J308">
        <f t="shared" si="42"/>
        <v>8844.6408135986057</v>
      </c>
      <c r="K308">
        <f t="shared" si="39"/>
        <v>289.7</v>
      </c>
      <c r="L308">
        <f t="shared" si="40"/>
        <v>0.50769761822575088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73568.325833333467</v>
      </c>
      <c r="G309">
        <f t="shared" si="37"/>
        <v>2967.3999999999996</v>
      </c>
      <c r="H309">
        <f t="shared" si="38"/>
        <v>2.3589674462492421E-5</v>
      </c>
      <c r="I309">
        <f>'3. Normal Wthr'!F189</f>
        <v>123.45</v>
      </c>
      <c r="J309">
        <f t="shared" si="42"/>
        <v>8968.0908135986065</v>
      </c>
      <c r="K309">
        <f t="shared" si="39"/>
        <v>289.7</v>
      </c>
      <c r="L309">
        <f t="shared" si="40"/>
        <v>0.4261304798066966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73579.545833333468</v>
      </c>
      <c r="G310">
        <f t="shared" si="37"/>
        <v>2967.3999999999996</v>
      </c>
      <c r="H310">
        <f t="shared" si="38"/>
        <v>3.7810878209880712E-3</v>
      </c>
      <c r="I310">
        <f>'3. Normal Wthr'!F190</f>
        <v>52.01</v>
      </c>
      <c r="J310">
        <f t="shared" si="42"/>
        <v>9020.1008135986067</v>
      </c>
      <c r="K310">
        <f t="shared" si="39"/>
        <v>289.7</v>
      </c>
      <c r="L310">
        <f t="shared" si="40"/>
        <v>0.17953054884363134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73717.655833333469</v>
      </c>
      <c r="G311">
        <f t="shared" si="37"/>
        <v>2967.3999999999996</v>
      </c>
      <c r="H311">
        <f t="shared" si="38"/>
        <v>4.6542427714497549E-2</v>
      </c>
      <c r="I311">
        <f>'3. Normal Wthr'!F191</f>
        <v>5.54</v>
      </c>
      <c r="J311">
        <f t="shared" si="42"/>
        <v>9025.6408135986076</v>
      </c>
      <c r="K311">
        <f t="shared" si="39"/>
        <v>289.7</v>
      </c>
      <c r="L311">
        <f t="shared" si="40"/>
        <v>1.9123230928546772E-2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74031.365833333475</v>
      </c>
      <c r="G312">
        <f t="shared" si="37"/>
        <v>2967.3999999999996</v>
      </c>
      <c r="H312">
        <f t="shared" si="38"/>
        <v>0.10571881108040709</v>
      </c>
      <c r="I312">
        <f>'3. Normal Wthr'!F192</f>
        <v>0.26</v>
      </c>
      <c r="J312">
        <f t="shared" si="42"/>
        <v>9025.9008135986078</v>
      </c>
      <c r="K312">
        <f t="shared" si="39"/>
        <v>289.7</v>
      </c>
      <c r="L312">
        <f t="shared" si="40"/>
        <v>8.9748015188125657E-4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74499.415833333478</v>
      </c>
      <c r="G313">
        <f t="shared" si="37"/>
        <v>2967.3999999999996</v>
      </c>
      <c r="H313">
        <f t="shared" si="38"/>
        <v>0.15773067331670826</v>
      </c>
      <c r="I313">
        <f>'3. Normal Wthr'!F193</f>
        <v>0</v>
      </c>
      <c r="J313">
        <f t="shared" si="42"/>
        <v>9025.9008135986078</v>
      </c>
      <c r="K313">
        <f t="shared" si="39"/>
        <v>289.7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H2" sqref="H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</v>
      </c>
    </row>
    <row r="2" spans="1:6" x14ac:dyDescent="0.35">
      <c r="A2">
        <v>2017</v>
      </c>
      <c r="B2">
        <v>1</v>
      </c>
      <c r="C2" s="2">
        <f>('6.Econ Transform'!C2^0.2)*'7.Wthr Transform'!H26*_xlfn.XLOOKUP('8. Model Variables'!A2,'4.Annual SAE Indices'!$A$2:$A$23,'4.Annual SAE Indices'!$V$2:$V$23)</f>
        <v>284.08219806333699</v>
      </c>
      <c r="D2" s="2">
        <f>('6.Econ Transform'!C2^0.2)*'7.Wthr Transform'!L26*_xlfn.XLOOKUP('8. Model Variables'!$A2,'4.Annual SAE Indices'!$A$2:$A$23,'4.Annual SAE Indices'!$W$2:$W$23)</f>
        <v>0</v>
      </c>
      <c r="E2">
        <f>_xlfn.XLOOKUP('8. Model Variables'!$A2,'4.Annual SAE Indices'!$A$2:$A$23,'4.Annual SAE Indices'!$J$2:$J$23)*_xlfn.XLOOKUP('8. Model Variables'!$B2,'5.Monthly Multipliers'!$B$2:$B$13,'5.Monthly Multipliers'!$C$2:$C$13) + _xlfn.XLOOKUP('8. Model Variables'!$A2,'4.Annual SAE Indices'!$A$2:$A$23,'4.Annual SAE Indices'!$K$2:$K$23)*_xlfn.XLOOKUP('8. Model Variables'!$B2,'5.Monthly Multipliers'!$B$2:$B$13,'5.Monthly Multipliers'!$D$2:$D$13) + _xlfn.XLOOKUP('8. Model Variables'!$A2,'4.Annual SAE Indices'!$A$2:$A$23,'4.Annual SAE Indices'!$L$2:$L$23)*_xlfn.XLOOKUP('8. Model Variables'!$B2,'5.Monthly Multipliers'!$B$2:$B$13,'5.Monthly Multipliers'!$E$2:$E$13) + _xlfn.XLOOKUP('8. Model Variables'!$A2,'4.Annual SAE Indices'!$A$2:$A$23,'4.Annual SAE Indices'!$M$2:$M$23)*_xlfn.XLOOKUP('8. Model Variables'!$B2,'5.Monthly Multipliers'!$B$2:$B$13,'5.Monthly Multipliers'!$F$2:$F$13) + _xlfn.XLOOKUP('8. Model Variables'!$A2,'4.Annual SAE Indices'!$A$2:$A$23,'4.Annual SAE Indices'!$N$2:$N$23)*_xlfn.XLOOKUP('8. Model Variables'!$B2,'5.Monthly Multipliers'!$B$2:$B$13,'5.Monthly Multipliers'!$G$2:$G$13) + _xlfn.XLOOKUP('8. Model Variables'!$A2,'4.Annual SAE Indices'!$A$2:$A$23,'4.Annual SAE Indices'!$O$2:$O$23)*_xlfn.XLOOKUP('8. Model Variables'!$B2,'5.Monthly Multipliers'!$B$2:$B$13,'5.Monthly Multipliers'!$H$2:$H$13) + _xlfn.XLOOKUP('8. Model Variables'!$A2,'4.Annual SAE Indices'!$A$2:$A$23,'4.Annual SAE Indices'!$P$2:$P$23)*_xlfn.XLOOKUP('8. Model Variables'!$B2,'5.Monthly Multipliers'!$B$2:$B$13,'5.Monthly Multipliers'!$I$2:$I$13) + _xlfn.XLOOKUP('8. Model Variables'!$A2,'4.Annual SAE Indices'!$A$2:$A$23,'4.Annual SAE Indices'!$Q$2:$Q$23)*_xlfn.XLOOKUP('8. Model Variables'!$B2,'5.Monthly Multipliers'!$B$2:$B$13,'5.Monthly Multipliers'!$J$2:$J$13) + _xlfn.XLOOKUP('8. Model Variables'!$A2,'4.Annual SAE Indices'!$A$2:$A$23,'4.Annual SAE Indices'!$R$2:$R$23)*_xlfn.XLOOKUP('8. Model Variables'!$B2,'5.Monthly Multipliers'!$B$2:$B$13,'5.Monthly Multipliers'!$K$2:$K$13) + _xlfn.XLOOKUP('8. Model Variables'!$A2,'4.Annual SAE Indices'!$A$2:$A$23,'4.Annual SAE Indices'!$T$2:$T$23)*_xlfn.XLOOKUP('8. Model Variables'!$B2,'5.Monthly Multipliers'!$B$2:$B$13,'5.Monthly Multipliers'!$L$2:$L$13) + _xlfn.XLOOKUP('8. Model Variables'!$A2,'4.Annual SAE Indices'!$A$2:$A$23,'4.Annual SAE Indices'!$U$2:$U$23)*_xlfn.XLOOKUP('8. Model Variables'!$B2,'5.Monthly Multipliers'!$B$2:$B$13,'5.Monthly Multipliers'!$M$2:$M$13)</f>
        <v>513.81201616686701</v>
      </c>
      <c r="F2">
        <f>('6.Econ Transform'!C2^0.2)*'7.Wthr Transform'!D26*12*'8. Model Variables'!E2</f>
        <v>523.89475044043797</v>
      </c>
    </row>
    <row r="3" spans="1:6" x14ac:dyDescent="0.35">
      <c r="A3">
        <v>2017</v>
      </c>
      <c r="B3">
        <v>2</v>
      </c>
      <c r="C3" s="2">
        <f>('6.Econ Transform'!C3^0.2)*'7.Wthr Transform'!H27*_xlfn.XLOOKUP('8. Model Variables'!A3,'4.Annual SAE Indices'!$A$2:$A$23,'4.Annual SAE Indices'!$V$2:$V$23)</f>
        <v>224.78504066476441</v>
      </c>
      <c r="D3" s="2">
        <f>('6.Econ Transform'!C3^0.2)*'7.Wthr Transform'!L27*_xlfn.XLOOKUP('8. Model Variables'!$A3,'4.Annual SAE Indices'!$A$2:$A$23,'4.Annual SAE Indices'!$W$2:$W$23)</f>
        <v>0</v>
      </c>
      <c r="E3">
        <f>_xlfn.XLOOKUP('8. Model Variables'!$A3,'4.Annual SAE Indices'!$A$2:$A$23,'4.Annual SAE Indices'!$J$2:$J$23)*_xlfn.XLOOKUP('8. Model Variables'!$B3,'5.Monthly Multipliers'!$B$2:$B$13,'5.Monthly Multipliers'!$C$2:$C$13) + _xlfn.XLOOKUP('8. Model Variables'!$A3,'4.Annual SAE Indices'!$A$2:$A$23,'4.Annual SAE Indices'!$K$2:$K$23)*_xlfn.XLOOKUP('8. Model Variables'!$B3,'5.Monthly Multipliers'!$B$2:$B$13,'5.Monthly Multipliers'!$D$2:$D$13) + _xlfn.XLOOKUP('8. Model Variables'!$A3,'4.Annual SAE Indices'!$A$2:$A$23,'4.Annual SAE Indices'!$L$2:$L$23)*_xlfn.XLOOKUP('8. Model Variables'!$B3,'5.Monthly Multipliers'!$B$2:$B$13,'5.Monthly Multipliers'!$E$2:$E$13) + _xlfn.XLOOKUP('8. Model Variables'!$A3,'4.Annual SAE Indices'!$A$2:$A$23,'4.Annual SAE Indices'!$M$2:$M$23)*_xlfn.XLOOKUP('8. Model Variables'!$B3,'5.Monthly Multipliers'!$B$2:$B$13,'5.Monthly Multipliers'!$F$2:$F$13) + _xlfn.XLOOKUP('8. Model Variables'!$A3,'4.Annual SAE Indices'!$A$2:$A$23,'4.Annual SAE Indices'!$N$2:$N$23)*_xlfn.XLOOKUP('8. Model Variables'!$B3,'5.Monthly Multipliers'!$B$2:$B$13,'5.Monthly Multipliers'!$G$2:$G$13) + _xlfn.XLOOKUP('8. Model Variables'!$A3,'4.Annual SAE Indices'!$A$2:$A$23,'4.Annual SAE Indices'!$O$2:$O$23)*_xlfn.XLOOKUP('8. Model Variables'!$B3,'5.Monthly Multipliers'!$B$2:$B$13,'5.Monthly Multipliers'!$H$2:$H$13) + _xlfn.XLOOKUP('8. Model Variables'!$A3,'4.Annual SAE Indices'!$A$2:$A$23,'4.Annual SAE Indices'!$P$2:$P$23)*_xlfn.XLOOKUP('8. Model Variables'!$B3,'5.Monthly Multipliers'!$B$2:$B$13,'5.Monthly Multipliers'!$I$2:$I$13) + _xlfn.XLOOKUP('8. Model Variables'!$A3,'4.Annual SAE Indices'!$A$2:$A$23,'4.Annual SAE Indices'!$Q$2:$Q$23)*_xlfn.XLOOKUP('8. Model Variables'!$B3,'5.Monthly Multipliers'!$B$2:$B$13,'5.Monthly Multipliers'!$J$2:$J$13) + _xlfn.XLOOKUP('8. Model Variables'!$A3,'4.Annual SAE Indices'!$A$2:$A$23,'4.Annual SAE Indices'!$R$2:$R$23)*_xlfn.XLOOKUP('8. Model Variables'!$B3,'5.Monthly Multipliers'!$B$2:$B$13,'5.Monthly Multipliers'!$K$2:$K$13) + _xlfn.XLOOKUP('8. Model Variables'!$A3,'4.Annual SAE Indices'!$A$2:$A$23,'4.Annual SAE Indices'!$T$2:$T$23)*_xlfn.XLOOKUP('8. Model Variables'!$B3,'5.Monthly Multipliers'!$B$2:$B$13,'5.Monthly Multipliers'!$L$2:$L$13) + _xlfn.XLOOKUP('8. Model Variables'!$A3,'4.Annual SAE Indices'!$A$2:$A$23,'4.Annual SAE Indices'!$U$2:$U$23)*_xlfn.XLOOKUP('8. Model Variables'!$B3,'5.Monthly Multipliers'!$B$2:$B$13,'5.Monthly Multipliers'!$M$2:$M$13)</f>
        <v>510.09718527706298</v>
      </c>
      <c r="F3">
        <f>('6.Econ Transform'!C3^0.2)*'7.Wthr Transform'!D27*12*'8. Model Variables'!E3</f>
        <v>469.77408436025672</v>
      </c>
    </row>
    <row r="4" spans="1:6" x14ac:dyDescent="0.35">
      <c r="A4">
        <v>2017</v>
      </c>
      <c r="B4">
        <v>3</v>
      </c>
      <c r="C4" s="2">
        <f>('6.Econ Transform'!C4^0.2)*'7.Wthr Transform'!H28*_xlfn.XLOOKUP('8. Model Variables'!A4,'4.Annual SAE Indices'!$A$2:$A$23,'4.Annual SAE Indices'!$V$2:$V$23)</f>
        <v>260.82213452237647</v>
      </c>
      <c r="D4" s="2">
        <f>('6.Econ Transform'!C4^0.2)*'7.Wthr Transform'!L28*_xlfn.XLOOKUP('8. Model Variables'!$A4,'4.Annual SAE Indices'!$A$2:$A$23,'4.Annual SAE Indices'!$W$2:$W$23)</f>
        <v>0</v>
      </c>
      <c r="E4">
        <f>_xlfn.XLOOKUP('8. Model Variables'!$A4,'4.Annual SAE Indices'!$A$2:$A$23,'4.Annual SAE Indices'!$J$2:$J$23)*_xlfn.XLOOKUP('8. Model Variables'!$B4,'5.Monthly Multipliers'!$B$2:$B$13,'5.Monthly Multipliers'!$C$2:$C$13) + _xlfn.XLOOKUP('8. Model Variables'!$A4,'4.Annual SAE Indices'!$A$2:$A$23,'4.Annual SAE Indices'!$K$2:$K$23)*_xlfn.XLOOKUP('8. Model Variables'!$B4,'5.Monthly Multipliers'!$B$2:$B$13,'5.Monthly Multipliers'!$D$2:$D$13) + _xlfn.XLOOKUP('8. Model Variables'!$A4,'4.Annual SAE Indices'!$A$2:$A$23,'4.Annual SAE Indices'!$L$2:$L$23)*_xlfn.XLOOKUP('8. Model Variables'!$B4,'5.Monthly Multipliers'!$B$2:$B$13,'5.Monthly Multipliers'!$E$2:$E$13) + _xlfn.XLOOKUP('8. Model Variables'!$A4,'4.Annual SAE Indices'!$A$2:$A$23,'4.Annual SAE Indices'!$M$2:$M$23)*_xlfn.XLOOKUP('8. Model Variables'!$B4,'5.Monthly Multipliers'!$B$2:$B$13,'5.Monthly Multipliers'!$F$2:$F$13) + _xlfn.XLOOKUP('8. Model Variables'!$A4,'4.Annual SAE Indices'!$A$2:$A$23,'4.Annual SAE Indices'!$N$2:$N$23)*_xlfn.XLOOKUP('8. Model Variables'!$B4,'5.Monthly Multipliers'!$B$2:$B$13,'5.Monthly Multipliers'!$G$2:$G$13) + _xlfn.XLOOKUP('8. Model Variables'!$A4,'4.Annual SAE Indices'!$A$2:$A$23,'4.Annual SAE Indices'!$O$2:$O$23)*_xlfn.XLOOKUP('8. Model Variables'!$B4,'5.Monthly Multipliers'!$B$2:$B$13,'5.Monthly Multipliers'!$H$2:$H$13) + _xlfn.XLOOKUP('8. Model Variables'!$A4,'4.Annual SAE Indices'!$A$2:$A$23,'4.Annual SAE Indices'!$P$2:$P$23)*_xlfn.XLOOKUP('8. Model Variables'!$B4,'5.Monthly Multipliers'!$B$2:$B$13,'5.Monthly Multipliers'!$I$2:$I$13) + _xlfn.XLOOKUP('8. Model Variables'!$A4,'4.Annual SAE Indices'!$A$2:$A$23,'4.Annual SAE Indices'!$Q$2:$Q$23)*_xlfn.XLOOKUP('8. Model Variables'!$B4,'5.Monthly Multipliers'!$B$2:$B$13,'5.Monthly Multipliers'!$J$2:$J$13) + _xlfn.XLOOKUP('8. Model Variables'!$A4,'4.Annual SAE Indices'!$A$2:$A$23,'4.Annual SAE Indices'!$R$2:$R$23)*_xlfn.XLOOKUP('8. Model Variables'!$B4,'5.Monthly Multipliers'!$B$2:$B$13,'5.Monthly Multipliers'!$K$2:$K$13) + _xlfn.XLOOKUP('8. Model Variables'!$A4,'4.Annual SAE Indices'!$A$2:$A$23,'4.Annual SAE Indices'!$T$2:$T$23)*_xlfn.XLOOKUP('8. Model Variables'!$B4,'5.Monthly Multipliers'!$B$2:$B$13,'5.Monthly Multipliers'!$L$2:$L$13) + _xlfn.XLOOKUP('8. Model Variables'!$A4,'4.Annual SAE Indices'!$A$2:$A$23,'4.Annual SAE Indices'!$U$2:$U$23)*_xlfn.XLOOKUP('8. Model Variables'!$B4,'5.Monthly Multipliers'!$B$2:$B$13,'5.Monthly Multipliers'!$M$2:$M$13)</f>
        <v>506.12719419742598</v>
      </c>
      <c r="F4">
        <f>('6.Econ Transform'!C4^0.2)*'7.Wthr Transform'!D28*12*'8. Model Variables'!E4</f>
        <v>516.05912620203549</v>
      </c>
    </row>
    <row r="5" spans="1:6" x14ac:dyDescent="0.35">
      <c r="A5">
        <v>2017</v>
      </c>
      <c r="B5">
        <v>4</v>
      </c>
      <c r="C5" s="2">
        <f>('6.Econ Transform'!C5^0.2)*'7.Wthr Transform'!H29*_xlfn.XLOOKUP('8. Model Variables'!A5,'4.Annual SAE Indices'!$A$2:$A$23,'4.Annual SAE Indices'!$V$2:$V$23)</f>
        <v>105.70301582933307</v>
      </c>
      <c r="D5" s="2">
        <f>('6.Econ Transform'!C5^0.2)*'7.Wthr Transform'!L29*_xlfn.XLOOKUP('8. Model Variables'!$A5,'4.Annual SAE Indices'!$A$2:$A$23,'4.Annual SAE Indices'!$W$2:$W$23)</f>
        <v>0</v>
      </c>
      <c r="E5">
        <f>_xlfn.XLOOKUP('8. Model Variables'!$A5,'4.Annual SAE Indices'!$A$2:$A$23,'4.Annual SAE Indices'!$J$2:$J$23)*_xlfn.XLOOKUP('8. Model Variables'!$B5,'5.Monthly Multipliers'!$B$2:$B$13,'5.Monthly Multipliers'!$C$2:$C$13) + _xlfn.XLOOKUP('8. Model Variables'!$A5,'4.Annual SAE Indices'!$A$2:$A$23,'4.Annual SAE Indices'!$K$2:$K$23)*_xlfn.XLOOKUP('8. Model Variables'!$B5,'5.Monthly Multipliers'!$B$2:$B$13,'5.Monthly Multipliers'!$D$2:$D$13) + _xlfn.XLOOKUP('8. Model Variables'!$A5,'4.Annual SAE Indices'!$A$2:$A$23,'4.Annual SAE Indices'!$L$2:$L$23)*_xlfn.XLOOKUP('8. Model Variables'!$B5,'5.Monthly Multipliers'!$B$2:$B$13,'5.Monthly Multipliers'!$E$2:$E$13) + _xlfn.XLOOKUP('8. Model Variables'!$A5,'4.Annual SAE Indices'!$A$2:$A$23,'4.Annual SAE Indices'!$M$2:$M$23)*_xlfn.XLOOKUP('8. Model Variables'!$B5,'5.Monthly Multipliers'!$B$2:$B$13,'5.Monthly Multipliers'!$F$2:$F$13) + _xlfn.XLOOKUP('8. Model Variables'!$A5,'4.Annual SAE Indices'!$A$2:$A$23,'4.Annual SAE Indices'!$N$2:$N$23)*_xlfn.XLOOKUP('8. Model Variables'!$B5,'5.Monthly Multipliers'!$B$2:$B$13,'5.Monthly Multipliers'!$G$2:$G$13) + _xlfn.XLOOKUP('8. Model Variables'!$A5,'4.Annual SAE Indices'!$A$2:$A$23,'4.Annual SAE Indices'!$O$2:$O$23)*_xlfn.XLOOKUP('8. Model Variables'!$B5,'5.Monthly Multipliers'!$B$2:$B$13,'5.Monthly Multipliers'!$H$2:$H$13) + _xlfn.XLOOKUP('8. Model Variables'!$A5,'4.Annual SAE Indices'!$A$2:$A$23,'4.Annual SAE Indices'!$P$2:$P$23)*_xlfn.XLOOKUP('8. Model Variables'!$B5,'5.Monthly Multipliers'!$B$2:$B$13,'5.Monthly Multipliers'!$I$2:$I$13) + _xlfn.XLOOKUP('8. Model Variables'!$A5,'4.Annual SAE Indices'!$A$2:$A$23,'4.Annual SAE Indices'!$Q$2:$Q$23)*_xlfn.XLOOKUP('8. Model Variables'!$B5,'5.Monthly Multipliers'!$B$2:$B$13,'5.Monthly Multipliers'!$J$2:$J$13) + _xlfn.XLOOKUP('8. Model Variables'!$A5,'4.Annual SAE Indices'!$A$2:$A$23,'4.Annual SAE Indices'!$R$2:$R$23)*_xlfn.XLOOKUP('8. Model Variables'!$B5,'5.Monthly Multipliers'!$B$2:$B$13,'5.Monthly Multipliers'!$K$2:$K$13) + _xlfn.XLOOKUP('8. Model Variables'!$A5,'4.Annual SAE Indices'!$A$2:$A$23,'4.Annual SAE Indices'!$T$2:$T$23)*_xlfn.XLOOKUP('8. Model Variables'!$B5,'5.Monthly Multipliers'!$B$2:$B$13,'5.Monthly Multipliers'!$L$2:$L$13) + _xlfn.XLOOKUP('8. Model Variables'!$A5,'4.Annual SAE Indices'!$A$2:$A$23,'4.Annual SAE Indices'!$U$2:$U$23)*_xlfn.XLOOKUP('8. Model Variables'!$B5,'5.Monthly Multipliers'!$B$2:$B$13,'5.Monthly Multipliers'!$M$2:$M$13)</f>
        <v>499.44021958999303</v>
      </c>
      <c r="F5">
        <f>('6.Econ Transform'!C5^0.2)*'7.Wthr Transform'!D29*12*'8. Model Variables'!E5</f>
        <v>493.15182485392324</v>
      </c>
    </row>
    <row r="6" spans="1:6" x14ac:dyDescent="0.35">
      <c r="A6">
        <v>2017</v>
      </c>
      <c r="B6">
        <v>5</v>
      </c>
      <c r="C6" s="2">
        <f>('6.Econ Transform'!C6^0.2)*'7.Wthr Transform'!H30*_xlfn.XLOOKUP('8. Model Variables'!A6,'4.Annual SAE Indices'!$A$2:$A$23,'4.Annual SAE Indices'!$V$2:$V$23)</f>
        <v>64.489516728199177</v>
      </c>
      <c r="D6" s="2">
        <f>('6.Econ Transform'!C6^0.2)*'7.Wthr Transform'!L30*_xlfn.XLOOKUP('8. Model Variables'!$A6,'4.Annual SAE Indices'!$A$2:$A$23,'4.Annual SAE Indices'!$W$2:$W$23)</f>
        <v>22.893695480386903</v>
      </c>
      <c r="E6">
        <f>_xlfn.XLOOKUP('8. Model Variables'!$A6,'4.Annual SAE Indices'!$A$2:$A$23,'4.Annual SAE Indices'!$J$2:$J$23)*_xlfn.XLOOKUP('8. Model Variables'!$B6,'5.Monthly Multipliers'!$B$2:$B$13,'5.Monthly Multipliers'!$C$2:$C$13) + _xlfn.XLOOKUP('8. Model Variables'!$A6,'4.Annual SAE Indices'!$A$2:$A$23,'4.Annual SAE Indices'!$K$2:$K$23)*_xlfn.XLOOKUP('8. Model Variables'!$B6,'5.Monthly Multipliers'!$B$2:$B$13,'5.Monthly Multipliers'!$D$2:$D$13) + _xlfn.XLOOKUP('8. Model Variables'!$A6,'4.Annual SAE Indices'!$A$2:$A$23,'4.Annual SAE Indices'!$L$2:$L$23)*_xlfn.XLOOKUP('8. Model Variables'!$B6,'5.Monthly Multipliers'!$B$2:$B$13,'5.Monthly Multipliers'!$E$2:$E$13) + _xlfn.XLOOKUP('8. Model Variables'!$A6,'4.Annual SAE Indices'!$A$2:$A$23,'4.Annual SAE Indices'!$M$2:$M$23)*_xlfn.XLOOKUP('8. Model Variables'!$B6,'5.Monthly Multipliers'!$B$2:$B$13,'5.Monthly Multipliers'!$F$2:$F$13) + _xlfn.XLOOKUP('8. Model Variables'!$A6,'4.Annual SAE Indices'!$A$2:$A$23,'4.Annual SAE Indices'!$N$2:$N$23)*_xlfn.XLOOKUP('8. Model Variables'!$B6,'5.Monthly Multipliers'!$B$2:$B$13,'5.Monthly Multipliers'!$G$2:$G$13) + _xlfn.XLOOKUP('8. Model Variables'!$A6,'4.Annual SAE Indices'!$A$2:$A$23,'4.Annual SAE Indices'!$O$2:$O$23)*_xlfn.XLOOKUP('8. Model Variables'!$B6,'5.Monthly Multipliers'!$B$2:$B$13,'5.Monthly Multipliers'!$H$2:$H$13) + _xlfn.XLOOKUP('8. Model Variables'!$A6,'4.Annual SAE Indices'!$A$2:$A$23,'4.Annual SAE Indices'!$P$2:$P$23)*_xlfn.XLOOKUP('8. Model Variables'!$B6,'5.Monthly Multipliers'!$B$2:$B$13,'5.Monthly Multipliers'!$I$2:$I$13) + _xlfn.XLOOKUP('8. Model Variables'!$A6,'4.Annual SAE Indices'!$A$2:$A$23,'4.Annual SAE Indices'!$Q$2:$Q$23)*_xlfn.XLOOKUP('8. Model Variables'!$B6,'5.Monthly Multipliers'!$B$2:$B$13,'5.Monthly Multipliers'!$J$2:$J$13) + _xlfn.XLOOKUP('8. Model Variables'!$A6,'4.Annual SAE Indices'!$A$2:$A$23,'4.Annual SAE Indices'!$R$2:$R$23)*_xlfn.XLOOKUP('8. Model Variables'!$B6,'5.Monthly Multipliers'!$B$2:$B$13,'5.Monthly Multipliers'!$K$2:$K$13) + _xlfn.XLOOKUP('8. Model Variables'!$A6,'4.Annual SAE Indices'!$A$2:$A$23,'4.Annual SAE Indices'!$T$2:$T$23)*_xlfn.XLOOKUP('8. Model Variables'!$B6,'5.Monthly Multipliers'!$B$2:$B$13,'5.Monthly Multipliers'!$L$2:$L$13) + _xlfn.XLOOKUP('8. Model Variables'!$A6,'4.Annual SAE Indices'!$A$2:$A$23,'4.Annual SAE Indices'!$U$2:$U$23)*_xlfn.XLOOKUP('8. Model Variables'!$B6,'5.Monthly Multipliers'!$B$2:$B$13,'5.Monthly Multipliers'!$M$2:$M$13)</f>
        <v>494.54728133506001</v>
      </c>
      <c r="F6">
        <f>('6.Econ Transform'!C6^0.2)*'7.Wthr Transform'!D30*12*'8. Model Variables'!E6</f>
        <v>504.59784279297963</v>
      </c>
    </row>
    <row r="7" spans="1:6" x14ac:dyDescent="0.35">
      <c r="A7">
        <v>2017</v>
      </c>
      <c r="B7">
        <v>6</v>
      </c>
      <c r="C7" s="2">
        <f>('6.Econ Transform'!C7^0.2)*'7.Wthr Transform'!H31*_xlfn.XLOOKUP('8. Model Variables'!A7,'4.Annual SAE Indices'!$A$2:$A$23,'4.Annual SAE Indices'!$V$2:$V$23)</f>
        <v>2.7493461187932593</v>
      </c>
      <c r="D7" s="2">
        <f>('6.Econ Transform'!C7^0.2)*'7.Wthr Transform'!L31*_xlfn.XLOOKUP('8. Model Variables'!$A7,'4.Annual SAE Indices'!$A$2:$A$23,'4.Annual SAE Indices'!$W$2:$W$23)</f>
        <v>172.47731482216298</v>
      </c>
      <c r="E7">
        <f>_xlfn.XLOOKUP('8. Model Variables'!$A7,'4.Annual SAE Indices'!$A$2:$A$23,'4.Annual SAE Indices'!$J$2:$J$23)*_xlfn.XLOOKUP('8. Model Variables'!$B7,'5.Monthly Multipliers'!$B$2:$B$13,'5.Monthly Multipliers'!$C$2:$C$13) + _xlfn.XLOOKUP('8. Model Variables'!$A7,'4.Annual SAE Indices'!$A$2:$A$23,'4.Annual SAE Indices'!$K$2:$K$23)*_xlfn.XLOOKUP('8. Model Variables'!$B7,'5.Monthly Multipliers'!$B$2:$B$13,'5.Monthly Multipliers'!$D$2:$D$13) + _xlfn.XLOOKUP('8. Model Variables'!$A7,'4.Annual SAE Indices'!$A$2:$A$23,'4.Annual SAE Indices'!$L$2:$L$23)*_xlfn.XLOOKUP('8. Model Variables'!$B7,'5.Monthly Multipliers'!$B$2:$B$13,'5.Monthly Multipliers'!$E$2:$E$13) + _xlfn.XLOOKUP('8. Model Variables'!$A7,'4.Annual SAE Indices'!$A$2:$A$23,'4.Annual SAE Indices'!$M$2:$M$23)*_xlfn.XLOOKUP('8. Model Variables'!$B7,'5.Monthly Multipliers'!$B$2:$B$13,'5.Monthly Multipliers'!$F$2:$F$13) + _xlfn.XLOOKUP('8. Model Variables'!$A7,'4.Annual SAE Indices'!$A$2:$A$23,'4.Annual SAE Indices'!$N$2:$N$23)*_xlfn.XLOOKUP('8. Model Variables'!$B7,'5.Monthly Multipliers'!$B$2:$B$13,'5.Monthly Multipliers'!$G$2:$G$13) + _xlfn.XLOOKUP('8. Model Variables'!$A7,'4.Annual SAE Indices'!$A$2:$A$23,'4.Annual SAE Indices'!$O$2:$O$23)*_xlfn.XLOOKUP('8. Model Variables'!$B7,'5.Monthly Multipliers'!$B$2:$B$13,'5.Monthly Multipliers'!$H$2:$H$13) + _xlfn.XLOOKUP('8. Model Variables'!$A7,'4.Annual SAE Indices'!$A$2:$A$23,'4.Annual SAE Indices'!$P$2:$P$23)*_xlfn.XLOOKUP('8. Model Variables'!$B7,'5.Monthly Multipliers'!$B$2:$B$13,'5.Monthly Multipliers'!$I$2:$I$13) + _xlfn.XLOOKUP('8. Model Variables'!$A7,'4.Annual SAE Indices'!$A$2:$A$23,'4.Annual SAE Indices'!$Q$2:$Q$23)*_xlfn.XLOOKUP('8. Model Variables'!$B7,'5.Monthly Multipliers'!$B$2:$B$13,'5.Monthly Multipliers'!$J$2:$J$13) + _xlfn.XLOOKUP('8. Model Variables'!$A7,'4.Annual SAE Indices'!$A$2:$A$23,'4.Annual SAE Indices'!$R$2:$R$23)*_xlfn.XLOOKUP('8. Model Variables'!$B7,'5.Monthly Multipliers'!$B$2:$B$13,'5.Monthly Multipliers'!$K$2:$K$13) + _xlfn.XLOOKUP('8. Model Variables'!$A7,'4.Annual SAE Indices'!$A$2:$A$23,'4.Annual SAE Indices'!$T$2:$T$23)*_xlfn.XLOOKUP('8. Model Variables'!$B7,'5.Monthly Multipliers'!$B$2:$B$13,'5.Monthly Multipliers'!$L$2:$L$13) + _xlfn.XLOOKUP('8. Model Variables'!$A7,'4.Annual SAE Indices'!$A$2:$A$23,'4.Annual SAE Indices'!$U$2:$U$23)*_xlfn.XLOOKUP('8. Model Variables'!$B7,'5.Monthly Multipliers'!$B$2:$B$13,'5.Monthly Multipliers'!$M$2:$M$13)</f>
        <v>489.98782507681597</v>
      </c>
      <c r="F7">
        <f>('6.Econ Transform'!C7^0.2)*'7.Wthr Transform'!D31*12*'8. Model Variables'!E7</f>
        <v>483.81844435997897</v>
      </c>
    </row>
    <row r="8" spans="1:6" x14ac:dyDescent="0.35">
      <c r="A8">
        <v>2017</v>
      </c>
      <c r="B8">
        <v>7</v>
      </c>
      <c r="C8" s="2">
        <f>('6.Econ Transform'!C8^0.2)*'7.Wthr Transform'!H32*_xlfn.XLOOKUP('8. Model Variables'!A8,'4.Annual SAE Indices'!$A$2:$A$23,'4.Annual SAE Indices'!$V$2:$V$23)</f>
        <v>0</v>
      </c>
      <c r="D8" s="2">
        <f>('6.Econ Transform'!C8^0.2)*'7.Wthr Transform'!L32*_xlfn.XLOOKUP('8. Model Variables'!$A8,'4.Annual SAE Indices'!$A$2:$A$23,'4.Annual SAE Indices'!$W$2:$W$23)</f>
        <v>261.75902248691415</v>
      </c>
      <c r="E8">
        <f>_xlfn.XLOOKUP('8. Model Variables'!$A8,'4.Annual SAE Indices'!$A$2:$A$23,'4.Annual SAE Indices'!$J$2:$J$23)*_xlfn.XLOOKUP('8. Model Variables'!$B8,'5.Monthly Multipliers'!$B$2:$B$13,'5.Monthly Multipliers'!$C$2:$C$13) + _xlfn.XLOOKUP('8. Model Variables'!$A8,'4.Annual SAE Indices'!$A$2:$A$23,'4.Annual SAE Indices'!$K$2:$K$23)*_xlfn.XLOOKUP('8. Model Variables'!$B8,'5.Monthly Multipliers'!$B$2:$B$13,'5.Monthly Multipliers'!$D$2:$D$13) + _xlfn.XLOOKUP('8. Model Variables'!$A8,'4.Annual SAE Indices'!$A$2:$A$23,'4.Annual SAE Indices'!$L$2:$L$23)*_xlfn.XLOOKUP('8. Model Variables'!$B8,'5.Monthly Multipliers'!$B$2:$B$13,'5.Monthly Multipliers'!$E$2:$E$13) + _xlfn.XLOOKUP('8. Model Variables'!$A8,'4.Annual SAE Indices'!$A$2:$A$23,'4.Annual SAE Indices'!$M$2:$M$23)*_xlfn.XLOOKUP('8. Model Variables'!$B8,'5.Monthly Multipliers'!$B$2:$B$13,'5.Monthly Multipliers'!$F$2:$F$13) + _xlfn.XLOOKUP('8. Model Variables'!$A8,'4.Annual SAE Indices'!$A$2:$A$23,'4.Annual SAE Indices'!$N$2:$N$23)*_xlfn.XLOOKUP('8. Model Variables'!$B8,'5.Monthly Multipliers'!$B$2:$B$13,'5.Monthly Multipliers'!$G$2:$G$13) + _xlfn.XLOOKUP('8. Model Variables'!$A8,'4.Annual SAE Indices'!$A$2:$A$23,'4.Annual SAE Indices'!$O$2:$O$23)*_xlfn.XLOOKUP('8. Model Variables'!$B8,'5.Monthly Multipliers'!$B$2:$B$13,'5.Monthly Multipliers'!$H$2:$H$13) + _xlfn.XLOOKUP('8. Model Variables'!$A8,'4.Annual SAE Indices'!$A$2:$A$23,'4.Annual SAE Indices'!$P$2:$P$23)*_xlfn.XLOOKUP('8. Model Variables'!$B8,'5.Monthly Multipliers'!$B$2:$B$13,'5.Monthly Multipliers'!$I$2:$I$13) + _xlfn.XLOOKUP('8. Model Variables'!$A8,'4.Annual SAE Indices'!$A$2:$A$23,'4.Annual SAE Indices'!$Q$2:$Q$23)*_xlfn.XLOOKUP('8. Model Variables'!$B8,'5.Monthly Multipliers'!$B$2:$B$13,'5.Monthly Multipliers'!$J$2:$J$13) + _xlfn.XLOOKUP('8. Model Variables'!$A8,'4.Annual SAE Indices'!$A$2:$A$23,'4.Annual SAE Indices'!$R$2:$R$23)*_xlfn.XLOOKUP('8. Model Variables'!$B8,'5.Monthly Multipliers'!$B$2:$B$13,'5.Monthly Multipliers'!$K$2:$K$13) + _xlfn.XLOOKUP('8. Model Variables'!$A8,'4.Annual SAE Indices'!$A$2:$A$23,'4.Annual SAE Indices'!$T$2:$T$23)*_xlfn.XLOOKUP('8. Model Variables'!$B8,'5.Monthly Multipliers'!$B$2:$B$13,'5.Monthly Multipliers'!$L$2:$L$13) + _xlfn.XLOOKUP('8. Model Variables'!$A8,'4.Annual SAE Indices'!$A$2:$A$23,'4.Annual SAE Indices'!$U$2:$U$23)*_xlfn.XLOOKUP('8. Model Variables'!$B8,'5.Monthly Multipliers'!$B$2:$B$13,'5.Monthly Multipliers'!$M$2:$M$13)</f>
        <v>483.76853731070105</v>
      </c>
      <c r="F8">
        <f>('6.Econ Transform'!C8^0.2)*'7.Wthr Transform'!D32*12*'8. Model Variables'!E8</f>
        <v>494.79694465806074</v>
      </c>
    </row>
    <row r="9" spans="1:6" x14ac:dyDescent="0.35">
      <c r="A9">
        <v>2017</v>
      </c>
      <c r="B9">
        <v>8</v>
      </c>
      <c r="C9" s="2">
        <f>('6.Econ Transform'!C9^0.2)*'7.Wthr Transform'!H33*_xlfn.XLOOKUP('8. Model Variables'!A9,'4.Annual SAE Indices'!$A$2:$A$23,'4.Annual SAE Indices'!$V$2:$V$23)</f>
        <v>1.4448999328255014</v>
      </c>
      <c r="D9" s="2">
        <f>('6.Econ Transform'!C9^0.2)*'7.Wthr Transform'!L33*_xlfn.XLOOKUP('8. Model Variables'!$A9,'4.Annual SAE Indices'!$A$2:$A$23,'4.Annual SAE Indices'!$W$2:$W$23)</f>
        <v>176.51910349644905</v>
      </c>
      <c r="E9">
        <f>_xlfn.XLOOKUP('8. Model Variables'!$A9,'4.Annual SAE Indices'!$A$2:$A$23,'4.Annual SAE Indices'!$J$2:$J$23)*_xlfn.XLOOKUP('8. Model Variables'!$B9,'5.Monthly Multipliers'!$B$2:$B$13,'5.Monthly Multipliers'!$C$2:$C$13) + _xlfn.XLOOKUP('8. Model Variables'!$A9,'4.Annual SAE Indices'!$A$2:$A$23,'4.Annual SAE Indices'!$K$2:$K$23)*_xlfn.XLOOKUP('8. Model Variables'!$B9,'5.Monthly Multipliers'!$B$2:$B$13,'5.Monthly Multipliers'!$D$2:$D$13) + _xlfn.XLOOKUP('8. Model Variables'!$A9,'4.Annual SAE Indices'!$A$2:$A$23,'4.Annual SAE Indices'!$L$2:$L$23)*_xlfn.XLOOKUP('8. Model Variables'!$B9,'5.Monthly Multipliers'!$B$2:$B$13,'5.Monthly Multipliers'!$E$2:$E$13) + _xlfn.XLOOKUP('8. Model Variables'!$A9,'4.Annual SAE Indices'!$A$2:$A$23,'4.Annual SAE Indices'!$M$2:$M$23)*_xlfn.XLOOKUP('8. Model Variables'!$B9,'5.Monthly Multipliers'!$B$2:$B$13,'5.Monthly Multipliers'!$F$2:$F$13) + _xlfn.XLOOKUP('8. Model Variables'!$A9,'4.Annual SAE Indices'!$A$2:$A$23,'4.Annual SAE Indices'!$N$2:$N$23)*_xlfn.XLOOKUP('8. Model Variables'!$B9,'5.Monthly Multipliers'!$B$2:$B$13,'5.Monthly Multipliers'!$G$2:$G$13) + _xlfn.XLOOKUP('8. Model Variables'!$A9,'4.Annual SAE Indices'!$A$2:$A$23,'4.Annual SAE Indices'!$O$2:$O$23)*_xlfn.XLOOKUP('8. Model Variables'!$B9,'5.Monthly Multipliers'!$B$2:$B$13,'5.Monthly Multipliers'!$H$2:$H$13) + _xlfn.XLOOKUP('8. Model Variables'!$A9,'4.Annual SAE Indices'!$A$2:$A$23,'4.Annual SAE Indices'!$P$2:$P$23)*_xlfn.XLOOKUP('8. Model Variables'!$B9,'5.Monthly Multipliers'!$B$2:$B$13,'5.Monthly Multipliers'!$I$2:$I$13) + _xlfn.XLOOKUP('8. Model Variables'!$A9,'4.Annual SAE Indices'!$A$2:$A$23,'4.Annual SAE Indices'!$Q$2:$Q$23)*_xlfn.XLOOKUP('8. Model Variables'!$B9,'5.Monthly Multipliers'!$B$2:$B$13,'5.Monthly Multipliers'!$J$2:$J$13) + _xlfn.XLOOKUP('8. Model Variables'!$A9,'4.Annual SAE Indices'!$A$2:$A$23,'4.Annual SAE Indices'!$R$2:$R$23)*_xlfn.XLOOKUP('8. Model Variables'!$B9,'5.Monthly Multipliers'!$B$2:$B$13,'5.Monthly Multipliers'!$K$2:$K$13) + _xlfn.XLOOKUP('8. Model Variables'!$A9,'4.Annual SAE Indices'!$A$2:$A$23,'4.Annual SAE Indices'!$T$2:$T$23)*_xlfn.XLOOKUP('8. Model Variables'!$B9,'5.Monthly Multipliers'!$B$2:$B$13,'5.Monthly Multipliers'!$L$2:$L$13) + _xlfn.XLOOKUP('8. Model Variables'!$A9,'4.Annual SAE Indices'!$A$2:$A$23,'4.Annual SAE Indices'!$U$2:$U$23)*_xlfn.XLOOKUP('8. Model Variables'!$B9,'5.Monthly Multipliers'!$B$2:$B$13,'5.Monthly Multipliers'!$M$2:$M$13)</f>
        <v>483.44305123901302</v>
      </c>
      <c r="F9">
        <f>('6.Econ Transform'!C9^0.2)*'7.Wthr Transform'!D33*12*'8. Model Variables'!E9</f>
        <v>494.46403852345497</v>
      </c>
    </row>
    <row r="10" spans="1:6" x14ac:dyDescent="0.35">
      <c r="A10">
        <v>2017</v>
      </c>
      <c r="B10">
        <v>9</v>
      </c>
      <c r="C10" s="2">
        <f>('6.Econ Transform'!C10^0.2)*'7.Wthr Transform'!H34*_xlfn.XLOOKUP('8. Model Variables'!A10,'4.Annual SAE Indices'!$A$2:$A$23,'4.Annual SAE Indices'!$V$2:$V$23)</f>
        <v>15.813627042590209</v>
      </c>
      <c r="D10" s="2">
        <f>('6.Econ Transform'!C10^0.2)*'7.Wthr Transform'!L34*_xlfn.XLOOKUP('8. Model Variables'!$A10,'4.Annual SAE Indices'!$A$2:$A$23,'4.Annual SAE Indices'!$W$2:$W$23)</f>
        <v>162.36996714580505</v>
      </c>
      <c r="E10">
        <f>_xlfn.XLOOKUP('8. Model Variables'!$A10,'4.Annual SAE Indices'!$A$2:$A$23,'4.Annual SAE Indices'!$J$2:$J$23)*_xlfn.XLOOKUP('8. Model Variables'!$B10,'5.Monthly Multipliers'!$B$2:$B$13,'5.Monthly Multipliers'!$C$2:$C$13) + _xlfn.XLOOKUP('8. Model Variables'!$A10,'4.Annual SAE Indices'!$A$2:$A$23,'4.Annual SAE Indices'!$K$2:$K$23)*_xlfn.XLOOKUP('8. Model Variables'!$B10,'5.Monthly Multipliers'!$B$2:$B$13,'5.Monthly Multipliers'!$D$2:$D$13) + _xlfn.XLOOKUP('8. Model Variables'!$A10,'4.Annual SAE Indices'!$A$2:$A$23,'4.Annual SAE Indices'!$L$2:$L$23)*_xlfn.XLOOKUP('8. Model Variables'!$B10,'5.Monthly Multipliers'!$B$2:$B$13,'5.Monthly Multipliers'!$E$2:$E$13) + _xlfn.XLOOKUP('8. Model Variables'!$A10,'4.Annual SAE Indices'!$A$2:$A$23,'4.Annual SAE Indices'!$M$2:$M$23)*_xlfn.XLOOKUP('8. Model Variables'!$B10,'5.Monthly Multipliers'!$B$2:$B$13,'5.Monthly Multipliers'!$F$2:$F$13) + _xlfn.XLOOKUP('8. Model Variables'!$A10,'4.Annual SAE Indices'!$A$2:$A$23,'4.Annual SAE Indices'!$N$2:$N$23)*_xlfn.XLOOKUP('8. Model Variables'!$B10,'5.Monthly Multipliers'!$B$2:$B$13,'5.Monthly Multipliers'!$G$2:$G$13) + _xlfn.XLOOKUP('8. Model Variables'!$A10,'4.Annual SAE Indices'!$A$2:$A$23,'4.Annual SAE Indices'!$O$2:$O$23)*_xlfn.XLOOKUP('8. Model Variables'!$B10,'5.Monthly Multipliers'!$B$2:$B$13,'5.Monthly Multipliers'!$H$2:$H$13) + _xlfn.XLOOKUP('8. Model Variables'!$A10,'4.Annual SAE Indices'!$A$2:$A$23,'4.Annual SAE Indices'!$P$2:$P$23)*_xlfn.XLOOKUP('8. Model Variables'!$B10,'5.Monthly Multipliers'!$B$2:$B$13,'5.Monthly Multipliers'!$I$2:$I$13) + _xlfn.XLOOKUP('8. Model Variables'!$A10,'4.Annual SAE Indices'!$A$2:$A$23,'4.Annual SAE Indices'!$Q$2:$Q$23)*_xlfn.XLOOKUP('8. Model Variables'!$B10,'5.Monthly Multipliers'!$B$2:$B$13,'5.Monthly Multipliers'!$J$2:$J$13) + _xlfn.XLOOKUP('8. Model Variables'!$A10,'4.Annual SAE Indices'!$A$2:$A$23,'4.Annual SAE Indices'!$R$2:$R$23)*_xlfn.XLOOKUP('8. Model Variables'!$B10,'5.Monthly Multipliers'!$B$2:$B$13,'5.Monthly Multipliers'!$K$2:$K$13) + _xlfn.XLOOKUP('8. Model Variables'!$A10,'4.Annual SAE Indices'!$A$2:$A$23,'4.Annual SAE Indices'!$T$2:$T$23)*_xlfn.XLOOKUP('8. Model Variables'!$B10,'5.Monthly Multipliers'!$B$2:$B$13,'5.Monthly Multipliers'!$L$2:$L$13) + _xlfn.XLOOKUP('8. Model Variables'!$A10,'4.Annual SAE Indices'!$A$2:$A$23,'4.Annual SAE Indices'!$U$2:$U$23)*_xlfn.XLOOKUP('8. Model Variables'!$B10,'5.Monthly Multipliers'!$B$2:$B$13,'5.Monthly Multipliers'!$M$2:$M$13)</f>
        <v>487.43886618019997</v>
      </c>
      <c r="F10">
        <f>('6.Econ Transform'!C10^0.2)*'7.Wthr Transform'!D34*12*'8. Model Variables'!E10</f>
        <v>482.46865696379041</v>
      </c>
    </row>
    <row r="11" spans="1:6" x14ac:dyDescent="0.35">
      <c r="A11">
        <v>2017</v>
      </c>
      <c r="B11">
        <v>10</v>
      </c>
      <c r="C11" s="2">
        <f>('6.Econ Transform'!C11^0.2)*'7.Wthr Transform'!H35*_xlfn.XLOOKUP('8. Model Variables'!A11,'4.Annual SAE Indices'!$A$2:$A$23,'4.Annual SAE Indices'!$V$2:$V$23)</f>
        <v>54.11960007827166</v>
      </c>
      <c r="D11" s="2">
        <f>('6.Econ Transform'!C11^0.2)*'7.Wthr Transform'!L35*_xlfn.XLOOKUP('8. Model Variables'!$A11,'4.Annual SAE Indices'!$A$2:$A$23,'4.Annual SAE Indices'!$W$2:$W$23)</f>
        <v>18.15911939789763</v>
      </c>
      <c r="E11">
        <f>_xlfn.XLOOKUP('8. Model Variables'!$A11,'4.Annual SAE Indices'!$A$2:$A$23,'4.Annual SAE Indices'!$J$2:$J$23)*_xlfn.XLOOKUP('8. Model Variables'!$B11,'5.Monthly Multipliers'!$B$2:$B$13,'5.Monthly Multipliers'!$C$2:$C$13) + _xlfn.XLOOKUP('8. Model Variables'!$A11,'4.Annual SAE Indices'!$A$2:$A$23,'4.Annual SAE Indices'!$K$2:$K$23)*_xlfn.XLOOKUP('8. Model Variables'!$B11,'5.Monthly Multipliers'!$B$2:$B$13,'5.Monthly Multipliers'!$D$2:$D$13) + _xlfn.XLOOKUP('8. Model Variables'!$A11,'4.Annual SAE Indices'!$A$2:$A$23,'4.Annual SAE Indices'!$L$2:$L$23)*_xlfn.XLOOKUP('8. Model Variables'!$B11,'5.Monthly Multipliers'!$B$2:$B$13,'5.Monthly Multipliers'!$E$2:$E$13) + _xlfn.XLOOKUP('8. Model Variables'!$A11,'4.Annual SAE Indices'!$A$2:$A$23,'4.Annual SAE Indices'!$M$2:$M$23)*_xlfn.XLOOKUP('8. Model Variables'!$B11,'5.Monthly Multipliers'!$B$2:$B$13,'5.Monthly Multipliers'!$F$2:$F$13) + _xlfn.XLOOKUP('8. Model Variables'!$A11,'4.Annual SAE Indices'!$A$2:$A$23,'4.Annual SAE Indices'!$N$2:$N$23)*_xlfn.XLOOKUP('8. Model Variables'!$B11,'5.Monthly Multipliers'!$B$2:$B$13,'5.Monthly Multipliers'!$G$2:$G$13) + _xlfn.XLOOKUP('8. Model Variables'!$A11,'4.Annual SAE Indices'!$A$2:$A$23,'4.Annual SAE Indices'!$O$2:$O$23)*_xlfn.XLOOKUP('8. Model Variables'!$B11,'5.Monthly Multipliers'!$B$2:$B$13,'5.Monthly Multipliers'!$H$2:$H$13) + _xlfn.XLOOKUP('8. Model Variables'!$A11,'4.Annual SAE Indices'!$A$2:$A$23,'4.Annual SAE Indices'!$P$2:$P$23)*_xlfn.XLOOKUP('8. Model Variables'!$B11,'5.Monthly Multipliers'!$B$2:$B$13,'5.Monthly Multipliers'!$I$2:$I$13) + _xlfn.XLOOKUP('8. Model Variables'!$A11,'4.Annual SAE Indices'!$A$2:$A$23,'4.Annual SAE Indices'!$Q$2:$Q$23)*_xlfn.XLOOKUP('8. Model Variables'!$B11,'5.Monthly Multipliers'!$B$2:$B$13,'5.Monthly Multipliers'!$J$2:$J$13) + _xlfn.XLOOKUP('8. Model Variables'!$A11,'4.Annual SAE Indices'!$A$2:$A$23,'4.Annual SAE Indices'!$R$2:$R$23)*_xlfn.XLOOKUP('8. Model Variables'!$B11,'5.Monthly Multipliers'!$B$2:$B$13,'5.Monthly Multipliers'!$K$2:$K$13) + _xlfn.XLOOKUP('8. Model Variables'!$A11,'4.Annual SAE Indices'!$A$2:$A$23,'4.Annual SAE Indices'!$T$2:$T$23)*_xlfn.XLOOKUP('8. Model Variables'!$B11,'5.Monthly Multipliers'!$B$2:$B$13,'5.Monthly Multipliers'!$L$2:$L$13) + _xlfn.XLOOKUP('8. Model Variables'!$A11,'4.Annual SAE Indices'!$A$2:$A$23,'4.Annual SAE Indices'!$U$2:$U$23)*_xlfn.XLOOKUP('8. Model Variables'!$B11,'5.Monthly Multipliers'!$B$2:$B$13,'5.Monthly Multipliers'!$M$2:$M$13)</f>
        <v>495.16757054017808</v>
      </c>
      <c r="F11">
        <f>('6.Econ Transform'!C11^0.2)*'7.Wthr Transform'!D35*12*'8. Model Variables'!E11</f>
        <v>507.61095849784942</v>
      </c>
    </row>
    <row r="12" spans="1:6" x14ac:dyDescent="0.35">
      <c r="A12">
        <v>2017</v>
      </c>
      <c r="B12">
        <v>11</v>
      </c>
      <c r="C12" s="2">
        <f>('6.Econ Transform'!C12^0.2)*'7.Wthr Transform'!H36*_xlfn.XLOOKUP('8. Model Variables'!A12,'4.Annual SAE Indices'!$A$2:$A$23,'4.Annual SAE Indices'!$V$2:$V$23)</f>
        <v>194.78228710034043</v>
      </c>
      <c r="D12" s="2">
        <f>('6.Econ Transform'!C12^0.2)*'7.Wthr Transform'!L36*_xlfn.XLOOKUP('8. Model Variables'!$A12,'4.Annual SAE Indices'!$A$2:$A$23,'4.Annual SAE Indices'!$W$2:$W$23)</f>
        <v>0</v>
      </c>
      <c r="E12">
        <f>_xlfn.XLOOKUP('8. Model Variables'!$A12,'4.Annual SAE Indices'!$A$2:$A$23,'4.Annual SAE Indices'!$J$2:$J$23)*_xlfn.XLOOKUP('8. Model Variables'!$B12,'5.Monthly Multipliers'!$B$2:$B$13,'5.Monthly Multipliers'!$C$2:$C$13) + _xlfn.XLOOKUP('8. Model Variables'!$A12,'4.Annual SAE Indices'!$A$2:$A$23,'4.Annual SAE Indices'!$K$2:$K$23)*_xlfn.XLOOKUP('8. Model Variables'!$B12,'5.Monthly Multipliers'!$B$2:$B$13,'5.Monthly Multipliers'!$D$2:$D$13) + _xlfn.XLOOKUP('8. Model Variables'!$A12,'4.Annual SAE Indices'!$A$2:$A$23,'4.Annual SAE Indices'!$L$2:$L$23)*_xlfn.XLOOKUP('8. Model Variables'!$B12,'5.Monthly Multipliers'!$B$2:$B$13,'5.Monthly Multipliers'!$E$2:$E$13) + _xlfn.XLOOKUP('8. Model Variables'!$A12,'4.Annual SAE Indices'!$A$2:$A$23,'4.Annual SAE Indices'!$M$2:$M$23)*_xlfn.XLOOKUP('8. Model Variables'!$B12,'5.Monthly Multipliers'!$B$2:$B$13,'5.Monthly Multipliers'!$F$2:$F$13) + _xlfn.XLOOKUP('8. Model Variables'!$A12,'4.Annual SAE Indices'!$A$2:$A$23,'4.Annual SAE Indices'!$N$2:$N$23)*_xlfn.XLOOKUP('8. Model Variables'!$B12,'5.Monthly Multipliers'!$B$2:$B$13,'5.Monthly Multipliers'!$G$2:$G$13) + _xlfn.XLOOKUP('8. Model Variables'!$A12,'4.Annual SAE Indices'!$A$2:$A$23,'4.Annual SAE Indices'!$O$2:$O$23)*_xlfn.XLOOKUP('8. Model Variables'!$B12,'5.Monthly Multipliers'!$B$2:$B$13,'5.Monthly Multipliers'!$H$2:$H$13) + _xlfn.XLOOKUP('8. Model Variables'!$A12,'4.Annual SAE Indices'!$A$2:$A$23,'4.Annual SAE Indices'!$P$2:$P$23)*_xlfn.XLOOKUP('8. Model Variables'!$B12,'5.Monthly Multipliers'!$B$2:$B$13,'5.Monthly Multipliers'!$I$2:$I$13) + _xlfn.XLOOKUP('8. Model Variables'!$A12,'4.Annual SAE Indices'!$A$2:$A$23,'4.Annual SAE Indices'!$Q$2:$Q$23)*_xlfn.XLOOKUP('8. Model Variables'!$B12,'5.Monthly Multipliers'!$B$2:$B$13,'5.Monthly Multipliers'!$J$2:$J$13) + _xlfn.XLOOKUP('8. Model Variables'!$A12,'4.Annual SAE Indices'!$A$2:$A$23,'4.Annual SAE Indices'!$R$2:$R$23)*_xlfn.XLOOKUP('8. Model Variables'!$B12,'5.Monthly Multipliers'!$B$2:$B$13,'5.Monthly Multipliers'!$K$2:$K$13) + _xlfn.XLOOKUP('8. Model Variables'!$A12,'4.Annual SAE Indices'!$A$2:$A$23,'4.Annual SAE Indices'!$T$2:$T$23)*_xlfn.XLOOKUP('8. Model Variables'!$B12,'5.Monthly Multipliers'!$B$2:$B$13,'5.Monthly Multipliers'!$L$2:$L$13) + _xlfn.XLOOKUP('8. Model Variables'!$A12,'4.Annual SAE Indices'!$A$2:$A$23,'4.Annual SAE Indices'!$U$2:$U$23)*_xlfn.XLOOKUP('8. Model Variables'!$B12,'5.Monthly Multipliers'!$B$2:$B$13,'5.Monthly Multipliers'!$M$2:$M$13)</f>
        <v>502.54623796287103</v>
      </c>
      <c r="F12">
        <f>('6.Econ Transform'!C12^0.2)*'7.Wthr Transform'!D36*12*'8. Model Variables'!E12</f>
        <v>498.55649927767666</v>
      </c>
    </row>
    <row r="13" spans="1:6" x14ac:dyDescent="0.35">
      <c r="A13">
        <v>2017</v>
      </c>
      <c r="B13">
        <v>12</v>
      </c>
      <c r="C13" s="2">
        <f>('6.Econ Transform'!C13^0.2)*'7.Wthr Transform'!H37*_xlfn.XLOOKUP('8. Model Variables'!A13,'4.Annual SAE Indices'!$A$2:$A$23,'4.Annual SAE Indices'!$V$2:$V$23)</f>
        <v>341.54616788742743</v>
      </c>
      <c r="D13" s="2">
        <f>('6.Econ Transform'!C13^0.2)*'7.Wthr Transform'!L37*_xlfn.XLOOKUP('8. Model Variables'!$A13,'4.Annual SAE Indices'!$A$2:$A$23,'4.Annual SAE Indices'!$W$2:$W$23)</f>
        <v>0</v>
      </c>
      <c r="E13">
        <f>_xlfn.XLOOKUP('8. Model Variables'!$A13,'4.Annual SAE Indices'!$A$2:$A$23,'4.Annual SAE Indices'!$J$2:$J$23)*_xlfn.XLOOKUP('8. Model Variables'!$B13,'5.Monthly Multipliers'!$B$2:$B$13,'5.Monthly Multipliers'!$C$2:$C$13) + _xlfn.XLOOKUP('8. Model Variables'!$A13,'4.Annual SAE Indices'!$A$2:$A$23,'4.Annual SAE Indices'!$K$2:$K$23)*_xlfn.XLOOKUP('8. Model Variables'!$B13,'5.Monthly Multipliers'!$B$2:$B$13,'5.Monthly Multipliers'!$D$2:$D$13) + _xlfn.XLOOKUP('8. Model Variables'!$A13,'4.Annual SAE Indices'!$A$2:$A$23,'4.Annual SAE Indices'!$L$2:$L$23)*_xlfn.XLOOKUP('8. Model Variables'!$B13,'5.Monthly Multipliers'!$B$2:$B$13,'5.Monthly Multipliers'!$E$2:$E$13) + _xlfn.XLOOKUP('8. Model Variables'!$A13,'4.Annual SAE Indices'!$A$2:$A$23,'4.Annual SAE Indices'!$M$2:$M$23)*_xlfn.XLOOKUP('8. Model Variables'!$B13,'5.Monthly Multipliers'!$B$2:$B$13,'5.Monthly Multipliers'!$F$2:$F$13) + _xlfn.XLOOKUP('8. Model Variables'!$A13,'4.Annual SAE Indices'!$A$2:$A$23,'4.Annual SAE Indices'!$N$2:$N$23)*_xlfn.XLOOKUP('8. Model Variables'!$B13,'5.Monthly Multipliers'!$B$2:$B$13,'5.Monthly Multipliers'!$G$2:$G$13) + _xlfn.XLOOKUP('8. Model Variables'!$A13,'4.Annual SAE Indices'!$A$2:$A$23,'4.Annual SAE Indices'!$O$2:$O$23)*_xlfn.XLOOKUP('8. Model Variables'!$B13,'5.Monthly Multipliers'!$B$2:$B$13,'5.Monthly Multipliers'!$H$2:$H$13) + _xlfn.XLOOKUP('8. Model Variables'!$A13,'4.Annual SAE Indices'!$A$2:$A$23,'4.Annual SAE Indices'!$P$2:$P$23)*_xlfn.XLOOKUP('8. Model Variables'!$B13,'5.Monthly Multipliers'!$B$2:$B$13,'5.Monthly Multipliers'!$I$2:$I$13) + _xlfn.XLOOKUP('8. Model Variables'!$A13,'4.Annual SAE Indices'!$A$2:$A$23,'4.Annual SAE Indices'!$Q$2:$Q$23)*_xlfn.XLOOKUP('8. Model Variables'!$B13,'5.Monthly Multipliers'!$B$2:$B$13,'5.Monthly Multipliers'!$J$2:$J$13) + _xlfn.XLOOKUP('8. Model Variables'!$A13,'4.Annual SAE Indices'!$A$2:$A$23,'4.Annual SAE Indices'!$R$2:$R$23)*_xlfn.XLOOKUP('8. Model Variables'!$B13,'5.Monthly Multipliers'!$B$2:$B$13,'5.Monthly Multipliers'!$K$2:$K$13) + _xlfn.XLOOKUP('8. Model Variables'!$A13,'4.Annual SAE Indices'!$A$2:$A$23,'4.Annual SAE Indices'!$T$2:$T$23)*_xlfn.XLOOKUP('8. Model Variables'!$B13,'5.Monthly Multipliers'!$B$2:$B$13,'5.Monthly Multipliers'!$L$2:$L$13) + _xlfn.XLOOKUP('8. Model Variables'!$A13,'4.Annual SAE Indices'!$A$2:$A$23,'4.Annual SAE Indices'!$U$2:$U$23)*_xlfn.XLOOKUP('8. Model Variables'!$B13,'5.Monthly Multipliers'!$B$2:$B$13,'5.Monthly Multipliers'!$M$2:$M$13)</f>
        <v>510.74401351124698</v>
      </c>
      <c r="F13">
        <f>('6.Econ Transform'!C13^0.2)*'7.Wthr Transform'!D37*12*'8. Model Variables'!E13</f>
        <v>523.57883203590416</v>
      </c>
    </row>
    <row r="14" spans="1:6" x14ac:dyDescent="0.35">
      <c r="A14">
        <f>A2+1</f>
        <v>2018</v>
      </c>
      <c r="B14">
        <f>B2</f>
        <v>1</v>
      </c>
      <c r="C14" s="2">
        <f>('6.Econ Transform'!C14^0.2)*'7.Wthr Transform'!H38*_xlfn.XLOOKUP('8. Model Variables'!A14,'4.Annual SAE Indices'!$A$2:$A$23,'4.Annual SAE Indices'!$V$2:$V$23)</f>
        <v>354.0469518358334</v>
      </c>
      <c r="D14" s="2">
        <f>('6.Econ Transform'!C14^0.2)*'7.Wthr Transform'!L38*_xlfn.XLOOKUP('8. Model Variables'!$A14,'4.Annual SAE Indices'!$A$2:$A$23,'4.Annual SAE Indices'!$W$2:$W$23)</f>
        <v>0</v>
      </c>
      <c r="E14">
        <f>_xlfn.XLOOKUP('8. Model Variables'!$A14,'4.Annual SAE Indices'!$A$2:$A$23,'4.Annual SAE Indices'!$J$2:$J$23)*_xlfn.XLOOKUP('8. Model Variables'!$B14,'5.Monthly Multipliers'!$B$2:$B$13,'5.Monthly Multipliers'!$C$2:$C$13) + _xlfn.XLOOKUP('8. Model Variables'!$A14,'4.Annual SAE Indices'!$A$2:$A$23,'4.Annual SAE Indices'!$K$2:$K$23)*_xlfn.XLOOKUP('8. Model Variables'!$B14,'5.Monthly Multipliers'!$B$2:$B$13,'5.Monthly Multipliers'!$D$2:$D$13) + _xlfn.XLOOKUP('8. Model Variables'!$A14,'4.Annual SAE Indices'!$A$2:$A$23,'4.Annual SAE Indices'!$L$2:$L$23)*_xlfn.XLOOKUP('8. Model Variables'!$B14,'5.Monthly Multipliers'!$B$2:$B$13,'5.Monthly Multipliers'!$E$2:$E$13) + _xlfn.XLOOKUP('8. Model Variables'!$A14,'4.Annual SAE Indices'!$A$2:$A$23,'4.Annual SAE Indices'!$M$2:$M$23)*_xlfn.XLOOKUP('8. Model Variables'!$B14,'5.Monthly Multipliers'!$B$2:$B$13,'5.Monthly Multipliers'!$F$2:$F$13) + _xlfn.XLOOKUP('8. Model Variables'!$A14,'4.Annual SAE Indices'!$A$2:$A$23,'4.Annual SAE Indices'!$N$2:$N$23)*_xlfn.XLOOKUP('8. Model Variables'!$B14,'5.Monthly Multipliers'!$B$2:$B$13,'5.Monthly Multipliers'!$G$2:$G$13) + _xlfn.XLOOKUP('8. Model Variables'!$A14,'4.Annual SAE Indices'!$A$2:$A$23,'4.Annual SAE Indices'!$O$2:$O$23)*_xlfn.XLOOKUP('8. Model Variables'!$B14,'5.Monthly Multipliers'!$B$2:$B$13,'5.Monthly Multipliers'!$H$2:$H$13) + _xlfn.XLOOKUP('8. Model Variables'!$A14,'4.Annual SAE Indices'!$A$2:$A$23,'4.Annual SAE Indices'!$P$2:$P$23)*_xlfn.XLOOKUP('8. Model Variables'!$B14,'5.Monthly Multipliers'!$B$2:$B$13,'5.Monthly Multipliers'!$I$2:$I$13) + _xlfn.XLOOKUP('8. Model Variables'!$A14,'4.Annual SAE Indices'!$A$2:$A$23,'4.Annual SAE Indices'!$Q$2:$Q$23)*_xlfn.XLOOKUP('8. Model Variables'!$B14,'5.Monthly Multipliers'!$B$2:$B$13,'5.Monthly Multipliers'!$J$2:$J$13) + _xlfn.XLOOKUP('8. Model Variables'!$A14,'4.Annual SAE Indices'!$A$2:$A$23,'4.Annual SAE Indices'!$R$2:$R$23)*_xlfn.XLOOKUP('8. Model Variables'!$B14,'5.Monthly Multipliers'!$B$2:$B$13,'5.Monthly Multipliers'!$K$2:$K$13) + _xlfn.XLOOKUP('8. Model Variables'!$A14,'4.Annual SAE Indices'!$A$2:$A$23,'4.Annual SAE Indices'!$T$2:$T$23)*_xlfn.XLOOKUP('8. Model Variables'!$B14,'5.Monthly Multipliers'!$B$2:$B$13,'5.Monthly Multipliers'!$L$2:$L$13) + _xlfn.XLOOKUP('8. Model Variables'!$A14,'4.Annual SAE Indices'!$A$2:$A$23,'4.Annual SAE Indices'!$U$2:$U$23)*_xlfn.XLOOKUP('8. Model Variables'!$B14,'5.Monthly Multipliers'!$B$2:$B$13,'5.Monthly Multipliers'!$M$2:$M$13)</f>
        <v>508.59907868170802</v>
      </c>
      <c r="F14">
        <f>('6.Econ Transform'!C14^0.2)*'7.Wthr Transform'!D38*12*'8. Model Variables'!E14</f>
        <v>520.88206283408931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Transform'!C15^0.2)*'7.Wthr Transform'!H39*_xlfn.XLOOKUP('8. Model Variables'!A15,'4.Annual SAE Indices'!$A$2:$A$23,'4.Annual SAE Indices'!$V$2:$V$23)</f>
        <v>259.30990390937563</v>
      </c>
      <c r="D15" s="2">
        <f>('6.Econ Transform'!C15^0.2)*'7.Wthr Transform'!L39*_xlfn.XLOOKUP('8. Model Variables'!$A15,'4.Annual SAE Indices'!$A$2:$A$23,'4.Annual SAE Indices'!$W$2:$W$23)</f>
        <v>0</v>
      </c>
      <c r="E15">
        <f>_xlfn.XLOOKUP('8. Model Variables'!$A15,'4.Annual SAE Indices'!$A$2:$A$23,'4.Annual SAE Indices'!$J$2:$J$23)*_xlfn.XLOOKUP('8. Model Variables'!$B15,'5.Monthly Multipliers'!$B$2:$B$13,'5.Monthly Multipliers'!$C$2:$C$13) + _xlfn.XLOOKUP('8. Model Variables'!$A15,'4.Annual SAE Indices'!$A$2:$A$23,'4.Annual SAE Indices'!$K$2:$K$23)*_xlfn.XLOOKUP('8. Model Variables'!$B15,'5.Monthly Multipliers'!$B$2:$B$13,'5.Monthly Multipliers'!$D$2:$D$13) + _xlfn.XLOOKUP('8. Model Variables'!$A15,'4.Annual SAE Indices'!$A$2:$A$23,'4.Annual SAE Indices'!$L$2:$L$23)*_xlfn.XLOOKUP('8. Model Variables'!$B15,'5.Monthly Multipliers'!$B$2:$B$13,'5.Monthly Multipliers'!$E$2:$E$13) + _xlfn.XLOOKUP('8. Model Variables'!$A15,'4.Annual SAE Indices'!$A$2:$A$23,'4.Annual SAE Indices'!$M$2:$M$23)*_xlfn.XLOOKUP('8. Model Variables'!$B15,'5.Monthly Multipliers'!$B$2:$B$13,'5.Monthly Multipliers'!$F$2:$F$13) + _xlfn.XLOOKUP('8. Model Variables'!$A15,'4.Annual SAE Indices'!$A$2:$A$23,'4.Annual SAE Indices'!$N$2:$N$23)*_xlfn.XLOOKUP('8. Model Variables'!$B15,'5.Monthly Multipliers'!$B$2:$B$13,'5.Monthly Multipliers'!$G$2:$G$13) + _xlfn.XLOOKUP('8. Model Variables'!$A15,'4.Annual SAE Indices'!$A$2:$A$23,'4.Annual SAE Indices'!$O$2:$O$23)*_xlfn.XLOOKUP('8. Model Variables'!$B15,'5.Monthly Multipliers'!$B$2:$B$13,'5.Monthly Multipliers'!$H$2:$H$13) + _xlfn.XLOOKUP('8. Model Variables'!$A15,'4.Annual SAE Indices'!$A$2:$A$23,'4.Annual SAE Indices'!$P$2:$P$23)*_xlfn.XLOOKUP('8. Model Variables'!$B15,'5.Monthly Multipliers'!$B$2:$B$13,'5.Monthly Multipliers'!$I$2:$I$13) + _xlfn.XLOOKUP('8. Model Variables'!$A15,'4.Annual SAE Indices'!$A$2:$A$23,'4.Annual SAE Indices'!$Q$2:$Q$23)*_xlfn.XLOOKUP('8. Model Variables'!$B15,'5.Monthly Multipliers'!$B$2:$B$13,'5.Monthly Multipliers'!$J$2:$J$13) + _xlfn.XLOOKUP('8. Model Variables'!$A15,'4.Annual SAE Indices'!$A$2:$A$23,'4.Annual SAE Indices'!$R$2:$R$23)*_xlfn.XLOOKUP('8. Model Variables'!$B15,'5.Monthly Multipliers'!$B$2:$B$13,'5.Monthly Multipliers'!$K$2:$K$13) + _xlfn.XLOOKUP('8. Model Variables'!$A15,'4.Annual SAE Indices'!$A$2:$A$23,'4.Annual SAE Indices'!$T$2:$T$23)*_xlfn.XLOOKUP('8. Model Variables'!$B15,'5.Monthly Multipliers'!$B$2:$B$13,'5.Monthly Multipliers'!$L$2:$L$13) + _xlfn.XLOOKUP('8. Model Variables'!$A15,'4.Annual SAE Indices'!$A$2:$A$23,'4.Annual SAE Indices'!$U$2:$U$23)*_xlfn.XLOOKUP('8. Model Variables'!$B15,'5.Monthly Multipliers'!$B$2:$B$13,'5.Monthly Multipliers'!$M$2:$M$13)</f>
        <v>505.18542312255704</v>
      </c>
      <c r="F15">
        <f>('6.Econ Transform'!C15^0.2)*'7.Wthr Transform'!D39*12*'8. Model Variables'!E15</f>
        <v>467.31635581764124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Transform'!C16^0.2)*'7.Wthr Transform'!H40*_xlfn.XLOOKUP('8. Model Variables'!A16,'4.Annual SAE Indices'!$A$2:$A$23,'4.Annual SAE Indices'!$V$2:$V$23)</f>
        <v>263.34866569280166</v>
      </c>
      <c r="D16" s="2">
        <f>('6.Econ Transform'!C16^0.2)*'7.Wthr Transform'!L40*_xlfn.XLOOKUP('8. Model Variables'!$A16,'4.Annual SAE Indices'!$A$2:$A$23,'4.Annual SAE Indices'!$W$2:$W$23)</f>
        <v>0</v>
      </c>
      <c r="E16">
        <f>_xlfn.XLOOKUP('8. Model Variables'!$A16,'4.Annual SAE Indices'!$A$2:$A$23,'4.Annual SAE Indices'!$J$2:$J$23)*_xlfn.XLOOKUP('8. Model Variables'!$B16,'5.Monthly Multipliers'!$B$2:$B$13,'5.Monthly Multipliers'!$C$2:$C$13) + _xlfn.XLOOKUP('8. Model Variables'!$A16,'4.Annual SAE Indices'!$A$2:$A$23,'4.Annual SAE Indices'!$K$2:$K$23)*_xlfn.XLOOKUP('8. Model Variables'!$B16,'5.Monthly Multipliers'!$B$2:$B$13,'5.Monthly Multipliers'!$D$2:$D$13) + _xlfn.XLOOKUP('8. Model Variables'!$A16,'4.Annual SAE Indices'!$A$2:$A$23,'4.Annual SAE Indices'!$L$2:$L$23)*_xlfn.XLOOKUP('8. Model Variables'!$B16,'5.Monthly Multipliers'!$B$2:$B$13,'5.Monthly Multipliers'!$E$2:$E$13) + _xlfn.XLOOKUP('8. Model Variables'!$A16,'4.Annual SAE Indices'!$A$2:$A$23,'4.Annual SAE Indices'!$M$2:$M$23)*_xlfn.XLOOKUP('8. Model Variables'!$B16,'5.Monthly Multipliers'!$B$2:$B$13,'5.Monthly Multipliers'!$F$2:$F$13) + _xlfn.XLOOKUP('8. Model Variables'!$A16,'4.Annual SAE Indices'!$A$2:$A$23,'4.Annual SAE Indices'!$N$2:$N$23)*_xlfn.XLOOKUP('8. Model Variables'!$B16,'5.Monthly Multipliers'!$B$2:$B$13,'5.Monthly Multipliers'!$G$2:$G$13) + _xlfn.XLOOKUP('8. Model Variables'!$A16,'4.Annual SAE Indices'!$A$2:$A$23,'4.Annual SAE Indices'!$O$2:$O$23)*_xlfn.XLOOKUP('8. Model Variables'!$B16,'5.Monthly Multipliers'!$B$2:$B$13,'5.Monthly Multipliers'!$H$2:$H$13) + _xlfn.XLOOKUP('8. Model Variables'!$A16,'4.Annual SAE Indices'!$A$2:$A$23,'4.Annual SAE Indices'!$P$2:$P$23)*_xlfn.XLOOKUP('8. Model Variables'!$B16,'5.Monthly Multipliers'!$B$2:$B$13,'5.Monthly Multipliers'!$I$2:$I$13) + _xlfn.XLOOKUP('8. Model Variables'!$A16,'4.Annual SAE Indices'!$A$2:$A$23,'4.Annual SAE Indices'!$Q$2:$Q$23)*_xlfn.XLOOKUP('8. Model Variables'!$B16,'5.Monthly Multipliers'!$B$2:$B$13,'5.Monthly Multipliers'!$J$2:$J$13) + _xlfn.XLOOKUP('8. Model Variables'!$A16,'4.Annual SAE Indices'!$A$2:$A$23,'4.Annual SAE Indices'!$R$2:$R$23)*_xlfn.XLOOKUP('8. Model Variables'!$B16,'5.Monthly Multipliers'!$B$2:$B$13,'5.Monthly Multipliers'!$K$2:$K$13) + _xlfn.XLOOKUP('8. Model Variables'!$A16,'4.Annual SAE Indices'!$A$2:$A$23,'4.Annual SAE Indices'!$T$2:$T$23)*_xlfn.XLOOKUP('8. Model Variables'!$B16,'5.Monthly Multipliers'!$B$2:$B$13,'5.Monthly Multipliers'!$L$2:$L$13) + _xlfn.XLOOKUP('8. Model Variables'!$A16,'4.Annual SAE Indices'!$A$2:$A$23,'4.Annual SAE Indices'!$U$2:$U$23)*_xlfn.XLOOKUP('8. Model Variables'!$B16,'5.Monthly Multipliers'!$B$2:$B$13,'5.Monthly Multipliers'!$M$2:$M$13)</f>
        <v>501.52355886736905</v>
      </c>
      <c r="F16">
        <f>('6.Econ Transform'!C16^0.2)*'7.Wthr Transform'!D40*12*'8. Model Variables'!E16</f>
        <v>513.63566481451517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Transform'!C17^0.2)*'7.Wthr Transform'!H41*_xlfn.XLOOKUP('8. Model Variables'!A17,'4.Annual SAE Indices'!$A$2:$A$23,'4.Annual SAE Indices'!$V$2:$V$23)</f>
        <v>194.34498532785537</v>
      </c>
      <c r="D17" s="2">
        <f>('6.Econ Transform'!C17^0.2)*'7.Wthr Transform'!L41*_xlfn.XLOOKUP('8. Model Variables'!$A17,'4.Annual SAE Indices'!$A$2:$A$23,'4.Annual SAE Indices'!$W$2:$W$23)</f>
        <v>0</v>
      </c>
      <c r="E17">
        <f>_xlfn.XLOOKUP('8. Model Variables'!$A17,'4.Annual SAE Indices'!$A$2:$A$23,'4.Annual SAE Indices'!$J$2:$J$23)*_xlfn.XLOOKUP('8. Model Variables'!$B17,'5.Monthly Multipliers'!$B$2:$B$13,'5.Monthly Multipliers'!$C$2:$C$13) + _xlfn.XLOOKUP('8. Model Variables'!$A17,'4.Annual SAE Indices'!$A$2:$A$23,'4.Annual SAE Indices'!$K$2:$K$23)*_xlfn.XLOOKUP('8. Model Variables'!$B17,'5.Monthly Multipliers'!$B$2:$B$13,'5.Monthly Multipliers'!$D$2:$D$13) + _xlfn.XLOOKUP('8. Model Variables'!$A17,'4.Annual SAE Indices'!$A$2:$A$23,'4.Annual SAE Indices'!$L$2:$L$23)*_xlfn.XLOOKUP('8. Model Variables'!$B17,'5.Monthly Multipliers'!$B$2:$B$13,'5.Monthly Multipliers'!$E$2:$E$13) + _xlfn.XLOOKUP('8. Model Variables'!$A17,'4.Annual SAE Indices'!$A$2:$A$23,'4.Annual SAE Indices'!$M$2:$M$23)*_xlfn.XLOOKUP('8. Model Variables'!$B17,'5.Monthly Multipliers'!$B$2:$B$13,'5.Monthly Multipliers'!$F$2:$F$13) + _xlfn.XLOOKUP('8. Model Variables'!$A17,'4.Annual SAE Indices'!$A$2:$A$23,'4.Annual SAE Indices'!$N$2:$N$23)*_xlfn.XLOOKUP('8. Model Variables'!$B17,'5.Monthly Multipliers'!$B$2:$B$13,'5.Monthly Multipliers'!$G$2:$G$13) + _xlfn.XLOOKUP('8. Model Variables'!$A17,'4.Annual SAE Indices'!$A$2:$A$23,'4.Annual SAE Indices'!$O$2:$O$23)*_xlfn.XLOOKUP('8. Model Variables'!$B17,'5.Monthly Multipliers'!$B$2:$B$13,'5.Monthly Multipliers'!$H$2:$H$13) + _xlfn.XLOOKUP('8. Model Variables'!$A17,'4.Annual SAE Indices'!$A$2:$A$23,'4.Annual SAE Indices'!$P$2:$P$23)*_xlfn.XLOOKUP('8. Model Variables'!$B17,'5.Monthly Multipliers'!$B$2:$B$13,'5.Monthly Multipliers'!$I$2:$I$13) + _xlfn.XLOOKUP('8. Model Variables'!$A17,'4.Annual SAE Indices'!$A$2:$A$23,'4.Annual SAE Indices'!$Q$2:$Q$23)*_xlfn.XLOOKUP('8. Model Variables'!$B17,'5.Monthly Multipliers'!$B$2:$B$13,'5.Monthly Multipliers'!$J$2:$J$13) + _xlfn.XLOOKUP('8. Model Variables'!$A17,'4.Annual SAE Indices'!$A$2:$A$23,'4.Annual SAE Indices'!$R$2:$R$23)*_xlfn.XLOOKUP('8. Model Variables'!$B17,'5.Monthly Multipliers'!$B$2:$B$13,'5.Monthly Multipliers'!$K$2:$K$13) + _xlfn.XLOOKUP('8. Model Variables'!$A17,'4.Annual SAE Indices'!$A$2:$A$23,'4.Annual SAE Indices'!$T$2:$T$23)*_xlfn.XLOOKUP('8. Model Variables'!$B17,'5.Monthly Multipliers'!$B$2:$B$13,'5.Monthly Multipliers'!$L$2:$L$13) + _xlfn.XLOOKUP('8. Model Variables'!$A17,'4.Annual SAE Indices'!$A$2:$A$23,'4.Annual SAE Indices'!$U$2:$U$23)*_xlfn.XLOOKUP('8. Model Variables'!$B17,'5.Monthly Multipliers'!$B$2:$B$13,'5.Monthly Multipliers'!$M$2:$M$13)</f>
        <v>495.24160219889103</v>
      </c>
      <c r="F17">
        <f>('6.Econ Transform'!C17^0.2)*'7.Wthr Transform'!D41*12*'8. Model Variables'!E17</f>
        <v>489.90422273409081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Transform'!C18^0.2)*'7.Wthr Transform'!H42*_xlfn.XLOOKUP('8. Model Variables'!A18,'4.Annual SAE Indices'!$A$2:$A$23,'4.Annual SAE Indices'!$V$2:$V$23)</f>
        <v>19.354411313557023</v>
      </c>
      <c r="D18" s="2">
        <f>('6.Econ Transform'!C18^0.2)*'7.Wthr Transform'!L42*_xlfn.XLOOKUP('8. Model Variables'!$A18,'4.Annual SAE Indices'!$A$2:$A$23,'4.Annual SAE Indices'!$W$2:$W$23)</f>
        <v>105.01313115061372</v>
      </c>
      <c r="E18">
        <f>_xlfn.XLOOKUP('8. Model Variables'!$A18,'4.Annual SAE Indices'!$A$2:$A$23,'4.Annual SAE Indices'!$J$2:$J$23)*_xlfn.XLOOKUP('8. Model Variables'!$B18,'5.Monthly Multipliers'!$B$2:$B$13,'5.Monthly Multipliers'!$C$2:$C$13) + _xlfn.XLOOKUP('8. Model Variables'!$A18,'4.Annual SAE Indices'!$A$2:$A$23,'4.Annual SAE Indices'!$K$2:$K$23)*_xlfn.XLOOKUP('8. Model Variables'!$B18,'5.Monthly Multipliers'!$B$2:$B$13,'5.Monthly Multipliers'!$D$2:$D$13) + _xlfn.XLOOKUP('8. Model Variables'!$A18,'4.Annual SAE Indices'!$A$2:$A$23,'4.Annual SAE Indices'!$L$2:$L$23)*_xlfn.XLOOKUP('8. Model Variables'!$B18,'5.Monthly Multipliers'!$B$2:$B$13,'5.Monthly Multipliers'!$E$2:$E$13) + _xlfn.XLOOKUP('8. Model Variables'!$A18,'4.Annual SAE Indices'!$A$2:$A$23,'4.Annual SAE Indices'!$M$2:$M$23)*_xlfn.XLOOKUP('8. Model Variables'!$B18,'5.Monthly Multipliers'!$B$2:$B$13,'5.Monthly Multipliers'!$F$2:$F$13) + _xlfn.XLOOKUP('8. Model Variables'!$A18,'4.Annual SAE Indices'!$A$2:$A$23,'4.Annual SAE Indices'!$N$2:$N$23)*_xlfn.XLOOKUP('8. Model Variables'!$B18,'5.Monthly Multipliers'!$B$2:$B$13,'5.Monthly Multipliers'!$G$2:$G$13) + _xlfn.XLOOKUP('8. Model Variables'!$A18,'4.Annual SAE Indices'!$A$2:$A$23,'4.Annual SAE Indices'!$O$2:$O$23)*_xlfn.XLOOKUP('8. Model Variables'!$B18,'5.Monthly Multipliers'!$B$2:$B$13,'5.Monthly Multipliers'!$H$2:$H$13) + _xlfn.XLOOKUP('8. Model Variables'!$A18,'4.Annual SAE Indices'!$A$2:$A$23,'4.Annual SAE Indices'!$P$2:$P$23)*_xlfn.XLOOKUP('8. Model Variables'!$B18,'5.Monthly Multipliers'!$B$2:$B$13,'5.Monthly Multipliers'!$I$2:$I$13) + _xlfn.XLOOKUP('8. Model Variables'!$A18,'4.Annual SAE Indices'!$A$2:$A$23,'4.Annual SAE Indices'!$Q$2:$Q$23)*_xlfn.XLOOKUP('8. Model Variables'!$B18,'5.Monthly Multipliers'!$B$2:$B$13,'5.Monthly Multipliers'!$J$2:$J$13) + _xlfn.XLOOKUP('8. Model Variables'!$A18,'4.Annual SAE Indices'!$A$2:$A$23,'4.Annual SAE Indices'!$R$2:$R$23)*_xlfn.XLOOKUP('8. Model Variables'!$B18,'5.Monthly Multipliers'!$B$2:$B$13,'5.Monthly Multipliers'!$K$2:$K$13) + _xlfn.XLOOKUP('8. Model Variables'!$A18,'4.Annual SAE Indices'!$A$2:$A$23,'4.Annual SAE Indices'!$T$2:$T$23)*_xlfn.XLOOKUP('8. Model Variables'!$B18,'5.Monthly Multipliers'!$B$2:$B$13,'5.Monthly Multipliers'!$L$2:$L$13) + _xlfn.XLOOKUP('8. Model Variables'!$A18,'4.Annual SAE Indices'!$A$2:$A$23,'4.Annual SAE Indices'!$U$2:$U$23)*_xlfn.XLOOKUP('8. Model Variables'!$B18,'5.Monthly Multipliers'!$B$2:$B$13,'5.Monthly Multipliers'!$M$2:$M$13)</f>
        <v>490.895601231</v>
      </c>
      <c r="F18">
        <f>('6.Econ Transform'!C18^0.2)*'7.Wthr Transform'!D42*12*'8. Model Variables'!E18</f>
        <v>501.79189536331381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Transform'!C19^0.2)*'7.Wthr Transform'!H43*_xlfn.XLOOKUP('8. Model Variables'!A19,'4.Annual SAE Indices'!$A$2:$A$23,'4.Annual SAE Indices'!$V$2:$V$23)</f>
        <v>4.9921033319105703</v>
      </c>
      <c r="D19" s="2">
        <f>('6.Econ Transform'!C19^0.2)*'7.Wthr Transform'!L43*_xlfn.XLOOKUP('8. Model Variables'!$A19,'4.Annual SAE Indices'!$A$2:$A$23,'4.Annual SAE Indices'!$W$2:$W$23)</f>
        <v>147.77709917253853</v>
      </c>
      <c r="E19">
        <f>_xlfn.XLOOKUP('8. Model Variables'!$A19,'4.Annual SAE Indices'!$A$2:$A$23,'4.Annual SAE Indices'!$J$2:$J$23)*_xlfn.XLOOKUP('8. Model Variables'!$B19,'5.Monthly Multipliers'!$B$2:$B$13,'5.Monthly Multipliers'!$C$2:$C$13) + _xlfn.XLOOKUP('8. Model Variables'!$A19,'4.Annual SAE Indices'!$A$2:$A$23,'4.Annual SAE Indices'!$K$2:$K$23)*_xlfn.XLOOKUP('8. Model Variables'!$B19,'5.Monthly Multipliers'!$B$2:$B$13,'5.Monthly Multipliers'!$D$2:$D$13) + _xlfn.XLOOKUP('8. Model Variables'!$A19,'4.Annual SAE Indices'!$A$2:$A$23,'4.Annual SAE Indices'!$L$2:$L$23)*_xlfn.XLOOKUP('8. Model Variables'!$B19,'5.Monthly Multipliers'!$B$2:$B$13,'5.Monthly Multipliers'!$E$2:$E$13) + _xlfn.XLOOKUP('8. Model Variables'!$A19,'4.Annual SAE Indices'!$A$2:$A$23,'4.Annual SAE Indices'!$M$2:$M$23)*_xlfn.XLOOKUP('8. Model Variables'!$B19,'5.Monthly Multipliers'!$B$2:$B$13,'5.Monthly Multipliers'!$F$2:$F$13) + _xlfn.XLOOKUP('8. Model Variables'!$A19,'4.Annual SAE Indices'!$A$2:$A$23,'4.Annual SAE Indices'!$N$2:$N$23)*_xlfn.XLOOKUP('8. Model Variables'!$B19,'5.Monthly Multipliers'!$B$2:$B$13,'5.Monthly Multipliers'!$G$2:$G$13) + _xlfn.XLOOKUP('8. Model Variables'!$A19,'4.Annual SAE Indices'!$A$2:$A$23,'4.Annual SAE Indices'!$O$2:$O$23)*_xlfn.XLOOKUP('8. Model Variables'!$B19,'5.Monthly Multipliers'!$B$2:$B$13,'5.Monthly Multipliers'!$H$2:$H$13) + _xlfn.XLOOKUP('8. Model Variables'!$A19,'4.Annual SAE Indices'!$A$2:$A$23,'4.Annual SAE Indices'!$P$2:$P$23)*_xlfn.XLOOKUP('8. Model Variables'!$B19,'5.Monthly Multipliers'!$B$2:$B$13,'5.Monthly Multipliers'!$I$2:$I$13) + _xlfn.XLOOKUP('8. Model Variables'!$A19,'4.Annual SAE Indices'!$A$2:$A$23,'4.Annual SAE Indices'!$Q$2:$Q$23)*_xlfn.XLOOKUP('8. Model Variables'!$B19,'5.Monthly Multipliers'!$B$2:$B$13,'5.Monthly Multipliers'!$J$2:$J$13) + _xlfn.XLOOKUP('8. Model Variables'!$A19,'4.Annual SAE Indices'!$A$2:$A$23,'4.Annual SAE Indices'!$R$2:$R$23)*_xlfn.XLOOKUP('8. Model Variables'!$B19,'5.Monthly Multipliers'!$B$2:$B$13,'5.Monthly Multipliers'!$K$2:$K$13) + _xlfn.XLOOKUP('8. Model Variables'!$A19,'4.Annual SAE Indices'!$A$2:$A$23,'4.Annual SAE Indices'!$T$2:$T$23)*_xlfn.XLOOKUP('8. Model Variables'!$B19,'5.Monthly Multipliers'!$B$2:$B$13,'5.Monthly Multipliers'!$L$2:$L$13) + _xlfn.XLOOKUP('8. Model Variables'!$A19,'4.Annual SAE Indices'!$A$2:$A$23,'4.Annual SAE Indices'!$U$2:$U$23)*_xlfn.XLOOKUP('8. Model Variables'!$B19,'5.Monthly Multipliers'!$B$2:$B$13,'5.Monthly Multipliers'!$M$2:$M$13)</f>
        <v>486.97096485546706</v>
      </c>
      <c r="F19">
        <f>('6.Econ Transform'!C19^0.2)*'7.Wthr Transform'!D43*12*'8. Model Variables'!E19</f>
        <v>481.72272073333914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Transform'!C20^0.2)*'7.Wthr Transform'!H44*_xlfn.XLOOKUP('8. Model Variables'!A20,'4.Annual SAE Indices'!$A$2:$A$23,'4.Annual SAE Indices'!$V$2:$V$23)</f>
        <v>0</v>
      </c>
      <c r="D20" s="2">
        <f>('6.Econ Transform'!C20^0.2)*'7.Wthr Transform'!L44*_xlfn.XLOOKUP('8. Model Variables'!$A20,'4.Annual SAE Indices'!$A$2:$A$23,'4.Annual SAE Indices'!$W$2:$W$23)</f>
        <v>422.08046100885127</v>
      </c>
      <c r="E20">
        <f>_xlfn.XLOOKUP('8. Model Variables'!$A20,'4.Annual SAE Indices'!$A$2:$A$23,'4.Annual SAE Indices'!$J$2:$J$23)*_xlfn.XLOOKUP('8. Model Variables'!$B20,'5.Monthly Multipliers'!$B$2:$B$13,'5.Monthly Multipliers'!$C$2:$C$13) + _xlfn.XLOOKUP('8. Model Variables'!$A20,'4.Annual SAE Indices'!$A$2:$A$23,'4.Annual SAE Indices'!$K$2:$K$23)*_xlfn.XLOOKUP('8. Model Variables'!$B20,'5.Monthly Multipliers'!$B$2:$B$13,'5.Monthly Multipliers'!$D$2:$D$13) + _xlfn.XLOOKUP('8. Model Variables'!$A20,'4.Annual SAE Indices'!$A$2:$A$23,'4.Annual SAE Indices'!$L$2:$L$23)*_xlfn.XLOOKUP('8. Model Variables'!$B20,'5.Monthly Multipliers'!$B$2:$B$13,'5.Monthly Multipliers'!$E$2:$E$13) + _xlfn.XLOOKUP('8. Model Variables'!$A20,'4.Annual SAE Indices'!$A$2:$A$23,'4.Annual SAE Indices'!$M$2:$M$23)*_xlfn.XLOOKUP('8. Model Variables'!$B20,'5.Monthly Multipliers'!$B$2:$B$13,'5.Monthly Multipliers'!$F$2:$F$13) + _xlfn.XLOOKUP('8. Model Variables'!$A20,'4.Annual SAE Indices'!$A$2:$A$23,'4.Annual SAE Indices'!$N$2:$N$23)*_xlfn.XLOOKUP('8. Model Variables'!$B20,'5.Monthly Multipliers'!$B$2:$B$13,'5.Monthly Multipliers'!$G$2:$G$13) + _xlfn.XLOOKUP('8. Model Variables'!$A20,'4.Annual SAE Indices'!$A$2:$A$23,'4.Annual SAE Indices'!$O$2:$O$23)*_xlfn.XLOOKUP('8. Model Variables'!$B20,'5.Monthly Multipliers'!$B$2:$B$13,'5.Monthly Multipliers'!$H$2:$H$13) + _xlfn.XLOOKUP('8. Model Variables'!$A20,'4.Annual SAE Indices'!$A$2:$A$23,'4.Annual SAE Indices'!$P$2:$P$23)*_xlfn.XLOOKUP('8. Model Variables'!$B20,'5.Monthly Multipliers'!$B$2:$B$13,'5.Monthly Multipliers'!$I$2:$I$13) + _xlfn.XLOOKUP('8. Model Variables'!$A20,'4.Annual SAE Indices'!$A$2:$A$23,'4.Annual SAE Indices'!$Q$2:$Q$23)*_xlfn.XLOOKUP('8. Model Variables'!$B20,'5.Monthly Multipliers'!$B$2:$B$13,'5.Monthly Multipliers'!$J$2:$J$13) + _xlfn.XLOOKUP('8. Model Variables'!$A20,'4.Annual SAE Indices'!$A$2:$A$23,'4.Annual SAE Indices'!$R$2:$R$23)*_xlfn.XLOOKUP('8. Model Variables'!$B20,'5.Monthly Multipliers'!$B$2:$B$13,'5.Monthly Multipliers'!$K$2:$K$13) + _xlfn.XLOOKUP('8. Model Variables'!$A20,'4.Annual SAE Indices'!$A$2:$A$23,'4.Annual SAE Indices'!$T$2:$T$23)*_xlfn.XLOOKUP('8. Model Variables'!$B20,'5.Monthly Multipliers'!$B$2:$B$13,'5.Monthly Multipliers'!$L$2:$L$13) + _xlfn.XLOOKUP('8. Model Variables'!$A20,'4.Annual SAE Indices'!$A$2:$A$23,'4.Annual SAE Indices'!$U$2:$U$23)*_xlfn.XLOOKUP('8. Model Variables'!$B20,'5.Monthly Multipliers'!$B$2:$B$13,'5.Monthly Multipliers'!$M$2:$M$13)</f>
        <v>481.00262429721204</v>
      </c>
      <c r="F20">
        <f>('6.Econ Transform'!C20^0.2)*'7.Wthr Transform'!D44*12*'8. Model Variables'!E20</f>
        <v>490.82922650881574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Transform'!C21^0.2)*'7.Wthr Transform'!H45*_xlfn.XLOOKUP('8. Model Variables'!A21,'4.Annual SAE Indices'!$A$2:$A$23,'4.Annual SAE Indices'!$V$2:$V$23)</f>
        <v>0</v>
      </c>
      <c r="D21" s="2">
        <f>('6.Econ Transform'!C21^0.2)*'7.Wthr Transform'!L45*_xlfn.XLOOKUP('8. Model Variables'!$A21,'4.Annual SAE Indices'!$A$2:$A$23,'4.Annual SAE Indices'!$W$2:$W$23)</f>
        <v>412.44077674437506</v>
      </c>
      <c r="E21">
        <f>_xlfn.XLOOKUP('8. Model Variables'!$A21,'4.Annual SAE Indices'!$A$2:$A$23,'4.Annual SAE Indices'!$J$2:$J$23)*_xlfn.XLOOKUP('8. Model Variables'!$B21,'5.Monthly Multipliers'!$B$2:$B$13,'5.Monthly Multipliers'!$C$2:$C$13) + _xlfn.XLOOKUP('8. Model Variables'!$A21,'4.Annual SAE Indices'!$A$2:$A$23,'4.Annual SAE Indices'!$K$2:$K$23)*_xlfn.XLOOKUP('8. Model Variables'!$B21,'5.Monthly Multipliers'!$B$2:$B$13,'5.Monthly Multipliers'!$D$2:$D$13) + _xlfn.XLOOKUP('8. Model Variables'!$A21,'4.Annual SAE Indices'!$A$2:$A$23,'4.Annual SAE Indices'!$L$2:$L$23)*_xlfn.XLOOKUP('8. Model Variables'!$B21,'5.Monthly Multipliers'!$B$2:$B$13,'5.Monthly Multipliers'!$E$2:$E$13) + _xlfn.XLOOKUP('8. Model Variables'!$A21,'4.Annual SAE Indices'!$A$2:$A$23,'4.Annual SAE Indices'!$M$2:$M$23)*_xlfn.XLOOKUP('8. Model Variables'!$B21,'5.Monthly Multipliers'!$B$2:$B$13,'5.Monthly Multipliers'!$F$2:$F$13) + _xlfn.XLOOKUP('8. Model Variables'!$A21,'4.Annual SAE Indices'!$A$2:$A$23,'4.Annual SAE Indices'!$N$2:$N$23)*_xlfn.XLOOKUP('8. Model Variables'!$B21,'5.Monthly Multipliers'!$B$2:$B$13,'5.Monthly Multipliers'!$G$2:$G$13) + _xlfn.XLOOKUP('8. Model Variables'!$A21,'4.Annual SAE Indices'!$A$2:$A$23,'4.Annual SAE Indices'!$O$2:$O$23)*_xlfn.XLOOKUP('8. Model Variables'!$B21,'5.Monthly Multipliers'!$B$2:$B$13,'5.Monthly Multipliers'!$H$2:$H$13) + _xlfn.XLOOKUP('8. Model Variables'!$A21,'4.Annual SAE Indices'!$A$2:$A$23,'4.Annual SAE Indices'!$P$2:$P$23)*_xlfn.XLOOKUP('8. Model Variables'!$B21,'5.Monthly Multipliers'!$B$2:$B$13,'5.Monthly Multipliers'!$I$2:$I$13) + _xlfn.XLOOKUP('8. Model Variables'!$A21,'4.Annual SAE Indices'!$A$2:$A$23,'4.Annual SAE Indices'!$Q$2:$Q$23)*_xlfn.XLOOKUP('8. Model Variables'!$B21,'5.Monthly Multipliers'!$B$2:$B$13,'5.Monthly Multipliers'!$J$2:$J$13) + _xlfn.XLOOKUP('8. Model Variables'!$A21,'4.Annual SAE Indices'!$A$2:$A$23,'4.Annual SAE Indices'!$R$2:$R$23)*_xlfn.XLOOKUP('8. Model Variables'!$B21,'5.Monthly Multipliers'!$B$2:$B$13,'5.Monthly Multipliers'!$K$2:$K$13) + _xlfn.XLOOKUP('8. Model Variables'!$A21,'4.Annual SAE Indices'!$A$2:$A$23,'4.Annual SAE Indices'!$T$2:$T$23)*_xlfn.XLOOKUP('8. Model Variables'!$B21,'5.Monthly Multipliers'!$B$2:$B$13,'5.Monthly Multipliers'!$L$2:$L$13) + _xlfn.XLOOKUP('8. Model Variables'!$A21,'4.Annual SAE Indices'!$A$2:$A$23,'4.Annual SAE Indices'!$U$2:$U$23)*_xlfn.XLOOKUP('8. Model Variables'!$B21,'5.Monthly Multipliers'!$B$2:$B$13,'5.Monthly Multipliers'!$M$2:$M$13)</f>
        <v>480.49223003409202</v>
      </c>
      <c r="F21">
        <f>('6.Econ Transform'!C21^0.2)*'7.Wthr Transform'!D45*12*'8. Model Variables'!E21</f>
        <v>490.30840518949805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Transform'!C22^0.2)*'7.Wthr Transform'!H46*_xlfn.XLOOKUP('8. Model Variables'!A22,'4.Annual SAE Indices'!$A$2:$A$23,'4.Annual SAE Indices'!$V$2:$V$23)</f>
        <v>13.164894275426677</v>
      </c>
      <c r="D22" s="2">
        <f>('6.Econ Transform'!C22^0.2)*'7.Wthr Transform'!L46*_xlfn.XLOOKUP('8. Model Variables'!$A22,'4.Annual SAE Indices'!$A$2:$A$23,'4.Annual SAE Indices'!$W$2:$W$23)</f>
        <v>210.35168162839165</v>
      </c>
      <c r="E22">
        <f>_xlfn.XLOOKUP('8. Model Variables'!$A22,'4.Annual SAE Indices'!$A$2:$A$23,'4.Annual SAE Indices'!$J$2:$J$23)*_xlfn.XLOOKUP('8. Model Variables'!$B22,'5.Monthly Multipliers'!$B$2:$B$13,'5.Monthly Multipliers'!$C$2:$C$13) + _xlfn.XLOOKUP('8. Model Variables'!$A22,'4.Annual SAE Indices'!$A$2:$A$23,'4.Annual SAE Indices'!$K$2:$K$23)*_xlfn.XLOOKUP('8. Model Variables'!$B22,'5.Monthly Multipliers'!$B$2:$B$13,'5.Monthly Multipliers'!$D$2:$D$13) + _xlfn.XLOOKUP('8. Model Variables'!$A22,'4.Annual SAE Indices'!$A$2:$A$23,'4.Annual SAE Indices'!$L$2:$L$23)*_xlfn.XLOOKUP('8. Model Variables'!$B22,'5.Monthly Multipliers'!$B$2:$B$13,'5.Monthly Multipliers'!$E$2:$E$13) + _xlfn.XLOOKUP('8. Model Variables'!$A22,'4.Annual SAE Indices'!$A$2:$A$23,'4.Annual SAE Indices'!$M$2:$M$23)*_xlfn.XLOOKUP('8. Model Variables'!$B22,'5.Monthly Multipliers'!$B$2:$B$13,'5.Monthly Multipliers'!$F$2:$F$13) + _xlfn.XLOOKUP('8. Model Variables'!$A22,'4.Annual SAE Indices'!$A$2:$A$23,'4.Annual SAE Indices'!$N$2:$N$23)*_xlfn.XLOOKUP('8. Model Variables'!$B22,'5.Monthly Multipliers'!$B$2:$B$13,'5.Monthly Multipliers'!$G$2:$G$13) + _xlfn.XLOOKUP('8. Model Variables'!$A22,'4.Annual SAE Indices'!$A$2:$A$23,'4.Annual SAE Indices'!$O$2:$O$23)*_xlfn.XLOOKUP('8. Model Variables'!$B22,'5.Monthly Multipliers'!$B$2:$B$13,'5.Monthly Multipliers'!$H$2:$H$13) + _xlfn.XLOOKUP('8. Model Variables'!$A22,'4.Annual SAE Indices'!$A$2:$A$23,'4.Annual SAE Indices'!$P$2:$P$23)*_xlfn.XLOOKUP('8. Model Variables'!$B22,'5.Monthly Multipliers'!$B$2:$B$13,'5.Monthly Multipliers'!$I$2:$I$13) + _xlfn.XLOOKUP('8. Model Variables'!$A22,'4.Annual SAE Indices'!$A$2:$A$23,'4.Annual SAE Indices'!$Q$2:$Q$23)*_xlfn.XLOOKUP('8. Model Variables'!$B22,'5.Monthly Multipliers'!$B$2:$B$13,'5.Monthly Multipliers'!$J$2:$J$13) + _xlfn.XLOOKUP('8. Model Variables'!$A22,'4.Annual SAE Indices'!$A$2:$A$23,'4.Annual SAE Indices'!$R$2:$R$23)*_xlfn.XLOOKUP('8. Model Variables'!$B22,'5.Monthly Multipliers'!$B$2:$B$13,'5.Monthly Multipliers'!$K$2:$K$13) + _xlfn.XLOOKUP('8. Model Variables'!$A22,'4.Annual SAE Indices'!$A$2:$A$23,'4.Annual SAE Indices'!$T$2:$T$23)*_xlfn.XLOOKUP('8. Model Variables'!$B22,'5.Monthly Multipliers'!$B$2:$B$13,'5.Monthly Multipliers'!$L$2:$L$13) + _xlfn.XLOOKUP('8. Model Variables'!$A22,'4.Annual SAE Indices'!$A$2:$A$23,'4.Annual SAE Indices'!$U$2:$U$23)*_xlfn.XLOOKUP('8. Model Variables'!$B22,'5.Monthly Multipliers'!$B$2:$B$13,'5.Monthly Multipliers'!$M$2:$M$13)</f>
        <v>484.08219153615903</v>
      </c>
      <c r="F22">
        <f>('6.Econ Transform'!C22^0.2)*'7.Wthr Transform'!D46*12*'8. Model Variables'!E22</f>
        <v>478.03713629497116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Transform'!C23^0.2)*'7.Wthr Transform'!H47*_xlfn.XLOOKUP('8. Model Variables'!A23,'4.Annual SAE Indices'!$A$2:$A$23,'4.Annual SAE Indices'!$V$2:$V$23)</f>
        <v>110.84410673746157</v>
      </c>
      <c r="D23" s="2">
        <f>('6.Econ Transform'!C23^0.2)*'7.Wthr Transform'!L47*_xlfn.XLOOKUP('8. Model Variables'!$A23,'4.Annual SAE Indices'!$A$2:$A$23,'4.Annual SAE Indices'!$W$2:$W$23)</f>
        <v>25.693654920245599</v>
      </c>
      <c r="E23">
        <f>_xlfn.XLOOKUP('8. Model Variables'!$A23,'4.Annual SAE Indices'!$A$2:$A$23,'4.Annual SAE Indices'!$J$2:$J$23)*_xlfn.XLOOKUP('8. Model Variables'!$B23,'5.Monthly Multipliers'!$B$2:$B$13,'5.Monthly Multipliers'!$C$2:$C$13) + _xlfn.XLOOKUP('8. Model Variables'!$A23,'4.Annual SAE Indices'!$A$2:$A$23,'4.Annual SAE Indices'!$K$2:$K$23)*_xlfn.XLOOKUP('8. Model Variables'!$B23,'5.Monthly Multipliers'!$B$2:$B$13,'5.Monthly Multipliers'!$D$2:$D$13) + _xlfn.XLOOKUP('8. Model Variables'!$A23,'4.Annual SAE Indices'!$A$2:$A$23,'4.Annual SAE Indices'!$L$2:$L$23)*_xlfn.XLOOKUP('8. Model Variables'!$B23,'5.Monthly Multipliers'!$B$2:$B$13,'5.Monthly Multipliers'!$E$2:$E$13) + _xlfn.XLOOKUP('8. Model Variables'!$A23,'4.Annual SAE Indices'!$A$2:$A$23,'4.Annual SAE Indices'!$M$2:$M$23)*_xlfn.XLOOKUP('8. Model Variables'!$B23,'5.Monthly Multipliers'!$B$2:$B$13,'5.Monthly Multipliers'!$F$2:$F$13) + _xlfn.XLOOKUP('8. Model Variables'!$A23,'4.Annual SAE Indices'!$A$2:$A$23,'4.Annual SAE Indices'!$N$2:$N$23)*_xlfn.XLOOKUP('8. Model Variables'!$B23,'5.Monthly Multipliers'!$B$2:$B$13,'5.Monthly Multipliers'!$G$2:$G$13) + _xlfn.XLOOKUP('8. Model Variables'!$A23,'4.Annual SAE Indices'!$A$2:$A$23,'4.Annual SAE Indices'!$O$2:$O$23)*_xlfn.XLOOKUP('8. Model Variables'!$B23,'5.Monthly Multipliers'!$B$2:$B$13,'5.Monthly Multipliers'!$H$2:$H$13) + _xlfn.XLOOKUP('8. Model Variables'!$A23,'4.Annual SAE Indices'!$A$2:$A$23,'4.Annual SAE Indices'!$P$2:$P$23)*_xlfn.XLOOKUP('8. Model Variables'!$B23,'5.Monthly Multipliers'!$B$2:$B$13,'5.Monthly Multipliers'!$I$2:$I$13) + _xlfn.XLOOKUP('8. Model Variables'!$A23,'4.Annual SAE Indices'!$A$2:$A$23,'4.Annual SAE Indices'!$Q$2:$Q$23)*_xlfn.XLOOKUP('8. Model Variables'!$B23,'5.Monthly Multipliers'!$B$2:$B$13,'5.Monthly Multipliers'!$J$2:$J$13) + _xlfn.XLOOKUP('8. Model Variables'!$A23,'4.Annual SAE Indices'!$A$2:$A$23,'4.Annual SAE Indices'!$R$2:$R$23)*_xlfn.XLOOKUP('8. Model Variables'!$B23,'5.Monthly Multipliers'!$B$2:$B$13,'5.Monthly Multipliers'!$K$2:$K$13) + _xlfn.XLOOKUP('8. Model Variables'!$A23,'4.Annual SAE Indices'!$A$2:$A$23,'4.Annual SAE Indices'!$T$2:$T$23)*_xlfn.XLOOKUP('8. Model Variables'!$B23,'5.Monthly Multipliers'!$B$2:$B$13,'5.Monthly Multipliers'!$L$2:$L$13) + _xlfn.XLOOKUP('8. Model Variables'!$A23,'4.Annual SAE Indices'!$A$2:$A$23,'4.Annual SAE Indices'!$U$2:$U$23)*_xlfn.XLOOKUP('8. Model Variables'!$B23,'5.Monthly Multipliers'!$B$2:$B$13,'5.Monthly Multipliers'!$M$2:$M$13)</f>
        <v>491.19930091154504</v>
      </c>
      <c r="F23">
        <f>('6.Econ Transform'!C23^0.2)*'7.Wthr Transform'!D47*12*'8. Model Variables'!E23</f>
        <v>502.11771683091149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Transform'!C24^0.2)*'7.Wthr Transform'!H48*_xlfn.XLOOKUP('8. Model Variables'!A24,'4.Annual SAE Indices'!$A$2:$A$23,'4.Annual SAE Indices'!$V$2:$V$23)</f>
        <v>225.71939365733078</v>
      </c>
      <c r="D24" s="2">
        <f>('6.Econ Transform'!C24^0.2)*'7.Wthr Transform'!L48*_xlfn.XLOOKUP('8. Model Variables'!$A24,'4.Annual SAE Indices'!$A$2:$A$23,'4.Annual SAE Indices'!$W$2:$W$23)</f>
        <v>0</v>
      </c>
      <c r="E24">
        <f>_xlfn.XLOOKUP('8. Model Variables'!$A24,'4.Annual SAE Indices'!$A$2:$A$23,'4.Annual SAE Indices'!$J$2:$J$23)*_xlfn.XLOOKUP('8. Model Variables'!$B24,'5.Monthly Multipliers'!$B$2:$B$13,'5.Monthly Multipliers'!$C$2:$C$13) + _xlfn.XLOOKUP('8. Model Variables'!$A24,'4.Annual SAE Indices'!$A$2:$A$23,'4.Annual SAE Indices'!$K$2:$K$23)*_xlfn.XLOOKUP('8. Model Variables'!$B24,'5.Monthly Multipliers'!$B$2:$B$13,'5.Monthly Multipliers'!$D$2:$D$13) + _xlfn.XLOOKUP('8. Model Variables'!$A24,'4.Annual SAE Indices'!$A$2:$A$23,'4.Annual SAE Indices'!$L$2:$L$23)*_xlfn.XLOOKUP('8. Model Variables'!$B24,'5.Monthly Multipliers'!$B$2:$B$13,'5.Monthly Multipliers'!$E$2:$E$13) + _xlfn.XLOOKUP('8. Model Variables'!$A24,'4.Annual SAE Indices'!$A$2:$A$23,'4.Annual SAE Indices'!$M$2:$M$23)*_xlfn.XLOOKUP('8. Model Variables'!$B24,'5.Monthly Multipliers'!$B$2:$B$13,'5.Monthly Multipliers'!$F$2:$F$13) + _xlfn.XLOOKUP('8. Model Variables'!$A24,'4.Annual SAE Indices'!$A$2:$A$23,'4.Annual SAE Indices'!$N$2:$N$23)*_xlfn.XLOOKUP('8. Model Variables'!$B24,'5.Monthly Multipliers'!$B$2:$B$13,'5.Monthly Multipliers'!$G$2:$G$13) + _xlfn.XLOOKUP('8. Model Variables'!$A24,'4.Annual SAE Indices'!$A$2:$A$23,'4.Annual SAE Indices'!$O$2:$O$23)*_xlfn.XLOOKUP('8. Model Variables'!$B24,'5.Monthly Multipliers'!$B$2:$B$13,'5.Monthly Multipliers'!$H$2:$H$13) + _xlfn.XLOOKUP('8. Model Variables'!$A24,'4.Annual SAE Indices'!$A$2:$A$23,'4.Annual SAE Indices'!$P$2:$P$23)*_xlfn.XLOOKUP('8. Model Variables'!$B24,'5.Monthly Multipliers'!$B$2:$B$13,'5.Monthly Multipliers'!$I$2:$I$13) + _xlfn.XLOOKUP('8. Model Variables'!$A24,'4.Annual SAE Indices'!$A$2:$A$23,'4.Annual SAE Indices'!$Q$2:$Q$23)*_xlfn.XLOOKUP('8. Model Variables'!$B24,'5.Monthly Multipliers'!$B$2:$B$13,'5.Monthly Multipliers'!$J$2:$J$13) + _xlfn.XLOOKUP('8. Model Variables'!$A24,'4.Annual SAE Indices'!$A$2:$A$23,'4.Annual SAE Indices'!$R$2:$R$23)*_xlfn.XLOOKUP('8. Model Variables'!$B24,'5.Monthly Multipliers'!$B$2:$B$13,'5.Monthly Multipliers'!$K$2:$K$13) + _xlfn.XLOOKUP('8. Model Variables'!$A24,'4.Annual SAE Indices'!$A$2:$A$23,'4.Annual SAE Indices'!$T$2:$T$23)*_xlfn.XLOOKUP('8. Model Variables'!$B24,'5.Monthly Multipliers'!$B$2:$B$13,'5.Monthly Multipliers'!$L$2:$L$13) + _xlfn.XLOOKUP('8. Model Variables'!$A24,'4.Annual SAE Indices'!$A$2:$A$23,'4.Annual SAE Indices'!$U$2:$U$23)*_xlfn.XLOOKUP('8. Model Variables'!$B24,'5.Monthly Multipliers'!$B$2:$B$13,'5.Monthly Multipliers'!$M$2:$M$13)</f>
        <v>497.961389518386</v>
      </c>
      <c r="F24">
        <f>('6.Econ Transform'!C24^0.2)*'7.Wthr Transform'!D48*12*'8. Model Variables'!E24</f>
        <v>492.60978741724506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Transform'!C25^0.2)*'7.Wthr Transform'!H49*_xlfn.XLOOKUP('8. Model Variables'!A25,'4.Annual SAE Indices'!$A$2:$A$23,'4.Annual SAE Indices'!$V$2:$V$23)</f>
        <v>256.84757970161797</v>
      </c>
      <c r="D25" s="2">
        <f>('6.Econ Transform'!C25^0.2)*'7.Wthr Transform'!L49*_xlfn.XLOOKUP('8. Model Variables'!$A25,'4.Annual SAE Indices'!$A$2:$A$23,'4.Annual SAE Indices'!$W$2:$W$23)</f>
        <v>0</v>
      </c>
      <c r="E25">
        <f>_xlfn.XLOOKUP('8. Model Variables'!$A25,'4.Annual SAE Indices'!$A$2:$A$23,'4.Annual SAE Indices'!$J$2:$J$23)*_xlfn.XLOOKUP('8. Model Variables'!$B25,'5.Monthly Multipliers'!$B$2:$B$13,'5.Monthly Multipliers'!$C$2:$C$13) + _xlfn.XLOOKUP('8. Model Variables'!$A25,'4.Annual SAE Indices'!$A$2:$A$23,'4.Annual SAE Indices'!$K$2:$K$23)*_xlfn.XLOOKUP('8. Model Variables'!$B25,'5.Monthly Multipliers'!$B$2:$B$13,'5.Monthly Multipliers'!$D$2:$D$13) + _xlfn.XLOOKUP('8. Model Variables'!$A25,'4.Annual SAE Indices'!$A$2:$A$23,'4.Annual SAE Indices'!$L$2:$L$23)*_xlfn.XLOOKUP('8. Model Variables'!$B25,'5.Monthly Multipliers'!$B$2:$B$13,'5.Monthly Multipliers'!$E$2:$E$13) + _xlfn.XLOOKUP('8. Model Variables'!$A25,'4.Annual SAE Indices'!$A$2:$A$23,'4.Annual SAE Indices'!$M$2:$M$23)*_xlfn.XLOOKUP('8. Model Variables'!$B25,'5.Monthly Multipliers'!$B$2:$B$13,'5.Monthly Multipliers'!$F$2:$F$13) + _xlfn.XLOOKUP('8. Model Variables'!$A25,'4.Annual SAE Indices'!$A$2:$A$23,'4.Annual SAE Indices'!$N$2:$N$23)*_xlfn.XLOOKUP('8. Model Variables'!$B25,'5.Monthly Multipliers'!$B$2:$B$13,'5.Monthly Multipliers'!$G$2:$G$13) + _xlfn.XLOOKUP('8. Model Variables'!$A25,'4.Annual SAE Indices'!$A$2:$A$23,'4.Annual SAE Indices'!$O$2:$O$23)*_xlfn.XLOOKUP('8. Model Variables'!$B25,'5.Monthly Multipliers'!$B$2:$B$13,'5.Monthly Multipliers'!$H$2:$H$13) + _xlfn.XLOOKUP('8. Model Variables'!$A25,'4.Annual SAE Indices'!$A$2:$A$23,'4.Annual SAE Indices'!$P$2:$P$23)*_xlfn.XLOOKUP('8. Model Variables'!$B25,'5.Monthly Multipliers'!$B$2:$B$13,'5.Monthly Multipliers'!$I$2:$I$13) + _xlfn.XLOOKUP('8. Model Variables'!$A25,'4.Annual SAE Indices'!$A$2:$A$23,'4.Annual SAE Indices'!$Q$2:$Q$23)*_xlfn.XLOOKUP('8. Model Variables'!$B25,'5.Monthly Multipliers'!$B$2:$B$13,'5.Monthly Multipliers'!$J$2:$J$13) + _xlfn.XLOOKUP('8. Model Variables'!$A25,'4.Annual SAE Indices'!$A$2:$A$23,'4.Annual SAE Indices'!$R$2:$R$23)*_xlfn.XLOOKUP('8. Model Variables'!$B25,'5.Monthly Multipliers'!$B$2:$B$13,'5.Monthly Multipliers'!$K$2:$K$13) + _xlfn.XLOOKUP('8. Model Variables'!$A25,'4.Annual SAE Indices'!$A$2:$A$23,'4.Annual SAE Indices'!$T$2:$T$23)*_xlfn.XLOOKUP('8. Model Variables'!$B25,'5.Monthly Multipliers'!$B$2:$B$13,'5.Monthly Multipliers'!$L$2:$L$13) + _xlfn.XLOOKUP('8. Model Variables'!$A25,'4.Annual SAE Indices'!$A$2:$A$23,'4.Annual SAE Indices'!$U$2:$U$23)*_xlfn.XLOOKUP('8. Model Variables'!$B25,'5.Monthly Multipliers'!$B$2:$B$13,'5.Monthly Multipliers'!$M$2:$M$13)</f>
        <v>505.75603310821703</v>
      </c>
      <c r="F25">
        <f>('6.Econ Transform'!C25^0.2)*'7.Wthr Transform'!D49*12*'8. Model Variables'!E25</f>
        <v>516.99801719279696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Transform'!C26^0.2)*'7.Wthr Transform'!H50*_xlfn.XLOOKUP('8. Model Variables'!A26,'4.Annual SAE Indices'!$A$2:$A$23,'4.Annual SAE Indices'!$V$2:$V$23)</f>
        <v>360.35457891707438</v>
      </c>
      <c r="D26" s="2">
        <f>('6.Econ Transform'!C26^0.2)*'7.Wthr Transform'!L50*_xlfn.XLOOKUP('8. Model Variables'!$A26,'4.Annual SAE Indices'!$A$2:$A$23,'4.Annual SAE Indices'!$W$2:$W$23)</f>
        <v>0</v>
      </c>
      <c r="E26">
        <f>_xlfn.XLOOKUP('8. Model Variables'!$A26,'4.Annual SAE Indices'!$A$2:$A$23,'4.Annual SAE Indices'!$J$2:$J$23)*_xlfn.XLOOKUP('8. Model Variables'!$B26,'5.Monthly Multipliers'!$B$2:$B$13,'5.Monthly Multipliers'!$C$2:$C$13) + _xlfn.XLOOKUP('8. Model Variables'!$A26,'4.Annual SAE Indices'!$A$2:$A$23,'4.Annual SAE Indices'!$K$2:$K$23)*_xlfn.XLOOKUP('8. Model Variables'!$B26,'5.Monthly Multipliers'!$B$2:$B$13,'5.Monthly Multipliers'!$D$2:$D$13) + _xlfn.XLOOKUP('8. Model Variables'!$A26,'4.Annual SAE Indices'!$A$2:$A$23,'4.Annual SAE Indices'!$L$2:$L$23)*_xlfn.XLOOKUP('8. Model Variables'!$B26,'5.Monthly Multipliers'!$B$2:$B$13,'5.Monthly Multipliers'!$E$2:$E$13) + _xlfn.XLOOKUP('8. Model Variables'!$A26,'4.Annual SAE Indices'!$A$2:$A$23,'4.Annual SAE Indices'!$M$2:$M$23)*_xlfn.XLOOKUP('8. Model Variables'!$B26,'5.Monthly Multipliers'!$B$2:$B$13,'5.Monthly Multipliers'!$F$2:$F$13) + _xlfn.XLOOKUP('8. Model Variables'!$A26,'4.Annual SAE Indices'!$A$2:$A$23,'4.Annual SAE Indices'!$N$2:$N$23)*_xlfn.XLOOKUP('8. Model Variables'!$B26,'5.Monthly Multipliers'!$B$2:$B$13,'5.Monthly Multipliers'!$G$2:$G$13) + _xlfn.XLOOKUP('8. Model Variables'!$A26,'4.Annual SAE Indices'!$A$2:$A$23,'4.Annual SAE Indices'!$O$2:$O$23)*_xlfn.XLOOKUP('8. Model Variables'!$B26,'5.Monthly Multipliers'!$B$2:$B$13,'5.Monthly Multipliers'!$H$2:$H$13) + _xlfn.XLOOKUP('8. Model Variables'!$A26,'4.Annual SAE Indices'!$A$2:$A$23,'4.Annual SAE Indices'!$P$2:$P$23)*_xlfn.XLOOKUP('8. Model Variables'!$B26,'5.Monthly Multipliers'!$B$2:$B$13,'5.Monthly Multipliers'!$I$2:$I$13) + _xlfn.XLOOKUP('8. Model Variables'!$A26,'4.Annual SAE Indices'!$A$2:$A$23,'4.Annual SAE Indices'!$Q$2:$Q$23)*_xlfn.XLOOKUP('8. Model Variables'!$B26,'5.Monthly Multipliers'!$B$2:$B$13,'5.Monthly Multipliers'!$J$2:$J$13) + _xlfn.XLOOKUP('8. Model Variables'!$A26,'4.Annual SAE Indices'!$A$2:$A$23,'4.Annual SAE Indices'!$R$2:$R$23)*_xlfn.XLOOKUP('8. Model Variables'!$B26,'5.Monthly Multipliers'!$B$2:$B$13,'5.Monthly Multipliers'!$K$2:$K$13) + _xlfn.XLOOKUP('8. Model Variables'!$A26,'4.Annual SAE Indices'!$A$2:$A$23,'4.Annual SAE Indices'!$T$2:$T$23)*_xlfn.XLOOKUP('8. Model Variables'!$B26,'5.Monthly Multipliers'!$B$2:$B$13,'5.Monthly Multipliers'!$L$2:$L$13) + _xlfn.XLOOKUP('8. Model Variables'!$A26,'4.Annual SAE Indices'!$A$2:$A$23,'4.Annual SAE Indices'!$U$2:$U$23)*_xlfn.XLOOKUP('8. Model Variables'!$B26,'5.Monthly Multipliers'!$B$2:$B$13,'5.Monthly Multipliers'!$M$2:$M$13)</f>
        <v>506.11819420758502</v>
      </c>
      <c r="F26">
        <f>('6.Econ Transform'!C26^0.2)*'7.Wthr Transform'!D50*12*'8. Model Variables'!E26</f>
        <v>517.30681838978148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Transform'!C27^0.2)*'7.Wthr Transform'!H51*_xlfn.XLOOKUP('8. Model Variables'!A27,'4.Annual SAE Indices'!$A$2:$A$23,'4.Annual SAE Indices'!$V$2:$V$23)</f>
        <v>289.2799861359141</v>
      </c>
      <c r="D27" s="2">
        <f>('6.Econ Transform'!C27^0.2)*'7.Wthr Transform'!L51*_xlfn.XLOOKUP('8. Model Variables'!$A27,'4.Annual SAE Indices'!$A$2:$A$23,'4.Annual SAE Indices'!$W$2:$W$23)</f>
        <v>0</v>
      </c>
      <c r="E27">
        <f>_xlfn.XLOOKUP('8. Model Variables'!$A27,'4.Annual SAE Indices'!$A$2:$A$23,'4.Annual SAE Indices'!$J$2:$J$23)*_xlfn.XLOOKUP('8. Model Variables'!$B27,'5.Monthly Multipliers'!$B$2:$B$13,'5.Monthly Multipliers'!$C$2:$C$13) + _xlfn.XLOOKUP('8. Model Variables'!$A27,'4.Annual SAE Indices'!$A$2:$A$23,'4.Annual SAE Indices'!$K$2:$K$23)*_xlfn.XLOOKUP('8. Model Variables'!$B27,'5.Monthly Multipliers'!$B$2:$B$13,'5.Monthly Multipliers'!$D$2:$D$13) + _xlfn.XLOOKUP('8. Model Variables'!$A27,'4.Annual SAE Indices'!$A$2:$A$23,'4.Annual SAE Indices'!$L$2:$L$23)*_xlfn.XLOOKUP('8. Model Variables'!$B27,'5.Monthly Multipliers'!$B$2:$B$13,'5.Monthly Multipliers'!$E$2:$E$13) + _xlfn.XLOOKUP('8. Model Variables'!$A27,'4.Annual SAE Indices'!$A$2:$A$23,'4.Annual SAE Indices'!$M$2:$M$23)*_xlfn.XLOOKUP('8. Model Variables'!$B27,'5.Monthly Multipliers'!$B$2:$B$13,'5.Monthly Multipliers'!$F$2:$F$13) + _xlfn.XLOOKUP('8. Model Variables'!$A27,'4.Annual SAE Indices'!$A$2:$A$23,'4.Annual SAE Indices'!$N$2:$N$23)*_xlfn.XLOOKUP('8. Model Variables'!$B27,'5.Monthly Multipliers'!$B$2:$B$13,'5.Monthly Multipliers'!$G$2:$G$13) + _xlfn.XLOOKUP('8. Model Variables'!$A27,'4.Annual SAE Indices'!$A$2:$A$23,'4.Annual SAE Indices'!$O$2:$O$23)*_xlfn.XLOOKUP('8. Model Variables'!$B27,'5.Monthly Multipliers'!$B$2:$B$13,'5.Monthly Multipliers'!$H$2:$H$13) + _xlfn.XLOOKUP('8. Model Variables'!$A27,'4.Annual SAE Indices'!$A$2:$A$23,'4.Annual SAE Indices'!$P$2:$P$23)*_xlfn.XLOOKUP('8. Model Variables'!$B27,'5.Monthly Multipliers'!$B$2:$B$13,'5.Monthly Multipliers'!$I$2:$I$13) + _xlfn.XLOOKUP('8. Model Variables'!$A27,'4.Annual SAE Indices'!$A$2:$A$23,'4.Annual SAE Indices'!$Q$2:$Q$23)*_xlfn.XLOOKUP('8. Model Variables'!$B27,'5.Monthly Multipliers'!$B$2:$B$13,'5.Monthly Multipliers'!$J$2:$J$13) + _xlfn.XLOOKUP('8. Model Variables'!$A27,'4.Annual SAE Indices'!$A$2:$A$23,'4.Annual SAE Indices'!$R$2:$R$23)*_xlfn.XLOOKUP('8. Model Variables'!$B27,'5.Monthly Multipliers'!$B$2:$B$13,'5.Monthly Multipliers'!$K$2:$K$13) + _xlfn.XLOOKUP('8. Model Variables'!$A27,'4.Annual SAE Indices'!$A$2:$A$23,'4.Annual SAE Indices'!$T$2:$T$23)*_xlfn.XLOOKUP('8. Model Variables'!$B27,'5.Monthly Multipliers'!$B$2:$B$13,'5.Monthly Multipliers'!$L$2:$L$13) + _xlfn.XLOOKUP('8. Model Variables'!$A27,'4.Annual SAE Indices'!$A$2:$A$23,'4.Annual SAE Indices'!$U$2:$U$23)*_xlfn.XLOOKUP('8. Model Variables'!$B27,'5.Monthly Multipliers'!$B$2:$B$13,'5.Monthly Multipliers'!$M$2:$M$13)</f>
        <v>502.90174973057799</v>
      </c>
      <c r="F27">
        <f>('6.Econ Transform'!C27^0.2)*'7.Wthr Transform'!D51*12*'8. Model Variables'!E27</f>
        <v>464.27546859858137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Transform'!C28^0.2)*'7.Wthr Transform'!H52*_xlfn.XLOOKUP('8. Model Variables'!A28,'4.Annual SAE Indices'!$A$2:$A$23,'4.Annual SAE Indices'!$V$2:$V$23)</f>
        <v>273.49599204939335</v>
      </c>
      <c r="D28" s="2">
        <f>('6.Econ Transform'!C28^0.2)*'7.Wthr Transform'!L52*_xlfn.XLOOKUP('8. Model Variables'!$A28,'4.Annual SAE Indices'!$A$2:$A$23,'4.Annual SAE Indices'!$W$2:$W$23)</f>
        <v>0</v>
      </c>
      <c r="E28">
        <f>_xlfn.XLOOKUP('8. Model Variables'!$A28,'4.Annual SAE Indices'!$A$2:$A$23,'4.Annual SAE Indices'!$J$2:$J$23)*_xlfn.XLOOKUP('8. Model Variables'!$B28,'5.Monthly Multipliers'!$B$2:$B$13,'5.Monthly Multipliers'!$C$2:$C$13) + _xlfn.XLOOKUP('8. Model Variables'!$A28,'4.Annual SAE Indices'!$A$2:$A$23,'4.Annual SAE Indices'!$K$2:$K$23)*_xlfn.XLOOKUP('8. Model Variables'!$B28,'5.Monthly Multipliers'!$B$2:$B$13,'5.Monthly Multipliers'!$D$2:$D$13) + _xlfn.XLOOKUP('8. Model Variables'!$A28,'4.Annual SAE Indices'!$A$2:$A$23,'4.Annual SAE Indices'!$L$2:$L$23)*_xlfn.XLOOKUP('8. Model Variables'!$B28,'5.Monthly Multipliers'!$B$2:$B$13,'5.Monthly Multipliers'!$E$2:$E$13) + _xlfn.XLOOKUP('8. Model Variables'!$A28,'4.Annual SAE Indices'!$A$2:$A$23,'4.Annual SAE Indices'!$M$2:$M$23)*_xlfn.XLOOKUP('8. Model Variables'!$B28,'5.Monthly Multipliers'!$B$2:$B$13,'5.Monthly Multipliers'!$F$2:$F$13) + _xlfn.XLOOKUP('8. Model Variables'!$A28,'4.Annual SAE Indices'!$A$2:$A$23,'4.Annual SAE Indices'!$N$2:$N$23)*_xlfn.XLOOKUP('8. Model Variables'!$B28,'5.Monthly Multipliers'!$B$2:$B$13,'5.Monthly Multipliers'!$G$2:$G$13) + _xlfn.XLOOKUP('8. Model Variables'!$A28,'4.Annual SAE Indices'!$A$2:$A$23,'4.Annual SAE Indices'!$O$2:$O$23)*_xlfn.XLOOKUP('8. Model Variables'!$B28,'5.Monthly Multipliers'!$B$2:$B$13,'5.Monthly Multipliers'!$H$2:$H$13) + _xlfn.XLOOKUP('8. Model Variables'!$A28,'4.Annual SAE Indices'!$A$2:$A$23,'4.Annual SAE Indices'!$P$2:$P$23)*_xlfn.XLOOKUP('8. Model Variables'!$B28,'5.Monthly Multipliers'!$B$2:$B$13,'5.Monthly Multipliers'!$I$2:$I$13) + _xlfn.XLOOKUP('8. Model Variables'!$A28,'4.Annual SAE Indices'!$A$2:$A$23,'4.Annual SAE Indices'!$Q$2:$Q$23)*_xlfn.XLOOKUP('8. Model Variables'!$B28,'5.Monthly Multipliers'!$B$2:$B$13,'5.Monthly Multipliers'!$J$2:$J$13) + _xlfn.XLOOKUP('8. Model Variables'!$A28,'4.Annual SAE Indices'!$A$2:$A$23,'4.Annual SAE Indices'!$R$2:$R$23)*_xlfn.XLOOKUP('8. Model Variables'!$B28,'5.Monthly Multipliers'!$B$2:$B$13,'5.Monthly Multipliers'!$K$2:$K$13) + _xlfn.XLOOKUP('8. Model Variables'!$A28,'4.Annual SAE Indices'!$A$2:$A$23,'4.Annual SAE Indices'!$T$2:$T$23)*_xlfn.XLOOKUP('8. Model Variables'!$B28,'5.Monthly Multipliers'!$B$2:$B$13,'5.Monthly Multipliers'!$L$2:$L$13) + _xlfn.XLOOKUP('8. Model Variables'!$A28,'4.Annual SAE Indices'!$A$2:$A$23,'4.Annual SAE Indices'!$U$2:$U$23)*_xlfn.XLOOKUP('8. Model Variables'!$B28,'5.Monthly Multipliers'!$B$2:$B$13,'5.Monthly Multipliers'!$M$2:$M$13)</f>
        <v>499.44301717590901</v>
      </c>
      <c r="F28">
        <f>('6.Econ Transform'!C28^0.2)*'7.Wthr Transform'!D52*12*'8. Model Variables'!E28</f>
        <v>510.48407494375442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Transform'!C29^0.2)*'7.Wthr Transform'!H53*_xlfn.XLOOKUP('8. Model Variables'!A29,'4.Annual SAE Indices'!$A$2:$A$23,'4.Annual SAE Indices'!$V$2:$V$23)</f>
        <v>149.49837350441487</v>
      </c>
      <c r="D29" s="2">
        <f>('6.Econ Transform'!C29^0.2)*'7.Wthr Transform'!L53*_xlfn.XLOOKUP('8. Model Variables'!$A29,'4.Annual SAE Indices'!$A$2:$A$23,'4.Annual SAE Indices'!$W$2:$W$23)</f>
        <v>0</v>
      </c>
      <c r="E29">
        <f>_xlfn.XLOOKUP('8. Model Variables'!$A29,'4.Annual SAE Indices'!$A$2:$A$23,'4.Annual SAE Indices'!$J$2:$J$23)*_xlfn.XLOOKUP('8. Model Variables'!$B29,'5.Monthly Multipliers'!$B$2:$B$13,'5.Monthly Multipliers'!$C$2:$C$13) + _xlfn.XLOOKUP('8. Model Variables'!$A29,'4.Annual SAE Indices'!$A$2:$A$23,'4.Annual SAE Indices'!$K$2:$K$23)*_xlfn.XLOOKUP('8. Model Variables'!$B29,'5.Monthly Multipliers'!$B$2:$B$13,'5.Monthly Multipliers'!$D$2:$D$13) + _xlfn.XLOOKUP('8. Model Variables'!$A29,'4.Annual SAE Indices'!$A$2:$A$23,'4.Annual SAE Indices'!$L$2:$L$23)*_xlfn.XLOOKUP('8. Model Variables'!$B29,'5.Monthly Multipliers'!$B$2:$B$13,'5.Monthly Multipliers'!$E$2:$E$13) + _xlfn.XLOOKUP('8. Model Variables'!$A29,'4.Annual SAE Indices'!$A$2:$A$23,'4.Annual SAE Indices'!$M$2:$M$23)*_xlfn.XLOOKUP('8. Model Variables'!$B29,'5.Monthly Multipliers'!$B$2:$B$13,'5.Monthly Multipliers'!$F$2:$F$13) + _xlfn.XLOOKUP('8. Model Variables'!$A29,'4.Annual SAE Indices'!$A$2:$A$23,'4.Annual SAE Indices'!$N$2:$N$23)*_xlfn.XLOOKUP('8. Model Variables'!$B29,'5.Monthly Multipliers'!$B$2:$B$13,'5.Monthly Multipliers'!$G$2:$G$13) + _xlfn.XLOOKUP('8. Model Variables'!$A29,'4.Annual SAE Indices'!$A$2:$A$23,'4.Annual SAE Indices'!$O$2:$O$23)*_xlfn.XLOOKUP('8. Model Variables'!$B29,'5.Monthly Multipliers'!$B$2:$B$13,'5.Monthly Multipliers'!$H$2:$H$13) + _xlfn.XLOOKUP('8. Model Variables'!$A29,'4.Annual SAE Indices'!$A$2:$A$23,'4.Annual SAE Indices'!$P$2:$P$23)*_xlfn.XLOOKUP('8. Model Variables'!$B29,'5.Monthly Multipliers'!$B$2:$B$13,'5.Monthly Multipliers'!$I$2:$I$13) + _xlfn.XLOOKUP('8. Model Variables'!$A29,'4.Annual SAE Indices'!$A$2:$A$23,'4.Annual SAE Indices'!$Q$2:$Q$23)*_xlfn.XLOOKUP('8. Model Variables'!$B29,'5.Monthly Multipliers'!$B$2:$B$13,'5.Monthly Multipliers'!$J$2:$J$13) + _xlfn.XLOOKUP('8. Model Variables'!$A29,'4.Annual SAE Indices'!$A$2:$A$23,'4.Annual SAE Indices'!$R$2:$R$23)*_xlfn.XLOOKUP('8. Model Variables'!$B29,'5.Monthly Multipliers'!$B$2:$B$13,'5.Monthly Multipliers'!$K$2:$K$13) + _xlfn.XLOOKUP('8. Model Variables'!$A29,'4.Annual SAE Indices'!$A$2:$A$23,'4.Annual SAE Indices'!$T$2:$T$23)*_xlfn.XLOOKUP('8. Model Variables'!$B29,'5.Monthly Multipliers'!$B$2:$B$13,'5.Monthly Multipliers'!$L$2:$L$13) + _xlfn.XLOOKUP('8. Model Variables'!$A29,'4.Annual SAE Indices'!$A$2:$A$23,'4.Annual SAE Indices'!$U$2:$U$23)*_xlfn.XLOOKUP('8. Model Variables'!$B29,'5.Monthly Multipliers'!$B$2:$B$13,'5.Monthly Multipliers'!$M$2:$M$13)</f>
        <v>493.433579805406</v>
      </c>
      <c r="F29">
        <f>('6.Econ Transform'!C29^0.2)*'7.Wthr Transform'!D53*12*'8. Model Variables'!E29</f>
        <v>488.32278399728847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Transform'!C30^0.2)*'7.Wthr Transform'!H54*_xlfn.XLOOKUP('8. Model Variables'!A30,'4.Annual SAE Indices'!$A$2:$A$23,'4.Annual SAE Indices'!$V$2:$V$23)</f>
        <v>64.74087167805736</v>
      </c>
      <c r="D30" s="2">
        <f>('6.Econ Transform'!C30^0.2)*'7.Wthr Transform'!L54*_xlfn.XLOOKUP('8. Model Variables'!$A30,'4.Annual SAE Indices'!$A$2:$A$23,'4.Annual SAE Indices'!$W$2:$W$23)</f>
        <v>0.51799832085795061</v>
      </c>
      <c r="E30">
        <f>_xlfn.XLOOKUP('8. Model Variables'!$A30,'4.Annual SAE Indices'!$A$2:$A$23,'4.Annual SAE Indices'!$J$2:$J$23)*_xlfn.XLOOKUP('8. Model Variables'!$B30,'5.Monthly Multipliers'!$B$2:$B$13,'5.Monthly Multipliers'!$C$2:$C$13) + _xlfn.XLOOKUP('8. Model Variables'!$A30,'4.Annual SAE Indices'!$A$2:$A$23,'4.Annual SAE Indices'!$K$2:$K$23)*_xlfn.XLOOKUP('8. Model Variables'!$B30,'5.Monthly Multipliers'!$B$2:$B$13,'5.Monthly Multipliers'!$D$2:$D$13) + _xlfn.XLOOKUP('8. Model Variables'!$A30,'4.Annual SAE Indices'!$A$2:$A$23,'4.Annual SAE Indices'!$L$2:$L$23)*_xlfn.XLOOKUP('8. Model Variables'!$B30,'5.Monthly Multipliers'!$B$2:$B$13,'5.Monthly Multipliers'!$E$2:$E$13) + _xlfn.XLOOKUP('8. Model Variables'!$A30,'4.Annual SAE Indices'!$A$2:$A$23,'4.Annual SAE Indices'!$M$2:$M$23)*_xlfn.XLOOKUP('8. Model Variables'!$B30,'5.Monthly Multipliers'!$B$2:$B$13,'5.Monthly Multipliers'!$F$2:$F$13) + _xlfn.XLOOKUP('8. Model Variables'!$A30,'4.Annual SAE Indices'!$A$2:$A$23,'4.Annual SAE Indices'!$N$2:$N$23)*_xlfn.XLOOKUP('8. Model Variables'!$B30,'5.Monthly Multipliers'!$B$2:$B$13,'5.Monthly Multipliers'!$G$2:$G$13) + _xlfn.XLOOKUP('8. Model Variables'!$A30,'4.Annual SAE Indices'!$A$2:$A$23,'4.Annual SAE Indices'!$O$2:$O$23)*_xlfn.XLOOKUP('8. Model Variables'!$B30,'5.Monthly Multipliers'!$B$2:$B$13,'5.Monthly Multipliers'!$H$2:$H$13) + _xlfn.XLOOKUP('8. Model Variables'!$A30,'4.Annual SAE Indices'!$A$2:$A$23,'4.Annual SAE Indices'!$P$2:$P$23)*_xlfn.XLOOKUP('8. Model Variables'!$B30,'5.Monthly Multipliers'!$B$2:$B$13,'5.Monthly Multipliers'!$I$2:$I$13) + _xlfn.XLOOKUP('8. Model Variables'!$A30,'4.Annual SAE Indices'!$A$2:$A$23,'4.Annual SAE Indices'!$Q$2:$Q$23)*_xlfn.XLOOKUP('8. Model Variables'!$B30,'5.Monthly Multipliers'!$B$2:$B$13,'5.Monthly Multipliers'!$J$2:$J$13) + _xlfn.XLOOKUP('8. Model Variables'!$A30,'4.Annual SAE Indices'!$A$2:$A$23,'4.Annual SAE Indices'!$R$2:$R$23)*_xlfn.XLOOKUP('8. Model Variables'!$B30,'5.Monthly Multipliers'!$B$2:$B$13,'5.Monthly Multipliers'!$K$2:$K$13) + _xlfn.XLOOKUP('8. Model Variables'!$A30,'4.Annual SAE Indices'!$A$2:$A$23,'4.Annual SAE Indices'!$T$2:$T$23)*_xlfn.XLOOKUP('8. Model Variables'!$B30,'5.Monthly Multipliers'!$B$2:$B$13,'5.Monthly Multipliers'!$L$2:$L$13) + _xlfn.XLOOKUP('8. Model Variables'!$A30,'4.Annual SAE Indices'!$A$2:$A$23,'4.Annual SAE Indices'!$U$2:$U$23)*_xlfn.XLOOKUP('8. Model Variables'!$B30,'5.Monthly Multipliers'!$B$2:$B$13,'5.Monthly Multipliers'!$M$2:$M$13)</f>
        <v>489.438769596116</v>
      </c>
      <c r="F30">
        <f>('6.Econ Transform'!C30^0.2)*'7.Wthr Transform'!D54*12*'8. Model Variables'!E30</f>
        <v>500.51499551697748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Transform'!C31^0.2)*'7.Wthr Transform'!H55*_xlfn.XLOOKUP('8. Model Variables'!A31,'4.Annual SAE Indices'!$A$2:$A$23,'4.Annual SAE Indices'!$V$2:$V$23)</f>
        <v>4.8509010479236059</v>
      </c>
      <c r="D31" s="2">
        <f>('6.Econ Transform'!C31^0.2)*'7.Wthr Transform'!L55*_xlfn.XLOOKUP('8. Model Variables'!$A31,'4.Annual SAE Indices'!$A$2:$A$23,'4.Annual SAE Indices'!$W$2:$W$23)</f>
        <v>112.57830173312794</v>
      </c>
      <c r="E31">
        <f>_xlfn.XLOOKUP('8. Model Variables'!$A31,'4.Annual SAE Indices'!$A$2:$A$23,'4.Annual SAE Indices'!$J$2:$J$23)*_xlfn.XLOOKUP('8. Model Variables'!$B31,'5.Monthly Multipliers'!$B$2:$B$13,'5.Monthly Multipliers'!$C$2:$C$13) + _xlfn.XLOOKUP('8. Model Variables'!$A31,'4.Annual SAE Indices'!$A$2:$A$23,'4.Annual SAE Indices'!$K$2:$K$23)*_xlfn.XLOOKUP('8. Model Variables'!$B31,'5.Monthly Multipliers'!$B$2:$B$13,'5.Monthly Multipliers'!$D$2:$D$13) + _xlfn.XLOOKUP('8. Model Variables'!$A31,'4.Annual SAE Indices'!$A$2:$A$23,'4.Annual SAE Indices'!$L$2:$L$23)*_xlfn.XLOOKUP('8. Model Variables'!$B31,'5.Monthly Multipliers'!$B$2:$B$13,'5.Monthly Multipliers'!$E$2:$E$13) + _xlfn.XLOOKUP('8. Model Variables'!$A31,'4.Annual SAE Indices'!$A$2:$A$23,'4.Annual SAE Indices'!$M$2:$M$23)*_xlfn.XLOOKUP('8. Model Variables'!$B31,'5.Monthly Multipliers'!$B$2:$B$13,'5.Monthly Multipliers'!$F$2:$F$13) + _xlfn.XLOOKUP('8. Model Variables'!$A31,'4.Annual SAE Indices'!$A$2:$A$23,'4.Annual SAE Indices'!$N$2:$N$23)*_xlfn.XLOOKUP('8. Model Variables'!$B31,'5.Monthly Multipliers'!$B$2:$B$13,'5.Monthly Multipliers'!$G$2:$G$13) + _xlfn.XLOOKUP('8. Model Variables'!$A31,'4.Annual SAE Indices'!$A$2:$A$23,'4.Annual SAE Indices'!$O$2:$O$23)*_xlfn.XLOOKUP('8. Model Variables'!$B31,'5.Monthly Multipliers'!$B$2:$B$13,'5.Monthly Multipliers'!$H$2:$H$13) + _xlfn.XLOOKUP('8. Model Variables'!$A31,'4.Annual SAE Indices'!$A$2:$A$23,'4.Annual SAE Indices'!$P$2:$P$23)*_xlfn.XLOOKUP('8. Model Variables'!$B31,'5.Monthly Multipliers'!$B$2:$B$13,'5.Monthly Multipliers'!$I$2:$I$13) + _xlfn.XLOOKUP('8. Model Variables'!$A31,'4.Annual SAE Indices'!$A$2:$A$23,'4.Annual SAE Indices'!$Q$2:$Q$23)*_xlfn.XLOOKUP('8. Model Variables'!$B31,'5.Monthly Multipliers'!$B$2:$B$13,'5.Monthly Multipliers'!$J$2:$J$13) + _xlfn.XLOOKUP('8. Model Variables'!$A31,'4.Annual SAE Indices'!$A$2:$A$23,'4.Annual SAE Indices'!$R$2:$R$23)*_xlfn.XLOOKUP('8. Model Variables'!$B31,'5.Monthly Multipliers'!$B$2:$B$13,'5.Monthly Multipliers'!$K$2:$K$13) + _xlfn.XLOOKUP('8. Model Variables'!$A31,'4.Annual SAE Indices'!$A$2:$A$23,'4.Annual SAE Indices'!$T$2:$T$23)*_xlfn.XLOOKUP('8. Model Variables'!$B31,'5.Monthly Multipliers'!$B$2:$B$13,'5.Monthly Multipliers'!$L$2:$L$13) + _xlfn.XLOOKUP('8. Model Variables'!$A31,'4.Annual SAE Indices'!$A$2:$A$23,'4.Annual SAE Indices'!$U$2:$U$23)*_xlfn.XLOOKUP('8. Model Variables'!$B31,'5.Monthly Multipliers'!$B$2:$B$13,'5.Monthly Multipliers'!$M$2:$M$13)</f>
        <v>485.91668600427903</v>
      </c>
      <c r="F31">
        <f>('6.Econ Transform'!C31^0.2)*'7.Wthr Transform'!D55*12*'8. Model Variables'!E31</f>
        <v>480.88374729973361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Transform'!C32^0.2)*'7.Wthr Transform'!H56*_xlfn.XLOOKUP('8. Model Variables'!A32,'4.Annual SAE Indices'!$A$2:$A$23,'4.Annual SAE Indices'!$V$2:$V$23)</f>
        <v>0</v>
      </c>
      <c r="D32" s="2">
        <f>('6.Econ Transform'!C32^0.2)*'7.Wthr Transform'!L56*_xlfn.XLOOKUP('8. Model Variables'!$A32,'4.Annual SAE Indices'!$A$2:$A$23,'4.Annual SAE Indices'!$W$2:$W$23)</f>
        <v>436.37488387489168</v>
      </c>
      <c r="E32">
        <f>_xlfn.XLOOKUP('8. Model Variables'!$A32,'4.Annual SAE Indices'!$A$2:$A$23,'4.Annual SAE Indices'!$J$2:$J$23)*_xlfn.XLOOKUP('8. Model Variables'!$B32,'5.Monthly Multipliers'!$B$2:$B$13,'5.Monthly Multipliers'!$C$2:$C$13) + _xlfn.XLOOKUP('8. Model Variables'!$A32,'4.Annual SAE Indices'!$A$2:$A$23,'4.Annual SAE Indices'!$K$2:$K$23)*_xlfn.XLOOKUP('8. Model Variables'!$B32,'5.Monthly Multipliers'!$B$2:$B$13,'5.Monthly Multipliers'!$D$2:$D$13) + _xlfn.XLOOKUP('8. Model Variables'!$A32,'4.Annual SAE Indices'!$A$2:$A$23,'4.Annual SAE Indices'!$L$2:$L$23)*_xlfn.XLOOKUP('8. Model Variables'!$B32,'5.Monthly Multipliers'!$B$2:$B$13,'5.Monthly Multipliers'!$E$2:$E$13) + _xlfn.XLOOKUP('8. Model Variables'!$A32,'4.Annual SAE Indices'!$A$2:$A$23,'4.Annual SAE Indices'!$M$2:$M$23)*_xlfn.XLOOKUP('8. Model Variables'!$B32,'5.Monthly Multipliers'!$B$2:$B$13,'5.Monthly Multipliers'!$F$2:$F$13) + _xlfn.XLOOKUP('8. Model Variables'!$A32,'4.Annual SAE Indices'!$A$2:$A$23,'4.Annual SAE Indices'!$N$2:$N$23)*_xlfn.XLOOKUP('8. Model Variables'!$B32,'5.Monthly Multipliers'!$B$2:$B$13,'5.Monthly Multipliers'!$G$2:$G$13) + _xlfn.XLOOKUP('8. Model Variables'!$A32,'4.Annual SAE Indices'!$A$2:$A$23,'4.Annual SAE Indices'!$O$2:$O$23)*_xlfn.XLOOKUP('8. Model Variables'!$B32,'5.Monthly Multipliers'!$B$2:$B$13,'5.Monthly Multipliers'!$H$2:$H$13) + _xlfn.XLOOKUP('8. Model Variables'!$A32,'4.Annual SAE Indices'!$A$2:$A$23,'4.Annual SAE Indices'!$P$2:$P$23)*_xlfn.XLOOKUP('8. Model Variables'!$B32,'5.Monthly Multipliers'!$B$2:$B$13,'5.Monthly Multipliers'!$I$2:$I$13) + _xlfn.XLOOKUP('8. Model Variables'!$A32,'4.Annual SAE Indices'!$A$2:$A$23,'4.Annual SAE Indices'!$Q$2:$Q$23)*_xlfn.XLOOKUP('8. Model Variables'!$B32,'5.Monthly Multipliers'!$B$2:$B$13,'5.Monthly Multipliers'!$J$2:$J$13) + _xlfn.XLOOKUP('8. Model Variables'!$A32,'4.Annual SAE Indices'!$A$2:$A$23,'4.Annual SAE Indices'!$R$2:$R$23)*_xlfn.XLOOKUP('8. Model Variables'!$B32,'5.Monthly Multipliers'!$B$2:$B$13,'5.Monthly Multipliers'!$K$2:$K$13) + _xlfn.XLOOKUP('8. Model Variables'!$A32,'4.Annual SAE Indices'!$A$2:$A$23,'4.Annual SAE Indices'!$T$2:$T$23)*_xlfn.XLOOKUP('8. Model Variables'!$B32,'5.Monthly Multipliers'!$B$2:$B$13,'5.Monthly Multipliers'!$L$2:$L$13) + _xlfn.XLOOKUP('8. Model Variables'!$A32,'4.Annual SAE Indices'!$A$2:$A$23,'4.Annual SAE Indices'!$U$2:$U$23)*_xlfn.XLOOKUP('8. Model Variables'!$B32,'5.Monthly Multipliers'!$B$2:$B$13,'5.Monthly Multipliers'!$M$2:$M$13)</f>
        <v>480.12353344722703</v>
      </c>
      <c r="F32">
        <f>('6.Econ Transform'!C32^0.2)*'7.Wthr Transform'!D56*12*'8. Model Variables'!E32</f>
        <v>491.13972842323824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Transform'!C33^0.2)*'7.Wthr Transform'!H57*_xlfn.XLOOKUP('8. Model Variables'!A33,'4.Annual SAE Indices'!$A$2:$A$23,'4.Annual SAE Indices'!$V$2:$V$23)</f>
        <v>0</v>
      </c>
      <c r="D33" s="2">
        <f>('6.Econ Transform'!C33^0.2)*'7.Wthr Transform'!L57*_xlfn.XLOOKUP('8. Model Variables'!$A33,'4.Annual SAE Indices'!$A$2:$A$23,'4.Annual SAE Indices'!$W$2:$W$23)</f>
        <v>230.49368000437084</v>
      </c>
      <c r="E33">
        <f>_xlfn.XLOOKUP('8. Model Variables'!$A33,'4.Annual SAE Indices'!$A$2:$A$23,'4.Annual SAE Indices'!$J$2:$J$23)*_xlfn.XLOOKUP('8. Model Variables'!$B33,'5.Monthly Multipliers'!$B$2:$B$13,'5.Monthly Multipliers'!$C$2:$C$13) + _xlfn.XLOOKUP('8. Model Variables'!$A33,'4.Annual SAE Indices'!$A$2:$A$23,'4.Annual SAE Indices'!$K$2:$K$23)*_xlfn.XLOOKUP('8. Model Variables'!$B33,'5.Monthly Multipliers'!$B$2:$B$13,'5.Monthly Multipliers'!$D$2:$D$13) + _xlfn.XLOOKUP('8. Model Variables'!$A33,'4.Annual SAE Indices'!$A$2:$A$23,'4.Annual SAE Indices'!$L$2:$L$23)*_xlfn.XLOOKUP('8. Model Variables'!$B33,'5.Monthly Multipliers'!$B$2:$B$13,'5.Monthly Multipliers'!$E$2:$E$13) + _xlfn.XLOOKUP('8. Model Variables'!$A33,'4.Annual SAE Indices'!$A$2:$A$23,'4.Annual SAE Indices'!$M$2:$M$23)*_xlfn.XLOOKUP('8. Model Variables'!$B33,'5.Monthly Multipliers'!$B$2:$B$13,'5.Monthly Multipliers'!$F$2:$F$13) + _xlfn.XLOOKUP('8. Model Variables'!$A33,'4.Annual SAE Indices'!$A$2:$A$23,'4.Annual SAE Indices'!$N$2:$N$23)*_xlfn.XLOOKUP('8. Model Variables'!$B33,'5.Monthly Multipliers'!$B$2:$B$13,'5.Monthly Multipliers'!$G$2:$G$13) + _xlfn.XLOOKUP('8. Model Variables'!$A33,'4.Annual SAE Indices'!$A$2:$A$23,'4.Annual SAE Indices'!$O$2:$O$23)*_xlfn.XLOOKUP('8. Model Variables'!$B33,'5.Monthly Multipliers'!$B$2:$B$13,'5.Monthly Multipliers'!$H$2:$H$13) + _xlfn.XLOOKUP('8. Model Variables'!$A33,'4.Annual SAE Indices'!$A$2:$A$23,'4.Annual SAE Indices'!$P$2:$P$23)*_xlfn.XLOOKUP('8. Model Variables'!$B33,'5.Monthly Multipliers'!$B$2:$B$13,'5.Monthly Multipliers'!$I$2:$I$13) + _xlfn.XLOOKUP('8. Model Variables'!$A33,'4.Annual SAE Indices'!$A$2:$A$23,'4.Annual SAE Indices'!$Q$2:$Q$23)*_xlfn.XLOOKUP('8. Model Variables'!$B33,'5.Monthly Multipliers'!$B$2:$B$13,'5.Monthly Multipliers'!$J$2:$J$13) + _xlfn.XLOOKUP('8. Model Variables'!$A33,'4.Annual SAE Indices'!$A$2:$A$23,'4.Annual SAE Indices'!$R$2:$R$23)*_xlfn.XLOOKUP('8. Model Variables'!$B33,'5.Monthly Multipliers'!$B$2:$B$13,'5.Monthly Multipliers'!$K$2:$K$13) + _xlfn.XLOOKUP('8. Model Variables'!$A33,'4.Annual SAE Indices'!$A$2:$A$23,'4.Annual SAE Indices'!$T$2:$T$23)*_xlfn.XLOOKUP('8. Model Variables'!$B33,'5.Monthly Multipliers'!$B$2:$B$13,'5.Monthly Multipliers'!$L$2:$L$13) + _xlfn.XLOOKUP('8. Model Variables'!$A33,'4.Annual SAE Indices'!$A$2:$A$23,'4.Annual SAE Indices'!$U$2:$U$23)*_xlfn.XLOOKUP('8. Model Variables'!$B33,'5.Monthly Multipliers'!$B$2:$B$13,'5.Monthly Multipliers'!$M$2:$M$13)</f>
        <v>479.50049975777506</v>
      </c>
      <c r="F33">
        <f>('6.Econ Transform'!C33^0.2)*'7.Wthr Transform'!D57*12*'8. Model Variables'!E33</f>
        <v>490.5023995365683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Transform'!C34^0.2)*'7.Wthr Transform'!H58*_xlfn.XLOOKUP('8. Model Variables'!A34,'4.Annual SAE Indices'!$A$2:$A$23,'4.Annual SAE Indices'!$V$2:$V$23)</f>
        <v>3.3860088984359948</v>
      </c>
      <c r="D34" s="2">
        <f>('6.Econ Transform'!C34^0.2)*'7.Wthr Transform'!L58*_xlfn.XLOOKUP('8. Model Variables'!$A34,'4.Annual SAE Indices'!$A$2:$A$23,'4.Annual SAE Indices'!$W$2:$W$23)</f>
        <v>57.688189675129159</v>
      </c>
      <c r="E34">
        <f>_xlfn.XLOOKUP('8. Model Variables'!$A34,'4.Annual SAE Indices'!$A$2:$A$23,'4.Annual SAE Indices'!$J$2:$J$23)*_xlfn.XLOOKUP('8. Model Variables'!$B34,'5.Monthly Multipliers'!$B$2:$B$13,'5.Monthly Multipliers'!$C$2:$C$13) + _xlfn.XLOOKUP('8. Model Variables'!$A34,'4.Annual SAE Indices'!$A$2:$A$23,'4.Annual SAE Indices'!$K$2:$K$23)*_xlfn.XLOOKUP('8. Model Variables'!$B34,'5.Monthly Multipliers'!$B$2:$B$13,'5.Monthly Multipliers'!$D$2:$D$13) + _xlfn.XLOOKUP('8. Model Variables'!$A34,'4.Annual SAE Indices'!$A$2:$A$23,'4.Annual SAE Indices'!$L$2:$L$23)*_xlfn.XLOOKUP('8. Model Variables'!$B34,'5.Monthly Multipliers'!$B$2:$B$13,'5.Monthly Multipliers'!$E$2:$E$13) + _xlfn.XLOOKUP('8. Model Variables'!$A34,'4.Annual SAE Indices'!$A$2:$A$23,'4.Annual SAE Indices'!$M$2:$M$23)*_xlfn.XLOOKUP('8. Model Variables'!$B34,'5.Monthly Multipliers'!$B$2:$B$13,'5.Monthly Multipliers'!$F$2:$F$13) + _xlfn.XLOOKUP('8. Model Variables'!$A34,'4.Annual SAE Indices'!$A$2:$A$23,'4.Annual SAE Indices'!$N$2:$N$23)*_xlfn.XLOOKUP('8. Model Variables'!$B34,'5.Monthly Multipliers'!$B$2:$B$13,'5.Monthly Multipliers'!$G$2:$G$13) + _xlfn.XLOOKUP('8. Model Variables'!$A34,'4.Annual SAE Indices'!$A$2:$A$23,'4.Annual SAE Indices'!$O$2:$O$23)*_xlfn.XLOOKUP('8. Model Variables'!$B34,'5.Monthly Multipliers'!$B$2:$B$13,'5.Monthly Multipliers'!$H$2:$H$13) + _xlfn.XLOOKUP('8. Model Variables'!$A34,'4.Annual SAE Indices'!$A$2:$A$23,'4.Annual SAE Indices'!$P$2:$P$23)*_xlfn.XLOOKUP('8. Model Variables'!$B34,'5.Monthly Multipliers'!$B$2:$B$13,'5.Monthly Multipliers'!$I$2:$I$13) + _xlfn.XLOOKUP('8. Model Variables'!$A34,'4.Annual SAE Indices'!$A$2:$A$23,'4.Annual SAE Indices'!$Q$2:$Q$23)*_xlfn.XLOOKUP('8. Model Variables'!$B34,'5.Monthly Multipliers'!$B$2:$B$13,'5.Monthly Multipliers'!$J$2:$J$13) + _xlfn.XLOOKUP('8. Model Variables'!$A34,'4.Annual SAE Indices'!$A$2:$A$23,'4.Annual SAE Indices'!$R$2:$R$23)*_xlfn.XLOOKUP('8. Model Variables'!$B34,'5.Monthly Multipliers'!$B$2:$B$13,'5.Monthly Multipliers'!$K$2:$K$13) + _xlfn.XLOOKUP('8. Model Variables'!$A34,'4.Annual SAE Indices'!$A$2:$A$23,'4.Annual SAE Indices'!$T$2:$T$23)*_xlfn.XLOOKUP('8. Model Variables'!$B34,'5.Monthly Multipliers'!$B$2:$B$13,'5.Monthly Multipliers'!$L$2:$L$13) + _xlfn.XLOOKUP('8. Model Variables'!$A34,'4.Annual SAE Indices'!$A$2:$A$23,'4.Annual SAE Indices'!$U$2:$U$23)*_xlfn.XLOOKUP('8. Model Variables'!$B34,'5.Monthly Multipliers'!$B$2:$B$13,'5.Monthly Multipliers'!$M$2:$M$13)</f>
        <v>482.83091565358507</v>
      </c>
      <c r="F34">
        <f>('6.Econ Transform'!C34^0.2)*'7.Wthr Transform'!D58*12*'8. Model Variables'!E34</f>
        <v>477.97667435206807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Transform'!C35^0.2)*'7.Wthr Transform'!H59*_xlfn.XLOOKUP('8. Model Variables'!A35,'4.Annual SAE Indices'!$A$2:$A$23,'4.Annual SAE Indices'!$V$2:$V$23)</f>
        <v>87.354660852730362</v>
      </c>
      <c r="D35" s="2">
        <f>('6.Econ Transform'!C35^0.2)*'7.Wthr Transform'!L59*_xlfn.XLOOKUP('8. Model Variables'!$A35,'4.Annual SAE Indices'!$A$2:$A$23,'4.Annual SAE Indices'!$W$2:$W$23)</f>
        <v>13.857439908471353</v>
      </c>
      <c r="E35">
        <f>_xlfn.XLOOKUP('8. Model Variables'!$A35,'4.Annual SAE Indices'!$A$2:$A$23,'4.Annual SAE Indices'!$J$2:$J$23)*_xlfn.XLOOKUP('8. Model Variables'!$B35,'5.Monthly Multipliers'!$B$2:$B$13,'5.Monthly Multipliers'!$C$2:$C$13) + _xlfn.XLOOKUP('8. Model Variables'!$A35,'4.Annual SAE Indices'!$A$2:$A$23,'4.Annual SAE Indices'!$K$2:$K$23)*_xlfn.XLOOKUP('8. Model Variables'!$B35,'5.Monthly Multipliers'!$B$2:$B$13,'5.Monthly Multipliers'!$D$2:$D$13) + _xlfn.XLOOKUP('8. Model Variables'!$A35,'4.Annual SAE Indices'!$A$2:$A$23,'4.Annual SAE Indices'!$L$2:$L$23)*_xlfn.XLOOKUP('8. Model Variables'!$B35,'5.Monthly Multipliers'!$B$2:$B$13,'5.Monthly Multipliers'!$E$2:$E$13) + _xlfn.XLOOKUP('8. Model Variables'!$A35,'4.Annual SAE Indices'!$A$2:$A$23,'4.Annual SAE Indices'!$M$2:$M$23)*_xlfn.XLOOKUP('8. Model Variables'!$B35,'5.Monthly Multipliers'!$B$2:$B$13,'5.Monthly Multipliers'!$F$2:$F$13) + _xlfn.XLOOKUP('8. Model Variables'!$A35,'4.Annual SAE Indices'!$A$2:$A$23,'4.Annual SAE Indices'!$N$2:$N$23)*_xlfn.XLOOKUP('8. Model Variables'!$B35,'5.Monthly Multipliers'!$B$2:$B$13,'5.Monthly Multipliers'!$G$2:$G$13) + _xlfn.XLOOKUP('8. Model Variables'!$A35,'4.Annual SAE Indices'!$A$2:$A$23,'4.Annual SAE Indices'!$O$2:$O$23)*_xlfn.XLOOKUP('8. Model Variables'!$B35,'5.Monthly Multipliers'!$B$2:$B$13,'5.Monthly Multipliers'!$H$2:$H$13) + _xlfn.XLOOKUP('8. Model Variables'!$A35,'4.Annual SAE Indices'!$A$2:$A$23,'4.Annual SAE Indices'!$P$2:$P$23)*_xlfn.XLOOKUP('8. Model Variables'!$B35,'5.Monthly Multipliers'!$B$2:$B$13,'5.Monthly Multipliers'!$I$2:$I$13) + _xlfn.XLOOKUP('8. Model Variables'!$A35,'4.Annual SAE Indices'!$A$2:$A$23,'4.Annual SAE Indices'!$Q$2:$Q$23)*_xlfn.XLOOKUP('8. Model Variables'!$B35,'5.Monthly Multipliers'!$B$2:$B$13,'5.Monthly Multipliers'!$J$2:$J$13) + _xlfn.XLOOKUP('8. Model Variables'!$A35,'4.Annual SAE Indices'!$A$2:$A$23,'4.Annual SAE Indices'!$R$2:$R$23)*_xlfn.XLOOKUP('8. Model Variables'!$B35,'5.Monthly Multipliers'!$B$2:$B$13,'5.Monthly Multipliers'!$K$2:$K$13) + _xlfn.XLOOKUP('8. Model Variables'!$A35,'4.Annual SAE Indices'!$A$2:$A$23,'4.Annual SAE Indices'!$T$2:$T$23)*_xlfn.XLOOKUP('8. Model Variables'!$B35,'5.Monthly Multipliers'!$B$2:$B$13,'5.Monthly Multipliers'!$L$2:$L$13) + _xlfn.XLOOKUP('8. Model Variables'!$A35,'4.Annual SAE Indices'!$A$2:$A$23,'4.Annual SAE Indices'!$U$2:$U$23)*_xlfn.XLOOKUP('8. Model Variables'!$B35,'5.Monthly Multipliers'!$B$2:$B$13,'5.Monthly Multipliers'!$M$2:$M$13)</f>
        <v>489.54540704377507</v>
      </c>
      <c r="F35">
        <f>('6.Econ Transform'!C35^0.2)*'7.Wthr Transform'!D59*12*'8. Model Variables'!E35</f>
        <v>502.22418861306227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Transform'!C36^0.2)*'7.Wthr Transform'!H60*_xlfn.XLOOKUP('8. Model Variables'!A36,'4.Annual SAE Indices'!$A$2:$A$23,'4.Annual SAE Indices'!$V$2:$V$23)</f>
        <v>234.55007193148171</v>
      </c>
      <c r="D36" s="2">
        <f>('6.Econ Transform'!C36^0.2)*'7.Wthr Transform'!L60*_xlfn.XLOOKUP('8. Model Variables'!$A36,'4.Annual SAE Indices'!$A$2:$A$23,'4.Annual SAE Indices'!$W$2:$W$23)</f>
        <v>0</v>
      </c>
      <c r="E36">
        <f>_xlfn.XLOOKUP('8. Model Variables'!$A36,'4.Annual SAE Indices'!$A$2:$A$23,'4.Annual SAE Indices'!$J$2:$J$23)*_xlfn.XLOOKUP('8. Model Variables'!$B36,'5.Monthly Multipliers'!$B$2:$B$13,'5.Monthly Multipliers'!$C$2:$C$13) + _xlfn.XLOOKUP('8. Model Variables'!$A36,'4.Annual SAE Indices'!$A$2:$A$23,'4.Annual SAE Indices'!$K$2:$K$23)*_xlfn.XLOOKUP('8. Model Variables'!$B36,'5.Monthly Multipliers'!$B$2:$B$13,'5.Monthly Multipliers'!$D$2:$D$13) + _xlfn.XLOOKUP('8. Model Variables'!$A36,'4.Annual SAE Indices'!$A$2:$A$23,'4.Annual SAE Indices'!$L$2:$L$23)*_xlfn.XLOOKUP('8. Model Variables'!$B36,'5.Monthly Multipliers'!$B$2:$B$13,'5.Monthly Multipliers'!$E$2:$E$13) + _xlfn.XLOOKUP('8. Model Variables'!$A36,'4.Annual SAE Indices'!$A$2:$A$23,'4.Annual SAE Indices'!$M$2:$M$23)*_xlfn.XLOOKUP('8. Model Variables'!$B36,'5.Monthly Multipliers'!$B$2:$B$13,'5.Monthly Multipliers'!$F$2:$F$13) + _xlfn.XLOOKUP('8. Model Variables'!$A36,'4.Annual SAE Indices'!$A$2:$A$23,'4.Annual SAE Indices'!$N$2:$N$23)*_xlfn.XLOOKUP('8. Model Variables'!$B36,'5.Monthly Multipliers'!$B$2:$B$13,'5.Monthly Multipliers'!$G$2:$G$13) + _xlfn.XLOOKUP('8. Model Variables'!$A36,'4.Annual SAE Indices'!$A$2:$A$23,'4.Annual SAE Indices'!$O$2:$O$23)*_xlfn.XLOOKUP('8. Model Variables'!$B36,'5.Monthly Multipliers'!$B$2:$B$13,'5.Monthly Multipliers'!$H$2:$H$13) + _xlfn.XLOOKUP('8. Model Variables'!$A36,'4.Annual SAE Indices'!$A$2:$A$23,'4.Annual SAE Indices'!$P$2:$P$23)*_xlfn.XLOOKUP('8. Model Variables'!$B36,'5.Monthly Multipliers'!$B$2:$B$13,'5.Monthly Multipliers'!$I$2:$I$13) + _xlfn.XLOOKUP('8. Model Variables'!$A36,'4.Annual SAE Indices'!$A$2:$A$23,'4.Annual SAE Indices'!$Q$2:$Q$23)*_xlfn.XLOOKUP('8. Model Variables'!$B36,'5.Monthly Multipliers'!$B$2:$B$13,'5.Monthly Multipliers'!$J$2:$J$13) + _xlfn.XLOOKUP('8. Model Variables'!$A36,'4.Annual SAE Indices'!$A$2:$A$23,'4.Annual SAE Indices'!$R$2:$R$23)*_xlfn.XLOOKUP('8. Model Variables'!$B36,'5.Monthly Multipliers'!$B$2:$B$13,'5.Monthly Multipliers'!$K$2:$K$13) + _xlfn.XLOOKUP('8. Model Variables'!$A36,'4.Annual SAE Indices'!$A$2:$A$23,'4.Annual SAE Indices'!$T$2:$T$23)*_xlfn.XLOOKUP('8. Model Variables'!$B36,'5.Monthly Multipliers'!$B$2:$B$13,'5.Monthly Multipliers'!$L$2:$L$13) + _xlfn.XLOOKUP('8. Model Variables'!$A36,'4.Annual SAE Indices'!$A$2:$A$23,'4.Annual SAE Indices'!$U$2:$U$23)*_xlfn.XLOOKUP('8. Model Variables'!$B36,'5.Monthly Multipliers'!$B$2:$B$13,'5.Monthly Multipliers'!$M$2:$M$13)</f>
        <v>495.90451904478107</v>
      </c>
      <c r="F36">
        <f>('6.Econ Transform'!C36^0.2)*'7.Wthr Transform'!D60*12*'8. Model Variables'!E36</f>
        <v>492.33677016896462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Transform'!C37^0.2)*'7.Wthr Transform'!H61*_xlfn.XLOOKUP('8. Model Variables'!A37,'4.Annual SAE Indices'!$A$2:$A$23,'4.Annual SAE Indices'!$V$2:$V$23)</f>
        <v>267.89297431389821</v>
      </c>
      <c r="D37" s="2">
        <f>('6.Econ Transform'!C37^0.2)*'7.Wthr Transform'!L61*_xlfn.XLOOKUP('8. Model Variables'!$A37,'4.Annual SAE Indices'!$A$2:$A$23,'4.Annual SAE Indices'!$W$2:$W$23)</f>
        <v>0</v>
      </c>
      <c r="E37">
        <f>_xlfn.XLOOKUP('8. Model Variables'!$A37,'4.Annual SAE Indices'!$A$2:$A$23,'4.Annual SAE Indices'!$J$2:$J$23)*_xlfn.XLOOKUP('8. Model Variables'!$B37,'5.Monthly Multipliers'!$B$2:$B$13,'5.Monthly Multipliers'!$C$2:$C$13) + _xlfn.XLOOKUP('8. Model Variables'!$A37,'4.Annual SAE Indices'!$A$2:$A$23,'4.Annual SAE Indices'!$K$2:$K$23)*_xlfn.XLOOKUP('8. Model Variables'!$B37,'5.Monthly Multipliers'!$B$2:$B$13,'5.Monthly Multipliers'!$D$2:$D$13) + _xlfn.XLOOKUP('8. Model Variables'!$A37,'4.Annual SAE Indices'!$A$2:$A$23,'4.Annual SAE Indices'!$L$2:$L$23)*_xlfn.XLOOKUP('8. Model Variables'!$B37,'5.Monthly Multipliers'!$B$2:$B$13,'5.Monthly Multipliers'!$E$2:$E$13) + _xlfn.XLOOKUP('8. Model Variables'!$A37,'4.Annual SAE Indices'!$A$2:$A$23,'4.Annual SAE Indices'!$M$2:$M$23)*_xlfn.XLOOKUP('8. Model Variables'!$B37,'5.Monthly Multipliers'!$B$2:$B$13,'5.Monthly Multipliers'!$F$2:$F$13) + _xlfn.XLOOKUP('8. Model Variables'!$A37,'4.Annual SAE Indices'!$A$2:$A$23,'4.Annual SAE Indices'!$N$2:$N$23)*_xlfn.XLOOKUP('8. Model Variables'!$B37,'5.Monthly Multipliers'!$B$2:$B$13,'5.Monthly Multipliers'!$G$2:$G$13) + _xlfn.XLOOKUP('8. Model Variables'!$A37,'4.Annual SAE Indices'!$A$2:$A$23,'4.Annual SAE Indices'!$O$2:$O$23)*_xlfn.XLOOKUP('8. Model Variables'!$B37,'5.Monthly Multipliers'!$B$2:$B$13,'5.Monthly Multipliers'!$H$2:$H$13) + _xlfn.XLOOKUP('8. Model Variables'!$A37,'4.Annual SAE Indices'!$A$2:$A$23,'4.Annual SAE Indices'!$P$2:$P$23)*_xlfn.XLOOKUP('8. Model Variables'!$B37,'5.Monthly Multipliers'!$B$2:$B$13,'5.Monthly Multipliers'!$I$2:$I$13) + _xlfn.XLOOKUP('8. Model Variables'!$A37,'4.Annual SAE Indices'!$A$2:$A$23,'4.Annual SAE Indices'!$Q$2:$Q$23)*_xlfn.XLOOKUP('8. Model Variables'!$B37,'5.Monthly Multipliers'!$B$2:$B$13,'5.Monthly Multipliers'!$J$2:$J$13) + _xlfn.XLOOKUP('8. Model Variables'!$A37,'4.Annual SAE Indices'!$A$2:$A$23,'4.Annual SAE Indices'!$R$2:$R$23)*_xlfn.XLOOKUP('8. Model Variables'!$B37,'5.Monthly Multipliers'!$B$2:$B$13,'5.Monthly Multipliers'!$K$2:$K$13) + _xlfn.XLOOKUP('8. Model Variables'!$A37,'4.Annual SAE Indices'!$A$2:$A$23,'4.Annual SAE Indices'!$T$2:$T$23)*_xlfn.XLOOKUP('8. Model Variables'!$B37,'5.Monthly Multipliers'!$B$2:$B$13,'5.Monthly Multipliers'!$L$2:$L$13) + _xlfn.XLOOKUP('8. Model Variables'!$A37,'4.Annual SAE Indices'!$A$2:$A$23,'4.Annual SAE Indices'!$U$2:$U$23)*_xlfn.XLOOKUP('8. Model Variables'!$B37,'5.Monthly Multipliers'!$B$2:$B$13,'5.Monthly Multipliers'!$M$2:$M$13)</f>
        <v>503.42312687341399</v>
      </c>
      <c r="F37">
        <f>('6.Econ Transform'!C37^0.2)*'7.Wthr Transform'!D61*12*'8. Model Variables'!E37</f>
        <v>516.46132878628543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Transform'!C38^0.2)*'7.Wthr Transform'!H62*_xlfn.XLOOKUP('8. Model Variables'!A38,'4.Annual SAE Indices'!$A$2:$A$23,'4.Annual SAE Indices'!$V$2:$V$23)</f>
        <v>274.07966061316512</v>
      </c>
      <c r="D38" s="2">
        <f>('6.Econ Transform'!C38^0.2)*'7.Wthr Transform'!L62*_xlfn.XLOOKUP('8. Model Variables'!$A38,'4.Annual SAE Indices'!$A$2:$A$23,'4.Annual SAE Indices'!$W$2:$W$23)</f>
        <v>0</v>
      </c>
      <c r="E38">
        <f>_xlfn.XLOOKUP('8. Model Variables'!$A38,'4.Annual SAE Indices'!$A$2:$A$23,'4.Annual SAE Indices'!$J$2:$J$23)*_xlfn.XLOOKUP('8. Model Variables'!$B38,'5.Monthly Multipliers'!$B$2:$B$13,'5.Monthly Multipliers'!$C$2:$C$13) + _xlfn.XLOOKUP('8. Model Variables'!$A38,'4.Annual SAE Indices'!$A$2:$A$23,'4.Annual SAE Indices'!$K$2:$K$23)*_xlfn.XLOOKUP('8. Model Variables'!$B38,'5.Monthly Multipliers'!$B$2:$B$13,'5.Monthly Multipliers'!$D$2:$D$13) + _xlfn.XLOOKUP('8. Model Variables'!$A38,'4.Annual SAE Indices'!$A$2:$A$23,'4.Annual SAE Indices'!$L$2:$L$23)*_xlfn.XLOOKUP('8. Model Variables'!$B38,'5.Monthly Multipliers'!$B$2:$B$13,'5.Monthly Multipliers'!$E$2:$E$13) + _xlfn.XLOOKUP('8. Model Variables'!$A38,'4.Annual SAE Indices'!$A$2:$A$23,'4.Annual SAE Indices'!$M$2:$M$23)*_xlfn.XLOOKUP('8. Model Variables'!$B38,'5.Monthly Multipliers'!$B$2:$B$13,'5.Monthly Multipliers'!$F$2:$F$13) + _xlfn.XLOOKUP('8. Model Variables'!$A38,'4.Annual SAE Indices'!$A$2:$A$23,'4.Annual SAE Indices'!$N$2:$N$23)*_xlfn.XLOOKUP('8. Model Variables'!$B38,'5.Monthly Multipliers'!$B$2:$B$13,'5.Monthly Multipliers'!$G$2:$G$13) + _xlfn.XLOOKUP('8. Model Variables'!$A38,'4.Annual SAE Indices'!$A$2:$A$23,'4.Annual SAE Indices'!$O$2:$O$23)*_xlfn.XLOOKUP('8. Model Variables'!$B38,'5.Monthly Multipliers'!$B$2:$B$13,'5.Monthly Multipliers'!$H$2:$H$13) + _xlfn.XLOOKUP('8. Model Variables'!$A38,'4.Annual SAE Indices'!$A$2:$A$23,'4.Annual SAE Indices'!$P$2:$P$23)*_xlfn.XLOOKUP('8. Model Variables'!$B38,'5.Monthly Multipliers'!$B$2:$B$13,'5.Monthly Multipliers'!$I$2:$I$13) + _xlfn.XLOOKUP('8. Model Variables'!$A38,'4.Annual SAE Indices'!$A$2:$A$23,'4.Annual SAE Indices'!$Q$2:$Q$23)*_xlfn.XLOOKUP('8. Model Variables'!$B38,'5.Monthly Multipliers'!$B$2:$B$13,'5.Monthly Multipliers'!$J$2:$J$13) + _xlfn.XLOOKUP('8. Model Variables'!$A38,'4.Annual SAE Indices'!$A$2:$A$23,'4.Annual SAE Indices'!$R$2:$R$23)*_xlfn.XLOOKUP('8. Model Variables'!$B38,'5.Monthly Multipliers'!$B$2:$B$13,'5.Monthly Multipliers'!$K$2:$K$13) + _xlfn.XLOOKUP('8. Model Variables'!$A38,'4.Annual SAE Indices'!$A$2:$A$23,'4.Annual SAE Indices'!$T$2:$T$23)*_xlfn.XLOOKUP('8. Model Variables'!$B38,'5.Monthly Multipliers'!$B$2:$B$13,'5.Monthly Multipliers'!$L$2:$L$13) + _xlfn.XLOOKUP('8. Model Variables'!$A38,'4.Annual SAE Indices'!$A$2:$A$23,'4.Annual SAE Indices'!$U$2:$U$23)*_xlfn.XLOOKUP('8. Model Variables'!$B38,'5.Monthly Multipliers'!$B$2:$B$13,'5.Monthly Multipliers'!$M$2:$M$13)</f>
        <v>506.51716238421</v>
      </c>
      <c r="F38">
        <f>('6.Econ Transform'!C38^0.2)*'7.Wthr Transform'!D62*12*'8. Model Variables'!E38</f>
        <v>519.20118892202299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Transform'!C39^0.2)*'7.Wthr Transform'!H63*_xlfn.XLOOKUP('8. Model Variables'!A39,'4.Annual SAE Indices'!$A$2:$A$23,'4.Annual SAE Indices'!$V$2:$V$23)</f>
        <v>281.0405411425333</v>
      </c>
      <c r="D39" s="2">
        <f>('6.Econ Transform'!C39^0.2)*'7.Wthr Transform'!L63*_xlfn.XLOOKUP('8. Model Variables'!$A39,'4.Annual SAE Indices'!$A$2:$A$23,'4.Annual SAE Indices'!$W$2:$W$23)</f>
        <v>0</v>
      </c>
      <c r="E39">
        <f>_xlfn.XLOOKUP('8. Model Variables'!$A39,'4.Annual SAE Indices'!$A$2:$A$23,'4.Annual SAE Indices'!$J$2:$J$23)*_xlfn.XLOOKUP('8. Model Variables'!$B39,'5.Monthly Multipliers'!$B$2:$B$13,'5.Monthly Multipliers'!$C$2:$C$13) + _xlfn.XLOOKUP('8. Model Variables'!$A39,'4.Annual SAE Indices'!$A$2:$A$23,'4.Annual SAE Indices'!$K$2:$K$23)*_xlfn.XLOOKUP('8. Model Variables'!$B39,'5.Monthly Multipliers'!$B$2:$B$13,'5.Monthly Multipliers'!$D$2:$D$13) + _xlfn.XLOOKUP('8. Model Variables'!$A39,'4.Annual SAE Indices'!$A$2:$A$23,'4.Annual SAE Indices'!$L$2:$L$23)*_xlfn.XLOOKUP('8. Model Variables'!$B39,'5.Monthly Multipliers'!$B$2:$B$13,'5.Monthly Multipliers'!$E$2:$E$13) + _xlfn.XLOOKUP('8. Model Variables'!$A39,'4.Annual SAE Indices'!$A$2:$A$23,'4.Annual SAE Indices'!$M$2:$M$23)*_xlfn.XLOOKUP('8. Model Variables'!$B39,'5.Monthly Multipliers'!$B$2:$B$13,'5.Monthly Multipliers'!$F$2:$F$13) + _xlfn.XLOOKUP('8. Model Variables'!$A39,'4.Annual SAE Indices'!$A$2:$A$23,'4.Annual SAE Indices'!$N$2:$N$23)*_xlfn.XLOOKUP('8. Model Variables'!$B39,'5.Monthly Multipliers'!$B$2:$B$13,'5.Monthly Multipliers'!$G$2:$G$13) + _xlfn.XLOOKUP('8. Model Variables'!$A39,'4.Annual SAE Indices'!$A$2:$A$23,'4.Annual SAE Indices'!$O$2:$O$23)*_xlfn.XLOOKUP('8. Model Variables'!$B39,'5.Monthly Multipliers'!$B$2:$B$13,'5.Monthly Multipliers'!$H$2:$H$13) + _xlfn.XLOOKUP('8. Model Variables'!$A39,'4.Annual SAE Indices'!$A$2:$A$23,'4.Annual SAE Indices'!$P$2:$P$23)*_xlfn.XLOOKUP('8. Model Variables'!$B39,'5.Monthly Multipliers'!$B$2:$B$13,'5.Monthly Multipliers'!$I$2:$I$13) + _xlfn.XLOOKUP('8. Model Variables'!$A39,'4.Annual SAE Indices'!$A$2:$A$23,'4.Annual SAE Indices'!$Q$2:$Q$23)*_xlfn.XLOOKUP('8. Model Variables'!$B39,'5.Monthly Multipliers'!$B$2:$B$13,'5.Monthly Multipliers'!$J$2:$J$13) + _xlfn.XLOOKUP('8. Model Variables'!$A39,'4.Annual SAE Indices'!$A$2:$A$23,'4.Annual SAE Indices'!$R$2:$R$23)*_xlfn.XLOOKUP('8. Model Variables'!$B39,'5.Monthly Multipliers'!$B$2:$B$13,'5.Monthly Multipliers'!$K$2:$K$13) + _xlfn.XLOOKUP('8. Model Variables'!$A39,'4.Annual SAE Indices'!$A$2:$A$23,'4.Annual SAE Indices'!$T$2:$T$23)*_xlfn.XLOOKUP('8. Model Variables'!$B39,'5.Monthly Multipliers'!$B$2:$B$13,'5.Monthly Multipliers'!$L$2:$L$13) + _xlfn.XLOOKUP('8. Model Variables'!$A39,'4.Annual SAE Indices'!$A$2:$A$23,'4.Annual SAE Indices'!$U$2:$U$23)*_xlfn.XLOOKUP('8. Model Variables'!$B39,'5.Monthly Multipliers'!$B$2:$B$13,'5.Monthly Multipliers'!$M$2:$M$13)</f>
        <v>503.39642918372698</v>
      </c>
      <c r="F39">
        <f>('6.Econ Transform'!C39^0.2)*'7.Wthr Transform'!D63*12*'8. Model Variables'!E39</f>
        <v>482.71183596100587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Transform'!C40^0.2)*'7.Wthr Transform'!H64*_xlfn.XLOOKUP('8. Model Variables'!A40,'4.Annual SAE Indices'!$A$2:$A$23,'4.Annual SAE Indices'!$V$2:$V$23)</f>
        <v>208.49240050055775</v>
      </c>
      <c r="D40" s="2">
        <f>('6.Econ Transform'!C40^0.2)*'7.Wthr Transform'!L64*_xlfn.XLOOKUP('8. Model Variables'!$A40,'4.Annual SAE Indices'!$A$2:$A$23,'4.Annual SAE Indices'!$W$2:$W$23)</f>
        <v>0</v>
      </c>
      <c r="E40">
        <f>_xlfn.XLOOKUP('8. Model Variables'!$A40,'4.Annual SAE Indices'!$A$2:$A$23,'4.Annual SAE Indices'!$J$2:$J$23)*_xlfn.XLOOKUP('8. Model Variables'!$B40,'5.Monthly Multipliers'!$B$2:$B$13,'5.Monthly Multipliers'!$C$2:$C$13) + _xlfn.XLOOKUP('8. Model Variables'!$A40,'4.Annual SAE Indices'!$A$2:$A$23,'4.Annual SAE Indices'!$K$2:$K$23)*_xlfn.XLOOKUP('8. Model Variables'!$B40,'5.Monthly Multipliers'!$B$2:$B$13,'5.Monthly Multipliers'!$D$2:$D$13) + _xlfn.XLOOKUP('8. Model Variables'!$A40,'4.Annual SAE Indices'!$A$2:$A$23,'4.Annual SAE Indices'!$L$2:$L$23)*_xlfn.XLOOKUP('8. Model Variables'!$B40,'5.Monthly Multipliers'!$B$2:$B$13,'5.Monthly Multipliers'!$E$2:$E$13) + _xlfn.XLOOKUP('8. Model Variables'!$A40,'4.Annual SAE Indices'!$A$2:$A$23,'4.Annual SAE Indices'!$M$2:$M$23)*_xlfn.XLOOKUP('8. Model Variables'!$B40,'5.Monthly Multipliers'!$B$2:$B$13,'5.Monthly Multipliers'!$F$2:$F$13) + _xlfn.XLOOKUP('8. Model Variables'!$A40,'4.Annual SAE Indices'!$A$2:$A$23,'4.Annual SAE Indices'!$N$2:$N$23)*_xlfn.XLOOKUP('8. Model Variables'!$B40,'5.Monthly Multipliers'!$B$2:$B$13,'5.Monthly Multipliers'!$G$2:$G$13) + _xlfn.XLOOKUP('8. Model Variables'!$A40,'4.Annual SAE Indices'!$A$2:$A$23,'4.Annual SAE Indices'!$O$2:$O$23)*_xlfn.XLOOKUP('8. Model Variables'!$B40,'5.Monthly Multipliers'!$B$2:$B$13,'5.Monthly Multipliers'!$H$2:$H$13) + _xlfn.XLOOKUP('8. Model Variables'!$A40,'4.Annual SAE Indices'!$A$2:$A$23,'4.Annual SAE Indices'!$P$2:$P$23)*_xlfn.XLOOKUP('8. Model Variables'!$B40,'5.Monthly Multipliers'!$B$2:$B$13,'5.Monthly Multipliers'!$I$2:$I$13) + _xlfn.XLOOKUP('8. Model Variables'!$A40,'4.Annual SAE Indices'!$A$2:$A$23,'4.Annual SAE Indices'!$Q$2:$Q$23)*_xlfn.XLOOKUP('8. Model Variables'!$B40,'5.Monthly Multipliers'!$B$2:$B$13,'5.Monthly Multipliers'!$J$2:$J$13) + _xlfn.XLOOKUP('8. Model Variables'!$A40,'4.Annual SAE Indices'!$A$2:$A$23,'4.Annual SAE Indices'!$R$2:$R$23)*_xlfn.XLOOKUP('8. Model Variables'!$B40,'5.Monthly Multipliers'!$B$2:$B$13,'5.Monthly Multipliers'!$K$2:$K$13) + _xlfn.XLOOKUP('8. Model Variables'!$A40,'4.Annual SAE Indices'!$A$2:$A$23,'4.Annual SAE Indices'!$T$2:$T$23)*_xlfn.XLOOKUP('8. Model Variables'!$B40,'5.Monthly Multipliers'!$B$2:$B$13,'5.Monthly Multipliers'!$L$2:$L$13) + _xlfn.XLOOKUP('8. Model Variables'!$A40,'4.Annual SAE Indices'!$A$2:$A$23,'4.Annual SAE Indices'!$U$2:$U$23)*_xlfn.XLOOKUP('8. Model Variables'!$B40,'5.Monthly Multipliers'!$B$2:$B$13,'5.Monthly Multipliers'!$M$2:$M$13)</f>
        <v>500.038451160286</v>
      </c>
      <c r="F40">
        <f>('6.Econ Transform'!C40^0.2)*'7.Wthr Transform'!D64*12*'8. Model Variables'!E40</f>
        <v>512.56024006589655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Transform'!C41^0.2)*'7.Wthr Transform'!H65*_xlfn.XLOOKUP('8. Model Variables'!A41,'4.Annual SAE Indices'!$A$2:$A$23,'4.Annual SAE Indices'!$V$2:$V$23)</f>
        <v>158.46113361416454</v>
      </c>
      <c r="D41" s="2">
        <f>('6.Econ Transform'!C41^0.2)*'7.Wthr Transform'!L65*_xlfn.XLOOKUP('8. Model Variables'!$A41,'4.Annual SAE Indices'!$A$2:$A$23,'4.Annual SAE Indices'!$W$2:$W$23)</f>
        <v>0</v>
      </c>
      <c r="E41">
        <f>_xlfn.XLOOKUP('8. Model Variables'!$A41,'4.Annual SAE Indices'!$A$2:$A$23,'4.Annual SAE Indices'!$J$2:$J$23)*_xlfn.XLOOKUP('8. Model Variables'!$B41,'5.Monthly Multipliers'!$B$2:$B$13,'5.Monthly Multipliers'!$C$2:$C$13) + _xlfn.XLOOKUP('8. Model Variables'!$A41,'4.Annual SAE Indices'!$A$2:$A$23,'4.Annual SAE Indices'!$K$2:$K$23)*_xlfn.XLOOKUP('8. Model Variables'!$B41,'5.Monthly Multipliers'!$B$2:$B$13,'5.Monthly Multipliers'!$D$2:$D$13) + _xlfn.XLOOKUP('8. Model Variables'!$A41,'4.Annual SAE Indices'!$A$2:$A$23,'4.Annual SAE Indices'!$L$2:$L$23)*_xlfn.XLOOKUP('8. Model Variables'!$B41,'5.Monthly Multipliers'!$B$2:$B$13,'5.Monthly Multipliers'!$E$2:$E$13) + _xlfn.XLOOKUP('8. Model Variables'!$A41,'4.Annual SAE Indices'!$A$2:$A$23,'4.Annual SAE Indices'!$M$2:$M$23)*_xlfn.XLOOKUP('8. Model Variables'!$B41,'5.Monthly Multipliers'!$B$2:$B$13,'5.Monthly Multipliers'!$F$2:$F$13) + _xlfn.XLOOKUP('8. Model Variables'!$A41,'4.Annual SAE Indices'!$A$2:$A$23,'4.Annual SAE Indices'!$N$2:$N$23)*_xlfn.XLOOKUP('8. Model Variables'!$B41,'5.Monthly Multipliers'!$B$2:$B$13,'5.Monthly Multipliers'!$G$2:$G$13) + _xlfn.XLOOKUP('8. Model Variables'!$A41,'4.Annual SAE Indices'!$A$2:$A$23,'4.Annual SAE Indices'!$O$2:$O$23)*_xlfn.XLOOKUP('8. Model Variables'!$B41,'5.Monthly Multipliers'!$B$2:$B$13,'5.Monthly Multipliers'!$H$2:$H$13) + _xlfn.XLOOKUP('8. Model Variables'!$A41,'4.Annual SAE Indices'!$A$2:$A$23,'4.Annual SAE Indices'!$P$2:$P$23)*_xlfn.XLOOKUP('8. Model Variables'!$B41,'5.Monthly Multipliers'!$B$2:$B$13,'5.Monthly Multipliers'!$I$2:$I$13) + _xlfn.XLOOKUP('8. Model Variables'!$A41,'4.Annual SAE Indices'!$A$2:$A$23,'4.Annual SAE Indices'!$Q$2:$Q$23)*_xlfn.XLOOKUP('8. Model Variables'!$B41,'5.Monthly Multipliers'!$B$2:$B$13,'5.Monthly Multipliers'!$J$2:$J$13) + _xlfn.XLOOKUP('8. Model Variables'!$A41,'4.Annual SAE Indices'!$A$2:$A$23,'4.Annual SAE Indices'!$R$2:$R$23)*_xlfn.XLOOKUP('8. Model Variables'!$B41,'5.Monthly Multipliers'!$B$2:$B$13,'5.Monthly Multipliers'!$K$2:$K$13) + _xlfn.XLOOKUP('8. Model Variables'!$A41,'4.Annual SAE Indices'!$A$2:$A$23,'4.Annual SAE Indices'!$T$2:$T$23)*_xlfn.XLOOKUP('8. Model Variables'!$B41,'5.Monthly Multipliers'!$B$2:$B$13,'5.Monthly Multipliers'!$L$2:$L$13) + _xlfn.XLOOKUP('8. Model Variables'!$A41,'4.Annual SAE Indices'!$A$2:$A$23,'4.Annual SAE Indices'!$U$2:$U$23)*_xlfn.XLOOKUP('8. Model Variables'!$B41,'5.Monthly Multipliers'!$B$2:$B$13,'5.Monthly Multipliers'!$M$2:$M$13)</f>
        <v>494.16570105132706</v>
      </c>
      <c r="F41">
        <f>('6.Econ Transform'!C41^0.2)*'7.Wthr Transform'!D65*12*'8. Model Variables'!E41</f>
        <v>495.73093072909251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Transform'!C42^0.2)*'7.Wthr Transform'!H66*_xlfn.XLOOKUP('8. Model Variables'!A42,'4.Annual SAE Indices'!$A$2:$A$23,'4.Annual SAE Indices'!$V$2:$V$23)</f>
        <v>82.608404750767562</v>
      </c>
      <c r="D42" s="2">
        <f>('6.Econ Transform'!C42^0.2)*'7.Wthr Transform'!L66*_xlfn.XLOOKUP('8. Model Variables'!$A42,'4.Annual SAE Indices'!$A$2:$A$23,'4.Annual SAE Indices'!$W$2:$W$23)</f>
        <v>80.071149105666095</v>
      </c>
      <c r="E42">
        <f>_xlfn.XLOOKUP('8. Model Variables'!$A42,'4.Annual SAE Indices'!$A$2:$A$23,'4.Annual SAE Indices'!$J$2:$J$23)*_xlfn.XLOOKUP('8. Model Variables'!$B42,'5.Monthly Multipliers'!$B$2:$B$13,'5.Monthly Multipliers'!$C$2:$C$13) + _xlfn.XLOOKUP('8. Model Variables'!$A42,'4.Annual SAE Indices'!$A$2:$A$23,'4.Annual SAE Indices'!$K$2:$K$23)*_xlfn.XLOOKUP('8. Model Variables'!$B42,'5.Monthly Multipliers'!$B$2:$B$13,'5.Monthly Multipliers'!$D$2:$D$13) + _xlfn.XLOOKUP('8. Model Variables'!$A42,'4.Annual SAE Indices'!$A$2:$A$23,'4.Annual SAE Indices'!$L$2:$L$23)*_xlfn.XLOOKUP('8. Model Variables'!$B42,'5.Monthly Multipliers'!$B$2:$B$13,'5.Monthly Multipliers'!$E$2:$E$13) + _xlfn.XLOOKUP('8. Model Variables'!$A42,'4.Annual SAE Indices'!$A$2:$A$23,'4.Annual SAE Indices'!$M$2:$M$23)*_xlfn.XLOOKUP('8. Model Variables'!$B42,'5.Monthly Multipliers'!$B$2:$B$13,'5.Monthly Multipliers'!$F$2:$F$13) + _xlfn.XLOOKUP('8. Model Variables'!$A42,'4.Annual SAE Indices'!$A$2:$A$23,'4.Annual SAE Indices'!$N$2:$N$23)*_xlfn.XLOOKUP('8. Model Variables'!$B42,'5.Monthly Multipliers'!$B$2:$B$13,'5.Monthly Multipliers'!$G$2:$G$13) + _xlfn.XLOOKUP('8. Model Variables'!$A42,'4.Annual SAE Indices'!$A$2:$A$23,'4.Annual SAE Indices'!$O$2:$O$23)*_xlfn.XLOOKUP('8. Model Variables'!$B42,'5.Monthly Multipliers'!$B$2:$B$13,'5.Monthly Multipliers'!$H$2:$H$13) + _xlfn.XLOOKUP('8. Model Variables'!$A42,'4.Annual SAE Indices'!$A$2:$A$23,'4.Annual SAE Indices'!$P$2:$P$23)*_xlfn.XLOOKUP('8. Model Variables'!$B42,'5.Monthly Multipliers'!$B$2:$B$13,'5.Monthly Multipliers'!$I$2:$I$13) + _xlfn.XLOOKUP('8. Model Variables'!$A42,'4.Annual SAE Indices'!$A$2:$A$23,'4.Annual SAE Indices'!$Q$2:$Q$23)*_xlfn.XLOOKUP('8. Model Variables'!$B42,'5.Monthly Multipliers'!$B$2:$B$13,'5.Monthly Multipliers'!$J$2:$J$13) + _xlfn.XLOOKUP('8. Model Variables'!$A42,'4.Annual SAE Indices'!$A$2:$A$23,'4.Annual SAE Indices'!$R$2:$R$23)*_xlfn.XLOOKUP('8. Model Variables'!$B42,'5.Monthly Multipliers'!$B$2:$B$13,'5.Monthly Multipliers'!$K$2:$K$13) + _xlfn.XLOOKUP('8. Model Variables'!$A42,'4.Annual SAE Indices'!$A$2:$A$23,'4.Annual SAE Indices'!$T$2:$T$23)*_xlfn.XLOOKUP('8. Model Variables'!$B42,'5.Monthly Multipliers'!$B$2:$B$13,'5.Monthly Multipliers'!$L$2:$L$13) + _xlfn.XLOOKUP('8. Model Variables'!$A42,'4.Annual SAE Indices'!$A$2:$A$23,'4.Annual SAE Indices'!$U$2:$U$23)*_xlfn.XLOOKUP('8. Model Variables'!$B42,'5.Monthly Multipliers'!$B$2:$B$13,'5.Monthly Multipliers'!$M$2:$M$13)</f>
        <v>490.33890733463903</v>
      </c>
      <c r="F42">
        <f>('6.Econ Transform'!C42^0.2)*'7.Wthr Transform'!D66*12*'8. Model Variables'!E42</f>
        <v>508.28841648627645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Transform'!C43^0.2)*'7.Wthr Transform'!H67*_xlfn.XLOOKUP('8. Model Variables'!A43,'4.Annual SAE Indices'!$A$2:$A$23,'4.Annual SAE Indices'!$V$2:$V$23)</f>
        <v>5.2424044885995773</v>
      </c>
      <c r="D43" s="2">
        <f>('6.Econ Transform'!C43^0.2)*'7.Wthr Transform'!L67*_xlfn.XLOOKUP('8. Model Variables'!$A43,'4.Annual SAE Indices'!$A$2:$A$23,'4.Annual SAE Indices'!$W$2:$W$23)</f>
        <v>233.71644618342447</v>
      </c>
      <c r="E43">
        <f>_xlfn.XLOOKUP('8. Model Variables'!$A43,'4.Annual SAE Indices'!$A$2:$A$23,'4.Annual SAE Indices'!$J$2:$J$23)*_xlfn.XLOOKUP('8. Model Variables'!$B43,'5.Monthly Multipliers'!$B$2:$B$13,'5.Monthly Multipliers'!$C$2:$C$13) + _xlfn.XLOOKUP('8. Model Variables'!$A43,'4.Annual SAE Indices'!$A$2:$A$23,'4.Annual SAE Indices'!$K$2:$K$23)*_xlfn.XLOOKUP('8. Model Variables'!$B43,'5.Monthly Multipliers'!$B$2:$B$13,'5.Monthly Multipliers'!$D$2:$D$13) + _xlfn.XLOOKUP('8. Model Variables'!$A43,'4.Annual SAE Indices'!$A$2:$A$23,'4.Annual SAE Indices'!$L$2:$L$23)*_xlfn.XLOOKUP('8. Model Variables'!$B43,'5.Monthly Multipliers'!$B$2:$B$13,'5.Monthly Multipliers'!$E$2:$E$13) + _xlfn.XLOOKUP('8. Model Variables'!$A43,'4.Annual SAE Indices'!$A$2:$A$23,'4.Annual SAE Indices'!$M$2:$M$23)*_xlfn.XLOOKUP('8. Model Variables'!$B43,'5.Monthly Multipliers'!$B$2:$B$13,'5.Monthly Multipliers'!$F$2:$F$13) + _xlfn.XLOOKUP('8. Model Variables'!$A43,'4.Annual SAE Indices'!$A$2:$A$23,'4.Annual SAE Indices'!$N$2:$N$23)*_xlfn.XLOOKUP('8. Model Variables'!$B43,'5.Monthly Multipliers'!$B$2:$B$13,'5.Monthly Multipliers'!$G$2:$G$13) + _xlfn.XLOOKUP('8. Model Variables'!$A43,'4.Annual SAE Indices'!$A$2:$A$23,'4.Annual SAE Indices'!$O$2:$O$23)*_xlfn.XLOOKUP('8. Model Variables'!$B43,'5.Monthly Multipliers'!$B$2:$B$13,'5.Monthly Multipliers'!$H$2:$H$13) + _xlfn.XLOOKUP('8. Model Variables'!$A43,'4.Annual SAE Indices'!$A$2:$A$23,'4.Annual SAE Indices'!$P$2:$P$23)*_xlfn.XLOOKUP('8. Model Variables'!$B43,'5.Monthly Multipliers'!$B$2:$B$13,'5.Monthly Multipliers'!$I$2:$I$13) + _xlfn.XLOOKUP('8. Model Variables'!$A43,'4.Annual SAE Indices'!$A$2:$A$23,'4.Annual SAE Indices'!$Q$2:$Q$23)*_xlfn.XLOOKUP('8. Model Variables'!$B43,'5.Monthly Multipliers'!$B$2:$B$13,'5.Monthly Multipliers'!$J$2:$J$13) + _xlfn.XLOOKUP('8. Model Variables'!$A43,'4.Annual SAE Indices'!$A$2:$A$23,'4.Annual SAE Indices'!$R$2:$R$23)*_xlfn.XLOOKUP('8. Model Variables'!$B43,'5.Monthly Multipliers'!$B$2:$B$13,'5.Monthly Multipliers'!$K$2:$K$13) + _xlfn.XLOOKUP('8. Model Variables'!$A43,'4.Annual SAE Indices'!$A$2:$A$23,'4.Annual SAE Indices'!$T$2:$T$23)*_xlfn.XLOOKUP('8. Model Variables'!$B43,'5.Monthly Multipliers'!$B$2:$B$13,'5.Monthly Multipliers'!$L$2:$L$13) + _xlfn.XLOOKUP('8. Model Variables'!$A43,'4.Annual SAE Indices'!$A$2:$A$23,'4.Annual SAE Indices'!$U$2:$U$23)*_xlfn.XLOOKUP('8. Model Variables'!$B43,'5.Monthly Multipliers'!$B$2:$B$13,'5.Monthly Multipliers'!$M$2:$M$13)</f>
        <v>487.003611190502</v>
      </c>
      <c r="F43">
        <f>('6.Econ Transform'!C43^0.2)*'7.Wthr Transform'!D67*12*'8. Model Variables'!E43</f>
        <v>488.54615553097847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Transform'!C44^0.2)*'7.Wthr Transform'!H68*_xlfn.XLOOKUP('8. Model Variables'!A44,'4.Annual SAE Indices'!$A$2:$A$23,'4.Annual SAE Indices'!$V$2:$V$23)</f>
        <v>0</v>
      </c>
      <c r="D44" s="2">
        <f>('6.Econ Transform'!C44^0.2)*'7.Wthr Transform'!L68*_xlfn.XLOOKUP('8. Model Variables'!$A44,'4.Annual SAE Indices'!$A$2:$A$23,'4.Annual SAE Indices'!$W$2:$W$23)</f>
        <v>596.49540480195549</v>
      </c>
      <c r="E44">
        <f>_xlfn.XLOOKUP('8. Model Variables'!$A44,'4.Annual SAE Indices'!$A$2:$A$23,'4.Annual SAE Indices'!$J$2:$J$23)*_xlfn.XLOOKUP('8. Model Variables'!$B44,'5.Monthly Multipliers'!$B$2:$B$13,'5.Monthly Multipliers'!$C$2:$C$13) + _xlfn.XLOOKUP('8. Model Variables'!$A44,'4.Annual SAE Indices'!$A$2:$A$23,'4.Annual SAE Indices'!$K$2:$K$23)*_xlfn.XLOOKUP('8. Model Variables'!$B44,'5.Monthly Multipliers'!$B$2:$B$13,'5.Monthly Multipliers'!$D$2:$D$13) + _xlfn.XLOOKUP('8. Model Variables'!$A44,'4.Annual SAE Indices'!$A$2:$A$23,'4.Annual SAE Indices'!$L$2:$L$23)*_xlfn.XLOOKUP('8. Model Variables'!$B44,'5.Monthly Multipliers'!$B$2:$B$13,'5.Monthly Multipliers'!$E$2:$E$13) + _xlfn.XLOOKUP('8. Model Variables'!$A44,'4.Annual SAE Indices'!$A$2:$A$23,'4.Annual SAE Indices'!$M$2:$M$23)*_xlfn.XLOOKUP('8. Model Variables'!$B44,'5.Monthly Multipliers'!$B$2:$B$13,'5.Monthly Multipliers'!$F$2:$F$13) + _xlfn.XLOOKUP('8. Model Variables'!$A44,'4.Annual SAE Indices'!$A$2:$A$23,'4.Annual SAE Indices'!$N$2:$N$23)*_xlfn.XLOOKUP('8. Model Variables'!$B44,'5.Monthly Multipliers'!$B$2:$B$13,'5.Monthly Multipliers'!$G$2:$G$13) + _xlfn.XLOOKUP('8. Model Variables'!$A44,'4.Annual SAE Indices'!$A$2:$A$23,'4.Annual SAE Indices'!$O$2:$O$23)*_xlfn.XLOOKUP('8. Model Variables'!$B44,'5.Monthly Multipliers'!$B$2:$B$13,'5.Monthly Multipliers'!$H$2:$H$13) + _xlfn.XLOOKUP('8. Model Variables'!$A44,'4.Annual SAE Indices'!$A$2:$A$23,'4.Annual SAE Indices'!$P$2:$P$23)*_xlfn.XLOOKUP('8. Model Variables'!$B44,'5.Monthly Multipliers'!$B$2:$B$13,'5.Monthly Multipliers'!$I$2:$I$13) + _xlfn.XLOOKUP('8. Model Variables'!$A44,'4.Annual SAE Indices'!$A$2:$A$23,'4.Annual SAE Indices'!$Q$2:$Q$23)*_xlfn.XLOOKUP('8. Model Variables'!$B44,'5.Monthly Multipliers'!$B$2:$B$13,'5.Monthly Multipliers'!$J$2:$J$13) + _xlfn.XLOOKUP('8. Model Variables'!$A44,'4.Annual SAE Indices'!$A$2:$A$23,'4.Annual SAE Indices'!$R$2:$R$23)*_xlfn.XLOOKUP('8. Model Variables'!$B44,'5.Monthly Multipliers'!$B$2:$B$13,'5.Monthly Multipliers'!$K$2:$K$13) + _xlfn.XLOOKUP('8. Model Variables'!$A44,'4.Annual SAE Indices'!$A$2:$A$23,'4.Annual SAE Indices'!$T$2:$T$23)*_xlfn.XLOOKUP('8. Model Variables'!$B44,'5.Monthly Multipliers'!$B$2:$B$13,'5.Monthly Multipliers'!$L$2:$L$13) + _xlfn.XLOOKUP('8. Model Variables'!$A44,'4.Annual SAE Indices'!$A$2:$A$23,'4.Annual SAE Indices'!$U$2:$U$23)*_xlfn.XLOOKUP('8. Model Variables'!$B44,'5.Monthly Multipliers'!$B$2:$B$13,'5.Monthly Multipliers'!$M$2:$M$13)</f>
        <v>481.29108868668408</v>
      </c>
      <c r="F44">
        <f>('6.Econ Transform'!C44^0.2)*'7.Wthr Transform'!D68*12*'8. Model Variables'!E44</f>
        <v>496.86206810515989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Transform'!C45^0.2)*'7.Wthr Transform'!H69*_xlfn.XLOOKUP('8. Model Variables'!A45,'4.Annual SAE Indices'!$A$2:$A$23,'4.Annual SAE Indices'!$V$2:$V$23)</f>
        <v>0</v>
      </c>
      <c r="D45" s="2">
        <f>('6.Econ Transform'!C45^0.2)*'7.Wthr Transform'!L69*_xlfn.XLOOKUP('8. Model Variables'!$A45,'4.Annual SAE Indices'!$A$2:$A$23,'4.Annual SAE Indices'!$W$2:$W$23)</f>
        <v>292.1271104431741</v>
      </c>
      <c r="E45">
        <f>_xlfn.XLOOKUP('8. Model Variables'!$A45,'4.Annual SAE Indices'!$A$2:$A$23,'4.Annual SAE Indices'!$J$2:$J$23)*_xlfn.XLOOKUP('8. Model Variables'!$B45,'5.Monthly Multipliers'!$B$2:$B$13,'5.Monthly Multipliers'!$C$2:$C$13) + _xlfn.XLOOKUP('8. Model Variables'!$A45,'4.Annual SAE Indices'!$A$2:$A$23,'4.Annual SAE Indices'!$K$2:$K$23)*_xlfn.XLOOKUP('8. Model Variables'!$B45,'5.Monthly Multipliers'!$B$2:$B$13,'5.Monthly Multipliers'!$D$2:$D$13) + _xlfn.XLOOKUP('8. Model Variables'!$A45,'4.Annual SAE Indices'!$A$2:$A$23,'4.Annual SAE Indices'!$L$2:$L$23)*_xlfn.XLOOKUP('8. Model Variables'!$B45,'5.Monthly Multipliers'!$B$2:$B$13,'5.Monthly Multipliers'!$E$2:$E$13) + _xlfn.XLOOKUP('8. Model Variables'!$A45,'4.Annual SAE Indices'!$A$2:$A$23,'4.Annual SAE Indices'!$M$2:$M$23)*_xlfn.XLOOKUP('8. Model Variables'!$B45,'5.Monthly Multipliers'!$B$2:$B$13,'5.Monthly Multipliers'!$F$2:$F$13) + _xlfn.XLOOKUP('8. Model Variables'!$A45,'4.Annual SAE Indices'!$A$2:$A$23,'4.Annual SAE Indices'!$N$2:$N$23)*_xlfn.XLOOKUP('8. Model Variables'!$B45,'5.Monthly Multipliers'!$B$2:$B$13,'5.Monthly Multipliers'!$G$2:$G$13) + _xlfn.XLOOKUP('8. Model Variables'!$A45,'4.Annual SAE Indices'!$A$2:$A$23,'4.Annual SAE Indices'!$O$2:$O$23)*_xlfn.XLOOKUP('8. Model Variables'!$B45,'5.Monthly Multipliers'!$B$2:$B$13,'5.Monthly Multipliers'!$H$2:$H$13) + _xlfn.XLOOKUP('8. Model Variables'!$A45,'4.Annual SAE Indices'!$A$2:$A$23,'4.Annual SAE Indices'!$P$2:$P$23)*_xlfn.XLOOKUP('8. Model Variables'!$B45,'5.Monthly Multipliers'!$B$2:$B$13,'5.Monthly Multipliers'!$I$2:$I$13) + _xlfn.XLOOKUP('8. Model Variables'!$A45,'4.Annual SAE Indices'!$A$2:$A$23,'4.Annual SAE Indices'!$Q$2:$Q$23)*_xlfn.XLOOKUP('8. Model Variables'!$B45,'5.Monthly Multipliers'!$B$2:$B$13,'5.Monthly Multipliers'!$J$2:$J$13) + _xlfn.XLOOKUP('8. Model Variables'!$A45,'4.Annual SAE Indices'!$A$2:$A$23,'4.Annual SAE Indices'!$R$2:$R$23)*_xlfn.XLOOKUP('8. Model Variables'!$B45,'5.Monthly Multipliers'!$B$2:$B$13,'5.Monthly Multipliers'!$K$2:$K$13) + _xlfn.XLOOKUP('8. Model Variables'!$A45,'4.Annual SAE Indices'!$A$2:$A$23,'4.Annual SAE Indices'!$T$2:$T$23)*_xlfn.XLOOKUP('8. Model Variables'!$B45,'5.Monthly Multipliers'!$B$2:$B$13,'5.Monthly Multipliers'!$L$2:$L$13) + _xlfn.XLOOKUP('8. Model Variables'!$A45,'4.Annual SAE Indices'!$A$2:$A$23,'4.Annual SAE Indices'!$U$2:$U$23)*_xlfn.XLOOKUP('8. Model Variables'!$B45,'5.Monthly Multipliers'!$B$2:$B$13,'5.Monthly Multipliers'!$M$2:$M$13)</f>
        <v>480.61060793498007</v>
      </c>
      <c r="F45">
        <f>('6.Econ Transform'!C45^0.2)*'7.Wthr Transform'!D69*12*'8. Model Variables'!E45</f>
        <v>496.15957208654459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Transform'!C46^0.2)*'7.Wthr Transform'!H70*_xlfn.XLOOKUP('8. Model Variables'!A46,'4.Annual SAE Indices'!$A$2:$A$23,'4.Annual SAE Indices'!$V$2:$V$23)</f>
        <v>18.892092942070036</v>
      </c>
      <c r="D46" s="2">
        <f>('6.Econ Transform'!C46^0.2)*'7.Wthr Transform'!L70*_xlfn.XLOOKUP('8. Model Variables'!$A46,'4.Annual SAE Indices'!$A$2:$A$23,'4.Annual SAE Indices'!$W$2:$W$23)</f>
        <v>67.326511535840766</v>
      </c>
      <c r="E46">
        <f>_xlfn.XLOOKUP('8. Model Variables'!$A46,'4.Annual SAE Indices'!$A$2:$A$23,'4.Annual SAE Indices'!$J$2:$J$23)*_xlfn.XLOOKUP('8. Model Variables'!$B46,'5.Monthly Multipliers'!$B$2:$B$13,'5.Monthly Multipliers'!$C$2:$C$13) + _xlfn.XLOOKUP('8. Model Variables'!$A46,'4.Annual SAE Indices'!$A$2:$A$23,'4.Annual SAE Indices'!$K$2:$K$23)*_xlfn.XLOOKUP('8. Model Variables'!$B46,'5.Monthly Multipliers'!$B$2:$B$13,'5.Monthly Multipliers'!$D$2:$D$13) + _xlfn.XLOOKUP('8. Model Variables'!$A46,'4.Annual SAE Indices'!$A$2:$A$23,'4.Annual SAE Indices'!$L$2:$L$23)*_xlfn.XLOOKUP('8. Model Variables'!$B46,'5.Monthly Multipliers'!$B$2:$B$13,'5.Monthly Multipliers'!$E$2:$E$13) + _xlfn.XLOOKUP('8. Model Variables'!$A46,'4.Annual SAE Indices'!$A$2:$A$23,'4.Annual SAE Indices'!$M$2:$M$23)*_xlfn.XLOOKUP('8. Model Variables'!$B46,'5.Monthly Multipliers'!$B$2:$B$13,'5.Monthly Multipliers'!$F$2:$F$13) + _xlfn.XLOOKUP('8. Model Variables'!$A46,'4.Annual SAE Indices'!$A$2:$A$23,'4.Annual SAE Indices'!$N$2:$N$23)*_xlfn.XLOOKUP('8. Model Variables'!$B46,'5.Monthly Multipliers'!$B$2:$B$13,'5.Monthly Multipliers'!$G$2:$G$13) + _xlfn.XLOOKUP('8. Model Variables'!$A46,'4.Annual SAE Indices'!$A$2:$A$23,'4.Annual SAE Indices'!$O$2:$O$23)*_xlfn.XLOOKUP('8. Model Variables'!$B46,'5.Monthly Multipliers'!$B$2:$B$13,'5.Monthly Multipliers'!$H$2:$H$13) + _xlfn.XLOOKUP('8. Model Variables'!$A46,'4.Annual SAE Indices'!$A$2:$A$23,'4.Annual SAE Indices'!$P$2:$P$23)*_xlfn.XLOOKUP('8. Model Variables'!$B46,'5.Monthly Multipliers'!$B$2:$B$13,'5.Monthly Multipliers'!$I$2:$I$13) + _xlfn.XLOOKUP('8. Model Variables'!$A46,'4.Annual SAE Indices'!$A$2:$A$23,'4.Annual SAE Indices'!$Q$2:$Q$23)*_xlfn.XLOOKUP('8. Model Variables'!$B46,'5.Monthly Multipliers'!$B$2:$B$13,'5.Monthly Multipliers'!$J$2:$J$13) + _xlfn.XLOOKUP('8. Model Variables'!$A46,'4.Annual SAE Indices'!$A$2:$A$23,'4.Annual SAE Indices'!$R$2:$R$23)*_xlfn.XLOOKUP('8. Model Variables'!$B46,'5.Monthly Multipliers'!$B$2:$B$13,'5.Monthly Multipliers'!$K$2:$K$13) + _xlfn.XLOOKUP('8. Model Variables'!$A46,'4.Annual SAE Indices'!$A$2:$A$23,'4.Annual SAE Indices'!$T$2:$T$23)*_xlfn.XLOOKUP('8. Model Variables'!$B46,'5.Monthly Multipliers'!$B$2:$B$13,'5.Monthly Multipliers'!$L$2:$L$13) + _xlfn.XLOOKUP('8. Model Variables'!$A46,'4.Annual SAE Indices'!$A$2:$A$23,'4.Annual SAE Indices'!$U$2:$U$23)*_xlfn.XLOOKUP('8. Model Variables'!$B46,'5.Monthly Multipliers'!$B$2:$B$13,'5.Monthly Multipliers'!$M$2:$M$13)</f>
        <v>483.82993642845804</v>
      </c>
      <c r="F46">
        <f>('6.Econ Transform'!C46^0.2)*'7.Wthr Transform'!D70*12*'8. Model Variables'!E46</f>
        <v>483.37069738883577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Transform'!C47^0.2)*'7.Wthr Transform'!H71*_xlfn.XLOOKUP('8. Model Variables'!A47,'4.Annual SAE Indices'!$A$2:$A$23,'4.Annual SAE Indices'!$V$2:$V$23)</f>
        <v>103.30977083024489</v>
      </c>
      <c r="D47" s="2">
        <f>('6.Econ Transform'!C47^0.2)*'7.Wthr Transform'!L71*_xlfn.XLOOKUP('8. Model Variables'!$A47,'4.Annual SAE Indices'!$A$2:$A$23,'4.Annual SAE Indices'!$W$2:$W$23)</f>
        <v>0</v>
      </c>
      <c r="E47">
        <f>_xlfn.XLOOKUP('8. Model Variables'!$A47,'4.Annual SAE Indices'!$A$2:$A$23,'4.Annual SAE Indices'!$J$2:$J$23)*_xlfn.XLOOKUP('8. Model Variables'!$B47,'5.Monthly Multipliers'!$B$2:$B$13,'5.Monthly Multipliers'!$C$2:$C$13) + _xlfn.XLOOKUP('8. Model Variables'!$A47,'4.Annual SAE Indices'!$A$2:$A$23,'4.Annual SAE Indices'!$K$2:$K$23)*_xlfn.XLOOKUP('8. Model Variables'!$B47,'5.Monthly Multipliers'!$B$2:$B$13,'5.Monthly Multipliers'!$D$2:$D$13) + _xlfn.XLOOKUP('8. Model Variables'!$A47,'4.Annual SAE Indices'!$A$2:$A$23,'4.Annual SAE Indices'!$L$2:$L$23)*_xlfn.XLOOKUP('8. Model Variables'!$B47,'5.Monthly Multipliers'!$B$2:$B$13,'5.Monthly Multipliers'!$E$2:$E$13) + _xlfn.XLOOKUP('8. Model Variables'!$A47,'4.Annual SAE Indices'!$A$2:$A$23,'4.Annual SAE Indices'!$M$2:$M$23)*_xlfn.XLOOKUP('8. Model Variables'!$B47,'5.Monthly Multipliers'!$B$2:$B$13,'5.Monthly Multipliers'!$F$2:$F$13) + _xlfn.XLOOKUP('8. Model Variables'!$A47,'4.Annual SAE Indices'!$A$2:$A$23,'4.Annual SAE Indices'!$N$2:$N$23)*_xlfn.XLOOKUP('8. Model Variables'!$B47,'5.Monthly Multipliers'!$B$2:$B$13,'5.Monthly Multipliers'!$G$2:$G$13) + _xlfn.XLOOKUP('8. Model Variables'!$A47,'4.Annual SAE Indices'!$A$2:$A$23,'4.Annual SAE Indices'!$O$2:$O$23)*_xlfn.XLOOKUP('8. Model Variables'!$B47,'5.Monthly Multipliers'!$B$2:$B$13,'5.Monthly Multipliers'!$H$2:$H$13) + _xlfn.XLOOKUP('8. Model Variables'!$A47,'4.Annual SAE Indices'!$A$2:$A$23,'4.Annual SAE Indices'!$P$2:$P$23)*_xlfn.XLOOKUP('8. Model Variables'!$B47,'5.Monthly Multipliers'!$B$2:$B$13,'5.Monthly Multipliers'!$I$2:$I$13) + _xlfn.XLOOKUP('8. Model Variables'!$A47,'4.Annual SAE Indices'!$A$2:$A$23,'4.Annual SAE Indices'!$Q$2:$Q$23)*_xlfn.XLOOKUP('8. Model Variables'!$B47,'5.Monthly Multipliers'!$B$2:$B$13,'5.Monthly Multipliers'!$J$2:$J$13) + _xlfn.XLOOKUP('8. Model Variables'!$A47,'4.Annual SAE Indices'!$A$2:$A$23,'4.Annual SAE Indices'!$R$2:$R$23)*_xlfn.XLOOKUP('8. Model Variables'!$B47,'5.Monthly Multipliers'!$B$2:$B$13,'5.Monthly Multipliers'!$K$2:$K$13) + _xlfn.XLOOKUP('8. Model Variables'!$A47,'4.Annual SAE Indices'!$A$2:$A$23,'4.Annual SAE Indices'!$T$2:$T$23)*_xlfn.XLOOKUP('8. Model Variables'!$B47,'5.Monthly Multipliers'!$B$2:$B$13,'5.Monthly Multipliers'!$L$2:$L$13) + _xlfn.XLOOKUP('8. Model Variables'!$A47,'4.Annual SAE Indices'!$A$2:$A$23,'4.Annual SAE Indices'!$U$2:$U$23)*_xlfn.XLOOKUP('8. Model Variables'!$B47,'5.Monthly Multipliers'!$B$2:$B$13,'5.Monthly Multipliers'!$M$2:$M$13)</f>
        <v>490.345680299126</v>
      </c>
      <c r="F47">
        <f>('6.Econ Transform'!C47^0.2)*'7.Wthr Transform'!D71*12*'8. Model Variables'!E47</f>
        <v>505.26536915545262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Transform'!C48^0.2)*'7.Wthr Transform'!H72*_xlfn.XLOOKUP('8. Model Variables'!A48,'4.Annual SAE Indices'!$A$2:$A$23,'4.Annual SAE Indices'!$V$2:$V$23)</f>
        <v>142.93065277892174</v>
      </c>
      <c r="D48" s="2">
        <f>('6.Econ Transform'!C48^0.2)*'7.Wthr Transform'!L72*_xlfn.XLOOKUP('8. Model Variables'!$A48,'4.Annual SAE Indices'!$A$2:$A$23,'4.Annual SAE Indices'!$W$2:$W$23)</f>
        <v>0</v>
      </c>
      <c r="E48">
        <f>_xlfn.XLOOKUP('8. Model Variables'!$A48,'4.Annual SAE Indices'!$A$2:$A$23,'4.Annual SAE Indices'!$J$2:$J$23)*_xlfn.XLOOKUP('8. Model Variables'!$B48,'5.Monthly Multipliers'!$B$2:$B$13,'5.Monthly Multipliers'!$C$2:$C$13) + _xlfn.XLOOKUP('8. Model Variables'!$A48,'4.Annual SAE Indices'!$A$2:$A$23,'4.Annual SAE Indices'!$K$2:$K$23)*_xlfn.XLOOKUP('8. Model Variables'!$B48,'5.Monthly Multipliers'!$B$2:$B$13,'5.Monthly Multipliers'!$D$2:$D$13) + _xlfn.XLOOKUP('8. Model Variables'!$A48,'4.Annual SAE Indices'!$A$2:$A$23,'4.Annual SAE Indices'!$L$2:$L$23)*_xlfn.XLOOKUP('8. Model Variables'!$B48,'5.Monthly Multipliers'!$B$2:$B$13,'5.Monthly Multipliers'!$E$2:$E$13) + _xlfn.XLOOKUP('8. Model Variables'!$A48,'4.Annual SAE Indices'!$A$2:$A$23,'4.Annual SAE Indices'!$M$2:$M$23)*_xlfn.XLOOKUP('8. Model Variables'!$B48,'5.Monthly Multipliers'!$B$2:$B$13,'5.Monthly Multipliers'!$F$2:$F$13) + _xlfn.XLOOKUP('8. Model Variables'!$A48,'4.Annual SAE Indices'!$A$2:$A$23,'4.Annual SAE Indices'!$N$2:$N$23)*_xlfn.XLOOKUP('8. Model Variables'!$B48,'5.Monthly Multipliers'!$B$2:$B$13,'5.Monthly Multipliers'!$G$2:$G$13) + _xlfn.XLOOKUP('8. Model Variables'!$A48,'4.Annual SAE Indices'!$A$2:$A$23,'4.Annual SAE Indices'!$O$2:$O$23)*_xlfn.XLOOKUP('8. Model Variables'!$B48,'5.Monthly Multipliers'!$B$2:$B$13,'5.Monthly Multipliers'!$H$2:$H$13) + _xlfn.XLOOKUP('8. Model Variables'!$A48,'4.Annual SAE Indices'!$A$2:$A$23,'4.Annual SAE Indices'!$P$2:$P$23)*_xlfn.XLOOKUP('8. Model Variables'!$B48,'5.Monthly Multipliers'!$B$2:$B$13,'5.Monthly Multipliers'!$I$2:$I$13) + _xlfn.XLOOKUP('8. Model Variables'!$A48,'4.Annual SAE Indices'!$A$2:$A$23,'4.Annual SAE Indices'!$Q$2:$Q$23)*_xlfn.XLOOKUP('8. Model Variables'!$B48,'5.Monthly Multipliers'!$B$2:$B$13,'5.Monthly Multipliers'!$J$2:$J$13) + _xlfn.XLOOKUP('8. Model Variables'!$A48,'4.Annual SAE Indices'!$A$2:$A$23,'4.Annual SAE Indices'!$R$2:$R$23)*_xlfn.XLOOKUP('8. Model Variables'!$B48,'5.Monthly Multipliers'!$B$2:$B$13,'5.Monthly Multipliers'!$K$2:$K$13) + _xlfn.XLOOKUP('8. Model Variables'!$A48,'4.Annual SAE Indices'!$A$2:$A$23,'4.Annual SAE Indices'!$T$2:$T$23)*_xlfn.XLOOKUP('8. Model Variables'!$B48,'5.Monthly Multipliers'!$B$2:$B$13,'5.Monthly Multipliers'!$L$2:$L$13) + _xlfn.XLOOKUP('8. Model Variables'!$A48,'4.Annual SAE Indices'!$A$2:$A$23,'4.Annual SAE Indices'!$U$2:$U$23)*_xlfn.XLOOKUP('8. Model Variables'!$B48,'5.Monthly Multipliers'!$B$2:$B$13,'5.Monthly Multipliers'!$M$2:$M$13)</f>
        <v>496.50987276830801</v>
      </c>
      <c r="F48">
        <f>('6.Econ Transform'!C48^0.2)*'7.Wthr Transform'!D72*12*'8. Model Variables'!E48</f>
        <v>495.11334074052638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Transform'!C49^0.2)*'7.Wthr Transform'!H73*_xlfn.XLOOKUP('8. Model Variables'!A49,'4.Annual SAE Indices'!$A$2:$A$23,'4.Annual SAE Indices'!$V$2:$V$23)</f>
        <v>257.71033316312258</v>
      </c>
      <c r="D49" s="2">
        <f>('6.Econ Transform'!C49^0.2)*'7.Wthr Transform'!L73*_xlfn.XLOOKUP('8. Model Variables'!$A49,'4.Annual SAE Indices'!$A$2:$A$23,'4.Annual SAE Indices'!$W$2:$W$23)</f>
        <v>0</v>
      </c>
      <c r="E49">
        <f>_xlfn.XLOOKUP('8. Model Variables'!$A49,'4.Annual SAE Indices'!$A$2:$A$23,'4.Annual SAE Indices'!$J$2:$J$23)*_xlfn.XLOOKUP('8. Model Variables'!$B49,'5.Monthly Multipliers'!$B$2:$B$13,'5.Monthly Multipliers'!$C$2:$C$13) + _xlfn.XLOOKUP('8. Model Variables'!$A49,'4.Annual SAE Indices'!$A$2:$A$23,'4.Annual SAE Indices'!$K$2:$K$23)*_xlfn.XLOOKUP('8. Model Variables'!$B49,'5.Monthly Multipliers'!$B$2:$B$13,'5.Monthly Multipliers'!$D$2:$D$13) + _xlfn.XLOOKUP('8. Model Variables'!$A49,'4.Annual SAE Indices'!$A$2:$A$23,'4.Annual SAE Indices'!$L$2:$L$23)*_xlfn.XLOOKUP('8. Model Variables'!$B49,'5.Monthly Multipliers'!$B$2:$B$13,'5.Monthly Multipliers'!$E$2:$E$13) + _xlfn.XLOOKUP('8. Model Variables'!$A49,'4.Annual SAE Indices'!$A$2:$A$23,'4.Annual SAE Indices'!$M$2:$M$23)*_xlfn.XLOOKUP('8. Model Variables'!$B49,'5.Monthly Multipliers'!$B$2:$B$13,'5.Monthly Multipliers'!$F$2:$F$13) + _xlfn.XLOOKUP('8. Model Variables'!$A49,'4.Annual SAE Indices'!$A$2:$A$23,'4.Annual SAE Indices'!$N$2:$N$23)*_xlfn.XLOOKUP('8. Model Variables'!$B49,'5.Monthly Multipliers'!$B$2:$B$13,'5.Monthly Multipliers'!$G$2:$G$13) + _xlfn.XLOOKUP('8. Model Variables'!$A49,'4.Annual SAE Indices'!$A$2:$A$23,'4.Annual SAE Indices'!$O$2:$O$23)*_xlfn.XLOOKUP('8. Model Variables'!$B49,'5.Monthly Multipliers'!$B$2:$B$13,'5.Monthly Multipliers'!$H$2:$H$13) + _xlfn.XLOOKUP('8. Model Variables'!$A49,'4.Annual SAE Indices'!$A$2:$A$23,'4.Annual SAE Indices'!$P$2:$P$23)*_xlfn.XLOOKUP('8. Model Variables'!$B49,'5.Monthly Multipliers'!$B$2:$B$13,'5.Monthly Multipliers'!$I$2:$I$13) + _xlfn.XLOOKUP('8. Model Variables'!$A49,'4.Annual SAE Indices'!$A$2:$A$23,'4.Annual SAE Indices'!$Q$2:$Q$23)*_xlfn.XLOOKUP('8. Model Variables'!$B49,'5.Monthly Multipliers'!$B$2:$B$13,'5.Monthly Multipliers'!$J$2:$J$13) + _xlfn.XLOOKUP('8. Model Variables'!$A49,'4.Annual SAE Indices'!$A$2:$A$23,'4.Annual SAE Indices'!$R$2:$R$23)*_xlfn.XLOOKUP('8. Model Variables'!$B49,'5.Monthly Multipliers'!$B$2:$B$13,'5.Monthly Multipliers'!$K$2:$K$13) + _xlfn.XLOOKUP('8. Model Variables'!$A49,'4.Annual SAE Indices'!$A$2:$A$23,'4.Annual SAE Indices'!$T$2:$T$23)*_xlfn.XLOOKUP('8. Model Variables'!$B49,'5.Monthly Multipliers'!$B$2:$B$13,'5.Monthly Multipliers'!$L$2:$L$13) + _xlfn.XLOOKUP('8. Model Variables'!$A49,'4.Annual SAE Indices'!$A$2:$A$23,'4.Annual SAE Indices'!$U$2:$U$23)*_xlfn.XLOOKUP('8. Model Variables'!$B49,'5.Monthly Multipliers'!$B$2:$B$13,'5.Monthly Multipliers'!$M$2:$M$13)</f>
        <v>503.89254989729898</v>
      </c>
      <c r="F49">
        <f>('6.Econ Transform'!C49^0.2)*'7.Wthr Transform'!D73*12*'8. Model Variables'!E49</f>
        <v>519.22442772051659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Transform'!C50^0.2)*'7.Wthr Transform'!H74*_xlfn.XLOOKUP('8. Model Variables'!A50,'4.Annual SAE Indices'!$A$2:$A$23,'4.Annual SAE Indices'!$V$2:$V$23)</f>
        <v>298.47472569980732</v>
      </c>
      <c r="D50" s="2">
        <f>('6.Econ Transform'!C50^0.2)*'7.Wthr Transform'!L74*_xlfn.XLOOKUP('8. Model Variables'!$A50,'4.Annual SAE Indices'!$A$2:$A$23,'4.Annual SAE Indices'!$W$2:$W$23)</f>
        <v>0</v>
      </c>
      <c r="E50">
        <f>_xlfn.XLOOKUP('8. Model Variables'!$A50,'4.Annual SAE Indices'!$A$2:$A$23,'4.Annual SAE Indices'!$J$2:$J$23)*_xlfn.XLOOKUP('8. Model Variables'!$B50,'5.Monthly Multipliers'!$B$2:$B$13,'5.Monthly Multipliers'!$C$2:$C$13) + _xlfn.XLOOKUP('8. Model Variables'!$A50,'4.Annual SAE Indices'!$A$2:$A$23,'4.Annual SAE Indices'!$K$2:$K$23)*_xlfn.XLOOKUP('8. Model Variables'!$B50,'5.Monthly Multipliers'!$B$2:$B$13,'5.Monthly Multipliers'!$D$2:$D$13) + _xlfn.XLOOKUP('8. Model Variables'!$A50,'4.Annual SAE Indices'!$A$2:$A$23,'4.Annual SAE Indices'!$L$2:$L$23)*_xlfn.XLOOKUP('8. Model Variables'!$B50,'5.Monthly Multipliers'!$B$2:$B$13,'5.Monthly Multipliers'!$E$2:$E$13) + _xlfn.XLOOKUP('8. Model Variables'!$A50,'4.Annual SAE Indices'!$A$2:$A$23,'4.Annual SAE Indices'!$M$2:$M$23)*_xlfn.XLOOKUP('8. Model Variables'!$B50,'5.Monthly Multipliers'!$B$2:$B$13,'5.Monthly Multipliers'!$F$2:$F$13) + _xlfn.XLOOKUP('8. Model Variables'!$A50,'4.Annual SAE Indices'!$A$2:$A$23,'4.Annual SAE Indices'!$N$2:$N$23)*_xlfn.XLOOKUP('8. Model Variables'!$B50,'5.Monthly Multipliers'!$B$2:$B$13,'5.Monthly Multipliers'!$G$2:$G$13) + _xlfn.XLOOKUP('8. Model Variables'!$A50,'4.Annual SAE Indices'!$A$2:$A$23,'4.Annual SAE Indices'!$O$2:$O$23)*_xlfn.XLOOKUP('8. Model Variables'!$B50,'5.Monthly Multipliers'!$B$2:$B$13,'5.Monthly Multipliers'!$H$2:$H$13) + _xlfn.XLOOKUP('8. Model Variables'!$A50,'4.Annual SAE Indices'!$A$2:$A$23,'4.Annual SAE Indices'!$P$2:$P$23)*_xlfn.XLOOKUP('8. Model Variables'!$B50,'5.Monthly Multipliers'!$B$2:$B$13,'5.Monthly Multipliers'!$I$2:$I$13) + _xlfn.XLOOKUP('8. Model Variables'!$A50,'4.Annual SAE Indices'!$A$2:$A$23,'4.Annual SAE Indices'!$Q$2:$Q$23)*_xlfn.XLOOKUP('8. Model Variables'!$B50,'5.Monthly Multipliers'!$B$2:$B$13,'5.Monthly Multipliers'!$J$2:$J$13) + _xlfn.XLOOKUP('8. Model Variables'!$A50,'4.Annual SAE Indices'!$A$2:$A$23,'4.Annual SAE Indices'!$R$2:$R$23)*_xlfn.XLOOKUP('8. Model Variables'!$B50,'5.Monthly Multipliers'!$B$2:$B$13,'5.Monthly Multipliers'!$K$2:$K$13) + _xlfn.XLOOKUP('8. Model Variables'!$A50,'4.Annual SAE Indices'!$A$2:$A$23,'4.Annual SAE Indices'!$T$2:$T$23)*_xlfn.XLOOKUP('8. Model Variables'!$B50,'5.Monthly Multipliers'!$B$2:$B$13,'5.Monthly Multipliers'!$L$2:$L$13) + _xlfn.XLOOKUP('8. Model Variables'!$A50,'4.Annual SAE Indices'!$A$2:$A$23,'4.Annual SAE Indices'!$U$2:$U$23)*_xlfn.XLOOKUP('8. Model Variables'!$B50,'5.Monthly Multipliers'!$B$2:$B$13,'5.Monthly Multipliers'!$M$2:$M$13)</f>
        <v>505.04777436655701</v>
      </c>
      <c r="F50">
        <f>('6.Econ Transform'!C50^0.2)*'7.Wthr Transform'!D74*12*'8. Model Variables'!E50</f>
        <v>522.23641280720824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Transform'!C51^0.2)*'7.Wthr Transform'!H75*_xlfn.XLOOKUP('8. Model Variables'!A51,'4.Annual SAE Indices'!$A$2:$A$23,'4.Annual SAE Indices'!$V$2:$V$23)</f>
        <v>324.11429962596179</v>
      </c>
      <c r="D51" s="2">
        <f>('6.Econ Transform'!C51^0.2)*'7.Wthr Transform'!L75*_xlfn.XLOOKUP('8. Model Variables'!$A51,'4.Annual SAE Indices'!$A$2:$A$23,'4.Annual SAE Indices'!$W$2:$W$23)</f>
        <v>0</v>
      </c>
      <c r="E51">
        <f>_xlfn.XLOOKUP('8. Model Variables'!$A51,'4.Annual SAE Indices'!$A$2:$A$23,'4.Annual SAE Indices'!$J$2:$J$23)*_xlfn.XLOOKUP('8. Model Variables'!$B51,'5.Monthly Multipliers'!$B$2:$B$13,'5.Monthly Multipliers'!$C$2:$C$13) + _xlfn.XLOOKUP('8. Model Variables'!$A51,'4.Annual SAE Indices'!$A$2:$A$23,'4.Annual SAE Indices'!$K$2:$K$23)*_xlfn.XLOOKUP('8. Model Variables'!$B51,'5.Monthly Multipliers'!$B$2:$B$13,'5.Monthly Multipliers'!$D$2:$D$13) + _xlfn.XLOOKUP('8. Model Variables'!$A51,'4.Annual SAE Indices'!$A$2:$A$23,'4.Annual SAE Indices'!$L$2:$L$23)*_xlfn.XLOOKUP('8. Model Variables'!$B51,'5.Monthly Multipliers'!$B$2:$B$13,'5.Monthly Multipliers'!$E$2:$E$13) + _xlfn.XLOOKUP('8. Model Variables'!$A51,'4.Annual SAE Indices'!$A$2:$A$23,'4.Annual SAE Indices'!$M$2:$M$23)*_xlfn.XLOOKUP('8. Model Variables'!$B51,'5.Monthly Multipliers'!$B$2:$B$13,'5.Monthly Multipliers'!$F$2:$F$13) + _xlfn.XLOOKUP('8. Model Variables'!$A51,'4.Annual SAE Indices'!$A$2:$A$23,'4.Annual SAE Indices'!$N$2:$N$23)*_xlfn.XLOOKUP('8. Model Variables'!$B51,'5.Monthly Multipliers'!$B$2:$B$13,'5.Monthly Multipliers'!$G$2:$G$13) + _xlfn.XLOOKUP('8. Model Variables'!$A51,'4.Annual SAE Indices'!$A$2:$A$23,'4.Annual SAE Indices'!$O$2:$O$23)*_xlfn.XLOOKUP('8. Model Variables'!$B51,'5.Monthly Multipliers'!$B$2:$B$13,'5.Monthly Multipliers'!$H$2:$H$13) + _xlfn.XLOOKUP('8. Model Variables'!$A51,'4.Annual SAE Indices'!$A$2:$A$23,'4.Annual SAE Indices'!$P$2:$P$23)*_xlfn.XLOOKUP('8. Model Variables'!$B51,'5.Monthly Multipliers'!$B$2:$B$13,'5.Monthly Multipliers'!$I$2:$I$13) + _xlfn.XLOOKUP('8. Model Variables'!$A51,'4.Annual SAE Indices'!$A$2:$A$23,'4.Annual SAE Indices'!$Q$2:$Q$23)*_xlfn.XLOOKUP('8. Model Variables'!$B51,'5.Monthly Multipliers'!$B$2:$B$13,'5.Monthly Multipliers'!$J$2:$J$13) + _xlfn.XLOOKUP('8. Model Variables'!$A51,'4.Annual SAE Indices'!$A$2:$A$23,'4.Annual SAE Indices'!$R$2:$R$23)*_xlfn.XLOOKUP('8. Model Variables'!$B51,'5.Monthly Multipliers'!$B$2:$B$13,'5.Monthly Multipliers'!$K$2:$K$13) + _xlfn.XLOOKUP('8. Model Variables'!$A51,'4.Annual SAE Indices'!$A$2:$A$23,'4.Annual SAE Indices'!$T$2:$T$23)*_xlfn.XLOOKUP('8. Model Variables'!$B51,'5.Monthly Multipliers'!$B$2:$B$13,'5.Monthly Multipliers'!$L$2:$L$13) + _xlfn.XLOOKUP('8. Model Variables'!$A51,'4.Annual SAE Indices'!$A$2:$A$23,'4.Annual SAE Indices'!$U$2:$U$23)*_xlfn.XLOOKUP('8. Model Variables'!$B51,'5.Monthly Multipliers'!$B$2:$B$13,'5.Monthly Multipliers'!$M$2:$M$13)</f>
        <v>502.075541375905</v>
      </c>
      <c r="F51">
        <f>('6.Econ Transform'!C51^0.2)*'7.Wthr Transform'!D75*12*'8. Model Variables'!E51</f>
        <v>468.92144082083081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Transform'!C52^0.2)*'7.Wthr Transform'!H76*_xlfn.XLOOKUP('8. Model Variables'!A52,'4.Annual SAE Indices'!$A$2:$A$23,'4.Annual SAE Indices'!$V$2:$V$23)</f>
        <v>195.48664143278114</v>
      </c>
      <c r="D52" s="2">
        <f>('6.Econ Transform'!C52^0.2)*'7.Wthr Transform'!L76*_xlfn.XLOOKUP('8. Model Variables'!$A52,'4.Annual SAE Indices'!$A$2:$A$23,'4.Annual SAE Indices'!$W$2:$W$23)</f>
        <v>0</v>
      </c>
      <c r="E52">
        <f>_xlfn.XLOOKUP('8. Model Variables'!$A52,'4.Annual SAE Indices'!$A$2:$A$23,'4.Annual SAE Indices'!$J$2:$J$23)*_xlfn.XLOOKUP('8. Model Variables'!$B52,'5.Monthly Multipliers'!$B$2:$B$13,'5.Monthly Multipliers'!$C$2:$C$13) + _xlfn.XLOOKUP('8. Model Variables'!$A52,'4.Annual SAE Indices'!$A$2:$A$23,'4.Annual SAE Indices'!$K$2:$K$23)*_xlfn.XLOOKUP('8. Model Variables'!$B52,'5.Monthly Multipliers'!$B$2:$B$13,'5.Monthly Multipliers'!$D$2:$D$13) + _xlfn.XLOOKUP('8. Model Variables'!$A52,'4.Annual SAE Indices'!$A$2:$A$23,'4.Annual SAE Indices'!$L$2:$L$23)*_xlfn.XLOOKUP('8. Model Variables'!$B52,'5.Monthly Multipliers'!$B$2:$B$13,'5.Monthly Multipliers'!$E$2:$E$13) + _xlfn.XLOOKUP('8. Model Variables'!$A52,'4.Annual SAE Indices'!$A$2:$A$23,'4.Annual SAE Indices'!$M$2:$M$23)*_xlfn.XLOOKUP('8. Model Variables'!$B52,'5.Monthly Multipliers'!$B$2:$B$13,'5.Monthly Multipliers'!$F$2:$F$13) + _xlfn.XLOOKUP('8. Model Variables'!$A52,'4.Annual SAE Indices'!$A$2:$A$23,'4.Annual SAE Indices'!$N$2:$N$23)*_xlfn.XLOOKUP('8. Model Variables'!$B52,'5.Monthly Multipliers'!$B$2:$B$13,'5.Monthly Multipliers'!$G$2:$G$13) + _xlfn.XLOOKUP('8. Model Variables'!$A52,'4.Annual SAE Indices'!$A$2:$A$23,'4.Annual SAE Indices'!$O$2:$O$23)*_xlfn.XLOOKUP('8. Model Variables'!$B52,'5.Monthly Multipliers'!$B$2:$B$13,'5.Monthly Multipliers'!$H$2:$H$13) + _xlfn.XLOOKUP('8. Model Variables'!$A52,'4.Annual SAE Indices'!$A$2:$A$23,'4.Annual SAE Indices'!$P$2:$P$23)*_xlfn.XLOOKUP('8. Model Variables'!$B52,'5.Monthly Multipliers'!$B$2:$B$13,'5.Monthly Multipliers'!$I$2:$I$13) + _xlfn.XLOOKUP('8. Model Variables'!$A52,'4.Annual SAE Indices'!$A$2:$A$23,'4.Annual SAE Indices'!$Q$2:$Q$23)*_xlfn.XLOOKUP('8. Model Variables'!$B52,'5.Monthly Multipliers'!$B$2:$B$13,'5.Monthly Multipliers'!$J$2:$J$13) + _xlfn.XLOOKUP('8. Model Variables'!$A52,'4.Annual SAE Indices'!$A$2:$A$23,'4.Annual SAE Indices'!$R$2:$R$23)*_xlfn.XLOOKUP('8. Model Variables'!$B52,'5.Monthly Multipliers'!$B$2:$B$13,'5.Monthly Multipliers'!$K$2:$K$13) + _xlfn.XLOOKUP('8. Model Variables'!$A52,'4.Annual SAE Indices'!$A$2:$A$23,'4.Annual SAE Indices'!$T$2:$T$23)*_xlfn.XLOOKUP('8. Model Variables'!$B52,'5.Monthly Multipliers'!$B$2:$B$13,'5.Monthly Multipliers'!$L$2:$L$13) + _xlfn.XLOOKUP('8. Model Variables'!$A52,'4.Annual SAE Indices'!$A$2:$A$23,'4.Annual SAE Indices'!$U$2:$U$23)*_xlfn.XLOOKUP('8. Model Variables'!$B52,'5.Monthly Multipliers'!$B$2:$B$13,'5.Monthly Multipliers'!$M$2:$M$13)</f>
        <v>498.87179618834898</v>
      </c>
      <c r="F52">
        <f>('6.Econ Transform'!C52^0.2)*'7.Wthr Transform'!D76*12*'8. Model Variables'!E52</f>
        <v>515.85024331382078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Transform'!C53^0.2)*'7.Wthr Transform'!H77*_xlfn.XLOOKUP('8. Model Variables'!A53,'4.Annual SAE Indices'!$A$2:$A$23,'4.Annual SAE Indices'!$V$2:$V$23)</f>
        <v>127.01633395521708</v>
      </c>
      <c r="D53" s="2">
        <f>('6.Econ Transform'!C53^0.2)*'7.Wthr Transform'!L77*_xlfn.XLOOKUP('8. Model Variables'!$A53,'4.Annual SAE Indices'!$A$2:$A$23,'4.Annual SAE Indices'!$W$2:$W$23)</f>
        <v>0</v>
      </c>
      <c r="E53">
        <f>_xlfn.XLOOKUP('8. Model Variables'!$A53,'4.Annual SAE Indices'!$A$2:$A$23,'4.Annual SAE Indices'!$J$2:$J$23)*_xlfn.XLOOKUP('8. Model Variables'!$B53,'5.Monthly Multipliers'!$B$2:$B$13,'5.Monthly Multipliers'!$C$2:$C$13) + _xlfn.XLOOKUP('8. Model Variables'!$A53,'4.Annual SAE Indices'!$A$2:$A$23,'4.Annual SAE Indices'!$K$2:$K$23)*_xlfn.XLOOKUP('8. Model Variables'!$B53,'5.Monthly Multipliers'!$B$2:$B$13,'5.Monthly Multipliers'!$D$2:$D$13) + _xlfn.XLOOKUP('8. Model Variables'!$A53,'4.Annual SAE Indices'!$A$2:$A$23,'4.Annual SAE Indices'!$L$2:$L$23)*_xlfn.XLOOKUP('8. Model Variables'!$B53,'5.Monthly Multipliers'!$B$2:$B$13,'5.Monthly Multipliers'!$E$2:$E$13) + _xlfn.XLOOKUP('8. Model Variables'!$A53,'4.Annual SAE Indices'!$A$2:$A$23,'4.Annual SAE Indices'!$M$2:$M$23)*_xlfn.XLOOKUP('8. Model Variables'!$B53,'5.Monthly Multipliers'!$B$2:$B$13,'5.Monthly Multipliers'!$F$2:$F$13) + _xlfn.XLOOKUP('8. Model Variables'!$A53,'4.Annual SAE Indices'!$A$2:$A$23,'4.Annual SAE Indices'!$N$2:$N$23)*_xlfn.XLOOKUP('8. Model Variables'!$B53,'5.Monthly Multipliers'!$B$2:$B$13,'5.Monthly Multipliers'!$G$2:$G$13) + _xlfn.XLOOKUP('8. Model Variables'!$A53,'4.Annual SAE Indices'!$A$2:$A$23,'4.Annual SAE Indices'!$O$2:$O$23)*_xlfn.XLOOKUP('8. Model Variables'!$B53,'5.Monthly Multipliers'!$B$2:$B$13,'5.Monthly Multipliers'!$H$2:$H$13) + _xlfn.XLOOKUP('8. Model Variables'!$A53,'4.Annual SAE Indices'!$A$2:$A$23,'4.Annual SAE Indices'!$P$2:$P$23)*_xlfn.XLOOKUP('8. Model Variables'!$B53,'5.Monthly Multipliers'!$B$2:$B$13,'5.Monthly Multipliers'!$I$2:$I$13) + _xlfn.XLOOKUP('8. Model Variables'!$A53,'4.Annual SAE Indices'!$A$2:$A$23,'4.Annual SAE Indices'!$Q$2:$Q$23)*_xlfn.XLOOKUP('8. Model Variables'!$B53,'5.Monthly Multipliers'!$B$2:$B$13,'5.Monthly Multipliers'!$J$2:$J$13) + _xlfn.XLOOKUP('8. Model Variables'!$A53,'4.Annual SAE Indices'!$A$2:$A$23,'4.Annual SAE Indices'!$R$2:$R$23)*_xlfn.XLOOKUP('8. Model Variables'!$B53,'5.Monthly Multipliers'!$B$2:$B$13,'5.Monthly Multipliers'!$K$2:$K$13) + _xlfn.XLOOKUP('8. Model Variables'!$A53,'4.Annual SAE Indices'!$A$2:$A$23,'4.Annual SAE Indices'!$T$2:$T$23)*_xlfn.XLOOKUP('8. Model Variables'!$B53,'5.Monthly Multipliers'!$B$2:$B$13,'5.Monthly Multipliers'!$L$2:$L$13) + _xlfn.XLOOKUP('8. Model Variables'!$A53,'4.Annual SAE Indices'!$A$2:$A$23,'4.Annual SAE Indices'!$U$2:$U$23)*_xlfn.XLOOKUP('8. Model Variables'!$B53,'5.Monthly Multipliers'!$B$2:$B$13,'5.Monthly Multipliers'!$M$2:$M$13)</f>
        <v>493.20650845806904</v>
      </c>
      <c r="F53">
        <f>('6.Econ Transform'!C53^0.2)*'7.Wthr Transform'!D77*12*'8. Model Variables'!E53</f>
        <v>492.34486045209405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Transform'!C54^0.2)*'7.Wthr Transform'!H78*_xlfn.XLOOKUP('8. Model Variables'!A54,'4.Annual SAE Indices'!$A$2:$A$23,'4.Annual SAE Indices'!$V$2:$V$23)</f>
        <v>63.776133926881151</v>
      </c>
      <c r="D54" s="2">
        <f>('6.Econ Transform'!C54^0.2)*'7.Wthr Transform'!L78*_xlfn.XLOOKUP('8. Model Variables'!$A54,'4.Annual SAE Indices'!$A$2:$A$23,'4.Annual SAE Indices'!$W$2:$W$23)</f>
        <v>62.23163275569749</v>
      </c>
      <c r="E54">
        <f>_xlfn.XLOOKUP('8. Model Variables'!$A54,'4.Annual SAE Indices'!$A$2:$A$23,'4.Annual SAE Indices'!$J$2:$J$23)*_xlfn.XLOOKUP('8. Model Variables'!$B54,'5.Monthly Multipliers'!$B$2:$B$13,'5.Monthly Multipliers'!$C$2:$C$13) + _xlfn.XLOOKUP('8. Model Variables'!$A54,'4.Annual SAE Indices'!$A$2:$A$23,'4.Annual SAE Indices'!$K$2:$K$23)*_xlfn.XLOOKUP('8. Model Variables'!$B54,'5.Monthly Multipliers'!$B$2:$B$13,'5.Monthly Multipliers'!$D$2:$D$13) + _xlfn.XLOOKUP('8. Model Variables'!$A54,'4.Annual SAE Indices'!$A$2:$A$23,'4.Annual SAE Indices'!$L$2:$L$23)*_xlfn.XLOOKUP('8. Model Variables'!$B54,'5.Monthly Multipliers'!$B$2:$B$13,'5.Monthly Multipliers'!$E$2:$E$13) + _xlfn.XLOOKUP('8. Model Variables'!$A54,'4.Annual SAE Indices'!$A$2:$A$23,'4.Annual SAE Indices'!$M$2:$M$23)*_xlfn.XLOOKUP('8. Model Variables'!$B54,'5.Monthly Multipliers'!$B$2:$B$13,'5.Monthly Multipliers'!$F$2:$F$13) + _xlfn.XLOOKUP('8. Model Variables'!$A54,'4.Annual SAE Indices'!$A$2:$A$23,'4.Annual SAE Indices'!$N$2:$N$23)*_xlfn.XLOOKUP('8. Model Variables'!$B54,'5.Monthly Multipliers'!$B$2:$B$13,'5.Monthly Multipliers'!$G$2:$G$13) + _xlfn.XLOOKUP('8. Model Variables'!$A54,'4.Annual SAE Indices'!$A$2:$A$23,'4.Annual SAE Indices'!$O$2:$O$23)*_xlfn.XLOOKUP('8. Model Variables'!$B54,'5.Monthly Multipliers'!$B$2:$B$13,'5.Monthly Multipliers'!$H$2:$H$13) + _xlfn.XLOOKUP('8. Model Variables'!$A54,'4.Annual SAE Indices'!$A$2:$A$23,'4.Annual SAE Indices'!$P$2:$P$23)*_xlfn.XLOOKUP('8. Model Variables'!$B54,'5.Monthly Multipliers'!$B$2:$B$13,'5.Monthly Multipliers'!$I$2:$I$13) + _xlfn.XLOOKUP('8. Model Variables'!$A54,'4.Annual SAE Indices'!$A$2:$A$23,'4.Annual SAE Indices'!$Q$2:$Q$23)*_xlfn.XLOOKUP('8. Model Variables'!$B54,'5.Monthly Multipliers'!$B$2:$B$13,'5.Monthly Multipliers'!$J$2:$J$13) + _xlfn.XLOOKUP('8. Model Variables'!$A54,'4.Annual SAE Indices'!$A$2:$A$23,'4.Annual SAE Indices'!$R$2:$R$23)*_xlfn.XLOOKUP('8. Model Variables'!$B54,'5.Monthly Multipliers'!$B$2:$B$13,'5.Monthly Multipliers'!$K$2:$K$13) + _xlfn.XLOOKUP('8. Model Variables'!$A54,'4.Annual SAE Indices'!$A$2:$A$23,'4.Annual SAE Indices'!$T$2:$T$23)*_xlfn.XLOOKUP('8. Model Variables'!$B54,'5.Monthly Multipliers'!$B$2:$B$13,'5.Monthly Multipliers'!$L$2:$L$13) + _xlfn.XLOOKUP('8. Model Variables'!$A54,'4.Annual SAE Indices'!$A$2:$A$23,'4.Annual SAE Indices'!$U$2:$U$23)*_xlfn.XLOOKUP('8. Model Variables'!$B54,'5.Monthly Multipliers'!$B$2:$B$13,'5.Monthly Multipliers'!$M$2:$M$13)</f>
        <v>489.64320241997598</v>
      </c>
      <c r="F54">
        <f>('6.Econ Transform'!C54^0.2)*'7.Wthr Transform'!D78*12*'8. Model Variables'!E54</f>
        <v>505.08070561451376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Transform'!C55^0.2)*'7.Wthr Transform'!H79*_xlfn.XLOOKUP('8. Model Variables'!A55,'4.Annual SAE Indices'!$A$2:$A$23,'4.Annual SAE Indices'!$V$2:$V$23)</f>
        <v>1.848971949981008</v>
      </c>
      <c r="D55" s="2">
        <f>('6.Econ Transform'!C55^0.2)*'7.Wthr Transform'!L79*_xlfn.XLOOKUP('8. Model Variables'!$A55,'4.Annual SAE Indices'!$A$2:$A$23,'4.Annual SAE Indices'!$W$2:$W$23)</f>
        <v>290.4727196512415</v>
      </c>
      <c r="E55">
        <f>_xlfn.XLOOKUP('8. Model Variables'!$A55,'4.Annual SAE Indices'!$A$2:$A$23,'4.Annual SAE Indices'!$J$2:$J$23)*_xlfn.XLOOKUP('8. Model Variables'!$B55,'5.Monthly Multipliers'!$B$2:$B$13,'5.Monthly Multipliers'!$C$2:$C$13) + _xlfn.XLOOKUP('8. Model Variables'!$A55,'4.Annual SAE Indices'!$A$2:$A$23,'4.Annual SAE Indices'!$K$2:$K$23)*_xlfn.XLOOKUP('8. Model Variables'!$B55,'5.Monthly Multipliers'!$B$2:$B$13,'5.Monthly Multipliers'!$D$2:$D$13) + _xlfn.XLOOKUP('8. Model Variables'!$A55,'4.Annual SAE Indices'!$A$2:$A$23,'4.Annual SAE Indices'!$L$2:$L$23)*_xlfn.XLOOKUP('8. Model Variables'!$B55,'5.Monthly Multipliers'!$B$2:$B$13,'5.Monthly Multipliers'!$E$2:$E$13) + _xlfn.XLOOKUP('8. Model Variables'!$A55,'4.Annual SAE Indices'!$A$2:$A$23,'4.Annual SAE Indices'!$M$2:$M$23)*_xlfn.XLOOKUP('8. Model Variables'!$B55,'5.Monthly Multipliers'!$B$2:$B$13,'5.Monthly Multipliers'!$F$2:$F$13) + _xlfn.XLOOKUP('8. Model Variables'!$A55,'4.Annual SAE Indices'!$A$2:$A$23,'4.Annual SAE Indices'!$N$2:$N$23)*_xlfn.XLOOKUP('8. Model Variables'!$B55,'5.Monthly Multipliers'!$B$2:$B$13,'5.Monthly Multipliers'!$G$2:$G$13) + _xlfn.XLOOKUP('8. Model Variables'!$A55,'4.Annual SAE Indices'!$A$2:$A$23,'4.Annual SAE Indices'!$O$2:$O$23)*_xlfn.XLOOKUP('8. Model Variables'!$B55,'5.Monthly Multipliers'!$B$2:$B$13,'5.Monthly Multipliers'!$H$2:$H$13) + _xlfn.XLOOKUP('8. Model Variables'!$A55,'4.Annual SAE Indices'!$A$2:$A$23,'4.Annual SAE Indices'!$P$2:$P$23)*_xlfn.XLOOKUP('8. Model Variables'!$B55,'5.Monthly Multipliers'!$B$2:$B$13,'5.Monthly Multipliers'!$I$2:$I$13) + _xlfn.XLOOKUP('8. Model Variables'!$A55,'4.Annual SAE Indices'!$A$2:$A$23,'4.Annual SAE Indices'!$Q$2:$Q$23)*_xlfn.XLOOKUP('8. Model Variables'!$B55,'5.Monthly Multipliers'!$B$2:$B$13,'5.Monthly Multipliers'!$J$2:$J$13) + _xlfn.XLOOKUP('8. Model Variables'!$A55,'4.Annual SAE Indices'!$A$2:$A$23,'4.Annual SAE Indices'!$R$2:$R$23)*_xlfn.XLOOKUP('8. Model Variables'!$B55,'5.Monthly Multipliers'!$B$2:$B$13,'5.Monthly Multipliers'!$K$2:$K$13) + _xlfn.XLOOKUP('8. Model Variables'!$A55,'4.Annual SAE Indices'!$A$2:$A$23,'4.Annual SAE Indices'!$T$2:$T$23)*_xlfn.XLOOKUP('8. Model Variables'!$B55,'5.Monthly Multipliers'!$B$2:$B$13,'5.Monthly Multipliers'!$L$2:$L$13) + _xlfn.XLOOKUP('8. Model Variables'!$A55,'4.Annual SAE Indices'!$A$2:$A$23,'4.Annual SAE Indices'!$U$2:$U$23)*_xlfn.XLOOKUP('8. Model Variables'!$B55,'5.Monthly Multipliers'!$B$2:$B$13,'5.Monthly Multipliers'!$M$2:$M$13)</f>
        <v>486.60688190187204</v>
      </c>
      <c r="F55">
        <f>('6.Econ Transform'!C55^0.2)*'7.Wthr Transform'!D79*12*'8. Model Variables'!E55</f>
        <v>485.75676366074163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Transform'!C56^0.2)*'7.Wthr Transform'!H80*_xlfn.XLOOKUP('8. Model Variables'!A56,'4.Annual SAE Indices'!$A$2:$A$23,'4.Annual SAE Indices'!$V$2:$V$23)</f>
        <v>0</v>
      </c>
      <c r="D56" s="2">
        <f>('6.Econ Transform'!C56^0.2)*'7.Wthr Transform'!L80*_xlfn.XLOOKUP('8. Model Variables'!$A56,'4.Annual SAE Indices'!$A$2:$A$23,'4.Annual SAE Indices'!$W$2:$W$23)</f>
        <v>239.6988207827734</v>
      </c>
      <c r="E56">
        <f>_xlfn.XLOOKUP('8. Model Variables'!$A56,'4.Annual SAE Indices'!$A$2:$A$23,'4.Annual SAE Indices'!$J$2:$J$23)*_xlfn.XLOOKUP('8. Model Variables'!$B56,'5.Monthly Multipliers'!$B$2:$B$13,'5.Monthly Multipliers'!$C$2:$C$13) + _xlfn.XLOOKUP('8. Model Variables'!$A56,'4.Annual SAE Indices'!$A$2:$A$23,'4.Annual SAE Indices'!$K$2:$K$23)*_xlfn.XLOOKUP('8. Model Variables'!$B56,'5.Monthly Multipliers'!$B$2:$B$13,'5.Monthly Multipliers'!$D$2:$D$13) + _xlfn.XLOOKUP('8. Model Variables'!$A56,'4.Annual SAE Indices'!$A$2:$A$23,'4.Annual SAE Indices'!$L$2:$L$23)*_xlfn.XLOOKUP('8. Model Variables'!$B56,'5.Monthly Multipliers'!$B$2:$B$13,'5.Monthly Multipliers'!$E$2:$E$13) + _xlfn.XLOOKUP('8. Model Variables'!$A56,'4.Annual SAE Indices'!$A$2:$A$23,'4.Annual SAE Indices'!$M$2:$M$23)*_xlfn.XLOOKUP('8. Model Variables'!$B56,'5.Monthly Multipliers'!$B$2:$B$13,'5.Monthly Multipliers'!$F$2:$F$13) + _xlfn.XLOOKUP('8. Model Variables'!$A56,'4.Annual SAE Indices'!$A$2:$A$23,'4.Annual SAE Indices'!$N$2:$N$23)*_xlfn.XLOOKUP('8. Model Variables'!$B56,'5.Monthly Multipliers'!$B$2:$B$13,'5.Monthly Multipliers'!$G$2:$G$13) + _xlfn.XLOOKUP('8. Model Variables'!$A56,'4.Annual SAE Indices'!$A$2:$A$23,'4.Annual SAE Indices'!$O$2:$O$23)*_xlfn.XLOOKUP('8. Model Variables'!$B56,'5.Monthly Multipliers'!$B$2:$B$13,'5.Monthly Multipliers'!$H$2:$H$13) + _xlfn.XLOOKUP('8. Model Variables'!$A56,'4.Annual SAE Indices'!$A$2:$A$23,'4.Annual SAE Indices'!$P$2:$P$23)*_xlfn.XLOOKUP('8. Model Variables'!$B56,'5.Monthly Multipliers'!$B$2:$B$13,'5.Monthly Multipliers'!$I$2:$I$13) + _xlfn.XLOOKUP('8. Model Variables'!$A56,'4.Annual SAE Indices'!$A$2:$A$23,'4.Annual SAE Indices'!$Q$2:$Q$23)*_xlfn.XLOOKUP('8. Model Variables'!$B56,'5.Monthly Multipliers'!$B$2:$B$13,'5.Monthly Multipliers'!$J$2:$J$13) + _xlfn.XLOOKUP('8. Model Variables'!$A56,'4.Annual SAE Indices'!$A$2:$A$23,'4.Annual SAE Indices'!$R$2:$R$23)*_xlfn.XLOOKUP('8. Model Variables'!$B56,'5.Monthly Multipliers'!$B$2:$B$13,'5.Monthly Multipliers'!$K$2:$K$13) + _xlfn.XLOOKUP('8. Model Variables'!$A56,'4.Annual SAE Indices'!$A$2:$A$23,'4.Annual SAE Indices'!$T$2:$T$23)*_xlfn.XLOOKUP('8. Model Variables'!$B56,'5.Monthly Multipliers'!$B$2:$B$13,'5.Monthly Multipliers'!$L$2:$L$13) + _xlfn.XLOOKUP('8. Model Variables'!$A56,'4.Annual SAE Indices'!$A$2:$A$23,'4.Annual SAE Indices'!$U$2:$U$23)*_xlfn.XLOOKUP('8. Model Variables'!$B56,'5.Monthly Multipliers'!$B$2:$B$13,'5.Monthly Multipliers'!$M$2:$M$13)</f>
        <v>481.02324978434706</v>
      </c>
      <c r="F56">
        <f>('6.Econ Transform'!C56^0.2)*'7.Wthr Transform'!D80*12*'8. Model Variables'!E56</f>
        <v>495.95705724561134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Transform'!C57^0.2)*'7.Wthr Transform'!H81*_xlfn.XLOOKUP('8. Model Variables'!A57,'4.Annual SAE Indices'!$A$2:$A$23,'4.Annual SAE Indices'!$V$2:$V$23)</f>
        <v>0</v>
      </c>
      <c r="D57" s="2">
        <f>('6.Econ Transform'!C57^0.2)*'7.Wthr Transform'!L81*_xlfn.XLOOKUP('8. Model Variables'!$A57,'4.Annual SAE Indices'!$A$2:$A$23,'4.Annual SAE Indices'!$W$2:$W$23)</f>
        <v>446.80701242402932</v>
      </c>
      <c r="E57">
        <f>_xlfn.XLOOKUP('8. Model Variables'!$A57,'4.Annual SAE Indices'!$A$2:$A$23,'4.Annual SAE Indices'!$J$2:$J$23)*_xlfn.XLOOKUP('8. Model Variables'!$B57,'5.Monthly Multipliers'!$B$2:$B$13,'5.Monthly Multipliers'!$C$2:$C$13) + _xlfn.XLOOKUP('8. Model Variables'!$A57,'4.Annual SAE Indices'!$A$2:$A$23,'4.Annual SAE Indices'!$K$2:$K$23)*_xlfn.XLOOKUP('8. Model Variables'!$B57,'5.Monthly Multipliers'!$B$2:$B$13,'5.Monthly Multipliers'!$D$2:$D$13) + _xlfn.XLOOKUP('8. Model Variables'!$A57,'4.Annual SAE Indices'!$A$2:$A$23,'4.Annual SAE Indices'!$L$2:$L$23)*_xlfn.XLOOKUP('8. Model Variables'!$B57,'5.Monthly Multipliers'!$B$2:$B$13,'5.Monthly Multipliers'!$E$2:$E$13) + _xlfn.XLOOKUP('8. Model Variables'!$A57,'4.Annual SAE Indices'!$A$2:$A$23,'4.Annual SAE Indices'!$M$2:$M$23)*_xlfn.XLOOKUP('8. Model Variables'!$B57,'5.Monthly Multipliers'!$B$2:$B$13,'5.Monthly Multipliers'!$F$2:$F$13) + _xlfn.XLOOKUP('8. Model Variables'!$A57,'4.Annual SAE Indices'!$A$2:$A$23,'4.Annual SAE Indices'!$N$2:$N$23)*_xlfn.XLOOKUP('8. Model Variables'!$B57,'5.Monthly Multipliers'!$B$2:$B$13,'5.Monthly Multipliers'!$G$2:$G$13) + _xlfn.XLOOKUP('8. Model Variables'!$A57,'4.Annual SAE Indices'!$A$2:$A$23,'4.Annual SAE Indices'!$O$2:$O$23)*_xlfn.XLOOKUP('8. Model Variables'!$B57,'5.Monthly Multipliers'!$B$2:$B$13,'5.Monthly Multipliers'!$H$2:$H$13) + _xlfn.XLOOKUP('8. Model Variables'!$A57,'4.Annual SAE Indices'!$A$2:$A$23,'4.Annual SAE Indices'!$P$2:$P$23)*_xlfn.XLOOKUP('8. Model Variables'!$B57,'5.Monthly Multipliers'!$B$2:$B$13,'5.Monthly Multipliers'!$I$2:$I$13) + _xlfn.XLOOKUP('8. Model Variables'!$A57,'4.Annual SAE Indices'!$A$2:$A$23,'4.Annual SAE Indices'!$Q$2:$Q$23)*_xlfn.XLOOKUP('8. Model Variables'!$B57,'5.Monthly Multipliers'!$B$2:$B$13,'5.Monthly Multipliers'!$J$2:$J$13) + _xlfn.XLOOKUP('8. Model Variables'!$A57,'4.Annual SAE Indices'!$A$2:$A$23,'4.Annual SAE Indices'!$R$2:$R$23)*_xlfn.XLOOKUP('8. Model Variables'!$B57,'5.Monthly Multipliers'!$B$2:$B$13,'5.Monthly Multipliers'!$K$2:$K$13) + _xlfn.XLOOKUP('8. Model Variables'!$A57,'4.Annual SAE Indices'!$A$2:$A$23,'4.Annual SAE Indices'!$T$2:$T$23)*_xlfn.XLOOKUP('8. Model Variables'!$B57,'5.Monthly Multipliers'!$B$2:$B$13,'5.Monthly Multipliers'!$L$2:$L$13) + _xlfn.XLOOKUP('8. Model Variables'!$A57,'4.Annual SAE Indices'!$A$2:$A$23,'4.Annual SAE Indices'!$U$2:$U$23)*_xlfn.XLOOKUP('8. Model Variables'!$B57,'5.Monthly Multipliers'!$B$2:$B$13,'5.Monthly Multipliers'!$M$2:$M$13)</f>
        <v>480.25575229847504</v>
      </c>
      <c r="F57">
        <f>('6.Econ Transform'!C57^0.2)*'7.Wthr Transform'!D81*12*'8. Model Variables'!E57</f>
        <v>495.16573209717586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Transform'!C58^0.2)*'7.Wthr Transform'!H82*_xlfn.XLOOKUP('8. Model Variables'!A58,'4.Annual SAE Indices'!$A$2:$A$23,'4.Annual SAE Indices'!$V$2:$V$23)</f>
        <v>6.5621216003585241</v>
      </c>
      <c r="D58" s="2">
        <f>('6.Econ Transform'!C58^0.2)*'7.Wthr Transform'!L82*_xlfn.XLOOKUP('8. Model Variables'!$A58,'4.Annual SAE Indices'!$A$2:$A$23,'4.Annual SAE Indices'!$W$2:$W$23)</f>
        <v>52.740749309659932</v>
      </c>
      <c r="E58">
        <f>_xlfn.XLOOKUP('8. Model Variables'!$A58,'4.Annual SAE Indices'!$A$2:$A$23,'4.Annual SAE Indices'!$J$2:$J$23)*_xlfn.XLOOKUP('8. Model Variables'!$B58,'5.Monthly Multipliers'!$B$2:$B$13,'5.Monthly Multipliers'!$C$2:$C$13) + _xlfn.XLOOKUP('8. Model Variables'!$A58,'4.Annual SAE Indices'!$A$2:$A$23,'4.Annual SAE Indices'!$K$2:$K$23)*_xlfn.XLOOKUP('8. Model Variables'!$B58,'5.Monthly Multipliers'!$B$2:$B$13,'5.Monthly Multipliers'!$D$2:$D$13) + _xlfn.XLOOKUP('8. Model Variables'!$A58,'4.Annual SAE Indices'!$A$2:$A$23,'4.Annual SAE Indices'!$L$2:$L$23)*_xlfn.XLOOKUP('8. Model Variables'!$B58,'5.Monthly Multipliers'!$B$2:$B$13,'5.Monthly Multipliers'!$E$2:$E$13) + _xlfn.XLOOKUP('8. Model Variables'!$A58,'4.Annual SAE Indices'!$A$2:$A$23,'4.Annual SAE Indices'!$M$2:$M$23)*_xlfn.XLOOKUP('8. Model Variables'!$B58,'5.Monthly Multipliers'!$B$2:$B$13,'5.Monthly Multipliers'!$F$2:$F$13) + _xlfn.XLOOKUP('8. Model Variables'!$A58,'4.Annual SAE Indices'!$A$2:$A$23,'4.Annual SAE Indices'!$N$2:$N$23)*_xlfn.XLOOKUP('8. Model Variables'!$B58,'5.Monthly Multipliers'!$B$2:$B$13,'5.Monthly Multipliers'!$G$2:$G$13) + _xlfn.XLOOKUP('8. Model Variables'!$A58,'4.Annual SAE Indices'!$A$2:$A$23,'4.Annual SAE Indices'!$O$2:$O$23)*_xlfn.XLOOKUP('8. Model Variables'!$B58,'5.Monthly Multipliers'!$B$2:$B$13,'5.Monthly Multipliers'!$H$2:$H$13) + _xlfn.XLOOKUP('8. Model Variables'!$A58,'4.Annual SAE Indices'!$A$2:$A$23,'4.Annual SAE Indices'!$P$2:$P$23)*_xlfn.XLOOKUP('8. Model Variables'!$B58,'5.Monthly Multipliers'!$B$2:$B$13,'5.Monthly Multipliers'!$I$2:$I$13) + _xlfn.XLOOKUP('8. Model Variables'!$A58,'4.Annual SAE Indices'!$A$2:$A$23,'4.Annual SAE Indices'!$Q$2:$Q$23)*_xlfn.XLOOKUP('8. Model Variables'!$B58,'5.Monthly Multipliers'!$B$2:$B$13,'5.Monthly Multipliers'!$J$2:$J$13) + _xlfn.XLOOKUP('8. Model Variables'!$A58,'4.Annual SAE Indices'!$A$2:$A$23,'4.Annual SAE Indices'!$R$2:$R$23)*_xlfn.XLOOKUP('8. Model Variables'!$B58,'5.Monthly Multipliers'!$B$2:$B$13,'5.Monthly Multipliers'!$K$2:$K$13) + _xlfn.XLOOKUP('8. Model Variables'!$A58,'4.Annual SAE Indices'!$A$2:$A$23,'4.Annual SAE Indices'!$T$2:$T$23)*_xlfn.XLOOKUP('8. Model Variables'!$B58,'5.Monthly Multipliers'!$B$2:$B$13,'5.Monthly Multipliers'!$L$2:$L$13) + _xlfn.XLOOKUP('8. Model Variables'!$A58,'4.Annual SAE Indices'!$A$2:$A$23,'4.Annual SAE Indices'!$U$2:$U$23)*_xlfn.XLOOKUP('8. Model Variables'!$B58,'5.Monthly Multipliers'!$B$2:$B$13,'5.Monthly Multipliers'!$M$2:$M$13)</f>
        <v>483.28782656878502</v>
      </c>
      <c r="F58">
        <f>('6.Econ Transform'!C58^0.2)*'7.Wthr Transform'!D82*12*'8. Model Variables'!E58</f>
        <v>482.21800634606183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Transform'!C59^0.2)*'7.Wthr Transform'!H83*_xlfn.XLOOKUP('8. Model Variables'!A59,'4.Annual SAE Indices'!$A$2:$A$23,'4.Annual SAE Indices'!$V$2:$V$23)</f>
        <v>51.692815320622721</v>
      </c>
      <c r="D59" s="2">
        <f>('6.Econ Transform'!C59^0.2)*'7.Wthr Transform'!L83*_xlfn.XLOOKUP('8. Model Variables'!$A59,'4.Annual SAE Indices'!$A$2:$A$23,'4.Annual SAE Indices'!$W$2:$W$23)</f>
        <v>16.261412813145867</v>
      </c>
      <c r="E59">
        <f>_xlfn.XLOOKUP('8. Model Variables'!$A59,'4.Annual SAE Indices'!$A$2:$A$23,'4.Annual SAE Indices'!$J$2:$J$23)*_xlfn.XLOOKUP('8. Model Variables'!$B59,'5.Monthly Multipliers'!$B$2:$B$13,'5.Monthly Multipliers'!$C$2:$C$13) + _xlfn.XLOOKUP('8. Model Variables'!$A59,'4.Annual SAE Indices'!$A$2:$A$23,'4.Annual SAE Indices'!$K$2:$K$23)*_xlfn.XLOOKUP('8. Model Variables'!$B59,'5.Monthly Multipliers'!$B$2:$B$13,'5.Monthly Multipliers'!$D$2:$D$13) + _xlfn.XLOOKUP('8. Model Variables'!$A59,'4.Annual SAE Indices'!$A$2:$A$23,'4.Annual SAE Indices'!$L$2:$L$23)*_xlfn.XLOOKUP('8. Model Variables'!$B59,'5.Monthly Multipliers'!$B$2:$B$13,'5.Monthly Multipliers'!$E$2:$E$13) + _xlfn.XLOOKUP('8. Model Variables'!$A59,'4.Annual SAE Indices'!$A$2:$A$23,'4.Annual SAE Indices'!$M$2:$M$23)*_xlfn.XLOOKUP('8. Model Variables'!$B59,'5.Monthly Multipliers'!$B$2:$B$13,'5.Monthly Multipliers'!$F$2:$F$13) + _xlfn.XLOOKUP('8. Model Variables'!$A59,'4.Annual SAE Indices'!$A$2:$A$23,'4.Annual SAE Indices'!$N$2:$N$23)*_xlfn.XLOOKUP('8. Model Variables'!$B59,'5.Monthly Multipliers'!$B$2:$B$13,'5.Monthly Multipliers'!$G$2:$G$13) + _xlfn.XLOOKUP('8. Model Variables'!$A59,'4.Annual SAE Indices'!$A$2:$A$23,'4.Annual SAE Indices'!$O$2:$O$23)*_xlfn.XLOOKUP('8. Model Variables'!$B59,'5.Monthly Multipliers'!$B$2:$B$13,'5.Monthly Multipliers'!$H$2:$H$13) + _xlfn.XLOOKUP('8. Model Variables'!$A59,'4.Annual SAE Indices'!$A$2:$A$23,'4.Annual SAE Indices'!$P$2:$P$23)*_xlfn.XLOOKUP('8. Model Variables'!$B59,'5.Monthly Multipliers'!$B$2:$B$13,'5.Monthly Multipliers'!$I$2:$I$13) + _xlfn.XLOOKUP('8. Model Variables'!$A59,'4.Annual SAE Indices'!$A$2:$A$23,'4.Annual SAE Indices'!$Q$2:$Q$23)*_xlfn.XLOOKUP('8. Model Variables'!$B59,'5.Monthly Multipliers'!$B$2:$B$13,'5.Monthly Multipliers'!$J$2:$J$13) + _xlfn.XLOOKUP('8. Model Variables'!$A59,'4.Annual SAE Indices'!$A$2:$A$23,'4.Annual SAE Indices'!$R$2:$R$23)*_xlfn.XLOOKUP('8. Model Variables'!$B59,'5.Monthly Multipliers'!$B$2:$B$13,'5.Monthly Multipliers'!$K$2:$K$13) + _xlfn.XLOOKUP('8. Model Variables'!$A59,'4.Annual SAE Indices'!$A$2:$A$23,'4.Annual SAE Indices'!$T$2:$T$23)*_xlfn.XLOOKUP('8. Model Variables'!$B59,'5.Monthly Multipliers'!$B$2:$B$13,'5.Monthly Multipliers'!$L$2:$L$13) + _xlfn.XLOOKUP('8. Model Variables'!$A59,'4.Annual SAE Indices'!$A$2:$A$23,'4.Annual SAE Indices'!$U$2:$U$23)*_xlfn.XLOOKUP('8. Model Variables'!$B59,'5.Monthly Multipliers'!$B$2:$B$13,'5.Monthly Multipliers'!$M$2:$M$13)</f>
        <v>489.49834919662806</v>
      </c>
      <c r="F59">
        <f>('6.Econ Transform'!C59^0.2)*'7.Wthr Transform'!D83*12*'8. Model Variables'!E59</f>
        <v>503.64527532271325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Transform'!C60^0.2)*'7.Wthr Transform'!H84*_xlfn.XLOOKUP('8. Model Variables'!A60,'4.Annual SAE Indices'!$A$2:$A$23,'4.Annual SAE Indices'!$V$2:$V$23)</f>
        <v>185.14794815199255</v>
      </c>
      <c r="D60" s="2">
        <f>('6.Econ Transform'!C60^0.2)*'7.Wthr Transform'!L84*_xlfn.XLOOKUP('8. Model Variables'!$A60,'4.Annual SAE Indices'!$A$2:$A$23,'4.Annual SAE Indices'!$W$2:$W$23)</f>
        <v>0</v>
      </c>
      <c r="E60">
        <f>_xlfn.XLOOKUP('8. Model Variables'!$A60,'4.Annual SAE Indices'!$A$2:$A$23,'4.Annual SAE Indices'!$J$2:$J$23)*_xlfn.XLOOKUP('8. Model Variables'!$B60,'5.Monthly Multipliers'!$B$2:$B$13,'5.Monthly Multipliers'!$C$2:$C$13) + _xlfn.XLOOKUP('8. Model Variables'!$A60,'4.Annual SAE Indices'!$A$2:$A$23,'4.Annual SAE Indices'!$K$2:$K$23)*_xlfn.XLOOKUP('8. Model Variables'!$B60,'5.Monthly Multipliers'!$B$2:$B$13,'5.Monthly Multipliers'!$D$2:$D$13) + _xlfn.XLOOKUP('8. Model Variables'!$A60,'4.Annual SAE Indices'!$A$2:$A$23,'4.Annual SAE Indices'!$L$2:$L$23)*_xlfn.XLOOKUP('8. Model Variables'!$B60,'5.Monthly Multipliers'!$B$2:$B$13,'5.Monthly Multipliers'!$E$2:$E$13) + _xlfn.XLOOKUP('8. Model Variables'!$A60,'4.Annual SAE Indices'!$A$2:$A$23,'4.Annual SAE Indices'!$M$2:$M$23)*_xlfn.XLOOKUP('8. Model Variables'!$B60,'5.Monthly Multipliers'!$B$2:$B$13,'5.Monthly Multipliers'!$F$2:$F$13) + _xlfn.XLOOKUP('8. Model Variables'!$A60,'4.Annual SAE Indices'!$A$2:$A$23,'4.Annual SAE Indices'!$N$2:$N$23)*_xlfn.XLOOKUP('8. Model Variables'!$B60,'5.Monthly Multipliers'!$B$2:$B$13,'5.Monthly Multipliers'!$G$2:$G$13) + _xlfn.XLOOKUP('8. Model Variables'!$A60,'4.Annual SAE Indices'!$A$2:$A$23,'4.Annual SAE Indices'!$O$2:$O$23)*_xlfn.XLOOKUP('8. Model Variables'!$B60,'5.Monthly Multipliers'!$B$2:$B$13,'5.Monthly Multipliers'!$H$2:$H$13) + _xlfn.XLOOKUP('8. Model Variables'!$A60,'4.Annual SAE Indices'!$A$2:$A$23,'4.Annual SAE Indices'!$P$2:$P$23)*_xlfn.XLOOKUP('8. Model Variables'!$B60,'5.Monthly Multipliers'!$B$2:$B$13,'5.Monthly Multipliers'!$I$2:$I$13) + _xlfn.XLOOKUP('8. Model Variables'!$A60,'4.Annual SAE Indices'!$A$2:$A$23,'4.Annual SAE Indices'!$Q$2:$Q$23)*_xlfn.XLOOKUP('8. Model Variables'!$B60,'5.Monthly Multipliers'!$B$2:$B$13,'5.Monthly Multipliers'!$J$2:$J$13) + _xlfn.XLOOKUP('8. Model Variables'!$A60,'4.Annual SAE Indices'!$A$2:$A$23,'4.Annual SAE Indices'!$R$2:$R$23)*_xlfn.XLOOKUP('8. Model Variables'!$B60,'5.Monthly Multipliers'!$B$2:$B$13,'5.Monthly Multipliers'!$K$2:$K$13) + _xlfn.XLOOKUP('8. Model Variables'!$A60,'4.Annual SAE Indices'!$A$2:$A$23,'4.Annual SAE Indices'!$T$2:$T$23)*_xlfn.XLOOKUP('8. Model Variables'!$B60,'5.Monthly Multipliers'!$B$2:$B$13,'5.Monthly Multipliers'!$L$2:$L$13) + _xlfn.XLOOKUP('8. Model Variables'!$A60,'4.Annual SAE Indices'!$A$2:$A$23,'4.Annual SAE Indices'!$U$2:$U$23)*_xlfn.XLOOKUP('8. Model Variables'!$B60,'5.Monthly Multipliers'!$B$2:$B$13,'5.Monthly Multipliers'!$M$2:$M$13)</f>
        <v>495.35938605681599</v>
      </c>
      <c r="F60">
        <f>('6.Econ Transform'!C60^0.2)*'7.Wthr Transform'!D84*12*'8. Model Variables'!E60</f>
        <v>493.23454957061153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Transform'!C61^0.2)*'7.Wthr Transform'!H85*_xlfn.XLOOKUP('8. Model Variables'!A61,'4.Annual SAE Indices'!$A$2:$A$23,'4.Annual SAE Indices'!$V$2:$V$23)</f>
        <v>234.64903086853508</v>
      </c>
      <c r="D61" s="2">
        <f>('6.Econ Transform'!C61^0.2)*'7.Wthr Transform'!L85*_xlfn.XLOOKUP('8. Model Variables'!$A61,'4.Annual SAE Indices'!$A$2:$A$23,'4.Annual SAE Indices'!$W$2:$W$23)</f>
        <v>0</v>
      </c>
      <c r="E61">
        <f>_xlfn.XLOOKUP('8. Model Variables'!$A61,'4.Annual SAE Indices'!$A$2:$A$23,'4.Annual SAE Indices'!$J$2:$J$23)*_xlfn.XLOOKUP('8. Model Variables'!$B61,'5.Monthly Multipliers'!$B$2:$B$13,'5.Monthly Multipliers'!$C$2:$C$13) + _xlfn.XLOOKUP('8. Model Variables'!$A61,'4.Annual SAE Indices'!$A$2:$A$23,'4.Annual SAE Indices'!$K$2:$K$23)*_xlfn.XLOOKUP('8. Model Variables'!$B61,'5.Monthly Multipliers'!$B$2:$B$13,'5.Monthly Multipliers'!$D$2:$D$13) + _xlfn.XLOOKUP('8. Model Variables'!$A61,'4.Annual SAE Indices'!$A$2:$A$23,'4.Annual SAE Indices'!$L$2:$L$23)*_xlfn.XLOOKUP('8. Model Variables'!$B61,'5.Monthly Multipliers'!$B$2:$B$13,'5.Monthly Multipliers'!$E$2:$E$13) + _xlfn.XLOOKUP('8. Model Variables'!$A61,'4.Annual SAE Indices'!$A$2:$A$23,'4.Annual SAE Indices'!$M$2:$M$23)*_xlfn.XLOOKUP('8. Model Variables'!$B61,'5.Monthly Multipliers'!$B$2:$B$13,'5.Monthly Multipliers'!$F$2:$F$13) + _xlfn.XLOOKUP('8. Model Variables'!$A61,'4.Annual SAE Indices'!$A$2:$A$23,'4.Annual SAE Indices'!$N$2:$N$23)*_xlfn.XLOOKUP('8. Model Variables'!$B61,'5.Monthly Multipliers'!$B$2:$B$13,'5.Monthly Multipliers'!$G$2:$G$13) + _xlfn.XLOOKUP('8. Model Variables'!$A61,'4.Annual SAE Indices'!$A$2:$A$23,'4.Annual SAE Indices'!$O$2:$O$23)*_xlfn.XLOOKUP('8. Model Variables'!$B61,'5.Monthly Multipliers'!$B$2:$B$13,'5.Monthly Multipliers'!$H$2:$H$13) + _xlfn.XLOOKUP('8. Model Variables'!$A61,'4.Annual SAE Indices'!$A$2:$A$23,'4.Annual SAE Indices'!$P$2:$P$23)*_xlfn.XLOOKUP('8. Model Variables'!$B61,'5.Monthly Multipliers'!$B$2:$B$13,'5.Monthly Multipliers'!$I$2:$I$13) + _xlfn.XLOOKUP('8. Model Variables'!$A61,'4.Annual SAE Indices'!$A$2:$A$23,'4.Annual SAE Indices'!$Q$2:$Q$23)*_xlfn.XLOOKUP('8. Model Variables'!$B61,'5.Monthly Multipliers'!$B$2:$B$13,'5.Monthly Multipliers'!$J$2:$J$13) + _xlfn.XLOOKUP('8. Model Variables'!$A61,'4.Annual SAE Indices'!$A$2:$A$23,'4.Annual SAE Indices'!$R$2:$R$23)*_xlfn.XLOOKUP('8. Model Variables'!$B61,'5.Monthly Multipliers'!$B$2:$B$13,'5.Monthly Multipliers'!$K$2:$K$13) + _xlfn.XLOOKUP('8. Model Variables'!$A61,'4.Annual SAE Indices'!$A$2:$A$23,'4.Annual SAE Indices'!$T$2:$T$23)*_xlfn.XLOOKUP('8. Model Variables'!$B61,'5.Monthly Multipliers'!$B$2:$B$13,'5.Monthly Multipliers'!$L$2:$L$13) + _xlfn.XLOOKUP('8. Model Variables'!$A61,'4.Annual SAE Indices'!$A$2:$A$23,'4.Annual SAE Indices'!$U$2:$U$23)*_xlfn.XLOOKUP('8. Model Variables'!$B61,'5.Monthly Multipliers'!$B$2:$B$13,'5.Monthly Multipliers'!$M$2:$M$13)</f>
        <v>502.53372968380097</v>
      </c>
      <c r="F61">
        <f>('6.Econ Transform'!C61^0.2)*'7.Wthr Transform'!D85*12*'8. Model Variables'!E61</f>
        <v>517.05738959270707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Transform'!C62^0.2)*'7.Wthr Transform'!H86*_xlfn.XLOOKUP('8. Model Variables'!A62,'4.Annual SAE Indices'!$A$2:$A$23,'4.Annual SAE Indices'!$V$2:$V$23)</f>
        <v>390.08168572066302</v>
      </c>
      <c r="D62" s="2">
        <f>('6.Econ Transform'!C62^0.2)*'7.Wthr Transform'!L86*_xlfn.XLOOKUP('8. Model Variables'!$A62,'4.Annual SAE Indices'!$A$2:$A$23,'4.Annual SAE Indices'!$W$2:$W$23)</f>
        <v>0</v>
      </c>
      <c r="E62">
        <f>_xlfn.XLOOKUP('8. Model Variables'!$A62,'4.Annual SAE Indices'!$A$2:$A$23,'4.Annual SAE Indices'!$J$2:$J$23)*_xlfn.XLOOKUP('8. Model Variables'!$B62,'5.Monthly Multipliers'!$B$2:$B$13,'5.Monthly Multipliers'!$C$2:$C$13) + _xlfn.XLOOKUP('8. Model Variables'!$A62,'4.Annual SAE Indices'!$A$2:$A$23,'4.Annual SAE Indices'!$K$2:$K$23)*_xlfn.XLOOKUP('8. Model Variables'!$B62,'5.Monthly Multipliers'!$B$2:$B$13,'5.Monthly Multipliers'!$D$2:$D$13) + _xlfn.XLOOKUP('8. Model Variables'!$A62,'4.Annual SAE Indices'!$A$2:$A$23,'4.Annual SAE Indices'!$L$2:$L$23)*_xlfn.XLOOKUP('8. Model Variables'!$B62,'5.Monthly Multipliers'!$B$2:$B$13,'5.Monthly Multipliers'!$E$2:$E$13) + _xlfn.XLOOKUP('8. Model Variables'!$A62,'4.Annual SAE Indices'!$A$2:$A$23,'4.Annual SAE Indices'!$M$2:$M$23)*_xlfn.XLOOKUP('8. Model Variables'!$B62,'5.Monthly Multipliers'!$B$2:$B$13,'5.Monthly Multipliers'!$F$2:$F$13) + _xlfn.XLOOKUP('8. Model Variables'!$A62,'4.Annual SAE Indices'!$A$2:$A$23,'4.Annual SAE Indices'!$N$2:$N$23)*_xlfn.XLOOKUP('8. Model Variables'!$B62,'5.Monthly Multipliers'!$B$2:$B$13,'5.Monthly Multipliers'!$G$2:$G$13) + _xlfn.XLOOKUP('8. Model Variables'!$A62,'4.Annual SAE Indices'!$A$2:$A$23,'4.Annual SAE Indices'!$O$2:$O$23)*_xlfn.XLOOKUP('8. Model Variables'!$B62,'5.Monthly Multipliers'!$B$2:$B$13,'5.Monthly Multipliers'!$H$2:$H$13) + _xlfn.XLOOKUP('8. Model Variables'!$A62,'4.Annual SAE Indices'!$A$2:$A$23,'4.Annual SAE Indices'!$P$2:$P$23)*_xlfn.XLOOKUP('8. Model Variables'!$B62,'5.Monthly Multipliers'!$B$2:$B$13,'5.Monthly Multipliers'!$I$2:$I$13) + _xlfn.XLOOKUP('8. Model Variables'!$A62,'4.Annual SAE Indices'!$A$2:$A$23,'4.Annual SAE Indices'!$Q$2:$Q$23)*_xlfn.XLOOKUP('8. Model Variables'!$B62,'5.Monthly Multipliers'!$B$2:$B$13,'5.Monthly Multipliers'!$J$2:$J$13) + _xlfn.XLOOKUP('8. Model Variables'!$A62,'4.Annual SAE Indices'!$A$2:$A$23,'4.Annual SAE Indices'!$R$2:$R$23)*_xlfn.XLOOKUP('8. Model Variables'!$B62,'5.Monthly Multipliers'!$B$2:$B$13,'5.Monthly Multipliers'!$K$2:$K$13) + _xlfn.XLOOKUP('8. Model Variables'!$A62,'4.Annual SAE Indices'!$A$2:$A$23,'4.Annual SAE Indices'!$T$2:$T$23)*_xlfn.XLOOKUP('8. Model Variables'!$B62,'5.Monthly Multipliers'!$B$2:$B$13,'5.Monthly Multipliers'!$L$2:$L$13) + _xlfn.XLOOKUP('8. Model Variables'!$A62,'4.Annual SAE Indices'!$A$2:$A$23,'4.Annual SAE Indices'!$U$2:$U$23)*_xlfn.XLOOKUP('8. Model Variables'!$B62,'5.Monthly Multipliers'!$B$2:$B$13,'5.Monthly Multipliers'!$M$2:$M$13)</f>
        <v>504.52385912722696</v>
      </c>
      <c r="F62">
        <f>('6.Econ Transform'!C62^0.2)*'7.Wthr Transform'!D86*12*'8. Model Variables'!E62</f>
        <v>520.47066888149402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Transform'!C63^0.2)*'7.Wthr Transform'!H87*_xlfn.XLOOKUP('8. Model Variables'!A63,'4.Annual SAE Indices'!$A$2:$A$23,'4.Annual SAE Indices'!$V$2:$V$23)</f>
        <v>297.18226473242919</v>
      </c>
      <c r="D63" s="2">
        <f>('6.Econ Transform'!C63^0.2)*'7.Wthr Transform'!L87*_xlfn.XLOOKUP('8. Model Variables'!$A63,'4.Annual SAE Indices'!$A$2:$A$23,'4.Annual SAE Indices'!$W$2:$W$23)</f>
        <v>0</v>
      </c>
      <c r="E63">
        <f>_xlfn.XLOOKUP('8. Model Variables'!$A63,'4.Annual SAE Indices'!$A$2:$A$23,'4.Annual SAE Indices'!$J$2:$J$23)*_xlfn.XLOOKUP('8. Model Variables'!$B63,'5.Monthly Multipliers'!$B$2:$B$13,'5.Monthly Multipliers'!$C$2:$C$13) + _xlfn.XLOOKUP('8. Model Variables'!$A63,'4.Annual SAE Indices'!$A$2:$A$23,'4.Annual SAE Indices'!$K$2:$K$23)*_xlfn.XLOOKUP('8. Model Variables'!$B63,'5.Monthly Multipliers'!$B$2:$B$13,'5.Monthly Multipliers'!$D$2:$D$13) + _xlfn.XLOOKUP('8. Model Variables'!$A63,'4.Annual SAE Indices'!$A$2:$A$23,'4.Annual SAE Indices'!$L$2:$L$23)*_xlfn.XLOOKUP('8. Model Variables'!$B63,'5.Monthly Multipliers'!$B$2:$B$13,'5.Monthly Multipliers'!$E$2:$E$13) + _xlfn.XLOOKUP('8. Model Variables'!$A63,'4.Annual SAE Indices'!$A$2:$A$23,'4.Annual SAE Indices'!$M$2:$M$23)*_xlfn.XLOOKUP('8. Model Variables'!$B63,'5.Monthly Multipliers'!$B$2:$B$13,'5.Monthly Multipliers'!$F$2:$F$13) + _xlfn.XLOOKUP('8. Model Variables'!$A63,'4.Annual SAE Indices'!$A$2:$A$23,'4.Annual SAE Indices'!$N$2:$N$23)*_xlfn.XLOOKUP('8. Model Variables'!$B63,'5.Monthly Multipliers'!$B$2:$B$13,'5.Monthly Multipliers'!$G$2:$G$13) + _xlfn.XLOOKUP('8. Model Variables'!$A63,'4.Annual SAE Indices'!$A$2:$A$23,'4.Annual SAE Indices'!$O$2:$O$23)*_xlfn.XLOOKUP('8. Model Variables'!$B63,'5.Monthly Multipliers'!$B$2:$B$13,'5.Monthly Multipliers'!$H$2:$H$13) + _xlfn.XLOOKUP('8. Model Variables'!$A63,'4.Annual SAE Indices'!$A$2:$A$23,'4.Annual SAE Indices'!$P$2:$P$23)*_xlfn.XLOOKUP('8. Model Variables'!$B63,'5.Monthly Multipliers'!$B$2:$B$13,'5.Monthly Multipliers'!$I$2:$I$13) + _xlfn.XLOOKUP('8. Model Variables'!$A63,'4.Annual SAE Indices'!$A$2:$A$23,'4.Annual SAE Indices'!$Q$2:$Q$23)*_xlfn.XLOOKUP('8. Model Variables'!$B63,'5.Monthly Multipliers'!$B$2:$B$13,'5.Monthly Multipliers'!$J$2:$J$13) + _xlfn.XLOOKUP('8. Model Variables'!$A63,'4.Annual SAE Indices'!$A$2:$A$23,'4.Annual SAE Indices'!$R$2:$R$23)*_xlfn.XLOOKUP('8. Model Variables'!$B63,'5.Monthly Multipliers'!$B$2:$B$13,'5.Monthly Multipliers'!$K$2:$K$13) + _xlfn.XLOOKUP('8. Model Variables'!$A63,'4.Annual SAE Indices'!$A$2:$A$23,'4.Annual SAE Indices'!$T$2:$T$23)*_xlfn.XLOOKUP('8. Model Variables'!$B63,'5.Monthly Multipliers'!$B$2:$B$13,'5.Monthly Multipliers'!$L$2:$L$13) + _xlfn.XLOOKUP('8. Model Variables'!$A63,'4.Annual SAE Indices'!$A$2:$A$23,'4.Annual SAE Indices'!$U$2:$U$23)*_xlfn.XLOOKUP('8. Model Variables'!$B63,'5.Monthly Multipliers'!$B$2:$B$13,'5.Monthly Multipliers'!$M$2:$M$13)</f>
        <v>501.67444609237498</v>
      </c>
      <c r="F63">
        <f>('6.Econ Transform'!C63^0.2)*'7.Wthr Transform'!D87*12*'8. Model Variables'!E63</f>
        <v>467.4475288164403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Transform'!C64^0.2)*'7.Wthr Transform'!H88*_xlfn.XLOOKUP('8. Model Variables'!A64,'4.Annual SAE Indices'!$A$2:$A$23,'4.Annual SAE Indices'!$V$2:$V$23)</f>
        <v>236.50999380032005</v>
      </c>
      <c r="D64" s="2">
        <f>('6.Econ Transform'!C64^0.2)*'7.Wthr Transform'!L88*_xlfn.XLOOKUP('8. Model Variables'!$A64,'4.Annual SAE Indices'!$A$2:$A$23,'4.Annual SAE Indices'!$W$2:$W$23)</f>
        <v>0</v>
      </c>
      <c r="E64">
        <f>_xlfn.XLOOKUP('8. Model Variables'!$A64,'4.Annual SAE Indices'!$A$2:$A$23,'4.Annual SAE Indices'!$J$2:$J$23)*_xlfn.XLOOKUP('8. Model Variables'!$B64,'5.Monthly Multipliers'!$B$2:$B$13,'5.Monthly Multipliers'!$C$2:$C$13) + _xlfn.XLOOKUP('8. Model Variables'!$A64,'4.Annual SAE Indices'!$A$2:$A$23,'4.Annual SAE Indices'!$K$2:$K$23)*_xlfn.XLOOKUP('8. Model Variables'!$B64,'5.Monthly Multipliers'!$B$2:$B$13,'5.Monthly Multipliers'!$D$2:$D$13) + _xlfn.XLOOKUP('8. Model Variables'!$A64,'4.Annual SAE Indices'!$A$2:$A$23,'4.Annual SAE Indices'!$L$2:$L$23)*_xlfn.XLOOKUP('8. Model Variables'!$B64,'5.Monthly Multipliers'!$B$2:$B$13,'5.Monthly Multipliers'!$E$2:$E$13) + _xlfn.XLOOKUP('8. Model Variables'!$A64,'4.Annual SAE Indices'!$A$2:$A$23,'4.Annual SAE Indices'!$M$2:$M$23)*_xlfn.XLOOKUP('8. Model Variables'!$B64,'5.Monthly Multipliers'!$B$2:$B$13,'5.Monthly Multipliers'!$F$2:$F$13) + _xlfn.XLOOKUP('8. Model Variables'!$A64,'4.Annual SAE Indices'!$A$2:$A$23,'4.Annual SAE Indices'!$N$2:$N$23)*_xlfn.XLOOKUP('8. Model Variables'!$B64,'5.Monthly Multipliers'!$B$2:$B$13,'5.Monthly Multipliers'!$G$2:$G$13) + _xlfn.XLOOKUP('8. Model Variables'!$A64,'4.Annual SAE Indices'!$A$2:$A$23,'4.Annual SAE Indices'!$O$2:$O$23)*_xlfn.XLOOKUP('8. Model Variables'!$B64,'5.Monthly Multipliers'!$B$2:$B$13,'5.Monthly Multipliers'!$H$2:$H$13) + _xlfn.XLOOKUP('8. Model Variables'!$A64,'4.Annual SAE Indices'!$A$2:$A$23,'4.Annual SAE Indices'!$P$2:$P$23)*_xlfn.XLOOKUP('8. Model Variables'!$B64,'5.Monthly Multipliers'!$B$2:$B$13,'5.Monthly Multipliers'!$I$2:$I$13) + _xlfn.XLOOKUP('8. Model Variables'!$A64,'4.Annual SAE Indices'!$A$2:$A$23,'4.Annual SAE Indices'!$Q$2:$Q$23)*_xlfn.XLOOKUP('8. Model Variables'!$B64,'5.Monthly Multipliers'!$B$2:$B$13,'5.Monthly Multipliers'!$J$2:$J$13) + _xlfn.XLOOKUP('8. Model Variables'!$A64,'4.Annual SAE Indices'!$A$2:$A$23,'4.Annual SAE Indices'!$R$2:$R$23)*_xlfn.XLOOKUP('8. Model Variables'!$B64,'5.Monthly Multipliers'!$B$2:$B$13,'5.Monthly Multipliers'!$K$2:$K$13) + _xlfn.XLOOKUP('8. Model Variables'!$A64,'4.Annual SAE Indices'!$A$2:$A$23,'4.Annual SAE Indices'!$T$2:$T$23)*_xlfn.XLOOKUP('8. Model Variables'!$B64,'5.Monthly Multipliers'!$B$2:$B$13,'5.Monthly Multipliers'!$L$2:$L$13) + _xlfn.XLOOKUP('8. Model Variables'!$A64,'4.Annual SAE Indices'!$A$2:$A$23,'4.Annual SAE Indices'!$U$2:$U$23)*_xlfn.XLOOKUP('8. Model Variables'!$B64,'5.Monthly Multipliers'!$B$2:$B$13,'5.Monthly Multipliers'!$M$2:$M$13)</f>
        <v>498.59897397734198</v>
      </c>
      <c r="F64">
        <f>('6.Econ Transform'!C64^0.2)*'7.Wthr Transform'!D88*12*'8. Model Variables'!E64</f>
        <v>514.35851208014628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Transform'!C65^0.2)*'7.Wthr Transform'!H89*_xlfn.XLOOKUP('8. Model Variables'!A65,'4.Annual SAE Indices'!$A$2:$A$23,'4.Annual SAE Indices'!$V$2:$V$23)</f>
        <v>144.64313195269986</v>
      </c>
      <c r="D65" s="2">
        <f>('6.Econ Transform'!C65^0.2)*'7.Wthr Transform'!L89*_xlfn.XLOOKUP('8. Model Variables'!$A65,'4.Annual SAE Indices'!$A$2:$A$23,'4.Annual SAE Indices'!$W$2:$W$23)</f>
        <v>0</v>
      </c>
      <c r="E65">
        <f>_xlfn.XLOOKUP('8. Model Variables'!$A65,'4.Annual SAE Indices'!$A$2:$A$23,'4.Annual SAE Indices'!$J$2:$J$23)*_xlfn.XLOOKUP('8. Model Variables'!$B65,'5.Monthly Multipliers'!$B$2:$B$13,'5.Monthly Multipliers'!$C$2:$C$13) + _xlfn.XLOOKUP('8. Model Variables'!$A65,'4.Annual SAE Indices'!$A$2:$A$23,'4.Annual SAE Indices'!$K$2:$K$23)*_xlfn.XLOOKUP('8. Model Variables'!$B65,'5.Monthly Multipliers'!$B$2:$B$13,'5.Monthly Multipliers'!$D$2:$D$13) + _xlfn.XLOOKUP('8. Model Variables'!$A65,'4.Annual SAE Indices'!$A$2:$A$23,'4.Annual SAE Indices'!$L$2:$L$23)*_xlfn.XLOOKUP('8. Model Variables'!$B65,'5.Monthly Multipliers'!$B$2:$B$13,'5.Monthly Multipliers'!$E$2:$E$13) + _xlfn.XLOOKUP('8. Model Variables'!$A65,'4.Annual SAE Indices'!$A$2:$A$23,'4.Annual SAE Indices'!$M$2:$M$23)*_xlfn.XLOOKUP('8. Model Variables'!$B65,'5.Monthly Multipliers'!$B$2:$B$13,'5.Monthly Multipliers'!$F$2:$F$13) + _xlfn.XLOOKUP('8. Model Variables'!$A65,'4.Annual SAE Indices'!$A$2:$A$23,'4.Annual SAE Indices'!$N$2:$N$23)*_xlfn.XLOOKUP('8. Model Variables'!$B65,'5.Monthly Multipliers'!$B$2:$B$13,'5.Monthly Multipliers'!$G$2:$G$13) + _xlfn.XLOOKUP('8. Model Variables'!$A65,'4.Annual SAE Indices'!$A$2:$A$23,'4.Annual SAE Indices'!$O$2:$O$23)*_xlfn.XLOOKUP('8. Model Variables'!$B65,'5.Monthly Multipliers'!$B$2:$B$13,'5.Monthly Multipliers'!$H$2:$H$13) + _xlfn.XLOOKUP('8. Model Variables'!$A65,'4.Annual SAE Indices'!$A$2:$A$23,'4.Annual SAE Indices'!$P$2:$P$23)*_xlfn.XLOOKUP('8. Model Variables'!$B65,'5.Monthly Multipliers'!$B$2:$B$13,'5.Monthly Multipliers'!$I$2:$I$13) + _xlfn.XLOOKUP('8. Model Variables'!$A65,'4.Annual SAE Indices'!$A$2:$A$23,'4.Annual SAE Indices'!$Q$2:$Q$23)*_xlfn.XLOOKUP('8. Model Variables'!$B65,'5.Monthly Multipliers'!$B$2:$B$13,'5.Monthly Multipliers'!$J$2:$J$13) + _xlfn.XLOOKUP('8. Model Variables'!$A65,'4.Annual SAE Indices'!$A$2:$A$23,'4.Annual SAE Indices'!$R$2:$R$23)*_xlfn.XLOOKUP('8. Model Variables'!$B65,'5.Monthly Multipliers'!$B$2:$B$13,'5.Monthly Multipliers'!$K$2:$K$13) + _xlfn.XLOOKUP('8. Model Variables'!$A65,'4.Annual SAE Indices'!$A$2:$A$23,'4.Annual SAE Indices'!$T$2:$T$23)*_xlfn.XLOOKUP('8. Model Variables'!$B65,'5.Monthly Multipliers'!$B$2:$B$13,'5.Monthly Multipliers'!$L$2:$L$13) + _xlfn.XLOOKUP('8. Model Variables'!$A65,'4.Annual SAE Indices'!$A$2:$A$23,'4.Annual SAE Indices'!$U$2:$U$23)*_xlfn.XLOOKUP('8. Model Variables'!$B65,'5.Monthly Multipliers'!$B$2:$B$13,'5.Monthly Multipliers'!$M$2:$M$13)</f>
        <v>493.11111355403705</v>
      </c>
      <c r="F65">
        <f>('6.Econ Transform'!C65^0.2)*'7.Wthr Transform'!D89*12*'8. Model Variables'!E65</f>
        <v>488.66751963999775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Transform'!C66^0.2)*'7.Wthr Transform'!H90*_xlfn.XLOOKUP('8. Model Variables'!A66,'4.Annual SAE Indices'!$A$2:$A$23,'4.Annual SAE Indices'!$V$2:$V$23)</f>
        <v>35.665067630084472</v>
      </c>
      <c r="D66" s="2">
        <f>('6.Econ Transform'!C66^0.2)*'7.Wthr Transform'!L90*_xlfn.XLOOKUP('8. Model Variables'!$A66,'4.Annual SAE Indices'!$A$2:$A$23,'4.Annual SAE Indices'!$W$2:$W$23)</f>
        <v>88.763245585570289</v>
      </c>
      <c r="E66">
        <f>_xlfn.XLOOKUP('8. Model Variables'!$A66,'4.Annual SAE Indices'!$A$2:$A$23,'4.Annual SAE Indices'!$J$2:$J$23)*_xlfn.XLOOKUP('8. Model Variables'!$B66,'5.Monthly Multipliers'!$B$2:$B$13,'5.Monthly Multipliers'!$C$2:$C$13) + _xlfn.XLOOKUP('8. Model Variables'!$A66,'4.Annual SAE Indices'!$A$2:$A$23,'4.Annual SAE Indices'!$K$2:$K$23)*_xlfn.XLOOKUP('8. Model Variables'!$B66,'5.Monthly Multipliers'!$B$2:$B$13,'5.Monthly Multipliers'!$D$2:$D$13) + _xlfn.XLOOKUP('8. Model Variables'!$A66,'4.Annual SAE Indices'!$A$2:$A$23,'4.Annual SAE Indices'!$L$2:$L$23)*_xlfn.XLOOKUP('8. Model Variables'!$B66,'5.Monthly Multipliers'!$B$2:$B$13,'5.Monthly Multipliers'!$E$2:$E$13) + _xlfn.XLOOKUP('8. Model Variables'!$A66,'4.Annual SAE Indices'!$A$2:$A$23,'4.Annual SAE Indices'!$M$2:$M$23)*_xlfn.XLOOKUP('8. Model Variables'!$B66,'5.Monthly Multipliers'!$B$2:$B$13,'5.Monthly Multipliers'!$F$2:$F$13) + _xlfn.XLOOKUP('8. Model Variables'!$A66,'4.Annual SAE Indices'!$A$2:$A$23,'4.Annual SAE Indices'!$N$2:$N$23)*_xlfn.XLOOKUP('8. Model Variables'!$B66,'5.Monthly Multipliers'!$B$2:$B$13,'5.Monthly Multipliers'!$G$2:$G$13) + _xlfn.XLOOKUP('8. Model Variables'!$A66,'4.Annual SAE Indices'!$A$2:$A$23,'4.Annual SAE Indices'!$O$2:$O$23)*_xlfn.XLOOKUP('8. Model Variables'!$B66,'5.Monthly Multipliers'!$B$2:$B$13,'5.Monthly Multipliers'!$H$2:$H$13) + _xlfn.XLOOKUP('8. Model Variables'!$A66,'4.Annual SAE Indices'!$A$2:$A$23,'4.Annual SAE Indices'!$P$2:$P$23)*_xlfn.XLOOKUP('8. Model Variables'!$B66,'5.Monthly Multipliers'!$B$2:$B$13,'5.Monthly Multipliers'!$I$2:$I$13) + _xlfn.XLOOKUP('8. Model Variables'!$A66,'4.Annual SAE Indices'!$A$2:$A$23,'4.Annual SAE Indices'!$Q$2:$Q$23)*_xlfn.XLOOKUP('8. Model Variables'!$B66,'5.Monthly Multipliers'!$B$2:$B$13,'5.Monthly Multipliers'!$J$2:$J$13) + _xlfn.XLOOKUP('8. Model Variables'!$A66,'4.Annual SAE Indices'!$A$2:$A$23,'4.Annual SAE Indices'!$R$2:$R$23)*_xlfn.XLOOKUP('8. Model Variables'!$B66,'5.Monthly Multipliers'!$B$2:$B$13,'5.Monthly Multipliers'!$K$2:$K$13) + _xlfn.XLOOKUP('8. Model Variables'!$A66,'4.Annual SAE Indices'!$A$2:$A$23,'4.Annual SAE Indices'!$T$2:$T$23)*_xlfn.XLOOKUP('8. Model Variables'!$B66,'5.Monthly Multipliers'!$B$2:$B$13,'5.Monthly Multipliers'!$L$2:$L$13) + _xlfn.XLOOKUP('8. Model Variables'!$A66,'4.Annual SAE Indices'!$A$2:$A$23,'4.Annual SAE Indices'!$U$2:$U$23)*_xlfn.XLOOKUP('8. Model Variables'!$B66,'5.Monthly Multipliers'!$B$2:$B$13,'5.Monthly Multipliers'!$M$2:$M$13)</f>
        <v>489.75973281732399</v>
      </c>
      <c r="F66">
        <f>('6.Econ Transform'!C66^0.2)*'7.Wthr Transform'!D90*12*'8. Model Variables'!E66</f>
        <v>501.52455065985538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Transform'!C67^0.2)*'7.Wthr Transform'!H91*_xlfn.XLOOKUP('8. Model Variables'!A67,'4.Annual SAE Indices'!$A$2:$A$23,'4.Annual SAE Indices'!$V$2:$V$23)</f>
        <v>1.4276602313006386</v>
      </c>
      <c r="D67" s="2">
        <f>('6.Econ Transform'!C67^0.2)*'7.Wthr Transform'!L91*_xlfn.XLOOKUP('8. Model Variables'!$A67,'4.Annual SAE Indices'!$A$2:$A$23,'4.Annual SAE Indices'!$W$2:$W$23)</f>
        <v>162.56059511310838</v>
      </c>
      <c r="E67">
        <f>_xlfn.XLOOKUP('8. Model Variables'!$A67,'4.Annual SAE Indices'!$A$2:$A$23,'4.Annual SAE Indices'!$J$2:$J$23)*_xlfn.XLOOKUP('8. Model Variables'!$B67,'5.Monthly Multipliers'!$B$2:$B$13,'5.Monthly Multipliers'!$C$2:$C$13) + _xlfn.XLOOKUP('8. Model Variables'!$A67,'4.Annual SAE Indices'!$A$2:$A$23,'4.Annual SAE Indices'!$K$2:$K$23)*_xlfn.XLOOKUP('8. Model Variables'!$B67,'5.Monthly Multipliers'!$B$2:$B$13,'5.Monthly Multipliers'!$D$2:$D$13) + _xlfn.XLOOKUP('8. Model Variables'!$A67,'4.Annual SAE Indices'!$A$2:$A$23,'4.Annual SAE Indices'!$L$2:$L$23)*_xlfn.XLOOKUP('8. Model Variables'!$B67,'5.Monthly Multipliers'!$B$2:$B$13,'5.Monthly Multipliers'!$E$2:$E$13) + _xlfn.XLOOKUP('8. Model Variables'!$A67,'4.Annual SAE Indices'!$A$2:$A$23,'4.Annual SAE Indices'!$M$2:$M$23)*_xlfn.XLOOKUP('8. Model Variables'!$B67,'5.Monthly Multipliers'!$B$2:$B$13,'5.Monthly Multipliers'!$F$2:$F$13) + _xlfn.XLOOKUP('8. Model Variables'!$A67,'4.Annual SAE Indices'!$A$2:$A$23,'4.Annual SAE Indices'!$N$2:$N$23)*_xlfn.XLOOKUP('8. Model Variables'!$B67,'5.Monthly Multipliers'!$B$2:$B$13,'5.Monthly Multipliers'!$G$2:$G$13) + _xlfn.XLOOKUP('8. Model Variables'!$A67,'4.Annual SAE Indices'!$A$2:$A$23,'4.Annual SAE Indices'!$O$2:$O$23)*_xlfn.XLOOKUP('8. Model Variables'!$B67,'5.Monthly Multipliers'!$B$2:$B$13,'5.Monthly Multipliers'!$H$2:$H$13) + _xlfn.XLOOKUP('8. Model Variables'!$A67,'4.Annual SAE Indices'!$A$2:$A$23,'4.Annual SAE Indices'!$P$2:$P$23)*_xlfn.XLOOKUP('8. Model Variables'!$B67,'5.Monthly Multipliers'!$B$2:$B$13,'5.Monthly Multipliers'!$I$2:$I$13) + _xlfn.XLOOKUP('8. Model Variables'!$A67,'4.Annual SAE Indices'!$A$2:$A$23,'4.Annual SAE Indices'!$Q$2:$Q$23)*_xlfn.XLOOKUP('8. Model Variables'!$B67,'5.Monthly Multipliers'!$B$2:$B$13,'5.Monthly Multipliers'!$J$2:$J$13) + _xlfn.XLOOKUP('8. Model Variables'!$A67,'4.Annual SAE Indices'!$A$2:$A$23,'4.Annual SAE Indices'!$R$2:$R$23)*_xlfn.XLOOKUP('8. Model Variables'!$B67,'5.Monthly Multipliers'!$B$2:$B$13,'5.Monthly Multipliers'!$K$2:$K$13) + _xlfn.XLOOKUP('8. Model Variables'!$A67,'4.Annual SAE Indices'!$A$2:$A$23,'4.Annual SAE Indices'!$T$2:$T$23)*_xlfn.XLOOKUP('8. Model Variables'!$B67,'5.Monthly Multipliers'!$B$2:$B$13,'5.Monthly Multipliers'!$L$2:$L$13) + _xlfn.XLOOKUP('8. Model Variables'!$A67,'4.Annual SAE Indices'!$A$2:$A$23,'4.Annual SAE Indices'!$U$2:$U$23)*_xlfn.XLOOKUP('8. Model Variables'!$B67,'5.Monthly Multipliers'!$B$2:$B$13,'5.Monthly Multipliers'!$M$2:$M$13)</f>
        <v>486.96072938223199</v>
      </c>
      <c r="F67">
        <f>('6.Econ Transform'!C67^0.2)*'7.Wthr Transform'!D91*12*'8. Model Variables'!E67</f>
        <v>482.5725586961907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Transform'!C68^0.2)*'7.Wthr Transform'!H92*_xlfn.XLOOKUP('8. Model Variables'!A68,'4.Annual SAE Indices'!$A$2:$A$23,'4.Annual SAE Indices'!$V$2:$V$23)</f>
        <v>0</v>
      </c>
      <c r="D68" s="2">
        <f>('6.Econ Transform'!C68^0.2)*'7.Wthr Transform'!L92*_xlfn.XLOOKUP('8. Model Variables'!$A68,'4.Annual SAE Indices'!$A$2:$A$23,'4.Annual SAE Indices'!$W$2:$W$23)</f>
        <v>318.92583157490873</v>
      </c>
      <c r="E68">
        <f>_xlfn.XLOOKUP('8. Model Variables'!$A68,'4.Annual SAE Indices'!$A$2:$A$23,'4.Annual SAE Indices'!$J$2:$J$23)*_xlfn.XLOOKUP('8. Model Variables'!$B68,'5.Monthly Multipliers'!$B$2:$B$13,'5.Monthly Multipliers'!$C$2:$C$13) + _xlfn.XLOOKUP('8. Model Variables'!$A68,'4.Annual SAE Indices'!$A$2:$A$23,'4.Annual SAE Indices'!$K$2:$K$23)*_xlfn.XLOOKUP('8. Model Variables'!$B68,'5.Monthly Multipliers'!$B$2:$B$13,'5.Monthly Multipliers'!$D$2:$D$13) + _xlfn.XLOOKUP('8. Model Variables'!$A68,'4.Annual SAE Indices'!$A$2:$A$23,'4.Annual SAE Indices'!$L$2:$L$23)*_xlfn.XLOOKUP('8. Model Variables'!$B68,'5.Monthly Multipliers'!$B$2:$B$13,'5.Monthly Multipliers'!$E$2:$E$13) + _xlfn.XLOOKUP('8. Model Variables'!$A68,'4.Annual SAE Indices'!$A$2:$A$23,'4.Annual SAE Indices'!$M$2:$M$23)*_xlfn.XLOOKUP('8. Model Variables'!$B68,'5.Monthly Multipliers'!$B$2:$B$13,'5.Monthly Multipliers'!$F$2:$F$13) + _xlfn.XLOOKUP('8. Model Variables'!$A68,'4.Annual SAE Indices'!$A$2:$A$23,'4.Annual SAE Indices'!$N$2:$N$23)*_xlfn.XLOOKUP('8. Model Variables'!$B68,'5.Monthly Multipliers'!$B$2:$B$13,'5.Monthly Multipliers'!$G$2:$G$13) + _xlfn.XLOOKUP('8. Model Variables'!$A68,'4.Annual SAE Indices'!$A$2:$A$23,'4.Annual SAE Indices'!$O$2:$O$23)*_xlfn.XLOOKUP('8. Model Variables'!$B68,'5.Monthly Multipliers'!$B$2:$B$13,'5.Monthly Multipliers'!$H$2:$H$13) + _xlfn.XLOOKUP('8. Model Variables'!$A68,'4.Annual SAE Indices'!$A$2:$A$23,'4.Annual SAE Indices'!$P$2:$P$23)*_xlfn.XLOOKUP('8. Model Variables'!$B68,'5.Monthly Multipliers'!$B$2:$B$13,'5.Monthly Multipliers'!$I$2:$I$13) + _xlfn.XLOOKUP('8. Model Variables'!$A68,'4.Annual SAE Indices'!$A$2:$A$23,'4.Annual SAE Indices'!$Q$2:$Q$23)*_xlfn.XLOOKUP('8. Model Variables'!$B68,'5.Monthly Multipliers'!$B$2:$B$13,'5.Monthly Multipliers'!$J$2:$J$13) + _xlfn.XLOOKUP('8. Model Variables'!$A68,'4.Annual SAE Indices'!$A$2:$A$23,'4.Annual SAE Indices'!$R$2:$R$23)*_xlfn.XLOOKUP('8. Model Variables'!$B68,'5.Monthly Multipliers'!$B$2:$B$13,'5.Monthly Multipliers'!$K$2:$K$13) + _xlfn.XLOOKUP('8. Model Variables'!$A68,'4.Annual SAE Indices'!$A$2:$A$23,'4.Annual SAE Indices'!$T$2:$T$23)*_xlfn.XLOOKUP('8. Model Variables'!$B68,'5.Monthly Multipliers'!$B$2:$B$13,'5.Monthly Multipliers'!$L$2:$L$13) + _xlfn.XLOOKUP('8. Model Variables'!$A68,'4.Annual SAE Indices'!$A$2:$A$23,'4.Annual SAE Indices'!$U$2:$U$23)*_xlfn.XLOOKUP('8. Model Variables'!$B68,'5.Monthly Multipliers'!$B$2:$B$13,'5.Monthly Multipliers'!$M$2:$M$13)</f>
        <v>481.49619932256905</v>
      </c>
      <c r="F68">
        <f>('6.Econ Transform'!C68^0.2)*'7.Wthr Transform'!D92*12*'8. Model Variables'!E68</f>
        <v>492.52722118695834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Transform'!C69^0.2)*'7.Wthr Transform'!H93*_xlfn.XLOOKUP('8. Model Variables'!A69,'4.Annual SAE Indices'!$A$2:$A$23,'4.Annual SAE Indices'!$V$2:$V$23)</f>
        <v>0</v>
      </c>
      <c r="D69" s="2">
        <f>('6.Econ Transform'!C69^0.2)*'7.Wthr Transform'!L93*_xlfn.XLOOKUP('8. Model Variables'!$A69,'4.Annual SAE Indices'!$A$2:$A$23,'4.Annual SAE Indices'!$W$2:$W$23)</f>
        <v>343.3264070510063</v>
      </c>
      <c r="E69">
        <f>_xlfn.XLOOKUP('8. Model Variables'!$A69,'4.Annual SAE Indices'!$A$2:$A$23,'4.Annual SAE Indices'!$J$2:$J$23)*_xlfn.XLOOKUP('8. Model Variables'!$B69,'5.Monthly Multipliers'!$B$2:$B$13,'5.Monthly Multipliers'!$C$2:$C$13) + _xlfn.XLOOKUP('8. Model Variables'!$A69,'4.Annual SAE Indices'!$A$2:$A$23,'4.Annual SAE Indices'!$K$2:$K$23)*_xlfn.XLOOKUP('8. Model Variables'!$B69,'5.Monthly Multipliers'!$B$2:$B$13,'5.Monthly Multipliers'!$D$2:$D$13) + _xlfn.XLOOKUP('8. Model Variables'!$A69,'4.Annual SAE Indices'!$A$2:$A$23,'4.Annual SAE Indices'!$L$2:$L$23)*_xlfn.XLOOKUP('8. Model Variables'!$B69,'5.Monthly Multipliers'!$B$2:$B$13,'5.Monthly Multipliers'!$E$2:$E$13) + _xlfn.XLOOKUP('8. Model Variables'!$A69,'4.Annual SAE Indices'!$A$2:$A$23,'4.Annual SAE Indices'!$M$2:$M$23)*_xlfn.XLOOKUP('8. Model Variables'!$B69,'5.Monthly Multipliers'!$B$2:$B$13,'5.Monthly Multipliers'!$F$2:$F$13) + _xlfn.XLOOKUP('8. Model Variables'!$A69,'4.Annual SAE Indices'!$A$2:$A$23,'4.Annual SAE Indices'!$N$2:$N$23)*_xlfn.XLOOKUP('8. Model Variables'!$B69,'5.Monthly Multipliers'!$B$2:$B$13,'5.Monthly Multipliers'!$G$2:$G$13) + _xlfn.XLOOKUP('8. Model Variables'!$A69,'4.Annual SAE Indices'!$A$2:$A$23,'4.Annual SAE Indices'!$O$2:$O$23)*_xlfn.XLOOKUP('8. Model Variables'!$B69,'5.Monthly Multipliers'!$B$2:$B$13,'5.Monthly Multipliers'!$H$2:$H$13) + _xlfn.XLOOKUP('8. Model Variables'!$A69,'4.Annual SAE Indices'!$A$2:$A$23,'4.Annual SAE Indices'!$P$2:$P$23)*_xlfn.XLOOKUP('8. Model Variables'!$B69,'5.Monthly Multipliers'!$B$2:$B$13,'5.Monthly Multipliers'!$I$2:$I$13) + _xlfn.XLOOKUP('8. Model Variables'!$A69,'4.Annual SAE Indices'!$A$2:$A$23,'4.Annual SAE Indices'!$Q$2:$Q$23)*_xlfn.XLOOKUP('8. Model Variables'!$B69,'5.Monthly Multipliers'!$B$2:$B$13,'5.Monthly Multipliers'!$J$2:$J$13) + _xlfn.XLOOKUP('8. Model Variables'!$A69,'4.Annual SAE Indices'!$A$2:$A$23,'4.Annual SAE Indices'!$R$2:$R$23)*_xlfn.XLOOKUP('8. Model Variables'!$B69,'5.Monthly Multipliers'!$B$2:$B$13,'5.Monthly Multipliers'!$K$2:$K$13) + _xlfn.XLOOKUP('8. Model Variables'!$A69,'4.Annual SAE Indices'!$A$2:$A$23,'4.Annual SAE Indices'!$T$2:$T$23)*_xlfn.XLOOKUP('8. Model Variables'!$B69,'5.Monthly Multipliers'!$B$2:$B$13,'5.Monthly Multipliers'!$L$2:$L$13) + _xlfn.XLOOKUP('8. Model Variables'!$A69,'4.Annual SAE Indices'!$A$2:$A$23,'4.Annual SAE Indices'!$U$2:$U$23)*_xlfn.XLOOKUP('8. Model Variables'!$B69,'5.Monthly Multipliers'!$B$2:$B$13,'5.Monthly Multipliers'!$M$2:$M$13)</f>
        <v>480.66596984465303</v>
      </c>
      <c r="F69">
        <f>('6.Econ Transform'!C69^0.2)*'7.Wthr Transform'!D93*12*'8. Model Variables'!E69</f>
        <v>491.67797124836943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Transform'!C70^0.2)*'7.Wthr Transform'!H94*_xlfn.XLOOKUP('8. Model Variables'!A70,'4.Annual SAE Indices'!$A$2:$A$23,'4.Annual SAE Indices'!$V$2:$V$23)</f>
        <v>18.539433823019955</v>
      </c>
      <c r="D70" s="2">
        <f>('6.Econ Transform'!C70^0.2)*'7.Wthr Transform'!L94*_xlfn.XLOOKUP('8. Model Variables'!$A70,'4.Annual SAE Indices'!$A$2:$A$23,'4.Annual SAE Indices'!$W$2:$W$23)</f>
        <v>93.306425940288477</v>
      </c>
      <c r="E70">
        <f>_xlfn.XLOOKUP('8. Model Variables'!$A70,'4.Annual SAE Indices'!$A$2:$A$23,'4.Annual SAE Indices'!$J$2:$J$23)*_xlfn.XLOOKUP('8. Model Variables'!$B70,'5.Monthly Multipliers'!$B$2:$B$13,'5.Monthly Multipliers'!$C$2:$C$13) + _xlfn.XLOOKUP('8. Model Variables'!$A70,'4.Annual SAE Indices'!$A$2:$A$23,'4.Annual SAE Indices'!$K$2:$K$23)*_xlfn.XLOOKUP('8. Model Variables'!$B70,'5.Monthly Multipliers'!$B$2:$B$13,'5.Monthly Multipliers'!$D$2:$D$13) + _xlfn.XLOOKUP('8. Model Variables'!$A70,'4.Annual SAE Indices'!$A$2:$A$23,'4.Annual SAE Indices'!$L$2:$L$23)*_xlfn.XLOOKUP('8. Model Variables'!$B70,'5.Monthly Multipliers'!$B$2:$B$13,'5.Monthly Multipliers'!$E$2:$E$13) + _xlfn.XLOOKUP('8. Model Variables'!$A70,'4.Annual SAE Indices'!$A$2:$A$23,'4.Annual SAE Indices'!$M$2:$M$23)*_xlfn.XLOOKUP('8. Model Variables'!$B70,'5.Monthly Multipliers'!$B$2:$B$13,'5.Monthly Multipliers'!$F$2:$F$13) + _xlfn.XLOOKUP('8. Model Variables'!$A70,'4.Annual SAE Indices'!$A$2:$A$23,'4.Annual SAE Indices'!$N$2:$N$23)*_xlfn.XLOOKUP('8. Model Variables'!$B70,'5.Monthly Multipliers'!$B$2:$B$13,'5.Monthly Multipliers'!$G$2:$G$13) + _xlfn.XLOOKUP('8. Model Variables'!$A70,'4.Annual SAE Indices'!$A$2:$A$23,'4.Annual SAE Indices'!$O$2:$O$23)*_xlfn.XLOOKUP('8. Model Variables'!$B70,'5.Monthly Multipliers'!$B$2:$B$13,'5.Monthly Multipliers'!$H$2:$H$13) + _xlfn.XLOOKUP('8. Model Variables'!$A70,'4.Annual SAE Indices'!$A$2:$A$23,'4.Annual SAE Indices'!$P$2:$P$23)*_xlfn.XLOOKUP('8. Model Variables'!$B70,'5.Monthly Multipliers'!$B$2:$B$13,'5.Monthly Multipliers'!$I$2:$I$13) + _xlfn.XLOOKUP('8. Model Variables'!$A70,'4.Annual SAE Indices'!$A$2:$A$23,'4.Annual SAE Indices'!$Q$2:$Q$23)*_xlfn.XLOOKUP('8. Model Variables'!$B70,'5.Monthly Multipliers'!$B$2:$B$13,'5.Monthly Multipliers'!$J$2:$J$13) + _xlfn.XLOOKUP('8. Model Variables'!$A70,'4.Annual SAE Indices'!$A$2:$A$23,'4.Annual SAE Indices'!$R$2:$R$23)*_xlfn.XLOOKUP('8. Model Variables'!$B70,'5.Monthly Multipliers'!$B$2:$B$13,'5.Monthly Multipliers'!$K$2:$K$13) + _xlfn.XLOOKUP('8. Model Variables'!$A70,'4.Annual SAE Indices'!$A$2:$A$23,'4.Annual SAE Indices'!$T$2:$T$23)*_xlfn.XLOOKUP('8. Model Variables'!$B70,'5.Monthly Multipliers'!$B$2:$B$13,'5.Monthly Multipliers'!$L$2:$L$13) + _xlfn.XLOOKUP('8. Model Variables'!$A70,'4.Annual SAE Indices'!$A$2:$A$23,'4.Annual SAE Indices'!$U$2:$U$23)*_xlfn.XLOOKUP('8. Model Variables'!$B70,'5.Monthly Multipliers'!$B$2:$B$13,'5.Monthly Multipliers'!$M$2:$M$13)</f>
        <v>483.54403838178001</v>
      </c>
      <c r="F70">
        <f>('6.Econ Transform'!C70^0.2)*'7.Wthr Transform'!D94*12*'8. Model Variables'!E70</f>
        <v>478.66642838765756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Transform'!C71^0.2)*'7.Wthr Transform'!H95*_xlfn.XLOOKUP('8. Model Variables'!A71,'4.Annual SAE Indices'!$A$2:$A$23,'4.Annual SAE Indices'!$V$2:$V$23)</f>
        <v>93.650234174935377</v>
      </c>
      <c r="D71" s="2">
        <f>('6.Econ Transform'!C71^0.2)*'7.Wthr Transform'!L95*_xlfn.XLOOKUP('8. Model Variables'!$A71,'4.Annual SAE Indices'!$A$2:$A$23,'4.Annual SAE Indices'!$W$2:$W$23)</f>
        <v>0</v>
      </c>
      <c r="E71">
        <f>_xlfn.XLOOKUP('8. Model Variables'!$A71,'4.Annual SAE Indices'!$A$2:$A$23,'4.Annual SAE Indices'!$J$2:$J$23)*_xlfn.XLOOKUP('8. Model Variables'!$B71,'5.Monthly Multipliers'!$B$2:$B$13,'5.Monthly Multipliers'!$C$2:$C$13) + _xlfn.XLOOKUP('8. Model Variables'!$A71,'4.Annual SAE Indices'!$A$2:$A$23,'4.Annual SAE Indices'!$K$2:$K$23)*_xlfn.XLOOKUP('8. Model Variables'!$B71,'5.Monthly Multipliers'!$B$2:$B$13,'5.Monthly Multipliers'!$D$2:$D$13) + _xlfn.XLOOKUP('8. Model Variables'!$A71,'4.Annual SAE Indices'!$A$2:$A$23,'4.Annual SAE Indices'!$L$2:$L$23)*_xlfn.XLOOKUP('8. Model Variables'!$B71,'5.Monthly Multipliers'!$B$2:$B$13,'5.Monthly Multipliers'!$E$2:$E$13) + _xlfn.XLOOKUP('8. Model Variables'!$A71,'4.Annual SAE Indices'!$A$2:$A$23,'4.Annual SAE Indices'!$M$2:$M$23)*_xlfn.XLOOKUP('8. Model Variables'!$B71,'5.Monthly Multipliers'!$B$2:$B$13,'5.Monthly Multipliers'!$F$2:$F$13) + _xlfn.XLOOKUP('8. Model Variables'!$A71,'4.Annual SAE Indices'!$A$2:$A$23,'4.Annual SAE Indices'!$N$2:$N$23)*_xlfn.XLOOKUP('8. Model Variables'!$B71,'5.Monthly Multipliers'!$B$2:$B$13,'5.Monthly Multipliers'!$G$2:$G$13) + _xlfn.XLOOKUP('8. Model Variables'!$A71,'4.Annual SAE Indices'!$A$2:$A$23,'4.Annual SAE Indices'!$O$2:$O$23)*_xlfn.XLOOKUP('8. Model Variables'!$B71,'5.Monthly Multipliers'!$B$2:$B$13,'5.Monthly Multipliers'!$H$2:$H$13) + _xlfn.XLOOKUP('8. Model Variables'!$A71,'4.Annual SAE Indices'!$A$2:$A$23,'4.Annual SAE Indices'!$P$2:$P$23)*_xlfn.XLOOKUP('8. Model Variables'!$B71,'5.Monthly Multipliers'!$B$2:$B$13,'5.Monthly Multipliers'!$I$2:$I$13) + _xlfn.XLOOKUP('8. Model Variables'!$A71,'4.Annual SAE Indices'!$A$2:$A$23,'4.Annual SAE Indices'!$Q$2:$Q$23)*_xlfn.XLOOKUP('8. Model Variables'!$B71,'5.Monthly Multipliers'!$B$2:$B$13,'5.Monthly Multipliers'!$J$2:$J$13) + _xlfn.XLOOKUP('8. Model Variables'!$A71,'4.Annual SAE Indices'!$A$2:$A$23,'4.Annual SAE Indices'!$R$2:$R$23)*_xlfn.XLOOKUP('8. Model Variables'!$B71,'5.Monthly Multipliers'!$B$2:$B$13,'5.Monthly Multipliers'!$K$2:$K$13) + _xlfn.XLOOKUP('8. Model Variables'!$A71,'4.Annual SAE Indices'!$A$2:$A$23,'4.Annual SAE Indices'!$T$2:$T$23)*_xlfn.XLOOKUP('8. Model Variables'!$B71,'5.Monthly Multipliers'!$B$2:$B$13,'5.Monthly Multipliers'!$L$2:$L$13) + _xlfn.XLOOKUP('8. Model Variables'!$A71,'4.Annual SAE Indices'!$A$2:$A$23,'4.Annual SAE Indices'!$U$2:$U$23)*_xlfn.XLOOKUP('8. Model Variables'!$B71,'5.Monthly Multipliers'!$B$2:$B$13,'5.Monthly Multipliers'!$M$2:$M$13)</f>
        <v>489.50089334113801</v>
      </c>
      <c r="F71">
        <f>('6.Econ Transform'!C71^0.2)*'7.Wthr Transform'!D95*12*'8. Model Variables'!E71</f>
        <v>501.29320693260723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Transform'!C72^0.2)*'7.Wthr Transform'!H96*_xlfn.XLOOKUP('8. Model Variables'!A72,'4.Annual SAE Indices'!$A$2:$A$23,'4.Annual SAE Indices'!$V$2:$V$23)</f>
        <v>165.54040546845576</v>
      </c>
      <c r="D72" s="2">
        <f>('6.Econ Transform'!C72^0.2)*'7.Wthr Transform'!L96*_xlfn.XLOOKUP('8. Model Variables'!$A72,'4.Annual SAE Indices'!$A$2:$A$23,'4.Annual SAE Indices'!$W$2:$W$23)</f>
        <v>3.4406672707301009</v>
      </c>
      <c r="E72">
        <f>_xlfn.XLOOKUP('8. Model Variables'!$A72,'4.Annual SAE Indices'!$A$2:$A$23,'4.Annual SAE Indices'!$J$2:$J$23)*_xlfn.XLOOKUP('8. Model Variables'!$B72,'5.Monthly Multipliers'!$B$2:$B$13,'5.Monthly Multipliers'!$C$2:$C$13) + _xlfn.XLOOKUP('8. Model Variables'!$A72,'4.Annual SAE Indices'!$A$2:$A$23,'4.Annual SAE Indices'!$K$2:$K$23)*_xlfn.XLOOKUP('8. Model Variables'!$B72,'5.Monthly Multipliers'!$B$2:$B$13,'5.Monthly Multipliers'!$D$2:$D$13) + _xlfn.XLOOKUP('8. Model Variables'!$A72,'4.Annual SAE Indices'!$A$2:$A$23,'4.Annual SAE Indices'!$L$2:$L$23)*_xlfn.XLOOKUP('8. Model Variables'!$B72,'5.Monthly Multipliers'!$B$2:$B$13,'5.Monthly Multipliers'!$E$2:$E$13) + _xlfn.XLOOKUP('8. Model Variables'!$A72,'4.Annual SAE Indices'!$A$2:$A$23,'4.Annual SAE Indices'!$M$2:$M$23)*_xlfn.XLOOKUP('8. Model Variables'!$B72,'5.Monthly Multipliers'!$B$2:$B$13,'5.Monthly Multipliers'!$F$2:$F$13) + _xlfn.XLOOKUP('8. Model Variables'!$A72,'4.Annual SAE Indices'!$A$2:$A$23,'4.Annual SAE Indices'!$N$2:$N$23)*_xlfn.XLOOKUP('8. Model Variables'!$B72,'5.Monthly Multipliers'!$B$2:$B$13,'5.Monthly Multipliers'!$G$2:$G$13) + _xlfn.XLOOKUP('8. Model Variables'!$A72,'4.Annual SAE Indices'!$A$2:$A$23,'4.Annual SAE Indices'!$O$2:$O$23)*_xlfn.XLOOKUP('8. Model Variables'!$B72,'5.Monthly Multipliers'!$B$2:$B$13,'5.Monthly Multipliers'!$H$2:$H$13) + _xlfn.XLOOKUP('8. Model Variables'!$A72,'4.Annual SAE Indices'!$A$2:$A$23,'4.Annual SAE Indices'!$P$2:$P$23)*_xlfn.XLOOKUP('8. Model Variables'!$B72,'5.Monthly Multipliers'!$B$2:$B$13,'5.Monthly Multipliers'!$I$2:$I$13) + _xlfn.XLOOKUP('8. Model Variables'!$A72,'4.Annual SAE Indices'!$A$2:$A$23,'4.Annual SAE Indices'!$Q$2:$Q$23)*_xlfn.XLOOKUP('8. Model Variables'!$B72,'5.Monthly Multipliers'!$B$2:$B$13,'5.Monthly Multipliers'!$J$2:$J$13) + _xlfn.XLOOKUP('8. Model Variables'!$A72,'4.Annual SAE Indices'!$A$2:$A$23,'4.Annual SAE Indices'!$R$2:$R$23)*_xlfn.XLOOKUP('8. Model Variables'!$B72,'5.Monthly Multipliers'!$B$2:$B$13,'5.Monthly Multipliers'!$K$2:$K$13) + _xlfn.XLOOKUP('8. Model Variables'!$A72,'4.Annual SAE Indices'!$A$2:$A$23,'4.Annual SAE Indices'!$T$2:$T$23)*_xlfn.XLOOKUP('8. Model Variables'!$B72,'5.Monthly Multipliers'!$B$2:$B$13,'5.Monthly Multipliers'!$L$2:$L$13) + _xlfn.XLOOKUP('8. Model Variables'!$A72,'4.Annual SAE Indices'!$A$2:$A$23,'4.Annual SAE Indices'!$U$2:$U$23)*_xlfn.XLOOKUP('8. Model Variables'!$B72,'5.Monthly Multipliers'!$B$2:$B$13,'5.Monthly Multipliers'!$M$2:$M$13)</f>
        <v>495.11166990199501</v>
      </c>
      <c r="F72">
        <f>('6.Econ Transform'!C72^0.2)*'7.Wthr Transform'!D96*12*'8. Model Variables'!E72</f>
        <v>490.68304821114049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Transform'!C73^0.2)*'7.Wthr Transform'!H97*_xlfn.XLOOKUP('8. Model Variables'!A73,'4.Annual SAE Indices'!$A$2:$A$23,'4.Annual SAE Indices'!$V$2:$V$23)</f>
        <v>260.08959728369257</v>
      </c>
      <c r="D73" s="2">
        <f>('6.Econ Transform'!C73^0.2)*'7.Wthr Transform'!L97*_xlfn.XLOOKUP('8. Model Variables'!$A73,'4.Annual SAE Indices'!$A$2:$A$23,'4.Annual SAE Indices'!$W$2:$W$23)</f>
        <v>0</v>
      </c>
      <c r="E73">
        <f>_xlfn.XLOOKUP('8. Model Variables'!$A73,'4.Annual SAE Indices'!$A$2:$A$23,'4.Annual SAE Indices'!$J$2:$J$23)*_xlfn.XLOOKUP('8. Model Variables'!$B73,'5.Monthly Multipliers'!$B$2:$B$13,'5.Monthly Multipliers'!$C$2:$C$13) + _xlfn.XLOOKUP('8. Model Variables'!$A73,'4.Annual SAE Indices'!$A$2:$A$23,'4.Annual SAE Indices'!$K$2:$K$23)*_xlfn.XLOOKUP('8. Model Variables'!$B73,'5.Monthly Multipliers'!$B$2:$B$13,'5.Monthly Multipliers'!$D$2:$D$13) + _xlfn.XLOOKUP('8. Model Variables'!$A73,'4.Annual SAE Indices'!$A$2:$A$23,'4.Annual SAE Indices'!$L$2:$L$23)*_xlfn.XLOOKUP('8. Model Variables'!$B73,'5.Monthly Multipliers'!$B$2:$B$13,'5.Monthly Multipliers'!$E$2:$E$13) + _xlfn.XLOOKUP('8. Model Variables'!$A73,'4.Annual SAE Indices'!$A$2:$A$23,'4.Annual SAE Indices'!$M$2:$M$23)*_xlfn.XLOOKUP('8. Model Variables'!$B73,'5.Monthly Multipliers'!$B$2:$B$13,'5.Monthly Multipliers'!$F$2:$F$13) + _xlfn.XLOOKUP('8. Model Variables'!$A73,'4.Annual SAE Indices'!$A$2:$A$23,'4.Annual SAE Indices'!$N$2:$N$23)*_xlfn.XLOOKUP('8. Model Variables'!$B73,'5.Monthly Multipliers'!$B$2:$B$13,'5.Monthly Multipliers'!$G$2:$G$13) + _xlfn.XLOOKUP('8. Model Variables'!$A73,'4.Annual SAE Indices'!$A$2:$A$23,'4.Annual SAE Indices'!$O$2:$O$23)*_xlfn.XLOOKUP('8. Model Variables'!$B73,'5.Monthly Multipliers'!$B$2:$B$13,'5.Monthly Multipliers'!$H$2:$H$13) + _xlfn.XLOOKUP('8. Model Variables'!$A73,'4.Annual SAE Indices'!$A$2:$A$23,'4.Annual SAE Indices'!$P$2:$P$23)*_xlfn.XLOOKUP('8. Model Variables'!$B73,'5.Monthly Multipliers'!$B$2:$B$13,'5.Monthly Multipliers'!$I$2:$I$13) + _xlfn.XLOOKUP('8. Model Variables'!$A73,'4.Annual SAE Indices'!$A$2:$A$23,'4.Annual SAE Indices'!$Q$2:$Q$23)*_xlfn.XLOOKUP('8. Model Variables'!$B73,'5.Monthly Multipliers'!$B$2:$B$13,'5.Monthly Multipliers'!$J$2:$J$13) + _xlfn.XLOOKUP('8. Model Variables'!$A73,'4.Annual SAE Indices'!$A$2:$A$23,'4.Annual SAE Indices'!$R$2:$R$23)*_xlfn.XLOOKUP('8. Model Variables'!$B73,'5.Monthly Multipliers'!$B$2:$B$13,'5.Monthly Multipliers'!$K$2:$K$13) + _xlfn.XLOOKUP('8. Model Variables'!$A73,'4.Annual SAE Indices'!$A$2:$A$23,'4.Annual SAE Indices'!$T$2:$T$23)*_xlfn.XLOOKUP('8. Model Variables'!$B73,'5.Monthly Multipliers'!$B$2:$B$13,'5.Monthly Multipliers'!$L$2:$L$13) + _xlfn.XLOOKUP('8. Model Variables'!$A73,'4.Annual SAE Indices'!$A$2:$A$23,'4.Annual SAE Indices'!$U$2:$U$23)*_xlfn.XLOOKUP('8. Model Variables'!$B73,'5.Monthly Multipliers'!$B$2:$B$13,'5.Monthly Multipliers'!$M$2:$M$13)</f>
        <v>502.10237253646301</v>
      </c>
      <c r="F73">
        <f>('6.Econ Transform'!C73^0.2)*'7.Wthr Transform'!D97*12*'8. Model Variables'!E73</f>
        <v>514.19826186478815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Transform'!C74^0.2)*'7.Wthr Transform'!H98*_xlfn.XLOOKUP('8. Model Variables'!A74,'4.Annual SAE Indices'!$A$2:$A$23,'4.Annual SAE Indices'!$V$2:$V$23)</f>
        <v>258.86657719367054</v>
      </c>
      <c r="D74" s="2">
        <f>('6.Econ Transform'!C74^0.2)*'7.Wthr Transform'!L98*_xlfn.XLOOKUP('8. Model Variables'!$A74,'4.Annual SAE Indices'!$A$2:$A$23,'4.Annual SAE Indices'!$W$2:$W$23)</f>
        <v>0</v>
      </c>
      <c r="E74">
        <f>_xlfn.XLOOKUP('8. Model Variables'!$A74,'4.Annual SAE Indices'!$A$2:$A$23,'4.Annual SAE Indices'!$J$2:$J$23)*_xlfn.XLOOKUP('8. Model Variables'!$B74,'5.Monthly Multipliers'!$B$2:$B$13,'5.Monthly Multipliers'!$C$2:$C$13) + _xlfn.XLOOKUP('8. Model Variables'!$A74,'4.Annual SAE Indices'!$A$2:$A$23,'4.Annual SAE Indices'!$K$2:$K$23)*_xlfn.XLOOKUP('8. Model Variables'!$B74,'5.Monthly Multipliers'!$B$2:$B$13,'5.Monthly Multipliers'!$D$2:$D$13) + _xlfn.XLOOKUP('8. Model Variables'!$A74,'4.Annual SAE Indices'!$A$2:$A$23,'4.Annual SAE Indices'!$L$2:$L$23)*_xlfn.XLOOKUP('8. Model Variables'!$B74,'5.Monthly Multipliers'!$B$2:$B$13,'5.Monthly Multipliers'!$E$2:$E$13) + _xlfn.XLOOKUP('8. Model Variables'!$A74,'4.Annual SAE Indices'!$A$2:$A$23,'4.Annual SAE Indices'!$M$2:$M$23)*_xlfn.XLOOKUP('8. Model Variables'!$B74,'5.Monthly Multipliers'!$B$2:$B$13,'5.Monthly Multipliers'!$F$2:$F$13) + _xlfn.XLOOKUP('8. Model Variables'!$A74,'4.Annual SAE Indices'!$A$2:$A$23,'4.Annual SAE Indices'!$N$2:$N$23)*_xlfn.XLOOKUP('8. Model Variables'!$B74,'5.Monthly Multipliers'!$B$2:$B$13,'5.Monthly Multipliers'!$G$2:$G$13) + _xlfn.XLOOKUP('8. Model Variables'!$A74,'4.Annual SAE Indices'!$A$2:$A$23,'4.Annual SAE Indices'!$O$2:$O$23)*_xlfn.XLOOKUP('8. Model Variables'!$B74,'5.Monthly Multipliers'!$B$2:$B$13,'5.Monthly Multipliers'!$H$2:$H$13) + _xlfn.XLOOKUP('8. Model Variables'!$A74,'4.Annual SAE Indices'!$A$2:$A$23,'4.Annual SAE Indices'!$P$2:$P$23)*_xlfn.XLOOKUP('8. Model Variables'!$B74,'5.Monthly Multipliers'!$B$2:$B$13,'5.Monthly Multipliers'!$I$2:$I$13) + _xlfn.XLOOKUP('8. Model Variables'!$A74,'4.Annual SAE Indices'!$A$2:$A$23,'4.Annual SAE Indices'!$Q$2:$Q$23)*_xlfn.XLOOKUP('8. Model Variables'!$B74,'5.Monthly Multipliers'!$B$2:$B$13,'5.Monthly Multipliers'!$J$2:$J$13) + _xlfn.XLOOKUP('8. Model Variables'!$A74,'4.Annual SAE Indices'!$A$2:$A$23,'4.Annual SAE Indices'!$R$2:$R$23)*_xlfn.XLOOKUP('8. Model Variables'!$B74,'5.Monthly Multipliers'!$B$2:$B$13,'5.Monthly Multipliers'!$K$2:$K$13) + _xlfn.XLOOKUP('8. Model Variables'!$A74,'4.Annual SAE Indices'!$A$2:$A$23,'4.Annual SAE Indices'!$T$2:$T$23)*_xlfn.XLOOKUP('8. Model Variables'!$B74,'5.Monthly Multipliers'!$B$2:$B$13,'5.Monthly Multipliers'!$L$2:$L$13) + _xlfn.XLOOKUP('8. Model Variables'!$A74,'4.Annual SAE Indices'!$A$2:$A$23,'4.Annual SAE Indices'!$U$2:$U$23)*_xlfn.XLOOKUP('8. Model Variables'!$B74,'5.Monthly Multipliers'!$B$2:$B$13,'5.Monthly Multipliers'!$M$2:$M$13)</f>
        <v>504.28817886046596</v>
      </c>
      <c r="F74">
        <f>('6.Econ Transform'!C74^0.2)*'7.Wthr Transform'!D98*12*'8. Model Variables'!E74</f>
        <v>516.49016961114671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Transform'!C75^0.2)*'7.Wthr Transform'!H99*_xlfn.XLOOKUP('8. Model Variables'!A75,'4.Annual SAE Indices'!$A$2:$A$23,'4.Annual SAE Indices'!$V$2:$V$23)</f>
        <v>241.63336161669579</v>
      </c>
      <c r="D75" s="2">
        <f>('6.Econ Transform'!C75^0.2)*'7.Wthr Transform'!L99*_xlfn.XLOOKUP('8. Model Variables'!$A75,'4.Annual SAE Indices'!$A$2:$A$23,'4.Annual SAE Indices'!$W$2:$W$23)</f>
        <v>0</v>
      </c>
      <c r="E75">
        <f>_xlfn.XLOOKUP('8. Model Variables'!$A75,'4.Annual SAE Indices'!$A$2:$A$23,'4.Annual SAE Indices'!$J$2:$J$23)*_xlfn.XLOOKUP('8. Model Variables'!$B75,'5.Monthly Multipliers'!$B$2:$B$13,'5.Monthly Multipliers'!$C$2:$C$13) + _xlfn.XLOOKUP('8. Model Variables'!$A75,'4.Annual SAE Indices'!$A$2:$A$23,'4.Annual SAE Indices'!$K$2:$K$23)*_xlfn.XLOOKUP('8. Model Variables'!$B75,'5.Monthly Multipliers'!$B$2:$B$13,'5.Monthly Multipliers'!$D$2:$D$13) + _xlfn.XLOOKUP('8. Model Variables'!$A75,'4.Annual SAE Indices'!$A$2:$A$23,'4.Annual SAE Indices'!$L$2:$L$23)*_xlfn.XLOOKUP('8. Model Variables'!$B75,'5.Monthly Multipliers'!$B$2:$B$13,'5.Monthly Multipliers'!$E$2:$E$13) + _xlfn.XLOOKUP('8. Model Variables'!$A75,'4.Annual SAE Indices'!$A$2:$A$23,'4.Annual SAE Indices'!$M$2:$M$23)*_xlfn.XLOOKUP('8. Model Variables'!$B75,'5.Monthly Multipliers'!$B$2:$B$13,'5.Monthly Multipliers'!$F$2:$F$13) + _xlfn.XLOOKUP('8. Model Variables'!$A75,'4.Annual SAE Indices'!$A$2:$A$23,'4.Annual SAE Indices'!$N$2:$N$23)*_xlfn.XLOOKUP('8. Model Variables'!$B75,'5.Monthly Multipliers'!$B$2:$B$13,'5.Monthly Multipliers'!$G$2:$G$13) + _xlfn.XLOOKUP('8. Model Variables'!$A75,'4.Annual SAE Indices'!$A$2:$A$23,'4.Annual SAE Indices'!$O$2:$O$23)*_xlfn.XLOOKUP('8. Model Variables'!$B75,'5.Monthly Multipliers'!$B$2:$B$13,'5.Monthly Multipliers'!$H$2:$H$13) + _xlfn.XLOOKUP('8. Model Variables'!$A75,'4.Annual SAE Indices'!$A$2:$A$23,'4.Annual SAE Indices'!$P$2:$P$23)*_xlfn.XLOOKUP('8. Model Variables'!$B75,'5.Monthly Multipliers'!$B$2:$B$13,'5.Monthly Multipliers'!$I$2:$I$13) + _xlfn.XLOOKUP('8. Model Variables'!$A75,'4.Annual SAE Indices'!$A$2:$A$23,'4.Annual SAE Indices'!$Q$2:$Q$23)*_xlfn.XLOOKUP('8. Model Variables'!$B75,'5.Monthly Multipliers'!$B$2:$B$13,'5.Monthly Multipliers'!$J$2:$J$13) + _xlfn.XLOOKUP('8. Model Variables'!$A75,'4.Annual SAE Indices'!$A$2:$A$23,'4.Annual SAE Indices'!$R$2:$R$23)*_xlfn.XLOOKUP('8. Model Variables'!$B75,'5.Monthly Multipliers'!$B$2:$B$13,'5.Monthly Multipliers'!$K$2:$K$13) + _xlfn.XLOOKUP('8. Model Variables'!$A75,'4.Annual SAE Indices'!$A$2:$A$23,'4.Annual SAE Indices'!$T$2:$T$23)*_xlfn.XLOOKUP('8. Model Variables'!$B75,'5.Monthly Multipliers'!$B$2:$B$13,'5.Monthly Multipliers'!$L$2:$L$13) + _xlfn.XLOOKUP('8. Model Variables'!$A75,'4.Annual SAE Indices'!$A$2:$A$23,'4.Annual SAE Indices'!$U$2:$U$23)*_xlfn.XLOOKUP('8. Model Variables'!$B75,'5.Monthly Multipliers'!$B$2:$B$13,'5.Monthly Multipliers'!$M$2:$M$13)</f>
        <v>501.55938224419498</v>
      </c>
      <c r="F75">
        <f>('6.Econ Transform'!C75^0.2)*'7.Wthr Transform'!D99*12*'8. Model Variables'!E75</f>
        <v>463.98289294981504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Transform'!C76^0.2)*'7.Wthr Transform'!H100*_xlfn.XLOOKUP('8. Model Variables'!A76,'4.Annual SAE Indices'!$A$2:$A$23,'4.Annual SAE Indices'!$V$2:$V$23)</f>
        <v>230.45150418125419</v>
      </c>
      <c r="D76" s="2">
        <f>('6.Econ Transform'!C76^0.2)*'7.Wthr Transform'!L100*_xlfn.XLOOKUP('8. Model Variables'!$A76,'4.Annual SAE Indices'!$A$2:$A$23,'4.Annual SAE Indices'!$W$2:$W$23)</f>
        <v>0</v>
      </c>
      <c r="E76">
        <f>_xlfn.XLOOKUP('8. Model Variables'!$A76,'4.Annual SAE Indices'!$A$2:$A$23,'4.Annual SAE Indices'!$J$2:$J$23)*_xlfn.XLOOKUP('8. Model Variables'!$B76,'5.Monthly Multipliers'!$B$2:$B$13,'5.Monthly Multipliers'!$C$2:$C$13) + _xlfn.XLOOKUP('8. Model Variables'!$A76,'4.Annual SAE Indices'!$A$2:$A$23,'4.Annual SAE Indices'!$K$2:$K$23)*_xlfn.XLOOKUP('8. Model Variables'!$B76,'5.Monthly Multipliers'!$B$2:$B$13,'5.Monthly Multipliers'!$D$2:$D$13) + _xlfn.XLOOKUP('8. Model Variables'!$A76,'4.Annual SAE Indices'!$A$2:$A$23,'4.Annual SAE Indices'!$L$2:$L$23)*_xlfn.XLOOKUP('8. Model Variables'!$B76,'5.Monthly Multipliers'!$B$2:$B$13,'5.Monthly Multipliers'!$E$2:$E$13) + _xlfn.XLOOKUP('8. Model Variables'!$A76,'4.Annual SAE Indices'!$A$2:$A$23,'4.Annual SAE Indices'!$M$2:$M$23)*_xlfn.XLOOKUP('8. Model Variables'!$B76,'5.Monthly Multipliers'!$B$2:$B$13,'5.Monthly Multipliers'!$F$2:$F$13) + _xlfn.XLOOKUP('8. Model Variables'!$A76,'4.Annual SAE Indices'!$A$2:$A$23,'4.Annual SAE Indices'!$N$2:$N$23)*_xlfn.XLOOKUP('8. Model Variables'!$B76,'5.Monthly Multipliers'!$B$2:$B$13,'5.Monthly Multipliers'!$G$2:$G$13) + _xlfn.XLOOKUP('8. Model Variables'!$A76,'4.Annual SAE Indices'!$A$2:$A$23,'4.Annual SAE Indices'!$O$2:$O$23)*_xlfn.XLOOKUP('8. Model Variables'!$B76,'5.Monthly Multipliers'!$B$2:$B$13,'5.Monthly Multipliers'!$H$2:$H$13) + _xlfn.XLOOKUP('8. Model Variables'!$A76,'4.Annual SAE Indices'!$A$2:$A$23,'4.Annual SAE Indices'!$P$2:$P$23)*_xlfn.XLOOKUP('8. Model Variables'!$B76,'5.Monthly Multipliers'!$B$2:$B$13,'5.Monthly Multipliers'!$I$2:$I$13) + _xlfn.XLOOKUP('8. Model Variables'!$A76,'4.Annual SAE Indices'!$A$2:$A$23,'4.Annual SAE Indices'!$Q$2:$Q$23)*_xlfn.XLOOKUP('8. Model Variables'!$B76,'5.Monthly Multipliers'!$B$2:$B$13,'5.Monthly Multipliers'!$J$2:$J$13) + _xlfn.XLOOKUP('8. Model Variables'!$A76,'4.Annual SAE Indices'!$A$2:$A$23,'4.Annual SAE Indices'!$R$2:$R$23)*_xlfn.XLOOKUP('8. Model Variables'!$B76,'5.Monthly Multipliers'!$B$2:$B$13,'5.Monthly Multipliers'!$K$2:$K$13) + _xlfn.XLOOKUP('8. Model Variables'!$A76,'4.Annual SAE Indices'!$A$2:$A$23,'4.Annual SAE Indices'!$T$2:$T$23)*_xlfn.XLOOKUP('8. Model Variables'!$B76,'5.Monthly Multipliers'!$B$2:$B$13,'5.Monthly Multipliers'!$L$2:$L$13) + _xlfn.XLOOKUP('8. Model Variables'!$A76,'4.Annual SAE Indices'!$A$2:$A$23,'4.Annual SAE Indices'!$U$2:$U$23)*_xlfn.XLOOKUP('8. Model Variables'!$B76,'5.Monthly Multipliers'!$B$2:$B$13,'5.Monthly Multipliers'!$M$2:$M$13)</f>
        <v>498.60993982366199</v>
      </c>
      <c r="F76">
        <f>('6.Econ Transform'!C76^0.2)*'7.Wthr Transform'!D100*12*'8. Model Variables'!E76</f>
        <v>510.67453726807133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Transform'!C77^0.2)*'7.Wthr Transform'!H101*_xlfn.XLOOKUP('8. Model Variables'!A77,'4.Annual SAE Indices'!$A$2:$A$23,'4.Annual SAE Indices'!$V$2:$V$23)</f>
        <v>115.0849264862014</v>
      </c>
      <c r="D77" s="2">
        <f>('6.Econ Transform'!C77^0.2)*'7.Wthr Transform'!L101*_xlfn.XLOOKUP('8. Model Variables'!$A77,'4.Annual SAE Indices'!$A$2:$A$23,'4.Annual SAE Indices'!$W$2:$W$23)</f>
        <v>7.6906961795989357</v>
      </c>
      <c r="E77">
        <f>_xlfn.XLOOKUP('8. Model Variables'!$A77,'4.Annual SAE Indices'!$A$2:$A$23,'4.Annual SAE Indices'!$J$2:$J$23)*_xlfn.XLOOKUP('8. Model Variables'!$B77,'5.Monthly Multipliers'!$B$2:$B$13,'5.Monthly Multipliers'!$C$2:$C$13) + _xlfn.XLOOKUP('8. Model Variables'!$A77,'4.Annual SAE Indices'!$A$2:$A$23,'4.Annual SAE Indices'!$K$2:$K$23)*_xlfn.XLOOKUP('8. Model Variables'!$B77,'5.Monthly Multipliers'!$B$2:$B$13,'5.Monthly Multipliers'!$D$2:$D$13) + _xlfn.XLOOKUP('8. Model Variables'!$A77,'4.Annual SAE Indices'!$A$2:$A$23,'4.Annual SAE Indices'!$L$2:$L$23)*_xlfn.XLOOKUP('8. Model Variables'!$B77,'5.Monthly Multipliers'!$B$2:$B$13,'5.Monthly Multipliers'!$E$2:$E$13) + _xlfn.XLOOKUP('8. Model Variables'!$A77,'4.Annual SAE Indices'!$A$2:$A$23,'4.Annual SAE Indices'!$M$2:$M$23)*_xlfn.XLOOKUP('8. Model Variables'!$B77,'5.Monthly Multipliers'!$B$2:$B$13,'5.Monthly Multipliers'!$F$2:$F$13) + _xlfn.XLOOKUP('8. Model Variables'!$A77,'4.Annual SAE Indices'!$A$2:$A$23,'4.Annual SAE Indices'!$N$2:$N$23)*_xlfn.XLOOKUP('8. Model Variables'!$B77,'5.Monthly Multipliers'!$B$2:$B$13,'5.Monthly Multipliers'!$G$2:$G$13) + _xlfn.XLOOKUP('8. Model Variables'!$A77,'4.Annual SAE Indices'!$A$2:$A$23,'4.Annual SAE Indices'!$O$2:$O$23)*_xlfn.XLOOKUP('8. Model Variables'!$B77,'5.Monthly Multipliers'!$B$2:$B$13,'5.Monthly Multipliers'!$H$2:$H$13) + _xlfn.XLOOKUP('8. Model Variables'!$A77,'4.Annual SAE Indices'!$A$2:$A$23,'4.Annual SAE Indices'!$P$2:$P$23)*_xlfn.XLOOKUP('8. Model Variables'!$B77,'5.Monthly Multipliers'!$B$2:$B$13,'5.Monthly Multipliers'!$I$2:$I$13) + _xlfn.XLOOKUP('8. Model Variables'!$A77,'4.Annual SAE Indices'!$A$2:$A$23,'4.Annual SAE Indices'!$Q$2:$Q$23)*_xlfn.XLOOKUP('8. Model Variables'!$B77,'5.Monthly Multipliers'!$B$2:$B$13,'5.Monthly Multipliers'!$J$2:$J$13) + _xlfn.XLOOKUP('8. Model Variables'!$A77,'4.Annual SAE Indices'!$A$2:$A$23,'4.Annual SAE Indices'!$R$2:$R$23)*_xlfn.XLOOKUP('8. Model Variables'!$B77,'5.Monthly Multipliers'!$B$2:$B$13,'5.Monthly Multipliers'!$K$2:$K$13) + _xlfn.XLOOKUP('8. Model Variables'!$A77,'4.Annual SAE Indices'!$A$2:$A$23,'4.Annual SAE Indices'!$T$2:$T$23)*_xlfn.XLOOKUP('8. Model Variables'!$B77,'5.Monthly Multipliers'!$B$2:$B$13,'5.Monthly Multipliers'!$L$2:$L$13) + _xlfn.XLOOKUP('8. Model Variables'!$A77,'4.Annual SAE Indices'!$A$2:$A$23,'4.Annual SAE Indices'!$U$2:$U$23)*_xlfn.XLOOKUP('8. Model Variables'!$B77,'5.Monthly Multipliers'!$B$2:$B$13,'5.Monthly Multipliers'!$M$2:$M$13)</f>
        <v>493.294762969663</v>
      </c>
      <c r="F77">
        <f>('6.Econ Transform'!C77^0.2)*'7.Wthr Transform'!D101*12*'8. Model Variables'!E77</f>
        <v>488.83771375329093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Transform'!C78^0.2)*'7.Wthr Transform'!H102*_xlfn.XLOOKUP('8. Model Variables'!A78,'4.Annual SAE Indices'!$A$2:$A$23,'4.Annual SAE Indices'!$V$2:$V$23)</f>
        <v>67.209597067941601</v>
      </c>
      <c r="D78" s="2">
        <f>('6.Econ Transform'!C78^0.2)*'7.Wthr Transform'!L102*_xlfn.XLOOKUP('8. Model Variables'!$A78,'4.Annual SAE Indices'!$A$2:$A$23,'4.Annual SAE Indices'!$W$2:$W$23)</f>
        <v>21.704853662423666</v>
      </c>
      <c r="E78">
        <f>_xlfn.XLOOKUP('8. Model Variables'!$A78,'4.Annual SAE Indices'!$A$2:$A$23,'4.Annual SAE Indices'!$J$2:$J$23)*_xlfn.XLOOKUP('8. Model Variables'!$B78,'5.Monthly Multipliers'!$B$2:$B$13,'5.Monthly Multipliers'!$C$2:$C$13) + _xlfn.XLOOKUP('8. Model Variables'!$A78,'4.Annual SAE Indices'!$A$2:$A$23,'4.Annual SAE Indices'!$K$2:$K$23)*_xlfn.XLOOKUP('8. Model Variables'!$B78,'5.Monthly Multipliers'!$B$2:$B$13,'5.Monthly Multipliers'!$D$2:$D$13) + _xlfn.XLOOKUP('8. Model Variables'!$A78,'4.Annual SAE Indices'!$A$2:$A$23,'4.Annual SAE Indices'!$L$2:$L$23)*_xlfn.XLOOKUP('8. Model Variables'!$B78,'5.Monthly Multipliers'!$B$2:$B$13,'5.Monthly Multipliers'!$E$2:$E$13) + _xlfn.XLOOKUP('8. Model Variables'!$A78,'4.Annual SAE Indices'!$A$2:$A$23,'4.Annual SAE Indices'!$M$2:$M$23)*_xlfn.XLOOKUP('8. Model Variables'!$B78,'5.Monthly Multipliers'!$B$2:$B$13,'5.Monthly Multipliers'!$F$2:$F$13) + _xlfn.XLOOKUP('8. Model Variables'!$A78,'4.Annual SAE Indices'!$A$2:$A$23,'4.Annual SAE Indices'!$N$2:$N$23)*_xlfn.XLOOKUP('8. Model Variables'!$B78,'5.Monthly Multipliers'!$B$2:$B$13,'5.Monthly Multipliers'!$G$2:$G$13) + _xlfn.XLOOKUP('8. Model Variables'!$A78,'4.Annual SAE Indices'!$A$2:$A$23,'4.Annual SAE Indices'!$O$2:$O$23)*_xlfn.XLOOKUP('8. Model Variables'!$B78,'5.Monthly Multipliers'!$B$2:$B$13,'5.Monthly Multipliers'!$H$2:$H$13) + _xlfn.XLOOKUP('8. Model Variables'!$A78,'4.Annual SAE Indices'!$A$2:$A$23,'4.Annual SAE Indices'!$P$2:$P$23)*_xlfn.XLOOKUP('8. Model Variables'!$B78,'5.Monthly Multipliers'!$B$2:$B$13,'5.Monthly Multipliers'!$I$2:$I$13) + _xlfn.XLOOKUP('8. Model Variables'!$A78,'4.Annual SAE Indices'!$A$2:$A$23,'4.Annual SAE Indices'!$Q$2:$Q$23)*_xlfn.XLOOKUP('8. Model Variables'!$B78,'5.Monthly Multipliers'!$B$2:$B$13,'5.Monthly Multipliers'!$J$2:$J$13) + _xlfn.XLOOKUP('8. Model Variables'!$A78,'4.Annual SAE Indices'!$A$2:$A$23,'4.Annual SAE Indices'!$R$2:$R$23)*_xlfn.XLOOKUP('8. Model Variables'!$B78,'5.Monthly Multipliers'!$B$2:$B$13,'5.Monthly Multipliers'!$K$2:$K$13) + _xlfn.XLOOKUP('8. Model Variables'!$A78,'4.Annual SAE Indices'!$A$2:$A$23,'4.Annual SAE Indices'!$T$2:$T$23)*_xlfn.XLOOKUP('8. Model Variables'!$B78,'5.Monthly Multipliers'!$B$2:$B$13,'5.Monthly Multipliers'!$L$2:$L$13) + _xlfn.XLOOKUP('8. Model Variables'!$A78,'4.Annual SAE Indices'!$A$2:$A$23,'4.Annual SAE Indices'!$U$2:$U$23)*_xlfn.XLOOKUP('8. Model Variables'!$B78,'5.Monthly Multipliers'!$B$2:$B$13,'5.Monthly Multipliers'!$M$2:$M$13)</f>
        <v>490.15341617344797</v>
      </c>
      <c r="F78">
        <f>('6.Econ Transform'!C78^0.2)*'7.Wthr Transform'!D102*12*'8. Model Variables'!E78</f>
        <v>501.91557485513664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Transform'!C79^0.2)*'7.Wthr Transform'!H103*_xlfn.XLOOKUP('8. Model Variables'!A79,'4.Annual SAE Indices'!$A$2:$A$23,'4.Annual SAE Indices'!$V$2:$V$23)</f>
        <v>9.9696427744617893</v>
      </c>
      <c r="D79" s="2">
        <f>('6.Econ Transform'!C79^0.2)*'7.Wthr Transform'!L103*_xlfn.XLOOKUP('8. Model Variables'!$A79,'4.Annual SAE Indices'!$A$2:$A$23,'4.Annual SAE Indices'!$W$2:$W$23)</f>
        <v>110.57512062667804</v>
      </c>
      <c r="E79">
        <f>_xlfn.XLOOKUP('8. Model Variables'!$A79,'4.Annual SAE Indices'!$A$2:$A$23,'4.Annual SAE Indices'!$J$2:$J$23)*_xlfn.XLOOKUP('8. Model Variables'!$B79,'5.Monthly Multipliers'!$B$2:$B$13,'5.Monthly Multipliers'!$C$2:$C$13) + _xlfn.XLOOKUP('8. Model Variables'!$A79,'4.Annual SAE Indices'!$A$2:$A$23,'4.Annual SAE Indices'!$K$2:$K$23)*_xlfn.XLOOKUP('8. Model Variables'!$B79,'5.Monthly Multipliers'!$B$2:$B$13,'5.Monthly Multipliers'!$D$2:$D$13) + _xlfn.XLOOKUP('8. Model Variables'!$A79,'4.Annual SAE Indices'!$A$2:$A$23,'4.Annual SAE Indices'!$L$2:$L$23)*_xlfn.XLOOKUP('8. Model Variables'!$B79,'5.Monthly Multipliers'!$B$2:$B$13,'5.Monthly Multipliers'!$E$2:$E$13) + _xlfn.XLOOKUP('8. Model Variables'!$A79,'4.Annual SAE Indices'!$A$2:$A$23,'4.Annual SAE Indices'!$M$2:$M$23)*_xlfn.XLOOKUP('8. Model Variables'!$B79,'5.Monthly Multipliers'!$B$2:$B$13,'5.Monthly Multipliers'!$F$2:$F$13) + _xlfn.XLOOKUP('8. Model Variables'!$A79,'4.Annual SAE Indices'!$A$2:$A$23,'4.Annual SAE Indices'!$N$2:$N$23)*_xlfn.XLOOKUP('8. Model Variables'!$B79,'5.Monthly Multipliers'!$B$2:$B$13,'5.Monthly Multipliers'!$G$2:$G$13) + _xlfn.XLOOKUP('8. Model Variables'!$A79,'4.Annual SAE Indices'!$A$2:$A$23,'4.Annual SAE Indices'!$O$2:$O$23)*_xlfn.XLOOKUP('8. Model Variables'!$B79,'5.Monthly Multipliers'!$B$2:$B$13,'5.Monthly Multipliers'!$H$2:$H$13) + _xlfn.XLOOKUP('8. Model Variables'!$A79,'4.Annual SAE Indices'!$A$2:$A$23,'4.Annual SAE Indices'!$P$2:$P$23)*_xlfn.XLOOKUP('8. Model Variables'!$B79,'5.Monthly Multipliers'!$B$2:$B$13,'5.Monthly Multipliers'!$I$2:$I$13) + _xlfn.XLOOKUP('8. Model Variables'!$A79,'4.Annual SAE Indices'!$A$2:$A$23,'4.Annual SAE Indices'!$Q$2:$Q$23)*_xlfn.XLOOKUP('8. Model Variables'!$B79,'5.Monthly Multipliers'!$B$2:$B$13,'5.Monthly Multipliers'!$J$2:$J$13) + _xlfn.XLOOKUP('8. Model Variables'!$A79,'4.Annual SAE Indices'!$A$2:$A$23,'4.Annual SAE Indices'!$R$2:$R$23)*_xlfn.XLOOKUP('8. Model Variables'!$B79,'5.Monthly Multipliers'!$B$2:$B$13,'5.Monthly Multipliers'!$K$2:$K$13) + _xlfn.XLOOKUP('8. Model Variables'!$A79,'4.Annual SAE Indices'!$A$2:$A$23,'4.Annual SAE Indices'!$T$2:$T$23)*_xlfn.XLOOKUP('8. Model Variables'!$B79,'5.Monthly Multipliers'!$B$2:$B$13,'5.Monthly Multipliers'!$L$2:$L$13) + _xlfn.XLOOKUP('8. Model Variables'!$A79,'4.Annual SAE Indices'!$A$2:$A$23,'4.Annual SAE Indices'!$U$2:$U$23)*_xlfn.XLOOKUP('8. Model Variables'!$B79,'5.Monthly Multipliers'!$B$2:$B$13,'5.Monthly Multipliers'!$M$2:$M$13)</f>
        <v>487.58989115326301</v>
      </c>
      <c r="F79">
        <f>('6.Econ Transform'!C79^0.2)*'7.Wthr Transform'!D103*12*'8. Model Variables'!E79</f>
        <v>483.18438696912631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Transform'!C80^0.2)*'7.Wthr Transform'!H104*_xlfn.XLOOKUP('8. Model Variables'!A80,'4.Annual SAE Indices'!$A$2:$A$23,'4.Annual SAE Indices'!$V$2:$V$23)</f>
        <v>7.8998559758287259</v>
      </c>
      <c r="D80" s="2">
        <f>('6.Econ Transform'!C80^0.2)*'7.Wthr Transform'!L104*_xlfn.XLOOKUP('8. Model Variables'!$A80,'4.Annual SAE Indices'!$A$2:$A$23,'4.Annual SAE Indices'!$W$2:$W$23)</f>
        <v>292.72558482163231</v>
      </c>
      <c r="E80">
        <f>_xlfn.XLOOKUP('8. Model Variables'!$A80,'4.Annual SAE Indices'!$A$2:$A$23,'4.Annual SAE Indices'!$J$2:$J$23)*_xlfn.XLOOKUP('8. Model Variables'!$B80,'5.Monthly Multipliers'!$B$2:$B$13,'5.Monthly Multipliers'!$C$2:$C$13) + _xlfn.XLOOKUP('8. Model Variables'!$A80,'4.Annual SAE Indices'!$A$2:$A$23,'4.Annual SAE Indices'!$K$2:$K$23)*_xlfn.XLOOKUP('8. Model Variables'!$B80,'5.Monthly Multipliers'!$B$2:$B$13,'5.Monthly Multipliers'!$D$2:$D$13) + _xlfn.XLOOKUP('8. Model Variables'!$A80,'4.Annual SAE Indices'!$A$2:$A$23,'4.Annual SAE Indices'!$L$2:$L$23)*_xlfn.XLOOKUP('8. Model Variables'!$B80,'5.Monthly Multipliers'!$B$2:$B$13,'5.Monthly Multipliers'!$E$2:$E$13) + _xlfn.XLOOKUP('8. Model Variables'!$A80,'4.Annual SAE Indices'!$A$2:$A$23,'4.Annual SAE Indices'!$M$2:$M$23)*_xlfn.XLOOKUP('8. Model Variables'!$B80,'5.Monthly Multipliers'!$B$2:$B$13,'5.Monthly Multipliers'!$F$2:$F$13) + _xlfn.XLOOKUP('8. Model Variables'!$A80,'4.Annual SAE Indices'!$A$2:$A$23,'4.Annual SAE Indices'!$N$2:$N$23)*_xlfn.XLOOKUP('8. Model Variables'!$B80,'5.Monthly Multipliers'!$B$2:$B$13,'5.Monthly Multipliers'!$G$2:$G$13) + _xlfn.XLOOKUP('8. Model Variables'!$A80,'4.Annual SAE Indices'!$A$2:$A$23,'4.Annual SAE Indices'!$O$2:$O$23)*_xlfn.XLOOKUP('8. Model Variables'!$B80,'5.Monthly Multipliers'!$B$2:$B$13,'5.Monthly Multipliers'!$H$2:$H$13) + _xlfn.XLOOKUP('8. Model Variables'!$A80,'4.Annual SAE Indices'!$A$2:$A$23,'4.Annual SAE Indices'!$P$2:$P$23)*_xlfn.XLOOKUP('8. Model Variables'!$B80,'5.Monthly Multipliers'!$B$2:$B$13,'5.Monthly Multipliers'!$I$2:$I$13) + _xlfn.XLOOKUP('8. Model Variables'!$A80,'4.Annual SAE Indices'!$A$2:$A$23,'4.Annual SAE Indices'!$Q$2:$Q$23)*_xlfn.XLOOKUP('8. Model Variables'!$B80,'5.Monthly Multipliers'!$B$2:$B$13,'5.Monthly Multipliers'!$J$2:$J$13) + _xlfn.XLOOKUP('8. Model Variables'!$A80,'4.Annual SAE Indices'!$A$2:$A$23,'4.Annual SAE Indices'!$R$2:$R$23)*_xlfn.XLOOKUP('8. Model Variables'!$B80,'5.Monthly Multipliers'!$B$2:$B$13,'5.Monthly Multipliers'!$K$2:$K$13) + _xlfn.XLOOKUP('8. Model Variables'!$A80,'4.Annual SAE Indices'!$A$2:$A$23,'4.Annual SAE Indices'!$T$2:$T$23)*_xlfn.XLOOKUP('8. Model Variables'!$B80,'5.Monthly Multipliers'!$B$2:$B$13,'5.Monthly Multipliers'!$L$2:$L$13) + _xlfn.XLOOKUP('8. Model Variables'!$A80,'4.Annual SAE Indices'!$A$2:$A$23,'4.Annual SAE Indices'!$U$2:$U$23)*_xlfn.XLOOKUP('8. Model Variables'!$B80,'5.Monthly Multipliers'!$B$2:$B$13,'5.Monthly Multipliers'!$M$2:$M$13)</f>
        <v>482.23671335723799</v>
      </c>
      <c r="F80">
        <f>('6.Econ Transform'!C80^0.2)*'7.Wthr Transform'!D104*12*'8. Model Variables'!E80</f>
        <v>494.32940031015971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Transform'!C81^0.2)*'7.Wthr Transform'!H105*_xlfn.XLOOKUP('8. Model Variables'!A81,'4.Annual SAE Indices'!$A$2:$A$23,'4.Annual SAE Indices'!$V$2:$V$23)</f>
        <v>9.137500078708559</v>
      </c>
      <c r="D81" s="2">
        <f>('6.Econ Transform'!C81^0.2)*'7.Wthr Transform'!L105*_xlfn.XLOOKUP('8. Model Variables'!$A81,'4.Annual SAE Indices'!$A$2:$A$23,'4.Annual SAE Indices'!$W$2:$W$23)</f>
        <v>145.93508115304053</v>
      </c>
      <c r="E81">
        <f>_xlfn.XLOOKUP('8. Model Variables'!$A81,'4.Annual SAE Indices'!$A$2:$A$23,'4.Annual SAE Indices'!$J$2:$J$23)*_xlfn.XLOOKUP('8. Model Variables'!$B81,'5.Monthly Multipliers'!$B$2:$B$13,'5.Monthly Multipliers'!$C$2:$C$13) + _xlfn.XLOOKUP('8. Model Variables'!$A81,'4.Annual SAE Indices'!$A$2:$A$23,'4.Annual SAE Indices'!$K$2:$K$23)*_xlfn.XLOOKUP('8. Model Variables'!$B81,'5.Monthly Multipliers'!$B$2:$B$13,'5.Monthly Multipliers'!$D$2:$D$13) + _xlfn.XLOOKUP('8. Model Variables'!$A81,'4.Annual SAE Indices'!$A$2:$A$23,'4.Annual SAE Indices'!$L$2:$L$23)*_xlfn.XLOOKUP('8. Model Variables'!$B81,'5.Monthly Multipliers'!$B$2:$B$13,'5.Monthly Multipliers'!$E$2:$E$13) + _xlfn.XLOOKUP('8. Model Variables'!$A81,'4.Annual SAE Indices'!$A$2:$A$23,'4.Annual SAE Indices'!$M$2:$M$23)*_xlfn.XLOOKUP('8. Model Variables'!$B81,'5.Monthly Multipliers'!$B$2:$B$13,'5.Monthly Multipliers'!$F$2:$F$13) + _xlfn.XLOOKUP('8. Model Variables'!$A81,'4.Annual SAE Indices'!$A$2:$A$23,'4.Annual SAE Indices'!$N$2:$N$23)*_xlfn.XLOOKUP('8. Model Variables'!$B81,'5.Monthly Multipliers'!$B$2:$B$13,'5.Monthly Multipliers'!$G$2:$G$13) + _xlfn.XLOOKUP('8. Model Variables'!$A81,'4.Annual SAE Indices'!$A$2:$A$23,'4.Annual SAE Indices'!$O$2:$O$23)*_xlfn.XLOOKUP('8. Model Variables'!$B81,'5.Monthly Multipliers'!$B$2:$B$13,'5.Monthly Multipliers'!$H$2:$H$13) + _xlfn.XLOOKUP('8. Model Variables'!$A81,'4.Annual SAE Indices'!$A$2:$A$23,'4.Annual SAE Indices'!$P$2:$P$23)*_xlfn.XLOOKUP('8. Model Variables'!$B81,'5.Monthly Multipliers'!$B$2:$B$13,'5.Monthly Multipliers'!$I$2:$I$13) + _xlfn.XLOOKUP('8. Model Variables'!$A81,'4.Annual SAE Indices'!$A$2:$A$23,'4.Annual SAE Indices'!$Q$2:$Q$23)*_xlfn.XLOOKUP('8. Model Variables'!$B81,'5.Monthly Multipliers'!$B$2:$B$13,'5.Monthly Multipliers'!$J$2:$J$13) + _xlfn.XLOOKUP('8. Model Variables'!$A81,'4.Annual SAE Indices'!$A$2:$A$23,'4.Annual SAE Indices'!$R$2:$R$23)*_xlfn.XLOOKUP('8. Model Variables'!$B81,'5.Monthly Multipliers'!$B$2:$B$13,'5.Monthly Multipliers'!$K$2:$K$13) + _xlfn.XLOOKUP('8. Model Variables'!$A81,'4.Annual SAE Indices'!$A$2:$A$23,'4.Annual SAE Indices'!$T$2:$T$23)*_xlfn.XLOOKUP('8. Model Variables'!$B81,'5.Monthly Multipliers'!$B$2:$B$13,'5.Monthly Multipliers'!$L$2:$L$13) + _xlfn.XLOOKUP('8. Model Variables'!$A81,'4.Annual SAE Indices'!$A$2:$A$23,'4.Annual SAE Indices'!$U$2:$U$23)*_xlfn.XLOOKUP('8. Model Variables'!$B81,'5.Monthly Multipliers'!$B$2:$B$13,'5.Monthly Multipliers'!$M$2:$M$13)</f>
        <v>481.34086303379001</v>
      </c>
      <c r="F81">
        <f>('6.Econ Transform'!C81^0.2)*'7.Wthr Transform'!D105*12*'8. Model Variables'!E81</f>
        <v>493.41108542269558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Transform'!C82^0.2)*'7.Wthr Transform'!H106*_xlfn.XLOOKUP('8. Model Variables'!A82,'4.Annual SAE Indices'!$A$2:$A$23,'4.Annual SAE Indices'!$V$2:$V$23)</f>
        <v>35.602017597734786</v>
      </c>
      <c r="D82" s="2">
        <f>('6.Econ Transform'!C82^0.2)*'7.Wthr Transform'!L106*_xlfn.XLOOKUP('8. Model Variables'!$A82,'4.Annual SAE Indices'!$A$2:$A$23,'4.Annual SAE Indices'!$W$2:$W$23)</f>
        <v>98.544673791502163</v>
      </c>
      <c r="E82">
        <f>_xlfn.XLOOKUP('8. Model Variables'!$A82,'4.Annual SAE Indices'!$A$2:$A$23,'4.Annual SAE Indices'!$J$2:$J$23)*_xlfn.XLOOKUP('8. Model Variables'!$B82,'5.Monthly Multipliers'!$B$2:$B$13,'5.Monthly Multipliers'!$C$2:$C$13) + _xlfn.XLOOKUP('8. Model Variables'!$A82,'4.Annual SAE Indices'!$A$2:$A$23,'4.Annual SAE Indices'!$K$2:$K$23)*_xlfn.XLOOKUP('8. Model Variables'!$B82,'5.Monthly Multipliers'!$B$2:$B$13,'5.Monthly Multipliers'!$D$2:$D$13) + _xlfn.XLOOKUP('8. Model Variables'!$A82,'4.Annual SAE Indices'!$A$2:$A$23,'4.Annual SAE Indices'!$L$2:$L$23)*_xlfn.XLOOKUP('8. Model Variables'!$B82,'5.Monthly Multipliers'!$B$2:$B$13,'5.Monthly Multipliers'!$E$2:$E$13) + _xlfn.XLOOKUP('8. Model Variables'!$A82,'4.Annual SAE Indices'!$A$2:$A$23,'4.Annual SAE Indices'!$M$2:$M$23)*_xlfn.XLOOKUP('8. Model Variables'!$B82,'5.Monthly Multipliers'!$B$2:$B$13,'5.Monthly Multipliers'!$F$2:$F$13) + _xlfn.XLOOKUP('8. Model Variables'!$A82,'4.Annual SAE Indices'!$A$2:$A$23,'4.Annual SAE Indices'!$N$2:$N$23)*_xlfn.XLOOKUP('8. Model Variables'!$B82,'5.Monthly Multipliers'!$B$2:$B$13,'5.Monthly Multipliers'!$G$2:$G$13) + _xlfn.XLOOKUP('8. Model Variables'!$A82,'4.Annual SAE Indices'!$A$2:$A$23,'4.Annual SAE Indices'!$O$2:$O$23)*_xlfn.XLOOKUP('8. Model Variables'!$B82,'5.Monthly Multipliers'!$B$2:$B$13,'5.Monthly Multipliers'!$H$2:$H$13) + _xlfn.XLOOKUP('8. Model Variables'!$A82,'4.Annual SAE Indices'!$A$2:$A$23,'4.Annual SAE Indices'!$P$2:$P$23)*_xlfn.XLOOKUP('8. Model Variables'!$B82,'5.Monthly Multipliers'!$B$2:$B$13,'5.Monthly Multipliers'!$I$2:$I$13) + _xlfn.XLOOKUP('8. Model Variables'!$A82,'4.Annual SAE Indices'!$A$2:$A$23,'4.Annual SAE Indices'!$Q$2:$Q$23)*_xlfn.XLOOKUP('8. Model Variables'!$B82,'5.Monthly Multipliers'!$B$2:$B$13,'5.Monthly Multipliers'!$J$2:$J$13) + _xlfn.XLOOKUP('8. Model Variables'!$A82,'4.Annual SAE Indices'!$A$2:$A$23,'4.Annual SAE Indices'!$R$2:$R$23)*_xlfn.XLOOKUP('8. Model Variables'!$B82,'5.Monthly Multipliers'!$B$2:$B$13,'5.Monthly Multipliers'!$K$2:$K$13) + _xlfn.XLOOKUP('8. Model Variables'!$A82,'4.Annual SAE Indices'!$A$2:$A$23,'4.Annual SAE Indices'!$T$2:$T$23)*_xlfn.XLOOKUP('8. Model Variables'!$B82,'5.Monthly Multipliers'!$B$2:$B$13,'5.Monthly Multipliers'!$L$2:$L$13) + _xlfn.XLOOKUP('8. Model Variables'!$A82,'4.Annual SAE Indices'!$A$2:$A$23,'4.Annual SAE Indices'!$U$2:$U$23)*_xlfn.XLOOKUP('8. Model Variables'!$B82,'5.Monthly Multipliers'!$B$2:$B$13,'5.Monthly Multipliers'!$M$2:$M$13)</f>
        <v>484.069839583126</v>
      </c>
      <c r="F82">
        <f>('6.Econ Transform'!C82^0.2)*'7.Wthr Transform'!D106*12*'8. Model Variables'!E82</f>
        <v>480.2017688343214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Transform'!C83^0.2)*'7.Wthr Transform'!H107*_xlfn.XLOOKUP('8. Model Variables'!A83,'4.Annual SAE Indices'!$A$2:$A$23,'4.Annual SAE Indices'!$V$2:$V$23)</f>
        <v>76.849619637736495</v>
      </c>
      <c r="D83" s="2">
        <f>('6.Econ Transform'!C83^0.2)*'7.Wthr Transform'!L107*_xlfn.XLOOKUP('8. Model Variables'!$A83,'4.Annual SAE Indices'!$A$2:$A$23,'4.Annual SAE Indices'!$W$2:$W$23)</f>
        <v>39.052672923250249</v>
      </c>
      <c r="E83">
        <f>_xlfn.XLOOKUP('8. Model Variables'!$A83,'4.Annual SAE Indices'!$A$2:$A$23,'4.Annual SAE Indices'!$J$2:$J$23)*_xlfn.XLOOKUP('8. Model Variables'!$B83,'5.Monthly Multipliers'!$B$2:$B$13,'5.Monthly Multipliers'!$C$2:$C$13) + _xlfn.XLOOKUP('8. Model Variables'!$A83,'4.Annual SAE Indices'!$A$2:$A$23,'4.Annual SAE Indices'!$K$2:$K$23)*_xlfn.XLOOKUP('8. Model Variables'!$B83,'5.Monthly Multipliers'!$B$2:$B$13,'5.Monthly Multipliers'!$D$2:$D$13) + _xlfn.XLOOKUP('8. Model Variables'!$A83,'4.Annual SAE Indices'!$A$2:$A$23,'4.Annual SAE Indices'!$L$2:$L$23)*_xlfn.XLOOKUP('8. Model Variables'!$B83,'5.Monthly Multipliers'!$B$2:$B$13,'5.Monthly Multipliers'!$E$2:$E$13) + _xlfn.XLOOKUP('8. Model Variables'!$A83,'4.Annual SAE Indices'!$A$2:$A$23,'4.Annual SAE Indices'!$M$2:$M$23)*_xlfn.XLOOKUP('8. Model Variables'!$B83,'5.Monthly Multipliers'!$B$2:$B$13,'5.Monthly Multipliers'!$F$2:$F$13) + _xlfn.XLOOKUP('8. Model Variables'!$A83,'4.Annual SAE Indices'!$A$2:$A$23,'4.Annual SAE Indices'!$N$2:$N$23)*_xlfn.XLOOKUP('8. Model Variables'!$B83,'5.Monthly Multipliers'!$B$2:$B$13,'5.Monthly Multipliers'!$G$2:$G$13) + _xlfn.XLOOKUP('8. Model Variables'!$A83,'4.Annual SAE Indices'!$A$2:$A$23,'4.Annual SAE Indices'!$O$2:$O$23)*_xlfn.XLOOKUP('8. Model Variables'!$B83,'5.Monthly Multipliers'!$B$2:$B$13,'5.Monthly Multipliers'!$H$2:$H$13) + _xlfn.XLOOKUP('8. Model Variables'!$A83,'4.Annual SAE Indices'!$A$2:$A$23,'4.Annual SAE Indices'!$P$2:$P$23)*_xlfn.XLOOKUP('8. Model Variables'!$B83,'5.Monthly Multipliers'!$B$2:$B$13,'5.Monthly Multipliers'!$I$2:$I$13) + _xlfn.XLOOKUP('8. Model Variables'!$A83,'4.Annual SAE Indices'!$A$2:$A$23,'4.Annual SAE Indices'!$Q$2:$Q$23)*_xlfn.XLOOKUP('8. Model Variables'!$B83,'5.Monthly Multipliers'!$B$2:$B$13,'5.Monthly Multipliers'!$J$2:$J$13) + _xlfn.XLOOKUP('8. Model Variables'!$A83,'4.Annual SAE Indices'!$A$2:$A$23,'4.Annual SAE Indices'!$R$2:$R$23)*_xlfn.XLOOKUP('8. Model Variables'!$B83,'5.Monthly Multipliers'!$B$2:$B$13,'5.Monthly Multipliers'!$K$2:$K$13) + _xlfn.XLOOKUP('8. Model Variables'!$A83,'4.Annual SAE Indices'!$A$2:$A$23,'4.Annual SAE Indices'!$T$2:$T$23)*_xlfn.XLOOKUP('8. Model Variables'!$B83,'5.Monthly Multipliers'!$B$2:$B$13,'5.Monthly Multipliers'!$L$2:$L$13) + _xlfn.XLOOKUP('8. Model Variables'!$A83,'4.Annual SAE Indices'!$A$2:$A$23,'4.Annual SAE Indices'!$U$2:$U$23)*_xlfn.XLOOKUP('8. Model Variables'!$B83,'5.Monthly Multipliers'!$B$2:$B$13,'5.Monthly Multipliers'!$M$2:$M$13)</f>
        <v>489.77756188065104</v>
      </c>
      <c r="F83">
        <f>('6.Econ Transform'!C83^0.2)*'7.Wthr Transform'!D107*12*'8. Model Variables'!E83</f>
        <v>502.64376468860149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Transform'!C84^0.2)*'7.Wthr Transform'!H108*_xlfn.XLOOKUP('8. Model Variables'!A84,'4.Annual SAE Indices'!$A$2:$A$23,'4.Annual SAE Indices'!$V$2:$V$23)</f>
        <v>184.79499445993622</v>
      </c>
      <c r="D84" s="2">
        <f>('6.Econ Transform'!C84^0.2)*'7.Wthr Transform'!L108*_xlfn.XLOOKUP('8. Model Variables'!$A84,'4.Annual SAE Indices'!$A$2:$A$23,'4.Annual SAE Indices'!$W$2:$W$23)</f>
        <v>0</v>
      </c>
      <c r="E84">
        <f>_xlfn.XLOOKUP('8. Model Variables'!$A84,'4.Annual SAE Indices'!$A$2:$A$23,'4.Annual SAE Indices'!$J$2:$J$23)*_xlfn.XLOOKUP('8. Model Variables'!$B84,'5.Monthly Multipliers'!$B$2:$B$13,'5.Monthly Multipliers'!$C$2:$C$13) + _xlfn.XLOOKUP('8. Model Variables'!$A84,'4.Annual SAE Indices'!$A$2:$A$23,'4.Annual SAE Indices'!$K$2:$K$23)*_xlfn.XLOOKUP('8. Model Variables'!$B84,'5.Monthly Multipliers'!$B$2:$B$13,'5.Monthly Multipliers'!$D$2:$D$13) + _xlfn.XLOOKUP('8. Model Variables'!$A84,'4.Annual SAE Indices'!$A$2:$A$23,'4.Annual SAE Indices'!$L$2:$L$23)*_xlfn.XLOOKUP('8. Model Variables'!$B84,'5.Monthly Multipliers'!$B$2:$B$13,'5.Monthly Multipliers'!$E$2:$E$13) + _xlfn.XLOOKUP('8. Model Variables'!$A84,'4.Annual SAE Indices'!$A$2:$A$23,'4.Annual SAE Indices'!$M$2:$M$23)*_xlfn.XLOOKUP('8. Model Variables'!$B84,'5.Monthly Multipliers'!$B$2:$B$13,'5.Monthly Multipliers'!$F$2:$F$13) + _xlfn.XLOOKUP('8. Model Variables'!$A84,'4.Annual SAE Indices'!$A$2:$A$23,'4.Annual SAE Indices'!$N$2:$N$23)*_xlfn.XLOOKUP('8. Model Variables'!$B84,'5.Monthly Multipliers'!$B$2:$B$13,'5.Monthly Multipliers'!$G$2:$G$13) + _xlfn.XLOOKUP('8. Model Variables'!$A84,'4.Annual SAE Indices'!$A$2:$A$23,'4.Annual SAE Indices'!$O$2:$O$23)*_xlfn.XLOOKUP('8. Model Variables'!$B84,'5.Monthly Multipliers'!$B$2:$B$13,'5.Monthly Multipliers'!$H$2:$H$13) + _xlfn.XLOOKUP('8. Model Variables'!$A84,'4.Annual SAE Indices'!$A$2:$A$23,'4.Annual SAE Indices'!$P$2:$P$23)*_xlfn.XLOOKUP('8. Model Variables'!$B84,'5.Monthly Multipliers'!$B$2:$B$13,'5.Monthly Multipliers'!$I$2:$I$13) + _xlfn.XLOOKUP('8. Model Variables'!$A84,'4.Annual SAE Indices'!$A$2:$A$23,'4.Annual SAE Indices'!$Q$2:$Q$23)*_xlfn.XLOOKUP('8. Model Variables'!$B84,'5.Monthly Multipliers'!$B$2:$B$13,'5.Monthly Multipliers'!$J$2:$J$13) + _xlfn.XLOOKUP('8. Model Variables'!$A84,'4.Annual SAE Indices'!$A$2:$A$23,'4.Annual SAE Indices'!$R$2:$R$23)*_xlfn.XLOOKUP('8. Model Variables'!$B84,'5.Monthly Multipliers'!$B$2:$B$13,'5.Monthly Multipliers'!$K$2:$K$13) + _xlfn.XLOOKUP('8. Model Variables'!$A84,'4.Annual SAE Indices'!$A$2:$A$23,'4.Annual SAE Indices'!$T$2:$T$23)*_xlfn.XLOOKUP('8. Model Variables'!$B84,'5.Monthly Multipliers'!$B$2:$B$13,'5.Monthly Multipliers'!$L$2:$L$13) + _xlfn.XLOOKUP('8. Model Variables'!$A84,'4.Annual SAE Indices'!$A$2:$A$23,'4.Annual SAE Indices'!$U$2:$U$23)*_xlfn.XLOOKUP('8. Model Variables'!$B84,'5.Monthly Multipliers'!$B$2:$B$13,'5.Monthly Multipliers'!$M$2:$M$13)</f>
        <v>495.14250742950094</v>
      </c>
      <c r="F84">
        <f>('6.Econ Transform'!C84^0.2)*'7.Wthr Transform'!D108*12*'8. Model Variables'!E84</f>
        <v>491.75772055893208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Transform'!C85^0.2)*'7.Wthr Transform'!H109*_xlfn.XLOOKUP('8. Model Variables'!A85,'4.Annual SAE Indices'!$A$2:$A$23,'4.Annual SAE Indices'!$V$2:$V$23)</f>
        <v>204.40944283402743</v>
      </c>
      <c r="D85" s="2">
        <f>('6.Econ Transform'!C85^0.2)*'7.Wthr Transform'!L109*_xlfn.XLOOKUP('8. Model Variables'!$A85,'4.Annual SAE Indices'!$A$2:$A$23,'4.Annual SAE Indices'!$W$2:$W$23)</f>
        <v>0</v>
      </c>
      <c r="E85">
        <f>_xlfn.XLOOKUP('8. Model Variables'!$A85,'4.Annual SAE Indices'!$A$2:$A$23,'4.Annual SAE Indices'!$J$2:$J$23)*_xlfn.XLOOKUP('8. Model Variables'!$B85,'5.Monthly Multipliers'!$B$2:$B$13,'5.Monthly Multipliers'!$C$2:$C$13) + _xlfn.XLOOKUP('8. Model Variables'!$A85,'4.Annual SAE Indices'!$A$2:$A$23,'4.Annual SAE Indices'!$K$2:$K$23)*_xlfn.XLOOKUP('8. Model Variables'!$B85,'5.Monthly Multipliers'!$B$2:$B$13,'5.Monthly Multipliers'!$D$2:$D$13) + _xlfn.XLOOKUP('8. Model Variables'!$A85,'4.Annual SAE Indices'!$A$2:$A$23,'4.Annual SAE Indices'!$L$2:$L$23)*_xlfn.XLOOKUP('8. Model Variables'!$B85,'5.Monthly Multipliers'!$B$2:$B$13,'5.Monthly Multipliers'!$E$2:$E$13) + _xlfn.XLOOKUP('8. Model Variables'!$A85,'4.Annual SAE Indices'!$A$2:$A$23,'4.Annual SAE Indices'!$M$2:$M$23)*_xlfn.XLOOKUP('8. Model Variables'!$B85,'5.Monthly Multipliers'!$B$2:$B$13,'5.Monthly Multipliers'!$F$2:$F$13) + _xlfn.XLOOKUP('8. Model Variables'!$A85,'4.Annual SAE Indices'!$A$2:$A$23,'4.Annual SAE Indices'!$N$2:$N$23)*_xlfn.XLOOKUP('8. Model Variables'!$B85,'5.Monthly Multipliers'!$B$2:$B$13,'5.Monthly Multipliers'!$G$2:$G$13) + _xlfn.XLOOKUP('8. Model Variables'!$A85,'4.Annual SAE Indices'!$A$2:$A$23,'4.Annual SAE Indices'!$O$2:$O$23)*_xlfn.XLOOKUP('8. Model Variables'!$B85,'5.Monthly Multipliers'!$B$2:$B$13,'5.Monthly Multipliers'!$H$2:$H$13) + _xlfn.XLOOKUP('8. Model Variables'!$A85,'4.Annual SAE Indices'!$A$2:$A$23,'4.Annual SAE Indices'!$P$2:$P$23)*_xlfn.XLOOKUP('8. Model Variables'!$B85,'5.Monthly Multipliers'!$B$2:$B$13,'5.Monthly Multipliers'!$I$2:$I$13) + _xlfn.XLOOKUP('8. Model Variables'!$A85,'4.Annual SAE Indices'!$A$2:$A$23,'4.Annual SAE Indices'!$Q$2:$Q$23)*_xlfn.XLOOKUP('8. Model Variables'!$B85,'5.Monthly Multipliers'!$B$2:$B$13,'5.Monthly Multipliers'!$J$2:$J$13) + _xlfn.XLOOKUP('8. Model Variables'!$A85,'4.Annual SAE Indices'!$A$2:$A$23,'4.Annual SAE Indices'!$R$2:$R$23)*_xlfn.XLOOKUP('8. Model Variables'!$B85,'5.Monthly Multipliers'!$B$2:$B$13,'5.Monthly Multipliers'!$K$2:$K$13) + _xlfn.XLOOKUP('8. Model Variables'!$A85,'4.Annual SAE Indices'!$A$2:$A$23,'4.Annual SAE Indices'!$T$2:$T$23)*_xlfn.XLOOKUP('8. Model Variables'!$B85,'5.Monthly Multipliers'!$B$2:$B$13,'5.Monthly Multipliers'!$L$2:$L$13) + _xlfn.XLOOKUP('8. Model Variables'!$A85,'4.Annual SAE Indices'!$A$2:$A$23,'4.Annual SAE Indices'!$U$2:$U$23)*_xlfn.XLOOKUP('8. Model Variables'!$B85,'5.Monthly Multipliers'!$B$2:$B$13,'5.Monthly Multipliers'!$M$2:$M$13)</f>
        <v>501.95694174855896</v>
      </c>
      <c r="F85">
        <f>('6.Econ Transform'!C85^0.2)*'7.Wthr Transform'!D109*12*'8. Model Variables'!E85</f>
        <v>515.14309055577871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Transform'!C86^0.2)*'7.Wthr Transform'!H110*_xlfn.XLOOKUP('8. Model Variables'!A86,'4.Annual SAE Indices'!$A$2:$A$23,'4.Annual SAE Indices'!$V$2:$V$23)</f>
        <v>291.64047031074875</v>
      </c>
      <c r="D86" s="2">
        <f>('6.Econ Transform'!C86^0.2)*'7.Wthr Transform'!L110*_xlfn.XLOOKUP('8. Model Variables'!$A86,'4.Annual SAE Indices'!$A$2:$A$23,'4.Annual SAE Indices'!$W$2:$W$23)</f>
        <v>0</v>
      </c>
      <c r="E86">
        <f>_xlfn.XLOOKUP('8. Model Variables'!$A86,'4.Annual SAE Indices'!$A$2:$A$23,'4.Annual SAE Indices'!$J$2:$J$23)*_xlfn.XLOOKUP('8. Model Variables'!$B86,'5.Monthly Multipliers'!$B$2:$B$13,'5.Monthly Multipliers'!$C$2:$C$13) + _xlfn.XLOOKUP('8. Model Variables'!$A86,'4.Annual SAE Indices'!$A$2:$A$23,'4.Annual SAE Indices'!$K$2:$K$23)*_xlfn.XLOOKUP('8. Model Variables'!$B86,'5.Monthly Multipliers'!$B$2:$B$13,'5.Monthly Multipliers'!$D$2:$D$13) + _xlfn.XLOOKUP('8. Model Variables'!$A86,'4.Annual SAE Indices'!$A$2:$A$23,'4.Annual SAE Indices'!$L$2:$L$23)*_xlfn.XLOOKUP('8. Model Variables'!$B86,'5.Monthly Multipliers'!$B$2:$B$13,'5.Monthly Multipliers'!$E$2:$E$13) + _xlfn.XLOOKUP('8. Model Variables'!$A86,'4.Annual SAE Indices'!$A$2:$A$23,'4.Annual SAE Indices'!$M$2:$M$23)*_xlfn.XLOOKUP('8. Model Variables'!$B86,'5.Monthly Multipliers'!$B$2:$B$13,'5.Monthly Multipliers'!$F$2:$F$13) + _xlfn.XLOOKUP('8. Model Variables'!$A86,'4.Annual SAE Indices'!$A$2:$A$23,'4.Annual SAE Indices'!$N$2:$N$23)*_xlfn.XLOOKUP('8. Model Variables'!$B86,'5.Monthly Multipliers'!$B$2:$B$13,'5.Monthly Multipliers'!$G$2:$G$13) + _xlfn.XLOOKUP('8. Model Variables'!$A86,'4.Annual SAE Indices'!$A$2:$A$23,'4.Annual SAE Indices'!$O$2:$O$23)*_xlfn.XLOOKUP('8. Model Variables'!$B86,'5.Monthly Multipliers'!$B$2:$B$13,'5.Monthly Multipliers'!$H$2:$H$13) + _xlfn.XLOOKUP('8. Model Variables'!$A86,'4.Annual SAE Indices'!$A$2:$A$23,'4.Annual SAE Indices'!$P$2:$P$23)*_xlfn.XLOOKUP('8. Model Variables'!$B86,'5.Monthly Multipliers'!$B$2:$B$13,'5.Monthly Multipliers'!$I$2:$I$13) + _xlfn.XLOOKUP('8. Model Variables'!$A86,'4.Annual SAE Indices'!$A$2:$A$23,'4.Annual SAE Indices'!$Q$2:$Q$23)*_xlfn.XLOOKUP('8. Model Variables'!$B86,'5.Monthly Multipliers'!$B$2:$B$13,'5.Monthly Multipliers'!$J$2:$J$13) + _xlfn.XLOOKUP('8. Model Variables'!$A86,'4.Annual SAE Indices'!$A$2:$A$23,'4.Annual SAE Indices'!$R$2:$R$23)*_xlfn.XLOOKUP('8. Model Variables'!$B86,'5.Monthly Multipliers'!$B$2:$B$13,'5.Monthly Multipliers'!$K$2:$K$13) + _xlfn.XLOOKUP('8. Model Variables'!$A86,'4.Annual SAE Indices'!$A$2:$A$23,'4.Annual SAE Indices'!$T$2:$T$23)*_xlfn.XLOOKUP('8. Model Variables'!$B86,'5.Monthly Multipliers'!$B$2:$B$13,'5.Monthly Multipliers'!$L$2:$L$13) + _xlfn.XLOOKUP('8. Model Variables'!$A86,'4.Annual SAE Indices'!$A$2:$A$23,'4.Annual SAE Indices'!$U$2:$U$23)*_xlfn.XLOOKUP('8. Model Variables'!$B86,'5.Monthly Multipliers'!$B$2:$B$13,'5.Monthly Multipliers'!$M$2:$M$13)</f>
        <v>505.71230311673906</v>
      </c>
      <c r="F86">
        <f>('6.Econ Transform'!C86^0.2)*'7.Wthr Transform'!D110*12*'8. Model Variables'!E86</f>
        <v>521.79386877458398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Transform'!C87^0.2)*'7.Wthr Transform'!H111*_xlfn.XLOOKUP('8. Model Variables'!A87,'4.Annual SAE Indices'!$A$2:$A$23,'4.Annual SAE Indices'!$V$2:$V$23)</f>
        <v>228.95424119799972</v>
      </c>
      <c r="D87" s="2">
        <f>('6.Econ Transform'!C87^0.2)*'7.Wthr Transform'!L111*_xlfn.XLOOKUP('8. Model Variables'!$A87,'4.Annual SAE Indices'!$A$2:$A$23,'4.Annual SAE Indices'!$W$2:$W$23)</f>
        <v>0</v>
      </c>
      <c r="E87">
        <f>_xlfn.XLOOKUP('8. Model Variables'!$A87,'4.Annual SAE Indices'!$A$2:$A$23,'4.Annual SAE Indices'!$J$2:$J$23)*_xlfn.XLOOKUP('8. Model Variables'!$B87,'5.Monthly Multipliers'!$B$2:$B$13,'5.Monthly Multipliers'!$C$2:$C$13) + _xlfn.XLOOKUP('8. Model Variables'!$A87,'4.Annual SAE Indices'!$A$2:$A$23,'4.Annual SAE Indices'!$K$2:$K$23)*_xlfn.XLOOKUP('8. Model Variables'!$B87,'5.Monthly Multipliers'!$B$2:$B$13,'5.Monthly Multipliers'!$D$2:$D$13) + _xlfn.XLOOKUP('8. Model Variables'!$A87,'4.Annual SAE Indices'!$A$2:$A$23,'4.Annual SAE Indices'!$L$2:$L$23)*_xlfn.XLOOKUP('8. Model Variables'!$B87,'5.Monthly Multipliers'!$B$2:$B$13,'5.Monthly Multipliers'!$E$2:$E$13) + _xlfn.XLOOKUP('8. Model Variables'!$A87,'4.Annual SAE Indices'!$A$2:$A$23,'4.Annual SAE Indices'!$M$2:$M$23)*_xlfn.XLOOKUP('8. Model Variables'!$B87,'5.Monthly Multipliers'!$B$2:$B$13,'5.Monthly Multipliers'!$F$2:$F$13) + _xlfn.XLOOKUP('8. Model Variables'!$A87,'4.Annual SAE Indices'!$A$2:$A$23,'4.Annual SAE Indices'!$N$2:$N$23)*_xlfn.XLOOKUP('8. Model Variables'!$B87,'5.Monthly Multipliers'!$B$2:$B$13,'5.Monthly Multipliers'!$G$2:$G$13) + _xlfn.XLOOKUP('8. Model Variables'!$A87,'4.Annual SAE Indices'!$A$2:$A$23,'4.Annual SAE Indices'!$O$2:$O$23)*_xlfn.XLOOKUP('8. Model Variables'!$B87,'5.Monthly Multipliers'!$B$2:$B$13,'5.Monthly Multipliers'!$H$2:$H$13) + _xlfn.XLOOKUP('8. Model Variables'!$A87,'4.Annual SAE Indices'!$A$2:$A$23,'4.Annual SAE Indices'!$P$2:$P$23)*_xlfn.XLOOKUP('8. Model Variables'!$B87,'5.Monthly Multipliers'!$B$2:$B$13,'5.Monthly Multipliers'!$I$2:$I$13) + _xlfn.XLOOKUP('8. Model Variables'!$A87,'4.Annual SAE Indices'!$A$2:$A$23,'4.Annual SAE Indices'!$Q$2:$Q$23)*_xlfn.XLOOKUP('8. Model Variables'!$B87,'5.Monthly Multipliers'!$B$2:$B$13,'5.Monthly Multipliers'!$J$2:$J$13) + _xlfn.XLOOKUP('8. Model Variables'!$A87,'4.Annual SAE Indices'!$A$2:$A$23,'4.Annual SAE Indices'!$R$2:$R$23)*_xlfn.XLOOKUP('8. Model Variables'!$B87,'5.Monthly Multipliers'!$B$2:$B$13,'5.Monthly Multipliers'!$K$2:$K$13) + _xlfn.XLOOKUP('8. Model Variables'!$A87,'4.Annual SAE Indices'!$A$2:$A$23,'4.Annual SAE Indices'!$T$2:$T$23)*_xlfn.XLOOKUP('8. Model Variables'!$B87,'5.Monthly Multipliers'!$B$2:$B$13,'5.Monthly Multipliers'!$L$2:$L$13) + _xlfn.XLOOKUP('8. Model Variables'!$A87,'4.Annual SAE Indices'!$A$2:$A$23,'4.Annual SAE Indices'!$U$2:$U$23)*_xlfn.XLOOKUP('8. Model Variables'!$B87,'5.Monthly Multipliers'!$B$2:$B$13,'5.Monthly Multipliers'!$M$2:$M$13)</f>
        <v>503.04106085131912</v>
      </c>
      <c r="F87">
        <f>('6.Econ Transform'!C87^0.2)*'7.Wthr Transform'!D111*12*'8. Model Variables'!E87</f>
        <v>485.55137942768056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Transform'!C88^0.2)*'7.Wthr Transform'!H112*_xlfn.XLOOKUP('8. Model Variables'!A88,'4.Annual SAE Indices'!$A$2:$A$23,'4.Annual SAE Indices'!$V$2:$V$23)</f>
        <v>187.91315155938685</v>
      </c>
      <c r="D88" s="2">
        <f>('6.Econ Transform'!C88^0.2)*'7.Wthr Transform'!L112*_xlfn.XLOOKUP('8. Model Variables'!$A88,'4.Annual SAE Indices'!$A$2:$A$23,'4.Annual SAE Indices'!$W$2:$W$23)</f>
        <v>0</v>
      </c>
      <c r="E88">
        <f>_xlfn.XLOOKUP('8. Model Variables'!$A88,'4.Annual SAE Indices'!$A$2:$A$23,'4.Annual SAE Indices'!$J$2:$J$23)*_xlfn.XLOOKUP('8. Model Variables'!$B88,'5.Monthly Multipliers'!$B$2:$B$13,'5.Monthly Multipliers'!$C$2:$C$13) + _xlfn.XLOOKUP('8. Model Variables'!$A88,'4.Annual SAE Indices'!$A$2:$A$23,'4.Annual SAE Indices'!$K$2:$K$23)*_xlfn.XLOOKUP('8. Model Variables'!$B88,'5.Monthly Multipliers'!$B$2:$B$13,'5.Monthly Multipliers'!$D$2:$D$13) + _xlfn.XLOOKUP('8. Model Variables'!$A88,'4.Annual SAE Indices'!$A$2:$A$23,'4.Annual SAE Indices'!$L$2:$L$23)*_xlfn.XLOOKUP('8. Model Variables'!$B88,'5.Monthly Multipliers'!$B$2:$B$13,'5.Monthly Multipliers'!$E$2:$E$13) + _xlfn.XLOOKUP('8. Model Variables'!$A88,'4.Annual SAE Indices'!$A$2:$A$23,'4.Annual SAE Indices'!$M$2:$M$23)*_xlfn.XLOOKUP('8. Model Variables'!$B88,'5.Monthly Multipliers'!$B$2:$B$13,'5.Monthly Multipliers'!$F$2:$F$13) + _xlfn.XLOOKUP('8. Model Variables'!$A88,'4.Annual SAE Indices'!$A$2:$A$23,'4.Annual SAE Indices'!$N$2:$N$23)*_xlfn.XLOOKUP('8. Model Variables'!$B88,'5.Monthly Multipliers'!$B$2:$B$13,'5.Monthly Multipliers'!$G$2:$G$13) + _xlfn.XLOOKUP('8. Model Variables'!$A88,'4.Annual SAE Indices'!$A$2:$A$23,'4.Annual SAE Indices'!$O$2:$O$23)*_xlfn.XLOOKUP('8. Model Variables'!$B88,'5.Monthly Multipliers'!$B$2:$B$13,'5.Monthly Multipliers'!$H$2:$H$13) + _xlfn.XLOOKUP('8. Model Variables'!$A88,'4.Annual SAE Indices'!$A$2:$A$23,'4.Annual SAE Indices'!$P$2:$P$23)*_xlfn.XLOOKUP('8. Model Variables'!$B88,'5.Monthly Multipliers'!$B$2:$B$13,'5.Monthly Multipliers'!$I$2:$I$13) + _xlfn.XLOOKUP('8. Model Variables'!$A88,'4.Annual SAE Indices'!$A$2:$A$23,'4.Annual SAE Indices'!$Q$2:$Q$23)*_xlfn.XLOOKUP('8. Model Variables'!$B88,'5.Monthly Multipliers'!$B$2:$B$13,'5.Monthly Multipliers'!$J$2:$J$13) + _xlfn.XLOOKUP('8. Model Variables'!$A88,'4.Annual SAE Indices'!$A$2:$A$23,'4.Annual SAE Indices'!$R$2:$R$23)*_xlfn.XLOOKUP('8. Model Variables'!$B88,'5.Monthly Multipliers'!$B$2:$B$13,'5.Monthly Multipliers'!$K$2:$K$13) + _xlfn.XLOOKUP('8. Model Variables'!$A88,'4.Annual SAE Indices'!$A$2:$A$23,'4.Annual SAE Indices'!$T$2:$T$23)*_xlfn.XLOOKUP('8. Model Variables'!$B88,'5.Monthly Multipliers'!$B$2:$B$13,'5.Monthly Multipliers'!$L$2:$L$13) + _xlfn.XLOOKUP('8. Model Variables'!$A88,'4.Annual SAE Indices'!$A$2:$A$23,'4.Annual SAE Indices'!$U$2:$U$23)*_xlfn.XLOOKUP('8. Model Variables'!$B88,'5.Monthly Multipliers'!$B$2:$B$13,'5.Monthly Multipliers'!$M$2:$M$13)</f>
        <v>500.15341462821107</v>
      </c>
      <c r="F88">
        <f>('6.Econ Transform'!C88^0.2)*'7.Wthr Transform'!D112*12*'8. Model Variables'!E88</f>
        <v>516.05820857284687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Transform'!C89^0.2)*'7.Wthr Transform'!H113*_xlfn.XLOOKUP('8. Model Variables'!A89,'4.Annual SAE Indices'!$A$2:$A$23,'4.Annual SAE Indices'!$V$2:$V$23)</f>
        <v>108.39482232969844</v>
      </c>
      <c r="D89" s="2">
        <f>('6.Econ Transform'!C89^0.2)*'7.Wthr Transform'!L113*_xlfn.XLOOKUP('8. Model Variables'!$A89,'4.Annual SAE Indices'!$A$2:$A$23,'4.Annual SAE Indices'!$W$2:$W$23)</f>
        <v>0</v>
      </c>
      <c r="E89">
        <f>_xlfn.XLOOKUP('8. Model Variables'!$A89,'4.Annual SAE Indices'!$A$2:$A$23,'4.Annual SAE Indices'!$J$2:$J$23)*_xlfn.XLOOKUP('8. Model Variables'!$B89,'5.Monthly Multipliers'!$B$2:$B$13,'5.Monthly Multipliers'!$C$2:$C$13) + _xlfn.XLOOKUP('8. Model Variables'!$A89,'4.Annual SAE Indices'!$A$2:$A$23,'4.Annual SAE Indices'!$K$2:$K$23)*_xlfn.XLOOKUP('8. Model Variables'!$B89,'5.Monthly Multipliers'!$B$2:$B$13,'5.Monthly Multipliers'!$D$2:$D$13) + _xlfn.XLOOKUP('8. Model Variables'!$A89,'4.Annual SAE Indices'!$A$2:$A$23,'4.Annual SAE Indices'!$L$2:$L$23)*_xlfn.XLOOKUP('8. Model Variables'!$B89,'5.Monthly Multipliers'!$B$2:$B$13,'5.Monthly Multipliers'!$E$2:$E$13) + _xlfn.XLOOKUP('8. Model Variables'!$A89,'4.Annual SAE Indices'!$A$2:$A$23,'4.Annual SAE Indices'!$M$2:$M$23)*_xlfn.XLOOKUP('8. Model Variables'!$B89,'5.Monthly Multipliers'!$B$2:$B$13,'5.Monthly Multipliers'!$F$2:$F$13) + _xlfn.XLOOKUP('8. Model Variables'!$A89,'4.Annual SAE Indices'!$A$2:$A$23,'4.Annual SAE Indices'!$N$2:$N$23)*_xlfn.XLOOKUP('8. Model Variables'!$B89,'5.Monthly Multipliers'!$B$2:$B$13,'5.Monthly Multipliers'!$G$2:$G$13) + _xlfn.XLOOKUP('8. Model Variables'!$A89,'4.Annual SAE Indices'!$A$2:$A$23,'4.Annual SAE Indices'!$O$2:$O$23)*_xlfn.XLOOKUP('8. Model Variables'!$B89,'5.Monthly Multipliers'!$B$2:$B$13,'5.Monthly Multipliers'!$H$2:$H$13) + _xlfn.XLOOKUP('8. Model Variables'!$A89,'4.Annual SAE Indices'!$A$2:$A$23,'4.Annual SAE Indices'!$P$2:$P$23)*_xlfn.XLOOKUP('8. Model Variables'!$B89,'5.Monthly Multipliers'!$B$2:$B$13,'5.Monthly Multipliers'!$I$2:$I$13) + _xlfn.XLOOKUP('8. Model Variables'!$A89,'4.Annual SAE Indices'!$A$2:$A$23,'4.Annual SAE Indices'!$Q$2:$Q$23)*_xlfn.XLOOKUP('8. Model Variables'!$B89,'5.Monthly Multipliers'!$B$2:$B$13,'5.Monthly Multipliers'!$J$2:$J$13) + _xlfn.XLOOKUP('8. Model Variables'!$A89,'4.Annual SAE Indices'!$A$2:$A$23,'4.Annual SAE Indices'!$R$2:$R$23)*_xlfn.XLOOKUP('8. Model Variables'!$B89,'5.Monthly Multipliers'!$B$2:$B$13,'5.Monthly Multipliers'!$K$2:$K$13) + _xlfn.XLOOKUP('8. Model Variables'!$A89,'4.Annual SAE Indices'!$A$2:$A$23,'4.Annual SAE Indices'!$T$2:$T$23)*_xlfn.XLOOKUP('8. Model Variables'!$B89,'5.Monthly Multipliers'!$B$2:$B$13,'5.Monthly Multipliers'!$L$2:$L$13) + _xlfn.XLOOKUP('8. Model Variables'!$A89,'4.Annual SAE Indices'!$A$2:$A$23,'4.Annual SAE Indices'!$U$2:$U$23)*_xlfn.XLOOKUP('8. Model Variables'!$B89,'5.Monthly Multipliers'!$B$2:$B$13,'5.Monthly Multipliers'!$M$2:$M$13)</f>
        <v>494.92838727728304</v>
      </c>
      <c r="F89">
        <f>('6.Econ Transform'!C89^0.2)*'7.Wthr Transform'!D113*12*'8. Model Variables'!E89</f>
        <v>494.36182187586303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Transform'!C90^0.2)*'7.Wthr Transform'!H114*_xlfn.XLOOKUP('8. Model Variables'!A90,'4.Annual SAE Indices'!$A$2:$A$23,'4.Annual SAE Indices'!$V$2:$V$23)</f>
        <v>14.267352682712442</v>
      </c>
      <c r="D90" s="2">
        <f>('6.Econ Transform'!C90^0.2)*'7.Wthr Transform'!L114*_xlfn.XLOOKUP('8. Model Variables'!$A90,'4.Annual SAE Indices'!$A$2:$A$23,'4.Annual SAE Indices'!$W$2:$W$23)</f>
        <v>52.382363564984793</v>
      </c>
      <c r="E90">
        <f>_xlfn.XLOOKUP('8. Model Variables'!$A90,'4.Annual SAE Indices'!$A$2:$A$23,'4.Annual SAE Indices'!$J$2:$J$23)*_xlfn.XLOOKUP('8. Model Variables'!$B90,'5.Monthly Multipliers'!$B$2:$B$13,'5.Monthly Multipliers'!$C$2:$C$13) + _xlfn.XLOOKUP('8. Model Variables'!$A90,'4.Annual SAE Indices'!$A$2:$A$23,'4.Annual SAE Indices'!$K$2:$K$23)*_xlfn.XLOOKUP('8. Model Variables'!$B90,'5.Monthly Multipliers'!$B$2:$B$13,'5.Monthly Multipliers'!$D$2:$D$13) + _xlfn.XLOOKUP('8. Model Variables'!$A90,'4.Annual SAE Indices'!$A$2:$A$23,'4.Annual SAE Indices'!$L$2:$L$23)*_xlfn.XLOOKUP('8. Model Variables'!$B90,'5.Monthly Multipliers'!$B$2:$B$13,'5.Monthly Multipliers'!$E$2:$E$13) + _xlfn.XLOOKUP('8. Model Variables'!$A90,'4.Annual SAE Indices'!$A$2:$A$23,'4.Annual SAE Indices'!$M$2:$M$23)*_xlfn.XLOOKUP('8. Model Variables'!$B90,'5.Monthly Multipliers'!$B$2:$B$13,'5.Monthly Multipliers'!$F$2:$F$13) + _xlfn.XLOOKUP('8. Model Variables'!$A90,'4.Annual SAE Indices'!$A$2:$A$23,'4.Annual SAE Indices'!$N$2:$N$23)*_xlfn.XLOOKUP('8. Model Variables'!$B90,'5.Monthly Multipliers'!$B$2:$B$13,'5.Monthly Multipliers'!$G$2:$G$13) + _xlfn.XLOOKUP('8. Model Variables'!$A90,'4.Annual SAE Indices'!$A$2:$A$23,'4.Annual SAE Indices'!$O$2:$O$23)*_xlfn.XLOOKUP('8. Model Variables'!$B90,'5.Monthly Multipliers'!$B$2:$B$13,'5.Monthly Multipliers'!$H$2:$H$13) + _xlfn.XLOOKUP('8. Model Variables'!$A90,'4.Annual SAE Indices'!$A$2:$A$23,'4.Annual SAE Indices'!$P$2:$P$23)*_xlfn.XLOOKUP('8. Model Variables'!$B90,'5.Monthly Multipliers'!$B$2:$B$13,'5.Monthly Multipliers'!$I$2:$I$13) + _xlfn.XLOOKUP('8. Model Variables'!$A90,'4.Annual SAE Indices'!$A$2:$A$23,'4.Annual SAE Indices'!$Q$2:$Q$23)*_xlfn.XLOOKUP('8. Model Variables'!$B90,'5.Monthly Multipliers'!$B$2:$B$13,'5.Monthly Multipliers'!$J$2:$J$13) + _xlfn.XLOOKUP('8. Model Variables'!$A90,'4.Annual SAE Indices'!$A$2:$A$23,'4.Annual SAE Indices'!$R$2:$R$23)*_xlfn.XLOOKUP('8. Model Variables'!$B90,'5.Monthly Multipliers'!$B$2:$B$13,'5.Monthly Multipliers'!$K$2:$K$13) + _xlfn.XLOOKUP('8. Model Variables'!$A90,'4.Annual SAE Indices'!$A$2:$A$23,'4.Annual SAE Indices'!$T$2:$T$23)*_xlfn.XLOOKUP('8. Model Variables'!$B90,'5.Monthly Multipliers'!$B$2:$B$13,'5.Monthly Multipliers'!$L$2:$L$13) + _xlfn.XLOOKUP('8. Model Variables'!$A90,'4.Annual SAE Indices'!$A$2:$A$23,'4.Annual SAE Indices'!$U$2:$U$23)*_xlfn.XLOOKUP('8. Model Variables'!$B90,'5.Monthly Multipliers'!$B$2:$B$13,'5.Monthly Multipliers'!$M$2:$M$13)</f>
        <v>491.88002012115601</v>
      </c>
      <c r="F90">
        <f>('6.Econ Transform'!C90^0.2)*'7.Wthr Transform'!D114*12*'8. Model Variables'!E90</f>
        <v>507.6941757913425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Transform'!C91^0.2)*'7.Wthr Transform'!H115*_xlfn.XLOOKUP('8. Model Variables'!A91,'4.Annual SAE Indices'!$A$2:$A$23,'4.Annual SAE Indices'!$V$2:$V$23)</f>
        <v>1.6146725670602207</v>
      </c>
      <c r="D91" s="2">
        <f>('6.Econ Transform'!C91^0.2)*'7.Wthr Transform'!L115*_xlfn.XLOOKUP('8. Model Variables'!$A91,'4.Annual SAE Indices'!$A$2:$A$23,'4.Annual SAE Indices'!$W$2:$W$23)</f>
        <v>217.9588001209712</v>
      </c>
      <c r="E91">
        <f>_xlfn.XLOOKUP('8. Model Variables'!$A91,'4.Annual SAE Indices'!$A$2:$A$23,'4.Annual SAE Indices'!$J$2:$J$23)*_xlfn.XLOOKUP('8. Model Variables'!$B91,'5.Monthly Multipliers'!$B$2:$B$13,'5.Monthly Multipliers'!$C$2:$C$13) + _xlfn.XLOOKUP('8. Model Variables'!$A91,'4.Annual SAE Indices'!$A$2:$A$23,'4.Annual SAE Indices'!$K$2:$K$23)*_xlfn.XLOOKUP('8. Model Variables'!$B91,'5.Monthly Multipliers'!$B$2:$B$13,'5.Monthly Multipliers'!$D$2:$D$13) + _xlfn.XLOOKUP('8. Model Variables'!$A91,'4.Annual SAE Indices'!$A$2:$A$23,'4.Annual SAE Indices'!$L$2:$L$23)*_xlfn.XLOOKUP('8. Model Variables'!$B91,'5.Monthly Multipliers'!$B$2:$B$13,'5.Monthly Multipliers'!$E$2:$E$13) + _xlfn.XLOOKUP('8. Model Variables'!$A91,'4.Annual SAE Indices'!$A$2:$A$23,'4.Annual SAE Indices'!$M$2:$M$23)*_xlfn.XLOOKUP('8. Model Variables'!$B91,'5.Monthly Multipliers'!$B$2:$B$13,'5.Monthly Multipliers'!$F$2:$F$13) + _xlfn.XLOOKUP('8. Model Variables'!$A91,'4.Annual SAE Indices'!$A$2:$A$23,'4.Annual SAE Indices'!$N$2:$N$23)*_xlfn.XLOOKUP('8. Model Variables'!$B91,'5.Monthly Multipliers'!$B$2:$B$13,'5.Monthly Multipliers'!$G$2:$G$13) + _xlfn.XLOOKUP('8. Model Variables'!$A91,'4.Annual SAE Indices'!$A$2:$A$23,'4.Annual SAE Indices'!$O$2:$O$23)*_xlfn.XLOOKUP('8. Model Variables'!$B91,'5.Monthly Multipliers'!$B$2:$B$13,'5.Monthly Multipliers'!$H$2:$H$13) + _xlfn.XLOOKUP('8. Model Variables'!$A91,'4.Annual SAE Indices'!$A$2:$A$23,'4.Annual SAE Indices'!$P$2:$P$23)*_xlfn.XLOOKUP('8. Model Variables'!$B91,'5.Monthly Multipliers'!$B$2:$B$13,'5.Monthly Multipliers'!$I$2:$I$13) + _xlfn.XLOOKUP('8. Model Variables'!$A91,'4.Annual SAE Indices'!$A$2:$A$23,'4.Annual SAE Indices'!$Q$2:$Q$23)*_xlfn.XLOOKUP('8. Model Variables'!$B91,'5.Monthly Multipliers'!$B$2:$B$13,'5.Monthly Multipliers'!$J$2:$J$13) + _xlfn.XLOOKUP('8. Model Variables'!$A91,'4.Annual SAE Indices'!$A$2:$A$23,'4.Annual SAE Indices'!$R$2:$R$23)*_xlfn.XLOOKUP('8. Model Variables'!$B91,'5.Monthly Multipliers'!$B$2:$B$13,'5.Monthly Multipliers'!$K$2:$K$13) + _xlfn.XLOOKUP('8. Model Variables'!$A91,'4.Annual SAE Indices'!$A$2:$A$23,'4.Annual SAE Indices'!$T$2:$T$23)*_xlfn.XLOOKUP('8. Model Variables'!$B91,'5.Monthly Multipliers'!$B$2:$B$13,'5.Monthly Multipliers'!$L$2:$L$13) + _xlfn.XLOOKUP('8. Model Variables'!$A91,'4.Annual SAE Indices'!$A$2:$A$23,'4.Annual SAE Indices'!$U$2:$U$23)*_xlfn.XLOOKUP('8. Model Variables'!$B91,'5.Monthly Multipliers'!$B$2:$B$13,'5.Monthly Multipliers'!$M$2:$M$13)</f>
        <v>489.4139212771081</v>
      </c>
      <c r="F91">
        <f>('6.Econ Transform'!C91^0.2)*'7.Wthr Transform'!D115*12*'8. Model Variables'!E91</f>
        <v>488.85366851752337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Transform'!C92^0.2)*'7.Wthr Transform'!H116*_xlfn.XLOOKUP('8. Model Variables'!A92,'4.Annual SAE Indices'!$A$2:$A$23,'4.Annual SAE Indices'!$V$2:$V$23)</f>
        <v>0</v>
      </c>
      <c r="D92" s="2">
        <f>('6.Econ Transform'!C92^0.2)*'7.Wthr Transform'!L116*_xlfn.XLOOKUP('8. Model Variables'!$A92,'4.Annual SAE Indices'!$A$2:$A$23,'4.Annual SAE Indices'!$W$2:$W$23)</f>
        <v>442.7602001322993</v>
      </c>
      <c r="E92">
        <f>_xlfn.XLOOKUP('8. Model Variables'!$A92,'4.Annual SAE Indices'!$A$2:$A$23,'4.Annual SAE Indices'!$J$2:$J$23)*_xlfn.XLOOKUP('8. Model Variables'!$B92,'5.Monthly Multipliers'!$B$2:$B$13,'5.Monthly Multipliers'!$C$2:$C$13) + _xlfn.XLOOKUP('8. Model Variables'!$A92,'4.Annual SAE Indices'!$A$2:$A$23,'4.Annual SAE Indices'!$K$2:$K$23)*_xlfn.XLOOKUP('8. Model Variables'!$B92,'5.Monthly Multipliers'!$B$2:$B$13,'5.Monthly Multipliers'!$D$2:$D$13) + _xlfn.XLOOKUP('8. Model Variables'!$A92,'4.Annual SAE Indices'!$A$2:$A$23,'4.Annual SAE Indices'!$L$2:$L$23)*_xlfn.XLOOKUP('8. Model Variables'!$B92,'5.Monthly Multipliers'!$B$2:$B$13,'5.Monthly Multipliers'!$E$2:$E$13) + _xlfn.XLOOKUP('8. Model Variables'!$A92,'4.Annual SAE Indices'!$A$2:$A$23,'4.Annual SAE Indices'!$M$2:$M$23)*_xlfn.XLOOKUP('8. Model Variables'!$B92,'5.Monthly Multipliers'!$B$2:$B$13,'5.Monthly Multipliers'!$F$2:$F$13) + _xlfn.XLOOKUP('8. Model Variables'!$A92,'4.Annual SAE Indices'!$A$2:$A$23,'4.Annual SAE Indices'!$N$2:$N$23)*_xlfn.XLOOKUP('8. Model Variables'!$B92,'5.Monthly Multipliers'!$B$2:$B$13,'5.Monthly Multipliers'!$G$2:$G$13) + _xlfn.XLOOKUP('8. Model Variables'!$A92,'4.Annual SAE Indices'!$A$2:$A$23,'4.Annual SAE Indices'!$O$2:$O$23)*_xlfn.XLOOKUP('8. Model Variables'!$B92,'5.Monthly Multipliers'!$B$2:$B$13,'5.Monthly Multipliers'!$H$2:$H$13) + _xlfn.XLOOKUP('8. Model Variables'!$A92,'4.Annual SAE Indices'!$A$2:$A$23,'4.Annual SAE Indices'!$P$2:$P$23)*_xlfn.XLOOKUP('8. Model Variables'!$B92,'5.Monthly Multipliers'!$B$2:$B$13,'5.Monthly Multipliers'!$I$2:$I$13) + _xlfn.XLOOKUP('8. Model Variables'!$A92,'4.Annual SAE Indices'!$A$2:$A$23,'4.Annual SAE Indices'!$Q$2:$Q$23)*_xlfn.XLOOKUP('8. Model Variables'!$B92,'5.Monthly Multipliers'!$B$2:$B$13,'5.Monthly Multipliers'!$J$2:$J$13) + _xlfn.XLOOKUP('8. Model Variables'!$A92,'4.Annual SAE Indices'!$A$2:$A$23,'4.Annual SAE Indices'!$R$2:$R$23)*_xlfn.XLOOKUP('8. Model Variables'!$B92,'5.Monthly Multipliers'!$B$2:$B$13,'5.Monthly Multipliers'!$K$2:$K$13) + _xlfn.XLOOKUP('8. Model Variables'!$A92,'4.Annual SAE Indices'!$A$2:$A$23,'4.Annual SAE Indices'!$T$2:$T$23)*_xlfn.XLOOKUP('8. Model Variables'!$B92,'5.Monthly Multipliers'!$B$2:$B$13,'5.Monthly Multipliers'!$L$2:$L$13) + _xlfn.XLOOKUP('8. Model Variables'!$A92,'4.Annual SAE Indices'!$A$2:$A$23,'4.Annual SAE Indices'!$U$2:$U$23)*_xlfn.XLOOKUP('8. Model Variables'!$B92,'5.Monthly Multipliers'!$B$2:$B$13,'5.Monthly Multipliers'!$M$2:$M$13)</f>
        <v>484.12188789198109</v>
      </c>
      <c r="F92">
        <f>('6.Econ Transform'!C92^0.2)*'7.Wthr Transform'!D116*12*'8. Model Variables'!E92</f>
        <v>500.57363665053566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Transform'!C93^0.2)*'7.Wthr Transform'!H117*_xlfn.XLOOKUP('8. Model Variables'!A93,'4.Annual SAE Indices'!$A$2:$A$23,'4.Annual SAE Indices'!$V$2:$V$23)</f>
        <v>0.7424768531137913</v>
      </c>
      <c r="D93" s="2">
        <f>('6.Econ Transform'!C93^0.2)*'7.Wthr Transform'!L117*_xlfn.XLOOKUP('8. Model Variables'!$A93,'4.Annual SAE Indices'!$A$2:$A$23,'4.Annual SAE Indices'!$W$2:$W$23)</f>
        <v>248.93478982853532</v>
      </c>
      <c r="E93">
        <f>_xlfn.XLOOKUP('8. Model Variables'!$A93,'4.Annual SAE Indices'!$A$2:$A$23,'4.Annual SAE Indices'!$J$2:$J$23)*_xlfn.XLOOKUP('8. Model Variables'!$B93,'5.Monthly Multipliers'!$B$2:$B$13,'5.Monthly Multipliers'!$C$2:$C$13) + _xlfn.XLOOKUP('8. Model Variables'!$A93,'4.Annual SAE Indices'!$A$2:$A$23,'4.Annual SAE Indices'!$K$2:$K$23)*_xlfn.XLOOKUP('8. Model Variables'!$B93,'5.Monthly Multipliers'!$B$2:$B$13,'5.Monthly Multipliers'!$D$2:$D$13) + _xlfn.XLOOKUP('8. Model Variables'!$A93,'4.Annual SAE Indices'!$A$2:$A$23,'4.Annual SAE Indices'!$L$2:$L$23)*_xlfn.XLOOKUP('8. Model Variables'!$B93,'5.Monthly Multipliers'!$B$2:$B$13,'5.Monthly Multipliers'!$E$2:$E$13) + _xlfn.XLOOKUP('8. Model Variables'!$A93,'4.Annual SAE Indices'!$A$2:$A$23,'4.Annual SAE Indices'!$M$2:$M$23)*_xlfn.XLOOKUP('8. Model Variables'!$B93,'5.Monthly Multipliers'!$B$2:$B$13,'5.Monthly Multipliers'!$F$2:$F$13) + _xlfn.XLOOKUP('8. Model Variables'!$A93,'4.Annual SAE Indices'!$A$2:$A$23,'4.Annual SAE Indices'!$N$2:$N$23)*_xlfn.XLOOKUP('8. Model Variables'!$B93,'5.Monthly Multipliers'!$B$2:$B$13,'5.Monthly Multipliers'!$G$2:$G$13) + _xlfn.XLOOKUP('8. Model Variables'!$A93,'4.Annual SAE Indices'!$A$2:$A$23,'4.Annual SAE Indices'!$O$2:$O$23)*_xlfn.XLOOKUP('8. Model Variables'!$B93,'5.Monthly Multipliers'!$B$2:$B$13,'5.Monthly Multipliers'!$H$2:$H$13) + _xlfn.XLOOKUP('8. Model Variables'!$A93,'4.Annual SAE Indices'!$A$2:$A$23,'4.Annual SAE Indices'!$P$2:$P$23)*_xlfn.XLOOKUP('8. Model Variables'!$B93,'5.Monthly Multipliers'!$B$2:$B$13,'5.Monthly Multipliers'!$I$2:$I$13) + _xlfn.XLOOKUP('8. Model Variables'!$A93,'4.Annual SAE Indices'!$A$2:$A$23,'4.Annual SAE Indices'!$Q$2:$Q$23)*_xlfn.XLOOKUP('8. Model Variables'!$B93,'5.Monthly Multipliers'!$B$2:$B$13,'5.Monthly Multipliers'!$J$2:$J$13) + _xlfn.XLOOKUP('8. Model Variables'!$A93,'4.Annual SAE Indices'!$A$2:$A$23,'4.Annual SAE Indices'!$R$2:$R$23)*_xlfn.XLOOKUP('8. Model Variables'!$B93,'5.Monthly Multipliers'!$B$2:$B$13,'5.Monthly Multipliers'!$K$2:$K$13) + _xlfn.XLOOKUP('8. Model Variables'!$A93,'4.Annual SAE Indices'!$A$2:$A$23,'4.Annual SAE Indices'!$T$2:$T$23)*_xlfn.XLOOKUP('8. Model Variables'!$B93,'5.Monthly Multipliers'!$B$2:$B$13,'5.Monthly Multipliers'!$L$2:$L$13) + _xlfn.XLOOKUP('8. Model Variables'!$A93,'4.Annual SAE Indices'!$A$2:$A$23,'4.Annual SAE Indices'!$U$2:$U$23)*_xlfn.XLOOKUP('8. Model Variables'!$B93,'5.Monthly Multipliers'!$B$2:$B$13,'5.Monthly Multipliers'!$M$2:$M$13)</f>
        <v>483.20180293502108</v>
      </c>
      <c r="F93">
        <f>('6.Econ Transform'!C93^0.2)*'7.Wthr Transform'!D117*12*'8. Model Variables'!E93</f>
        <v>499.62228476074944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Transform'!C94^0.2)*'7.Wthr Transform'!H118*_xlfn.XLOOKUP('8. Model Variables'!A94,'4.Annual SAE Indices'!$A$2:$A$23,'4.Annual SAE Indices'!$V$2:$V$23)</f>
        <v>4.3487929968093484</v>
      </c>
      <c r="D94" s="2">
        <f>('6.Econ Transform'!C94^0.2)*'7.Wthr Transform'!L118*_xlfn.XLOOKUP('8. Model Variables'!$A94,'4.Annual SAE Indices'!$A$2:$A$23,'4.Annual SAE Indices'!$W$2:$W$23)</f>
        <v>102.19337512517926</v>
      </c>
      <c r="E94">
        <f>_xlfn.XLOOKUP('8. Model Variables'!$A94,'4.Annual SAE Indices'!$A$2:$A$23,'4.Annual SAE Indices'!$J$2:$J$23)*_xlfn.XLOOKUP('8. Model Variables'!$B94,'5.Monthly Multipliers'!$B$2:$B$13,'5.Monthly Multipliers'!$C$2:$C$13) + _xlfn.XLOOKUP('8. Model Variables'!$A94,'4.Annual SAE Indices'!$A$2:$A$23,'4.Annual SAE Indices'!$K$2:$K$23)*_xlfn.XLOOKUP('8. Model Variables'!$B94,'5.Monthly Multipliers'!$B$2:$B$13,'5.Monthly Multipliers'!$D$2:$D$13) + _xlfn.XLOOKUP('8. Model Variables'!$A94,'4.Annual SAE Indices'!$A$2:$A$23,'4.Annual SAE Indices'!$L$2:$L$23)*_xlfn.XLOOKUP('8. Model Variables'!$B94,'5.Monthly Multipliers'!$B$2:$B$13,'5.Monthly Multipliers'!$E$2:$E$13) + _xlfn.XLOOKUP('8. Model Variables'!$A94,'4.Annual SAE Indices'!$A$2:$A$23,'4.Annual SAE Indices'!$M$2:$M$23)*_xlfn.XLOOKUP('8. Model Variables'!$B94,'5.Monthly Multipliers'!$B$2:$B$13,'5.Monthly Multipliers'!$F$2:$F$13) + _xlfn.XLOOKUP('8. Model Variables'!$A94,'4.Annual SAE Indices'!$A$2:$A$23,'4.Annual SAE Indices'!$N$2:$N$23)*_xlfn.XLOOKUP('8. Model Variables'!$B94,'5.Monthly Multipliers'!$B$2:$B$13,'5.Monthly Multipliers'!$G$2:$G$13) + _xlfn.XLOOKUP('8. Model Variables'!$A94,'4.Annual SAE Indices'!$A$2:$A$23,'4.Annual SAE Indices'!$O$2:$O$23)*_xlfn.XLOOKUP('8. Model Variables'!$B94,'5.Monthly Multipliers'!$B$2:$B$13,'5.Monthly Multipliers'!$H$2:$H$13) + _xlfn.XLOOKUP('8. Model Variables'!$A94,'4.Annual SAE Indices'!$A$2:$A$23,'4.Annual SAE Indices'!$P$2:$P$23)*_xlfn.XLOOKUP('8. Model Variables'!$B94,'5.Monthly Multipliers'!$B$2:$B$13,'5.Monthly Multipliers'!$I$2:$I$13) + _xlfn.XLOOKUP('8. Model Variables'!$A94,'4.Annual SAE Indices'!$A$2:$A$23,'4.Annual SAE Indices'!$Q$2:$Q$23)*_xlfn.XLOOKUP('8. Model Variables'!$B94,'5.Monthly Multipliers'!$B$2:$B$13,'5.Monthly Multipliers'!$J$2:$J$13) + _xlfn.XLOOKUP('8. Model Variables'!$A94,'4.Annual SAE Indices'!$A$2:$A$23,'4.Annual SAE Indices'!$R$2:$R$23)*_xlfn.XLOOKUP('8. Model Variables'!$B94,'5.Monthly Multipliers'!$B$2:$B$13,'5.Monthly Multipliers'!$K$2:$K$13) + _xlfn.XLOOKUP('8. Model Variables'!$A94,'4.Annual SAE Indices'!$A$2:$A$23,'4.Annual SAE Indices'!$T$2:$T$23)*_xlfn.XLOOKUP('8. Model Variables'!$B94,'5.Monthly Multipliers'!$B$2:$B$13,'5.Monthly Multipliers'!$L$2:$L$13) + _xlfn.XLOOKUP('8. Model Variables'!$A94,'4.Annual SAE Indices'!$A$2:$A$23,'4.Annual SAE Indices'!$U$2:$U$23)*_xlfn.XLOOKUP('8. Model Variables'!$B94,'5.Monthly Multipliers'!$B$2:$B$13,'5.Monthly Multipliers'!$M$2:$M$13)</f>
        <v>485.87035822219104</v>
      </c>
      <c r="F94">
        <f>('6.Econ Transform'!C94^0.2)*'7.Wthr Transform'!D118*12*'8. Model Variables'!E94</f>
        <v>486.17566901687036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Transform'!C95^0.2)*'7.Wthr Transform'!H119*_xlfn.XLOOKUP('8. Model Variables'!A95,'4.Annual SAE Indices'!$A$2:$A$23,'4.Annual SAE Indices'!$V$2:$V$23)</f>
        <v>73.993450959790209</v>
      </c>
      <c r="D95" s="2">
        <f>('6.Econ Transform'!C95^0.2)*'7.Wthr Transform'!L119*_xlfn.XLOOKUP('8. Model Variables'!$A95,'4.Annual SAE Indices'!$A$2:$A$23,'4.Annual SAE Indices'!$W$2:$W$23)</f>
        <v>4.8122343155861005</v>
      </c>
      <c r="E95">
        <f>_xlfn.XLOOKUP('8. Model Variables'!$A95,'4.Annual SAE Indices'!$A$2:$A$23,'4.Annual SAE Indices'!$J$2:$J$23)*_xlfn.XLOOKUP('8. Model Variables'!$B95,'5.Monthly Multipliers'!$B$2:$B$13,'5.Monthly Multipliers'!$C$2:$C$13) + _xlfn.XLOOKUP('8. Model Variables'!$A95,'4.Annual SAE Indices'!$A$2:$A$23,'4.Annual SAE Indices'!$K$2:$K$23)*_xlfn.XLOOKUP('8. Model Variables'!$B95,'5.Monthly Multipliers'!$B$2:$B$13,'5.Monthly Multipliers'!$D$2:$D$13) + _xlfn.XLOOKUP('8. Model Variables'!$A95,'4.Annual SAE Indices'!$A$2:$A$23,'4.Annual SAE Indices'!$L$2:$L$23)*_xlfn.XLOOKUP('8. Model Variables'!$B95,'5.Monthly Multipliers'!$B$2:$B$13,'5.Monthly Multipliers'!$E$2:$E$13) + _xlfn.XLOOKUP('8. Model Variables'!$A95,'4.Annual SAE Indices'!$A$2:$A$23,'4.Annual SAE Indices'!$M$2:$M$23)*_xlfn.XLOOKUP('8. Model Variables'!$B95,'5.Monthly Multipliers'!$B$2:$B$13,'5.Monthly Multipliers'!$F$2:$F$13) + _xlfn.XLOOKUP('8. Model Variables'!$A95,'4.Annual SAE Indices'!$A$2:$A$23,'4.Annual SAE Indices'!$N$2:$N$23)*_xlfn.XLOOKUP('8. Model Variables'!$B95,'5.Monthly Multipliers'!$B$2:$B$13,'5.Monthly Multipliers'!$G$2:$G$13) + _xlfn.XLOOKUP('8. Model Variables'!$A95,'4.Annual SAE Indices'!$A$2:$A$23,'4.Annual SAE Indices'!$O$2:$O$23)*_xlfn.XLOOKUP('8. Model Variables'!$B95,'5.Monthly Multipliers'!$B$2:$B$13,'5.Monthly Multipliers'!$H$2:$H$13) + _xlfn.XLOOKUP('8. Model Variables'!$A95,'4.Annual SAE Indices'!$A$2:$A$23,'4.Annual SAE Indices'!$P$2:$P$23)*_xlfn.XLOOKUP('8. Model Variables'!$B95,'5.Monthly Multipliers'!$B$2:$B$13,'5.Monthly Multipliers'!$I$2:$I$13) + _xlfn.XLOOKUP('8. Model Variables'!$A95,'4.Annual SAE Indices'!$A$2:$A$23,'4.Annual SAE Indices'!$Q$2:$Q$23)*_xlfn.XLOOKUP('8. Model Variables'!$B95,'5.Monthly Multipliers'!$B$2:$B$13,'5.Monthly Multipliers'!$J$2:$J$13) + _xlfn.XLOOKUP('8. Model Variables'!$A95,'4.Annual SAE Indices'!$A$2:$A$23,'4.Annual SAE Indices'!$R$2:$R$23)*_xlfn.XLOOKUP('8. Model Variables'!$B95,'5.Monthly Multipliers'!$B$2:$B$13,'5.Monthly Multipliers'!$K$2:$K$13) + _xlfn.XLOOKUP('8. Model Variables'!$A95,'4.Annual SAE Indices'!$A$2:$A$23,'4.Annual SAE Indices'!$T$2:$T$23)*_xlfn.XLOOKUP('8. Model Variables'!$B95,'5.Monthly Multipliers'!$B$2:$B$13,'5.Monthly Multipliers'!$L$2:$L$13) + _xlfn.XLOOKUP('8. Model Variables'!$A95,'4.Annual SAE Indices'!$A$2:$A$23,'4.Annual SAE Indices'!$U$2:$U$23)*_xlfn.XLOOKUP('8. Model Variables'!$B95,'5.Monthly Multipliers'!$B$2:$B$13,'5.Monthly Multipliers'!$M$2:$M$13)</f>
        <v>491.45687361916805</v>
      </c>
      <c r="F95">
        <f>('6.Econ Transform'!C95^0.2)*'7.Wthr Transform'!D119*12*'8. Model Variables'!E95</f>
        <v>506.77986737741992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Transform'!C96^0.2)*'7.Wthr Transform'!H120*_xlfn.XLOOKUP('8. Model Variables'!A96,'4.Annual SAE Indices'!$A$2:$A$23,'4.Annual SAE Indices'!$V$2:$V$23)</f>
        <v>149.7587250840929</v>
      </c>
      <c r="D96" s="2">
        <f>('6.Econ Transform'!C96^0.2)*'7.Wthr Transform'!L120*_xlfn.XLOOKUP('8. Model Variables'!$A96,'4.Annual SAE Indices'!$A$2:$A$23,'4.Annual SAE Indices'!$W$2:$W$23)</f>
        <v>4.8122343155861005</v>
      </c>
      <c r="E96">
        <f>_xlfn.XLOOKUP('8. Model Variables'!$A96,'4.Annual SAE Indices'!$A$2:$A$23,'4.Annual SAE Indices'!$J$2:$J$23)*_xlfn.XLOOKUP('8. Model Variables'!$B96,'5.Monthly Multipliers'!$B$2:$B$13,'5.Monthly Multipliers'!$C$2:$C$13) + _xlfn.XLOOKUP('8. Model Variables'!$A96,'4.Annual SAE Indices'!$A$2:$A$23,'4.Annual SAE Indices'!$K$2:$K$23)*_xlfn.XLOOKUP('8. Model Variables'!$B96,'5.Monthly Multipliers'!$B$2:$B$13,'5.Monthly Multipliers'!$D$2:$D$13) + _xlfn.XLOOKUP('8. Model Variables'!$A96,'4.Annual SAE Indices'!$A$2:$A$23,'4.Annual SAE Indices'!$L$2:$L$23)*_xlfn.XLOOKUP('8. Model Variables'!$B96,'5.Monthly Multipliers'!$B$2:$B$13,'5.Monthly Multipliers'!$E$2:$E$13) + _xlfn.XLOOKUP('8. Model Variables'!$A96,'4.Annual SAE Indices'!$A$2:$A$23,'4.Annual SAE Indices'!$M$2:$M$23)*_xlfn.XLOOKUP('8. Model Variables'!$B96,'5.Monthly Multipliers'!$B$2:$B$13,'5.Monthly Multipliers'!$F$2:$F$13) + _xlfn.XLOOKUP('8. Model Variables'!$A96,'4.Annual SAE Indices'!$A$2:$A$23,'4.Annual SAE Indices'!$N$2:$N$23)*_xlfn.XLOOKUP('8. Model Variables'!$B96,'5.Monthly Multipliers'!$B$2:$B$13,'5.Monthly Multipliers'!$G$2:$G$13) + _xlfn.XLOOKUP('8. Model Variables'!$A96,'4.Annual SAE Indices'!$A$2:$A$23,'4.Annual SAE Indices'!$O$2:$O$23)*_xlfn.XLOOKUP('8. Model Variables'!$B96,'5.Monthly Multipliers'!$B$2:$B$13,'5.Monthly Multipliers'!$H$2:$H$13) + _xlfn.XLOOKUP('8. Model Variables'!$A96,'4.Annual SAE Indices'!$A$2:$A$23,'4.Annual SAE Indices'!$P$2:$P$23)*_xlfn.XLOOKUP('8. Model Variables'!$B96,'5.Monthly Multipliers'!$B$2:$B$13,'5.Monthly Multipliers'!$I$2:$I$13) + _xlfn.XLOOKUP('8. Model Variables'!$A96,'4.Annual SAE Indices'!$A$2:$A$23,'4.Annual SAE Indices'!$Q$2:$Q$23)*_xlfn.XLOOKUP('8. Model Variables'!$B96,'5.Monthly Multipliers'!$B$2:$B$13,'5.Monthly Multipliers'!$J$2:$J$13) + _xlfn.XLOOKUP('8. Model Variables'!$A96,'4.Annual SAE Indices'!$A$2:$A$23,'4.Annual SAE Indices'!$R$2:$R$23)*_xlfn.XLOOKUP('8. Model Variables'!$B96,'5.Monthly Multipliers'!$B$2:$B$13,'5.Monthly Multipliers'!$K$2:$K$13) + _xlfn.XLOOKUP('8. Model Variables'!$A96,'4.Annual SAE Indices'!$A$2:$A$23,'4.Annual SAE Indices'!$T$2:$T$23)*_xlfn.XLOOKUP('8. Model Variables'!$B96,'5.Monthly Multipliers'!$B$2:$B$13,'5.Monthly Multipliers'!$L$2:$L$13) + _xlfn.XLOOKUP('8. Model Variables'!$A96,'4.Annual SAE Indices'!$A$2:$A$23,'4.Annual SAE Indices'!$U$2:$U$23)*_xlfn.XLOOKUP('8. Model Variables'!$B96,'5.Monthly Multipliers'!$B$2:$B$13,'5.Monthly Multipliers'!$M$2:$M$13)</f>
        <v>496.70557140011607</v>
      </c>
      <c r="F96">
        <f>('6.Econ Transform'!C96^0.2)*'7.Wthr Transform'!D120*12*'8. Model Variables'!E96</f>
        <v>495.66988336469382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Transform'!C97^0.2)*'7.Wthr Transform'!H121*_xlfn.XLOOKUP('8. Model Variables'!A97,'4.Annual SAE Indices'!$A$2:$A$23,'4.Annual SAE Indices'!$V$2:$V$23)</f>
        <v>264.00165151236081</v>
      </c>
      <c r="D97" s="2">
        <f>('6.Econ Transform'!C97^0.2)*'7.Wthr Transform'!L121*_xlfn.XLOOKUP('8. Model Variables'!$A97,'4.Annual SAE Indices'!$A$2:$A$23,'4.Annual SAE Indices'!$W$2:$W$23)</f>
        <v>0</v>
      </c>
      <c r="E97">
        <f>_xlfn.XLOOKUP('8. Model Variables'!$A97,'4.Annual SAE Indices'!$A$2:$A$23,'4.Annual SAE Indices'!$J$2:$J$23)*_xlfn.XLOOKUP('8. Model Variables'!$B97,'5.Monthly Multipliers'!$B$2:$B$13,'5.Monthly Multipliers'!$C$2:$C$13) + _xlfn.XLOOKUP('8. Model Variables'!$A97,'4.Annual SAE Indices'!$A$2:$A$23,'4.Annual SAE Indices'!$K$2:$K$23)*_xlfn.XLOOKUP('8. Model Variables'!$B97,'5.Monthly Multipliers'!$B$2:$B$13,'5.Monthly Multipliers'!$D$2:$D$13) + _xlfn.XLOOKUP('8. Model Variables'!$A97,'4.Annual SAE Indices'!$A$2:$A$23,'4.Annual SAE Indices'!$L$2:$L$23)*_xlfn.XLOOKUP('8. Model Variables'!$B97,'5.Monthly Multipliers'!$B$2:$B$13,'5.Monthly Multipliers'!$E$2:$E$13) + _xlfn.XLOOKUP('8. Model Variables'!$A97,'4.Annual SAE Indices'!$A$2:$A$23,'4.Annual SAE Indices'!$M$2:$M$23)*_xlfn.XLOOKUP('8. Model Variables'!$B97,'5.Monthly Multipliers'!$B$2:$B$13,'5.Monthly Multipliers'!$F$2:$F$13) + _xlfn.XLOOKUP('8. Model Variables'!$A97,'4.Annual SAE Indices'!$A$2:$A$23,'4.Annual SAE Indices'!$N$2:$N$23)*_xlfn.XLOOKUP('8. Model Variables'!$B97,'5.Monthly Multipliers'!$B$2:$B$13,'5.Monthly Multipliers'!$G$2:$G$13) + _xlfn.XLOOKUP('8. Model Variables'!$A97,'4.Annual SAE Indices'!$A$2:$A$23,'4.Annual SAE Indices'!$O$2:$O$23)*_xlfn.XLOOKUP('8. Model Variables'!$B97,'5.Monthly Multipliers'!$B$2:$B$13,'5.Monthly Multipliers'!$H$2:$H$13) + _xlfn.XLOOKUP('8. Model Variables'!$A97,'4.Annual SAE Indices'!$A$2:$A$23,'4.Annual SAE Indices'!$P$2:$P$23)*_xlfn.XLOOKUP('8. Model Variables'!$B97,'5.Monthly Multipliers'!$B$2:$B$13,'5.Monthly Multipliers'!$I$2:$I$13) + _xlfn.XLOOKUP('8. Model Variables'!$A97,'4.Annual SAE Indices'!$A$2:$A$23,'4.Annual SAE Indices'!$Q$2:$Q$23)*_xlfn.XLOOKUP('8. Model Variables'!$B97,'5.Monthly Multipliers'!$B$2:$B$13,'5.Monthly Multipliers'!$J$2:$J$13) + _xlfn.XLOOKUP('8. Model Variables'!$A97,'4.Annual SAE Indices'!$A$2:$A$23,'4.Annual SAE Indices'!$R$2:$R$23)*_xlfn.XLOOKUP('8. Model Variables'!$B97,'5.Monthly Multipliers'!$B$2:$B$13,'5.Monthly Multipliers'!$K$2:$K$13) + _xlfn.XLOOKUP('8. Model Variables'!$A97,'4.Annual SAE Indices'!$A$2:$A$23,'4.Annual SAE Indices'!$T$2:$T$23)*_xlfn.XLOOKUP('8. Model Variables'!$B97,'5.Monthly Multipliers'!$B$2:$B$13,'5.Monthly Multipliers'!$L$2:$L$13) + _xlfn.XLOOKUP('8. Model Variables'!$A97,'4.Annual SAE Indices'!$A$2:$A$23,'4.Annual SAE Indices'!$U$2:$U$23)*_xlfn.XLOOKUP('8. Model Variables'!$B97,'5.Monthly Multipliers'!$B$2:$B$13,'5.Monthly Multipliers'!$M$2:$M$13)</f>
        <v>503.42439689759908</v>
      </c>
      <c r="F97">
        <f>('6.Econ Transform'!C97^0.2)*'7.Wthr Transform'!D121*12*'8. Model Variables'!E97</f>
        <v>519.12052265245268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Transform'!C98^0.2)*'7.Wthr Transform'!H122*_xlfn.XLOOKUP('8. Model Variables'!A98,'4.Annual SAE Indices'!$A$2:$A$23,'4.Annual SAE Indices'!$V$2:$V$23)</f>
        <v>349.43045366878431</v>
      </c>
      <c r="D98" s="2">
        <f>('6.Econ Transform'!C98^0.2)*'7.Wthr Transform'!L122*_xlfn.XLOOKUP('8. Model Variables'!$A98,'4.Annual SAE Indices'!$A$2:$A$23,'4.Annual SAE Indices'!$W$2:$W$23)</f>
        <v>0</v>
      </c>
      <c r="E98">
        <f>_xlfn.XLOOKUP('8. Model Variables'!$A98,'4.Annual SAE Indices'!$A$2:$A$23,'4.Annual SAE Indices'!$J$2:$J$23)*_xlfn.XLOOKUP('8. Model Variables'!$B98,'5.Monthly Multipliers'!$B$2:$B$13,'5.Monthly Multipliers'!$C$2:$C$13) + _xlfn.XLOOKUP('8. Model Variables'!$A98,'4.Annual SAE Indices'!$A$2:$A$23,'4.Annual SAE Indices'!$K$2:$K$23)*_xlfn.XLOOKUP('8. Model Variables'!$B98,'5.Monthly Multipliers'!$B$2:$B$13,'5.Monthly Multipliers'!$D$2:$D$13) + _xlfn.XLOOKUP('8. Model Variables'!$A98,'4.Annual SAE Indices'!$A$2:$A$23,'4.Annual SAE Indices'!$L$2:$L$23)*_xlfn.XLOOKUP('8. Model Variables'!$B98,'5.Monthly Multipliers'!$B$2:$B$13,'5.Monthly Multipliers'!$E$2:$E$13) + _xlfn.XLOOKUP('8. Model Variables'!$A98,'4.Annual SAE Indices'!$A$2:$A$23,'4.Annual SAE Indices'!$M$2:$M$23)*_xlfn.XLOOKUP('8. Model Variables'!$B98,'5.Monthly Multipliers'!$B$2:$B$13,'5.Monthly Multipliers'!$F$2:$F$13) + _xlfn.XLOOKUP('8. Model Variables'!$A98,'4.Annual SAE Indices'!$A$2:$A$23,'4.Annual SAE Indices'!$N$2:$N$23)*_xlfn.XLOOKUP('8. Model Variables'!$B98,'5.Monthly Multipliers'!$B$2:$B$13,'5.Monthly Multipliers'!$G$2:$G$13) + _xlfn.XLOOKUP('8. Model Variables'!$A98,'4.Annual SAE Indices'!$A$2:$A$23,'4.Annual SAE Indices'!$O$2:$O$23)*_xlfn.XLOOKUP('8. Model Variables'!$B98,'5.Monthly Multipliers'!$B$2:$B$13,'5.Monthly Multipliers'!$H$2:$H$13) + _xlfn.XLOOKUP('8. Model Variables'!$A98,'4.Annual SAE Indices'!$A$2:$A$23,'4.Annual SAE Indices'!$P$2:$P$23)*_xlfn.XLOOKUP('8. Model Variables'!$B98,'5.Monthly Multipliers'!$B$2:$B$13,'5.Monthly Multipliers'!$I$2:$I$13) + _xlfn.XLOOKUP('8. Model Variables'!$A98,'4.Annual SAE Indices'!$A$2:$A$23,'4.Annual SAE Indices'!$Q$2:$Q$23)*_xlfn.XLOOKUP('8. Model Variables'!$B98,'5.Monthly Multipliers'!$B$2:$B$13,'5.Monthly Multipliers'!$J$2:$J$13) + _xlfn.XLOOKUP('8. Model Variables'!$A98,'4.Annual SAE Indices'!$A$2:$A$23,'4.Annual SAE Indices'!$R$2:$R$23)*_xlfn.XLOOKUP('8. Model Variables'!$B98,'5.Monthly Multipliers'!$B$2:$B$13,'5.Monthly Multipliers'!$K$2:$K$13) + _xlfn.XLOOKUP('8. Model Variables'!$A98,'4.Annual SAE Indices'!$A$2:$A$23,'4.Annual SAE Indices'!$T$2:$T$23)*_xlfn.XLOOKUP('8. Model Variables'!$B98,'5.Monthly Multipliers'!$B$2:$B$13,'5.Monthly Multipliers'!$L$2:$L$13) + _xlfn.XLOOKUP('8. Model Variables'!$A98,'4.Annual SAE Indices'!$A$2:$A$23,'4.Annual SAE Indices'!$U$2:$U$23)*_xlfn.XLOOKUP('8. Model Variables'!$B98,'5.Monthly Multipliers'!$B$2:$B$13,'5.Monthly Multipliers'!$M$2:$M$13)</f>
        <v>506.16858168150804</v>
      </c>
      <c r="F98">
        <f>('6.Econ Transform'!C98^0.2)*'7.Wthr Transform'!D122*12*'8. Model Variables'!E98</f>
        <v>521.12964744619114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Transform'!C99^0.2)*'7.Wthr Transform'!H123*_xlfn.XLOOKUP('8. Model Variables'!A99,'4.Annual SAE Indices'!$A$2:$A$23,'4.Annual SAE Indices'!$V$2:$V$23)</f>
        <v>304.90505591556172</v>
      </c>
      <c r="D99" s="2">
        <f>('6.Econ Transform'!C99^0.2)*'7.Wthr Transform'!L123*_xlfn.XLOOKUP('8. Model Variables'!$A99,'4.Annual SAE Indices'!$A$2:$A$23,'4.Annual SAE Indices'!$W$2:$W$23)</f>
        <v>0</v>
      </c>
      <c r="E99">
        <f>_xlfn.XLOOKUP('8. Model Variables'!$A99,'4.Annual SAE Indices'!$A$2:$A$23,'4.Annual SAE Indices'!$J$2:$J$23)*_xlfn.XLOOKUP('8. Model Variables'!$B99,'5.Monthly Multipliers'!$B$2:$B$13,'5.Monthly Multipliers'!$C$2:$C$13) + _xlfn.XLOOKUP('8. Model Variables'!$A99,'4.Annual SAE Indices'!$A$2:$A$23,'4.Annual SAE Indices'!$K$2:$K$23)*_xlfn.XLOOKUP('8. Model Variables'!$B99,'5.Monthly Multipliers'!$B$2:$B$13,'5.Monthly Multipliers'!$D$2:$D$13) + _xlfn.XLOOKUP('8. Model Variables'!$A99,'4.Annual SAE Indices'!$A$2:$A$23,'4.Annual SAE Indices'!$L$2:$L$23)*_xlfn.XLOOKUP('8. Model Variables'!$B99,'5.Monthly Multipliers'!$B$2:$B$13,'5.Monthly Multipliers'!$E$2:$E$13) + _xlfn.XLOOKUP('8. Model Variables'!$A99,'4.Annual SAE Indices'!$A$2:$A$23,'4.Annual SAE Indices'!$M$2:$M$23)*_xlfn.XLOOKUP('8. Model Variables'!$B99,'5.Monthly Multipliers'!$B$2:$B$13,'5.Monthly Multipliers'!$F$2:$F$13) + _xlfn.XLOOKUP('8. Model Variables'!$A99,'4.Annual SAE Indices'!$A$2:$A$23,'4.Annual SAE Indices'!$N$2:$N$23)*_xlfn.XLOOKUP('8. Model Variables'!$B99,'5.Monthly Multipliers'!$B$2:$B$13,'5.Monthly Multipliers'!$G$2:$G$13) + _xlfn.XLOOKUP('8. Model Variables'!$A99,'4.Annual SAE Indices'!$A$2:$A$23,'4.Annual SAE Indices'!$O$2:$O$23)*_xlfn.XLOOKUP('8. Model Variables'!$B99,'5.Monthly Multipliers'!$B$2:$B$13,'5.Monthly Multipliers'!$H$2:$H$13) + _xlfn.XLOOKUP('8. Model Variables'!$A99,'4.Annual SAE Indices'!$A$2:$A$23,'4.Annual SAE Indices'!$P$2:$P$23)*_xlfn.XLOOKUP('8. Model Variables'!$B99,'5.Monthly Multipliers'!$B$2:$B$13,'5.Monthly Multipliers'!$I$2:$I$13) + _xlfn.XLOOKUP('8. Model Variables'!$A99,'4.Annual SAE Indices'!$A$2:$A$23,'4.Annual SAE Indices'!$Q$2:$Q$23)*_xlfn.XLOOKUP('8. Model Variables'!$B99,'5.Monthly Multipliers'!$B$2:$B$13,'5.Monthly Multipliers'!$J$2:$J$13) + _xlfn.XLOOKUP('8. Model Variables'!$A99,'4.Annual SAE Indices'!$A$2:$A$23,'4.Annual SAE Indices'!$R$2:$R$23)*_xlfn.XLOOKUP('8. Model Variables'!$B99,'5.Monthly Multipliers'!$B$2:$B$13,'5.Monthly Multipliers'!$K$2:$K$13) + _xlfn.XLOOKUP('8. Model Variables'!$A99,'4.Annual SAE Indices'!$A$2:$A$23,'4.Annual SAE Indices'!$T$2:$T$23)*_xlfn.XLOOKUP('8. Model Variables'!$B99,'5.Monthly Multipliers'!$B$2:$B$13,'5.Monthly Multipliers'!$L$2:$L$13) + _xlfn.XLOOKUP('8. Model Variables'!$A99,'4.Annual SAE Indices'!$A$2:$A$23,'4.Annual SAE Indices'!$U$2:$U$23)*_xlfn.XLOOKUP('8. Model Variables'!$B99,'5.Monthly Multipliers'!$B$2:$B$13,'5.Monthly Multipliers'!$M$2:$M$13)</f>
        <v>503.52464824785</v>
      </c>
      <c r="F99">
        <f>('6.Econ Transform'!C99^0.2)*'7.Wthr Transform'!D123*12*'8. Model Variables'!E99</f>
        <v>468.2390918828998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Transform'!C100^0.2)*'7.Wthr Transform'!H124*_xlfn.XLOOKUP('8. Model Variables'!A100,'4.Annual SAE Indices'!$A$2:$A$23,'4.Annual SAE Indices'!$V$2:$V$23)</f>
        <v>211.5154813054157</v>
      </c>
      <c r="D100" s="2">
        <f>('6.Econ Transform'!C100^0.2)*'7.Wthr Transform'!L124*_xlfn.XLOOKUP('8. Model Variables'!$A100,'4.Annual SAE Indices'!$A$2:$A$23,'4.Annual SAE Indices'!$W$2:$W$23)</f>
        <v>0</v>
      </c>
      <c r="E100">
        <f>_xlfn.XLOOKUP('8. Model Variables'!$A100,'4.Annual SAE Indices'!$A$2:$A$23,'4.Annual SAE Indices'!$J$2:$J$23)*_xlfn.XLOOKUP('8. Model Variables'!$B100,'5.Monthly Multipliers'!$B$2:$B$13,'5.Monthly Multipliers'!$C$2:$C$13) + _xlfn.XLOOKUP('8. Model Variables'!$A100,'4.Annual SAE Indices'!$A$2:$A$23,'4.Annual SAE Indices'!$K$2:$K$23)*_xlfn.XLOOKUP('8. Model Variables'!$B100,'5.Monthly Multipliers'!$B$2:$B$13,'5.Monthly Multipliers'!$D$2:$D$13) + _xlfn.XLOOKUP('8. Model Variables'!$A100,'4.Annual SAE Indices'!$A$2:$A$23,'4.Annual SAE Indices'!$L$2:$L$23)*_xlfn.XLOOKUP('8. Model Variables'!$B100,'5.Monthly Multipliers'!$B$2:$B$13,'5.Monthly Multipliers'!$E$2:$E$13) + _xlfn.XLOOKUP('8. Model Variables'!$A100,'4.Annual SAE Indices'!$A$2:$A$23,'4.Annual SAE Indices'!$M$2:$M$23)*_xlfn.XLOOKUP('8. Model Variables'!$B100,'5.Monthly Multipliers'!$B$2:$B$13,'5.Monthly Multipliers'!$F$2:$F$13) + _xlfn.XLOOKUP('8. Model Variables'!$A100,'4.Annual SAE Indices'!$A$2:$A$23,'4.Annual SAE Indices'!$N$2:$N$23)*_xlfn.XLOOKUP('8. Model Variables'!$B100,'5.Monthly Multipliers'!$B$2:$B$13,'5.Monthly Multipliers'!$G$2:$G$13) + _xlfn.XLOOKUP('8. Model Variables'!$A100,'4.Annual SAE Indices'!$A$2:$A$23,'4.Annual SAE Indices'!$O$2:$O$23)*_xlfn.XLOOKUP('8. Model Variables'!$B100,'5.Monthly Multipliers'!$B$2:$B$13,'5.Monthly Multipliers'!$H$2:$H$13) + _xlfn.XLOOKUP('8. Model Variables'!$A100,'4.Annual SAE Indices'!$A$2:$A$23,'4.Annual SAE Indices'!$P$2:$P$23)*_xlfn.XLOOKUP('8. Model Variables'!$B100,'5.Monthly Multipliers'!$B$2:$B$13,'5.Monthly Multipliers'!$I$2:$I$13) + _xlfn.XLOOKUP('8. Model Variables'!$A100,'4.Annual SAE Indices'!$A$2:$A$23,'4.Annual SAE Indices'!$Q$2:$Q$23)*_xlfn.XLOOKUP('8. Model Variables'!$B100,'5.Monthly Multipliers'!$B$2:$B$13,'5.Monthly Multipliers'!$J$2:$J$13) + _xlfn.XLOOKUP('8. Model Variables'!$A100,'4.Annual SAE Indices'!$A$2:$A$23,'4.Annual SAE Indices'!$R$2:$R$23)*_xlfn.XLOOKUP('8. Model Variables'!$B100,'5.Monthly Multipliers'!$B$2:$B$13,'5.Monthly Multipliers'!$K$2:$K$13) + _xlfn.XLOOKUP('8. Model Variables'!$A100,'4.Annual SAE Indices'!$A$2:$A$23,'4.Annual SAE Indices'!$T$2:$T$23)*_xlfn.XLOOKUP('8. Model Variables'!$B100,'5.Monthly Multipliers'!$B$2:$B$13,'5.Monthly Multipliers'!$L$2:$L$13) + _xlfn.XLOOKUP('8. Model Variables'!$A100,'4.Annual SAE Indices'!$A$2:$A$23,'4.Annual SAE Indices'!$U$2:$U$23)*_xlfn.XLOOKUP('8. Model Variables'!$B100,'5.Monthly Multipliers'!$B$2:$B$13,'5.Monthly Multipliers'!$M$2:$M$13)</f>
        <v>500.66790533626204</v>
      </c>
      <c r="F100">
        <f>('6.Econ Transform'!C100^0.2)*'7.Wthr Transform'!D124*12*'8. Model Variables'!E100</f>
        <v>515.46638499123821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Transform'!C101^0.2)*'7.Wthr Transform'!H125*_xlfn.XLOOKUP('8. Model Variables'!A101,'4.Annual SAE Indices'!$A$2:$A$23,'4.Annual SAE Indices'!$V$2:$V$23)</f>
        <v>125.84569964214501</v>
      </c>
      <c r="D101" s="2">
        <f>('6.Econ Transform'!C101^0.2)*'7.Wthr Transform'!L125*_xlfn.XLOOKUP('8. Model Variables'!$A101,'4.Annual SAE Indices'!$A$2:$A$23,'4.Annual SAE Indices'!$W$2:$W$23)</f>
        <v>0</v>
      </c>
      <c r="E101">
        <f>_xlfn.XLOOKUP('8. Model Variables'!$A101,'4.Annual SAE Indices'!$A$2:$A$23,'4.Annual SAE Indices'!$J$2:$J$23)*_xlfn.XLOOKUP('8. Model Variables'!$B101,'5.Monthly Multipliers'!$B$2:$B$13,'5.Monthly Multipliers'!$C$2:$C$13) + _xlfn.XLOOKUP('8. Model Variables'!$A101,'4.Annual SAE Indices'!$A$2:$A$23,'4.Annual SAE Indices'!$K$2:$K$23)*_xlfn.XLOOKUP('8. Model Variables'!$B101,'5.Monthly Multipliers'!$B$2:$B$13,'5.Monthly Multipliers'!$D$2:$D$13) + _xlfn.XLOOKUP('8. Model Variables'!$A101,'4.Annual SAE Indices'!$A$2:$A$23,'4.Annual SAE Indices'!$L$2:$L$23)*_xlfn.XLOOKUP('8. Model Variables'!$B101,'5.Monthly Multipliers'!$B$2:$B$13,'5.Monthly Multipliers'!$E$2:$E$13) + _xlfn.XLOOKUP('8. Model Variables'!$A101,'4.Annual SAE Indices'!$A$2:$A$23,'4.Annual SAE Indices'!$M$2:$M$23)*_xlfn.XLOOKUP('8. Model Variables'!$B101,'5.Monthly Multipliers'!$B$2:$B$13,'5.Monthly Multipliers'!$F$2:$F$13) + _xlfn.XLOOKUP('8. Model Variables'!$A101,'4.Annual SAE Indices'!$A$2:$A$23,'4.Annual SAE Indices'!$N$2:$N$23)*_xlfn.XLOOKUP('8. Model Variables'!$B101,'5.Monthly Multipliers'!$B$2:$B$13,'5.Monthly Multipliers'!$G$2:$G$13) + _xlfn.XLOOKUP('8. Model Variables'!$A101,'4.Annual SAE Indices'!$A$2:$A$23,'4.Annual SAE Indices'!$O$2:$O$23)*_xlfn.XLOOKUP('8. Model Variables'!$B101,'5.Monthly Multipliers'!$B$2:$B$13,'5.Monthly Multipliers'!$H$2:$H$13) + _xlfn.XLOOKUP('8. Model Variables'!$A101,'4.Annual SAE Indices'!$A$2:$A$23,'4.Annual SAE Indices'!$P$2:$P$23)*_xlfn.XLOOKUP('8. Model Variables'!$B101,'5.Monthly Multipliers'!$B$2:$B$13,'5.Monthly Multipliers'!$I$2:$I$13) + _xlfn.XLOOKUP('8. Model Variables'!$A101,'4.Annual SAE Indices'!$A$2:$A$23,'4.Annual SAE Indices'!$Q$2:$Q$23)*_xlfn.XLOOKUP('8. Model Variables'!$B101,'5.Monthly Multipliers'!$B$2:$B$13,'5.Monthly Multipliers'!$J$2:$J$13) + _xlfn.XLOOKUP('8. Model Variables'!$A101,'4.Annual SAE Indices'!$A$2:$A$23,'4.Annual SAE Indices'!$R$2:$R$23)*_xlfn.XLOOKUP('8. Model Variables'!$B101,'5.Monthly Multipliers'!$B$2:$B$13,'5.Monthly Multipliers'!$K$2:$K$13) + _xlfn.XLOOKUP('8. Model Variables'!$A101,'4.Annual SAE Indices'!$A$2:$A$23,'4.Annual SAE Indices'!$T$2:$T$23)*_xlfn.XLOOKUP('8. Model Variables'!$B101,'5.Monthly Multipliers'!$B$2:$B$13,'5.Monthly Multipliers'!$L$2:$L$13) + _xlfn.XLOOKUP('8. Model Variables'!$A101,'4.Annual SAE Indices'!$A$2:$A$23,'4.Annual SAE Indices'!$U$2:$U$23)*_xlfn.XLOOKUP('8. Model Variables'!$B101,'5.Monthly Multipliers'!$B$2:$B$13,'5.Monthly Multipliers'!$M$2:$M$13)</f>
        <v>495.49355000487799</v>
      </c>
      <c r="F101">
        <f>('6.Econ Transform'!C101^0.2)*'7.Wthr Transform'!D125*12*'8. Model Variables'!E101</f>
        <v>497.00532044899336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Transform'!C102^0.2)*'7.Wthr Transform'!H126*_xlfn.XLOOKUP('8. Model Variables'!A102,'4.Annual SAE Indices'!$A$2:$A$23,'4.Annual SAE Indices'!$V$2:$V$23)</f>
        <v>52.628804760397571</v>
      </c>
      <c r="D102" s="2">
        <f>('6.Econ Transform'!C102^0.2)*'7.Wthr Transform'!L126*_xlfn.XLOOKUP('8. Model Variables'!$A102,'4.Annual SAE Indices'!$A$2:$A$23,'4.Annual SAE Indices'!$W$2:$W$23)</f>
        <v>7.0961388332186113</v>
      </c>
      <c r="E102">
        <f>_xlfn.XLOOKUP('8. Model Variables'!$A102,'4.Annual SAE Indices'!$A$2:$A$23,'4.Annual SAE Indices'!$J$2:$J$23)*_xlfn.XLOOKUP('8. Model Variables'!$B102,'5.Monthly Multipliers'!$B$2:$B$13,'5.Monthly Multipliers'!$C$2:$C$13) + _xlfn.XLOOKUP('8. Model Variables'!$A102,'4.Annual SAE Indices'!$A$2:$A$23,'4.Annual SAE Indices'!$K$2:$K$23)*_xlfn.XLOOKUP('8. Model Variables'!$B102,'5.Monthly Multipliers'!$B$2:$B$13,'5.Monthly Multipliers'!$D$2:$D$13) + _xlfn.XLOOKUP('8. Model Variables'!$A102,'4.Annual SAE Indices'!$A$2:$A$23,'4.Annual SAE Indices'!$L$2:$L$23)*_xlfn.XLOOKUP('8. Model Variables'!$B102,'5.Monthly Multipliers'!$B$2:$B$13,'5.Monthly Multipliers'!$E$2:$E$13) + _xlfn.XLOOKUP('8. Model Variables'!$A102,'4.Annual SAE Indices'!$A$2:$A$23,'4.Annual SAE Indices'!$M$2:$M$23)*_xlfn.XLOOKUP('8. Model Variables'!$B102,'5.Monthly Multipliers'!$B$2:$B$13,'5.Monthly Multipliers'!$F$2:$F$13) + _xlfn.XLOOKUP('8. Model Variables'!$A102,'4.Annual SAE Indices'!$A$2:$A$23,'4.Annual SAE Indices'!$N$2:$N$23)*_xlfn.XLOOKUP('8. Model Variables'!$B102,'5.Monthly Multipliers'!$B$2:$B$13,'5.Monthly Multipliers'!$G$2:$G$13) + _xlfn.XLOOKUP('8. Model Variables'!$A102,'4.Annual SAE Indices'!$A$2:$A$23,'4.Annual SAE Indices'!$O$2:$O$23)*_xlfn.XLOOKUP('8. Model Variables'!$B102,'5.Monthly Multipliers'!$B$2:$B$13,'5.Monthly Multipliers'!$H$2:$H$13) + _xlfn.XLOOKUP('8. Model Variables'!$A102,'4.Annual SAE Indices'!$A$2:$A$23,'4.Annual SAE Indices'!$P$2:$P$23)*_xlfn.XLOOKUP('8. Model Variables'!$B102,'5.Monthly Multipliers'!$B$2:$B$13,'5.Monthly Multipliers'!$I$2:$I$13) + _xlfn.XLOOKUP('8. Model Variables'!$A102,'4.Annual SAE Indices'!$A$2:$A$23,'4.Annual SAE Indices'!$Q$2:$Q$23)*_xlfn.XLOOKUP('8. Model Variables'!$B102,'5.Monthly Multipliers'!$B$2:$B$13,'5.Monthly Multipliers'!$J$2:$J$13) + _xlfn.XLOOKUP('8. Model Variables'!$A102,'4.Annual SAE Indices'!$A$2:$A$23,'4.Annual SAE Indices'!$R$2:$R$23)*_xlfn.XLOOKUP('8. Model Variables'!$B102,'5.Monthly Multipliers'!$B$2:$B$13,'5.Monthly Multipliers'!$K$2:$K$13) + _xlfn.XLOOKUP('8. Model Variables'!$A102,'4.Annual SAE Indices'!$A$2:$A$23,'4.Annual SAE Indices'!$T$2:$T$23)*_xlfn.XLOOKUP('8. Model Variables'!$B102,'5.Monthly Multipliers'!$B$2:$B$13,'5.Monthly Multipliers'!$L$2:$L$13) + _xlfn.XLOOKUP('8. Model Variables'!$A102,'4.Annual SAE Indices'!$A$2:$A$23,'4.Annual SAE Indices'!$U$2:$U$23)*_xlfn.XLOOKUP('8. Model Variables'!$B102,'5.Monthly Multipliers'!$B$2:$B$13,'5.Monthly Multipliers'!$M$2:$M$13)</f>
        <v>492.48175250999498</v>
      </c>
      <c r="F102">
        <f>('6.Econ Transform'!C102^0.2)*'7.Wthr Transform'!D126*12*'8. Model Variables'!E102</f>
        <v>510.45047830203305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Transform'!C103^0.2)*'7.Wthr Transform'!H127*_xlfn.XLOOKUP('8. Model Variables'!A103,'4.Annual SAE Indices'!$A$2:$A$23,'4.Annual SAE Indices'!$V$2:$V$23)</f>
        <v>3.9951015759411113</v>
      </c>
      <c r="D103" s="2">
        <f>('6.Econ Transform'!C103^0.2)*'7.Wthr Transform'!L127*_xlfn.XLOOKUP('8. Model Variables'!$A103,'4.Annual SAE Indices'!$A$2:$A$23,'4.Annual SAE Indices'!$W$2:$W$23)</f>
        <v>262.90328994290417</v>
      </c>
      <c r="E103">
        <f>_xlfn.XLOOKUP('8. Model Variables'!$A103,'4.Annual SAE Indices'!$A$2:$A$23,'4.Annual SAE Indices'!$J$2:$J$23)*_xlfn.XLOOKUP('8. Model Variables'!$B103,'5.Monthly Multipliers'!$B$2:$B$13,'5.Monthly Multipliers'!$C$2:$C$13) + _xlfn.XLOOKUP('8. Model Variables'!$A103,'4.Annual SAE Indices'!$A$2:$A$23,'4.Annual SAE Indices'!$K$2:$K$23)*_xlfn.XLOOKUP('8. Model Variables'!$B103,'5.Monthly Multipliers'!$B$2:$B$13,'5.Monthly Multipliers'!$D$2:$D$13) + _xlfn.XLOOKUP('8. Model Variables'!$A103,'4.Annual SAE Indices'!$A$2:$A$23,'4.Annual SAE Indices'!$L$2:$L$23)*_xlfn.XLOOKUP('8. Model Variables'!$B103,'5.Monthly Multipliers'!$B$2:$B$13,'5.Monthly Multipliers'!$E$2:$E$13) + _xlfn.XLOOKUP('8. Model Variables'!$A103,'4.Annual SAE Indices'!$A$2:$A$23,'4.Annual SAE Indices'!$M$2:$M$23)*_xlfn.XLOOKUP('8. Model Variables'!$B103,'5.Monthly Multipliers'!$B$2:$B$13,'5.Monthly Multipliers'!$F$2:$F$13) + _xlfn.XLOOKUP('8. Model Variables'!$A103,'4.Annual SAE Indices'!$A$2:$A$23,'4.Annual SAE Indices'!$N$2:$N$23)*_xlfn.XLOOKUP('8. Model Variables'!$B103,'5.Monthly Multipliers'!$B$2:$B$13,'5.Monthly Multipliers'!$G$2:$G$13) + _xlfn.XLOOKUP('8. Model Variables'!$A103,'4.Annual SAE Indices'!$A$2:$A$23,'4.Annual SAE Indices'!$O$2:$O$23)*_xlfn.XLOOKUP('8. Model Variables'!$B103,'5.Monthly Multipliers'!$B$2:$B$13,'5.Monthly Multipliers'!$H$2:$H$13) + _xlfn.XLOOKUP('8. Model Variables'!$A103,'4.Annual SAE Indices'!$A$2:$A$23,'4.Annual SAE Indices'!$P$2:$P$23)*_xlfn.XLOOKUP('8. Model Variables'!$B103,'5.Monthly Multipliers'!$B$2:$B$13,'5.Monthly Multipliers'!$I$2:$I$13) + _xlfn.XLOOKUP('8. Model Variables'!$A103,'4.Annual SAE Indices'!$A$2:$A$23,'4.Annual SAE Indices'!$Q$2:$Q$23)*_xlfn.XLOOKUP('8. Model Variables'!$B103,'5.Monthly Multipliers'!$B$2:$B$13,'5.Monthly Multipliers'!$J$2:$J$13) + _xlfn.XLOOKUP('8. Model Variables'!$A103,'4.Annual SAE Indices'!$A$2:$A$23,'4.Annual SAE Indices'!$R$2:$R$23)*_xlfn.XLOOKUP('8. Model Variables'!$B103,'5.Monthly Multipliers'!$B$2:$B$13,'5.Monthly Multipliers'!$K$2:$K$13) + _xlfn.XLOOKUP('8. Model Variables'!$A103,'4.Annual SAE Indices'!$A$2:$A$23,'4.Annual SAE Indices'!$T$2:$T$23)*_xlfn.XLOOKUP('8. Model Variables'!$B103,'5.Monthly Multipliers'!$B$2:$B$13,'5.Monthly Multipliers'!$L$2:$L$13) + _xlfn.XLOOKUP('8. Model Variables'!$A103,'4.Annual SAE Indices'!$A$2:$A$23,'4.Annual SAE Indices'!$U$2:$U$23)*_xlfn.XLOOKUP('8. Model Variables'!$B103,'5.Monthly Multipliers'!$B$2:$B$13,'5.Monthly Multipliers'!$M$2:$M$13)</f>
        <v>490.04656470446503</v>
      </c>
      <c r="F103">
        <f>('6.Econ Transform'!C103^0.2)*'7.Wthr Transform'!D127*12*'8. Model Variables'!E103</f>
        <v>491.54171618071166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Transform'!C104^0.2)*'7.Wthr Transform'!H128*_xlfn.XLOOKUP('8. Model Variables'!A104,'4.Annual SAE Indices'!$A$2:$A$23,'4.Annual SAE Indices'!$V$2:$V$23)</f>
        <v>0</v>
      </c>
      <c r="D104" s="2">
        <f>('6.Econ Transform'!C104^0.2)*'7.Wthr Transform'!L128*_xlfn.XLOOKUP('8. Model Variables'!$A104,'4.Annual SAE Indices'!$A$2:$A$23,'4.Annual SAE Indices'!$W$2:$W$23)</f>
        <v>470.92454763547835</v>
      </c>
      <c r="E104">
        <f>_xlfn.XLOOKUP('8. Model Variables'!$A104,'4.Annual SAE Indices'!$A$2:$A$23,'4.Annual SAE Indices'!$J$2:$J$23)*_xlfn.XLOOKUP('8. Model Variables'!$B104,'5.Monthly Multipliers'!$B$2:$B$13,'5.Monthly Multipliers'!$C$2:$C$13) + _xlfn.XLOOKUP('8. Model Variables'!$A104,'4.Annual SAE Indices'!$A$2:$A$23,'4.Annual SAE Indices'!$K$2:$K$23)*_xlfn.XLOOKUP('8. Model Variables'!$B104,'5.Monthly Multipliers'!$B$2:$B$13,'5.Monthly Multipliers'!$D$2:$D$13) + _xlfn.XLOOKUP('8. Model Variables'!$A104,'4.Annual SAE Indices'!$A$2:$A$23,'4.Annual SAE Indices'!$L$2:$L$23)*_xlfn.XLOOKUP('8. Model Variables'!$B104,'5.Monthly Multipliers'!$B$2:$B$13,'5.Monthly Multipliers'!$E$2:$E$13) + _xlfn.XLOOKUP('8. Model Variables'!$A104,'4.Annual SAE Indices'!$A$2:$A$23,'4.Annual SAE Indices'!$M$2:$M$23)*_xlfn.XLOOKUP('8. Model Variables'!$B104,'5.Monthly Multipliers'!$B$2:$B$13,'5.Monthly Multipliers'!$F$2:$F$13) + _xlfn.XLOOKUP('8. Model Variables'!$A104,'4.Annual SAE Indices'!$A$2:$A$23,'4.Annual SAE Indices'!$N$2:$N$23)*_xlfn.XLOOKUP('8. Model Variables'!$B104,'5.Monthly Multipliers'!$B$2:$B$13,'5.Monthly Multipliers'!$G$2:$G$13) + _xlfn.XLOOKUP('8. Model Variables'!$A104,'4.Annual SAE Indices'!$A$2:$A$23,'4.Annual SAE Indices'!$O$2:$O$23)*_xlfn.XLOOKUP('8. Model Variables'!$B104,'5.Monthly Multipliers'!$B$2:$B$13,'5.Monthly Multipliers'!$H$2:$H$13) + _xlfn.XLOOKUP('8. Model Variables'!$A104,'4.Annual SAE Indices'!$A$2:$A$23,'4.Annual SAE Indices'!$P$2:$P$23)*_xlfn.XLOOKUP('8. Model Variables'!$B104,'5.Monthly Multipliers'!$B$2:$B$13,'5.Monthly Multipliers'!$I$2:$I$13) + _xlfn.XLOOKUP('8. Model Variables'!$A104,'4.Annual SAE Indices'!$A$2:$A$23,'4.Annual SAE Indices'!$Q$2:$Q$23)*_xlfn.XLOOKUP('8. Model Variables'!$B104,'5.Monthly Multipliers'!$B$2:$B$13,'5.Monthly Multipliers'!$J$2:$J$13) + _xlfn.XLOOKUP('8. Model Variables'!$A104,'4.Annual SAE Indices'!$A$2:$A$23,'4.Annual SAE Indices'!$R$2:$R$23)*_xlfn.XLOOKUP('8. Model Variables'!$B104,'5.Monthly Multipliers'!$B$2:$B$13,'5.Monthly Multipliers'!$K$2:$K$13) + _xlfn.XLOOKUP('8. Model Variables'!$A104,'4.Annual SAE Indices'!$A$2:$A$23,'4.Annual SAE Indices'!$T$2:$T$23)*_xlfn.XLOOKUP('8. Model Variables'!$B104,'5.Monthly Multipliers'!$B$2:$B$13,'5.Monthly Multipliers'!$L$2:$L$13) + _xlfn.XLOOKUP('8. Model Variables'!$A104,'4.Annual SAE Indices'!$A$2:$A$23,'4.Annual SAE Indices'!$U$2:$U$23)*_xlfn.XLOOKUP('8. Model Variables'!$B104,'5.Monthly Multipliers'!$B$2:$B$13,'5.Monthly Multipliers'!$M$2:$M$13)</f>
        <v>484.79230322185401</v>
      </c>
      <c r="F104">
        <f>('6.Econ Transform'!C104^0.2)*'7.Wthr Transform'!D128*12*'8. Model Variables'!E104</f>
        <v>503.01717927654352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Transform'!C105^0.2)*'7.Wthr Transform'!H129*_xlfn.XLOOKUP('8. Model Variables'!A105,'4.Annual SAE Indices'!$A$2:$A$23,'4.Annual SAE Indices'!$V$2:$V$23)</f>
        <v>2.4796086640719071</v>
      </c>
      <c r="D105" s="2">
        <f>('6.Econ Transform'!C105^0.2)*'7.Wthr Transform'!L129*_xlfn.XLOOKUP('8. Model Variables'!$A105,'4.Annual SAE Indices'!$A$2:$A$23,'4.Annual SAE Indices'!$W$2:$W$23)</f>
        <v>284.66851794153456</v>
      </c>
      <c r="E105">
        <f>_xlfn.XLOOKUP('8. Model Variables'!$A105,'4.Annual SAE Indices'!$A$2:$A$23,'4.Annual SAE Indices'!$J$2:$J$23)*_xlfn.XLOOKUP('8. Model Variables'!$B105,'5.Monthly Multipliers'!$B$2:$B$13,'5.Monthly Multipliers'!$C$2:$C$13) + _xlfn.XLOOKUP('8. Model Variables'!$A105,'4.Annual SAE Indices'!$A$2:$A$23,'4.Annual SAE Indices'!$K$2:$K$23)*_xlfn.XLOOKUP('8. Model Variables'!$B105,'5.Monthly Multipliers'!$B$2:$B$13,'5.Monthly Multipliers'!$D$2:$D$13) + _xlfn.XLOOKUP('8. Model Variables'!$A105,'4.Annual SAE Indices'!$A$2:$A$23,'4.Annual SAE Indices'!$L$2:$L$23)*_xlfn.XLOOKUP('8. Model Variables'!$B105,'5.Monthly Multipliers'!$B$2:$B$13,'5.Monthly Multipliers'!$E$2:$E$13) + _xlfn.XLOOKUP('8. Model Variables'!$A105,'4.Annual SAE Indices'!$A$2:$A$23,'4.Annual SAE Indices'!$M$2:$M$23)*_xlfn.XLOOKUP('8. Model Variables'!$B105,'5.Monthly Multipliers'!$B$2:$B$13,'5.Monthly Multipliers'!$F$2:$F$13) + _xlfn.XLOOKUP('8. Model Variables'!$A105,'4.Annual SAE Indices'!$A$2:$A$23,'4.Annual SAE Indices'!$N$2:$N$23)*_xlfn.XLOOKUP('8. Model Variables'!$B105,'5.Monthly Multipliers'!$B$2:$B$13,'5.Monthly Multipliers'!$G$2:$G$13) + _xlfn.XLOOKUP('8. Model Variables'!$A105,'4.Annual SAE Indices'!$A$2:$A$23,'4.Annual SAE Indices'!$O$2:$O$23)*_xlfn.XLOOKUP('8. Model Variables'!$B105,'5.Monthly Multipliers'!$B$2:$B$13,'5.Monthly Multipliers'!$H$2:$H$13) + _xlfn.XLOOKUP('8. Model Variables'!$A105,'4.Annual SAE Indices'!$A$2:$A$23,'4.Annual SAE Indices'!$P$2:$P$23)*_xlfn.XLOOKUP('8. Model Variables'!$B105,'5.Monthly Multipliers'!$B$2:$B$13,'5.Monthly Multipliers'!$I$2:$I$13) + _xlfn.XLOOKUP('8. Model Variables'!$A105,'4.Annual SAE Indices'!$A$2:$A$23,'4.Annual SAE Indices'!$Q$2:$Q$23)*_xlfn.XLOOKUP('8. Model Variables'!$B105,'5.Monthly Multipliers'!$B$2:$B$13,'5.Monthly Multipliers'!$J$2:$J$13) + _xlfn.XLOOKUP('8. Model Variables'!$A105,'4.Annual SAE Indices'!$A$2:$A$23,'4.Annual SAE Indices'!$R$2:$R$23)*_xlfn.XLOOKUP('8. Model Variables'!$B105,'5.Monthly Multipliers'!$B$2:$B$13,'5.Monthly Multipliers'!$K$2:$K$13) + _xlfn.XLOOKUP('8. Model Variables'!$A105,'4.Annual SAE Indices'!$A$2:$A$23,'4.Annual SAE Indices'!$T$2:$T$23)*_xlfn.XLOOKUP('8. Model Variables'!$B105,'5.Monthly Multipliers'!$B$2:$B$13,'5.Monthly Multipliers'!$L$2:$L$13) + _xlfn.XLOOKUP('8. Model Variables'!$A105,'4.Annual SAE Indices'!$A$2:$A$23,'4.Annual SAE Indices'!$U$2:$U$23)*_xlfn.XLOOKUP('8. Model Variables'!$B105,'5.Monthly Multipliers'!$B$2:$B$13,'5.Monthly Multipliers'!$M$2:$M$13)</f>
        <v>483.86846543666599</v>
      </c>
      <c r="F105">
        <f>('6.Econ Transform'!C105^0.2)*'7.Wthr Transform'!D129*12*'8. Model Variables'!E105</f>
        <v>502.05861150695227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Transform'!C106^0.2)*'7.Wthr Transform'!H130*_xlfn.XLOOKUP('8. Model Variables'!A106,'4.Annual SAE Indices'!$A$2:$A$23,'4.Annual SAE Indices'!$V$2:$V$23)</f>
        <v>4.3459807768142031</v>
      </c>
      <c r="D106" s="2">
        <f>('6.Econ Transform'!C106^0.2)*'7.Wthr Transform'!L130*_xlfn.XLOOKUP('8. Model Variables'!$A106,'4.Annual SAE Indices'!$A$2:$A$23,'4.Annual SAE Indices'!$W$2:$W$23)</f>
        <v>77.62111749105749</v>
      </c>
      <c r="E106">
        <f>_xlfn.XLOOKUP('8. Model Variables'!$A106,'4.Annual SAE Indices'!$A$2:$A$23,'4.Annual SAE Indices'!$J$2:$J$23)*_xlfn.XLOOKUP('8. Model Variables'!$B106,'5.Monthly Multipliers'!$B$2:$B$13,'5.Monthly Multipliers'!$C$2:$C$13) + _xlfn.XLOOKUP('8. Model Variables'!$A106,'4.Annual SAE Indices'!$A$2:$A$23,'4.Annual SAE Indices'!$K$2:$K$23)*_xlfn.XLOOKUP('8. Model Variables'!$B106,'5.Monthly Multipliers'!$B$2:$B$13,'5.Monthly Multipliers'!$D$2:$D$13) + _xlfn.XLOOKUP('8. Model Variables'!$A106,'4.Annual SAE Indices'!$A$2:$A$23,'4.Annual SAE Indices'!$L$2:$L$23)*_xlfn.XLOOKUP('8. Model Variables'!$B106,'5.Monthly Multipliers'!$B$2:$B$13,'5.Monthly Multipliers'!$E$2:$E$13) + _xlfn.XLOOKUP('8. Model Variables'!$A106,'4.Annual SAE Indices'!$A$2:$A$23,'4.Annual SAE Indices'!$M$2:$M$23)*_xlfn.XLOOKUP('8. Model Variables'!$B106,'5.Monthly Multipliers'!$B$2:$B$13,'5.Monthly Multipliers'!$F$2:$F$13) + _xlfn.XLOOKUP('8. Model Variables'!$A106,'4.Annual SAE Indices'!$A$2:$A$23,'4.Annual SAE Indices'!$N$2:$N$23)*_xlfn.XLOOKUP('8. Model Variables'!$B106,'5.Monthly Multipliers'!$B$2:$B$13,'5.Monthly Multipliers'!$G$2:$G$13) + _xlfn.XLOOKUP('8. Model Variables'!$A106,'4.Annual SAE Indices'!$A$2:$A$23,'4.Annual SAE Indices'!$O$2:$O$23)*_xlfn.XLOOKUP('8. Model Variables'!$B106,'5.Monthly Multipliers'!$B$2:$B$13,'5.Monthly Multipliers'!$H$2:$H$13) + _xlfn.XLOOKUP('8. Model Variables'!$A106,'4.Annual SAE Indices'!$A$2:$A$23,'4.Annual SAE Indices'!$P$2:$P$23)*_xlfn.XLOOKUP('8. Model Variables'!$B106,'5.Monthly Multipliers'!$B$2:$B$13,'5.Monthly Multipliers'!$I$2:$I$13) + _xlfn.XLOOKUP('8. Model Variables'!$A106,'4.Annual SAE Indices'!$A$2:$A$23,'4.Annual SAE Indices'!$Q$2:$Q$23)*_xlfn.XLOOKUP('8. Model Variables'!$B106,'5.Monthly Multipliers'!$B$2:$B$13,'5.Monthly Multipliers'!$J$2:$J$13) + _xlfn.XLOOKUP('8. Model Variables'!$A106,'4.Annual SAE Indices'!$A$2:$A$23,'4.Annual SAE Indices'!$R$2:$R$23)*_xlfn.XLOOKUP('8. Model Variables'!$B106,'5.Monthly Multipliers'!$B$2:$B$13,'5.Monthly Multipliers'!$K$2:$K$13) + _xlfn.XLOOKUP('8. Model Variables'!$A106,'4.Annual SAE Indices'!$A$2:$A$23,'4.Annual SAE Indices'!$T$2:$T$23)*_xlfn.XLOOKUP('8. Model Variables'!$B106,'5.Monthly Multipliers'!$B$2:$B$13,'5.Monthly Multipliers'!$L$2:$L$13) + _xlfn.XLOOKUP('8. Model Variables'!$A106,'4.Annual SAE Indices'!$A$2:$A$23,'4.Annual SAE Indices'!$U$2:$U$23)*_xlfn.XLOOKUP('8. Model Variables'!$B106,'5.Monthly Multipliers'!$B$2:$B$13,'5.Monthly Multipliers'!$M$2:$M$13)</f>
        <v>486.51876422820601</v>
      </c>
      <c r="F106">
        <f>('6.Econ Transform'!C106^0.2)*'7.Wthr Transform'!D130*12*'8. Model Variables'!E106</f>
        <v>488.52439685113922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Transform'!C107^0.2)*'7.Wthr Transform'!H131*_xlfn.XLOOKUP('8. Model Variables'!A107,'4.Annual SAE Indices'!$A$2:$A$23,'4.Annual SAE Indices'!$V$2:$V$23)</f>
        <v>79.137001618334338</v>
      </c>
      <c r="D107" s="2">
        <f>('6.Econ Transform'!C107^0.2)*'7.Wthr Transform'!L131*_xlfn.XLOOKUP('8. Model Variables'!$A107,'4.Annual SAE Indices'!$A$2:$A$23,'4.Annual SAE Indices'!$W$2:$W$23)</f>
        <v>22.475566696179865</v>
      </c>
      <c r="E107">
        <f>_xlfn.XLOOKUP('8. Model Variables'!$A107,'4.Annual SAE Indices'!$A$2:$A$23,'4.Annual SAE Indices'!$J$2:$J$23)*_xlfn.XLOOKUP('8. Model Variables'!$B107,'5.Monthly Multipliers'!$B$2:$B$13,'5.Monthly Multipliers'!$C$2:$C$13) + _xlfn.XLOOKUP('8. Model Variables'!$A107,'4.Annual SAE Indices'!$A$2:$A$23,'4.Annual SAE Indices'!$K$2:$K$23)*_xlfn.XLOOKUP('8. Model Variables'!$B107,'5.Monthly Multipliers'!$B$2:$B$13,'5.Monthly Multipliers'!$D$2:$D$13) + _xlfn.XLOOKUP('8. Model Variables'!$A107,'4.Annual SAE Indices'!$A$2:$A$23,'4.Annual SAE Indices'!$L$2:$L$23)*_xlfn.XLOOKUP('8. Model Variables'!$B107,'5.Monthly Multipliers'!$B$2:$B$13,'5.Monthly Multipliers'!$E$2:$E$13) + _xlfn.XLOOKUP('8. Model Variables'!$A107,'4.Annual SAE Indices'!$A$2:$A$23,'4.Annual SAE Indices'!$M$2:$M$23)*_xlfn.XLOOKUP('8. Model Variables'!$B107,'5.Monthly Multipliers'!$B$2:$B$13,'5.Monthly Multipliers'!$F$2:$F$13) + _xlfn.XLOOKUP('8. Model Variables'!$A107,'4.Annual SAE Indices'!$A$2:$A$23,'4.Annual SAE Indices'!$N$2:$N$23)*_xlfn.XLOOKUP('8. Model Variables'!$B107,'5.Monthly Multipliers'!$B$2:$B$13,'5.Monthly Multipliers'!$G$2:$G$13) + _xlfn.XLOOKUP('8. Model Variables'!$A107,'4.Annual SAE Indices'!$A$2:$A$23,'4.Annual SAE Indices'!$O$2:$O$23)*_xlfn.XLOOKUP('8. Model Variables'!$B107,'5.Monthly Multipliers'!$B$2:$B$13,'5.Monthly Multipliers'!$H$2:$H$13) + _xlfn.XLOOKUP('8. Model Variables'!$A107,'4.Annual SAE Indices'!$A$2:$A$23,'4.Annual SAE Indices'!$P$2:$P$23)*_xlfn.XLOOKUP('8. Model Variables'!$B107,'5.Monthly Multipliers'!$B$2:$B$13,'5.Monthly Multipliers'!$I$2:$I$13) + _xlfn.XLOOKUP('8. Model Variables'!$A107,'4.Annual SAE Indices'!$A$2:$A$23,'4.Annual SAE Indices'!$Q$2:$Q$23)*_xlfn.XLOOKUP('8. Model Variables'!$B107,'5.Monthly Multipliers'!$B$2:$B$13,'5.Monthly Multipliers'!$J$2:$J$13) + _xlfn.XLOOKUP('8. Model Variables'!$A107,'4.Annual SAE Indices'!$A$2:$A$23,'4.Annual SAE Indices'!$R$2:$R$23)*_xlfn.XLOOKUP('8. Model Variables'!$B107,'5.Monthly Multipliers'!$B$2:$B$13,'5.Monthly Multipliers'!$K$2:$K$13) + _xlfn.XLOOKUP('8. Model Variables'!$A107,'4.Annual SAE Indices'!$A$2:$A$23,'4.Annual SAE Indices'!$T$2:$T$23)*_xlfn.XLOOKUP('8. Model Variables'!$B107,'5.Monthly Multipliers'!$B$2:$B$13,'5.Monthly Multipliers'!$L$2:$L$13) + _xlfn.XLOOKUP('8. Model Variables'!$A107,'4.Annual SAE Indices'!$A$2:$A$23,'4.Annual SAE Indices'!$U$2:$U$23)*_xlfn.XLOOKUP('8. Model Variables'!$B107,'5.Monthly Multipliers'!$B$2:$B$13,'5.Monthly Multipliers'!$M$2:$M$13)</f>
        <v>492.045603260289</v>
      </c>
      <c r="F107">
        <f>('6.Econ Transform'!C107^0.2)*'7.Wthr Transform'!D131*12*'8. Model Variables'!E107</f>
        <v>509.44567365129024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Transform'!C108^0.2)*'7.Wthr Transform'!H132*_xlfn.XLOOKUP('8. Model Variables'!A108,'4.Annual SAE Indices'!$A$2:$A$23,'4.Annual SAE Indices'!$V$2:$V$23)</f>
        <v>188.93643200289168</v>
      </c>
      <c r="D108" s="2">
        <f>('6.Econ Transform'!C108^0.2)*'7.Wthr Transform'!L132*_xlfn.XLOOKUP('8. Model Variables'!$A108,'4.Annual SAE Indices'!$A$2:$A$23,'4.Annual SAE Indices'!$W$2:$W$23)</f>
        <v>0</v>
      </c>
      <c r="E108">
        <f>_xlfn.XLOOKUP('8. Model Variables'!$A108,'4.Annual SAE Indices'!$A$2:$A$23,'4.Annual SAE Indices'!$J$2:$J$23)*_xlfn.XLOOKUP('8. Model Variables'!$B108,'5.Monthly Multipliers'!$B$2:$B$13,'5.Monthly Multipliers'!$C$2:$C$13) + _xlfn.XLOOKUP('8. Model Variables'!$A108,'4.Annual SAE Indices'!$A$2:$A$23,'4.Annual SAE Indices'!$K$2:$K$23)*_xlfn.XLOOKUP('8. Model Variables'!$B108,'5.Monthly Multipliers'!$B$2:$B$13,'5.Monthly Multipliers'!$D$2:$D$13) + _xlfn.XLOOKUP('8. Model Variables'!$A108,'4.Annual SAE Indices'!$A$2:$A$23,'4.Annual SAE Indices'!$L$2:$L$23)*_xlfn.XLOOKUP('8. Model Variables'!$B108,'5.Monthly Multipliers'!$B$2:$B$13,'5.Monthly Multipliers'!$E$2:$E$13) + _xlfn.XLOOKUP('8. Model Variables'!$A108,'4.Annual SAE Indices'!$A$2:$A$23,'4.Annual SAE Indices'!$M$2:$M$23)*_xlfn.XLOOKUP('8. Model Variables'!$B108,'5.Monthly Multipliers'!$B$2:$B$13,'5.Monthly Multipliers'!$F$2:$F$13) + _xlfn.XLOOKUP('8. Model Variables'!$A108,'4.Annual SAE Indices'!$A$2:$A$23,'4.Annual SAE Indices'!$N$2:$N$23)*_xlfn.XLOOKUP('8. Model Variables'!$B108,'5.Monthly Multipliers'!$B$2:$B$13,'5.Monthly Multipliers'!$G$2:$G$13) + _xlfn.XLOOKUP('8. Model Variables'!$A108,'4.Annual SAE Indices'!$A$2:$A$23,'4.Annual SAE Indices'!$O$2:$O$23)*_xlfn.XLOOKUP('8. Model Variables'!$B108,'5.Monthly Multipliers'!$B$2:$B$13,'5.Monthly Multipliers'!$H$2:$H$13) + _xlfn.XLOOKUP('8. Model Variables'!$A108,'4.Annual SAE Indices'!$A$2:$A$23,'4.Annual SAE Indices'!$P$2:$P$23)*_xlfn.XLOOKUP('8. Model Variables'!$B108,'5.Monthly Multipliers'!$B$2:$B$13,'5.Monthly Multipliers'!$I$2:$I$13) + _xlfn.XLOOKUP('8. Model Variables'!$A108,'4.Annual SAE Indices'!$A$2:$A$23,'4.Annual SAE Indices'!$Q$2:$Q$23)*_xlfn.XLOOKUP('8. Model Variables'!$B108,'5.Monthly Multipliers'!$B$2:$B$13,'5.Monthly Multipliers'!$J$2:$J$13) + _xlfn.XLOOKUP('8. Model Variables'!$A108,'4.Annual SAE Indices'!$A$2:$A$23,'4.Annual SAE Indices'!$R$2:$R$23)*_xlfn.XLOOKUP('8. Model Variables'!$B108,'5.Monthly Multipliers'!$B$2:$B$13,'5.Monthly Multipliers'!$K$2:$K$13) + _xlfn.XLOOKUP('8. Model Variables'!$A108,'4.Annual SAE Indices'!$A$2:$A$23,'4.Annual SAE Indices'!$T$2:$T$23)*_xlfn.XLOOKUP('8. Model Variables'!$B108,'5.Monthly Multipliers'!$B$2:$B$13,'5.Monthly Multipliers'!$L$2:$L$13) + _xlfn.XLOOKUP('8. Model Variables'!$A108,'4.Annual SAE Indices'!$A$2:$A$23,'4.Annual SAE Indices'!$U$2:$U$23)*_xlfn.XLOOKUP('8. Model Variables'!$B108,'5.Monthly Multipliers'!$B$2:$B$13,'5.Monthly Multipliers'!$M$2:$M$13)</f>
        <v>497.24023717065501</v>
      </c>
      <c r="F108">
        <f>('6.Econ Transform'!C108^0.2)*'7.Wthr Transform'!D132*12*'8. Model Variables'!E108</f>
        <v>498.21677800723234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Transform'!C109^0.2)*'7.Wthr Transform'!H133*_xlfn.XLOOKUP('8. Model Variables'!A109,'4.Annual SAE Indices'!$A$2:$A$23,'4.Annual SAE Indices'!$V$2:$V$23)</f>
        <v>323.29241054469315</v>
      </c>
      <c r="D109" s="2">
        <f>('6.Econ Transform'!C109^0.2)*'7.Wthr Transform'!L133*_xlfn.XLOOKUP('8. Model Variables'!$A109,'4.Annual SAE Indices'!$A$2:$A$23,'4.Annual SAE Indices'!$W$2:$W$23)</f>
        <v>0</v>
      </c>
      <c r="E109">
        <f>_xlfn.XLOOKUP('8. Model Variables'!$A109,'4.Annual SAE Indices'!$A$2:$A$23,'4.Annual SAE Indices'!$J$2:$J$23)*_xlfn.XLOOKUP('8. Model Variables'!$B109,'5.Monthly Multipliers'!$B$2:$B$13,'5.Monthly Multipliers'!$C$2:$C$13) + _xlfn.XLOOKUP('8. Model Variables'!$A109,'4.Annual SAE Indices'!$A$2:$A$23,'4.Annual SAE Indices'!$K$2:$K$23)*_xlfn.XLOOKUP('8. Model Variables'!$B109,'5.Monthly Multipliers'!$B$2:$B$13,'5.Monthly Multipliers'!$D$2:$D$13) + _xlfn.XLOOKUP('8. Model Variables'!$A109,'4.Annual SAE Indices'!$A$2:$A$23,'4.Annual SAE Indices'!$L$2:$L$23)*_xlfn.XLOOKUP('8. Model Variables'!$B109,'5.Monthly Multipliers'!$B$2:$B$13,'5.Monthly Multipliers'!$E$2:$E$13) + _xlfn.XLOOKUP('8. Model Variables'!$A109,'4.Annual SAE Indices'!$A$2:$A$23,'4.Annual SAE Indices'!$M$2:$M$23)*_xlfn.XLOOKUP('8. Model Variables'!$B109,'5.Monthly Multipliers'!$B$2:$B$13,'5.Monthly Multipliers'!$F$2:$F$13) + _xlfn.XLOOKUP('8. Model Variables'!$A109,'4.Annual SAE Indices'!$A$2:$A$23,'4.Annual SAE Indices'!$N$2:$N$23)*_xlfn.XLOOKUP('8. Model Variables'!$B109,'5.Monthly Multipliers'!$B$2:$B$13,'5.Monthly Multipliers'!$G$2:$G$13) + _xlfn.XLOOKUP('8. Model Variables'!$A109,'4.Annual SAE Indices'!$A$2:$A$23,'4.Annual SAE Indices'!$O$2:$O$23)*_xlfn.XLOOKUP('8. Model Variables'!$B109,'5.Monthly Multipliers'!$B$2:$B$13,'5.Monthly Multipliers'!$H$2:$H$13) + _xlfn.XLOOKUP('8. Model Variables'!$A109,'4.Annual SAE Indices'!$A$2:$A$23,'4.Annual SAE Indices'!$P$2:$P$23)*_xlfn.XLOOKUP('8. Model Variables'!$B109,'5.Monthly Multipliers'!$B$2:$B$13,'5.Monthly Multipliers'!$I$2:$I$13) + _xlfn.XLOOKUP('8. Model Variables'!$A109,'4.Annual SAE Indices'!$A$2:$A$23,'4.Annual SAE Indices'!$Q$2:$Q$23)*_xlfn.XLOOKUP('8. Model Variables'!$B109,'5.Monthly Multipliers'!$B$2:$B$13,'5.Monthly Multipliers'!$J$2:$J$13) + _xlfn.XLOOKUP('8. Model Variables'!$A109,'4.Annual SAE Indices'!$A$2:$A$23,'4.Annual SAE Indices'!$R$2:$R$23)*_xlfn.XLOOKUP('8. Model Variables'!$B109,'5.Monthly Multipliers'!$B$2:$B$13,'5.Monthly Multipliers'!$K$2:$K$13) + _xlfn.XLOOKUP('8. Model Variables'!$A109,'4.Annual SAE Indices'!$A$2:$A$23,'4.Annual SAE Indices'!$T$2:$T$23)*_xlfn.XLOOKUP('8. Model Variables'!$B109,'5.Monthly Multipliers'!$B$2:$B$13,'5.Monthly Multipliers'!$L$2:$L$13) + _xlfn.XLOOKUP('8. Model Variables'!$A109,'4.Annual SAE Indices'!$A$2:$A$23,'4.Annual SAE Indices'!$U$2:$U$23)*_xlfn.XLOOKUP('8. Model Variables'!$B109,'5.Monthly Multipliers'!$B$2:$B$13,'5.Monthly Multipliers'!$M$2:$M$13)</f>
        <v>503.90162242503402</v>
      </c>
      <c r="F109">
        <f>('6.Econ Transform'!C109^0.2)*'7.Wthr Transform'!D133*12*'8. Model Variables'!E109</f>
        <v>521.72095388992091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Transform'!C110^0.2)*'7.Wthr Transform'!H134*_xlfn.XLOOKUP('8. Model Variables'!A110,'4.Annual SAE Indices'!$A$2:$A$23,'4.Annual SAE Indices'!$V$2:$V$23)</f>
        <v>315.23994271966581</v>
      </c>
      <c r="D110" s="2">
        <f>('6.Econ Transform'!C110^0.2)*'7.Wthr Transform'!L134*_xlfn.XLOOKUP('8. Model Variables'!$A110,'4.Annual SAE Indices'!$A$2:$A$23,'4.Annual SAE Indices'!$W$2:$W$23)</f>
        <v>0</v>
      </c>
      <c r="E110">
        <f>_xlfn.XLOOKUP('8. Model Variables'!$A110,'4.Annual SAE Indices'!$A$2:$A$23,'4.Annual SAE Indices'!$J$2:$J$23)*_xlfn.XLOOKUP('8. Model Variables'!$B110,'5.Monthly Multipliers'!$B$2:$B$13,'5.Monthly Multipliers'!$C$2:$C$13) + _xlfn.XLOOKUP('8. Model Variables'!$A110,'4.Annual SAE Indices'!$A$2:$A$23,'4.Annual SAE Indices'!$K$2:$K$23)*_xlfn.XLOOKUP('8. Model Variables'!$B110,'5.Monthly Multipliers'!$B$2:$B$13,'5.Monthly Multipliers'!$D$2:$D$13) + _xlfn.XLOOKUP('8. Model Variables'!$A110,'4.Annual SAE Indices'!$A$2:$A$23,'4.Annual SAE Indices'!$L$2:$L$23)*_xlfn.XLOOKUP('8. Model Variables'!$B110,'5.Monthly Multipliers'!$B$2:$B$13,'5.Monthly Multipliers'!$E$2:$E$13) + _xlfn.XLOOKUP('8. Model Variables'!$A110,'4.Annual SAE Indices'!$A$2:$A$23,'4.Annual SAE Indices'!$M$2:$M$23)*_xlfn.XLOOKUP('8. Model Variables'!$B110,'5.Monthly Multipliers'!$B$2:$B$13,'5.Monthly Multipliers'!$F$2:$F$13) + _xlfn.XLOOKUP('8. Model Variables'!$A110,'4.Annual SAE Indices'!$A$2:$A$23,'4.Annual SAE Indices'!$N$2:$N$23)*_xlfn.XLOOKUP('8. Model Variables'!$B110,'5.Monthly Multipliers'!$B$2:$B$13,'5.Monthly Multipliers'!$G$2:$G$13) + _xlfn.XLOOKUP('8. Model Variables'!$A110,'4.Annual SAE Indices'!$A$2:$A$23,'4.Annual SAE Indices'!$O$2:$O$23)*_xlfn.XLOOKUP('8. Model Variables'!$B110,'5.Monthly Multipliers'!$B$2:$B$13,'5.Monthly Multipliers'!$H$2:$H$13) + _xlfn.XLOOKUP('8. Model Variables'!$A110,'4.Annual SAE Indices'!$A$2:$A$23,'4.Annual SAE Indices'!$P$2:$P$23)*_xlfn.XLOOKUP('8. Model Variables'!$B110,'5.Monthly Multipliers'!$B$2:$B$13,'5.Monthly Multipliers'!$I$2:$I$13) + _xlfn.XLOOKUP('8. Model Variables'!$A110,'4.Annual SAE Indices'!$A$2:$A$23,'4.Annual SAE Indices'!$Q$2:$Q$23)*_xlfn.XLOOKUP('8. Model Variables'!$B110,'5.Monthly Multipliers'!$B$2:$B$13,'5.Monthly Multipliers'!$J$2:$J$13) + _xlfn.XLOOKUP('8. Model Variables'!$A110,'4.Annual SAE Indices'!$A$2:$A$23,'4.Annual SAE Indices'!$R$2:$R$23)*_xlfn.XLOOKUP('8. Model Variables'!$B110,'5.Monthly Multipliers'!$B$2:$B$13,'5.Monthly Multipliers'!$K$2:$K$13) + _xlfn.XLOOKUP('8. Model Variables'!$A110,'4.Annual SAE Indices'!$A$2:$A$23,'4.Annual SAE Indices'!$T$2:$T$23)*_xlfn.XLOOKUP('8. Model Variables'!$B110,'5.Monthly Multipliers'!$B$2:$B$13,'5.Monthly Multipliers'!$L$2:$L$13) + _xlfn.XLOOKUP('8. Model Variables'!$A110,'4.Annual SAE Indices'!$A$2:$A$23,'4.Annual SAE Indices'!$U$2:$U$23)*_xlfn.XLOOKUP('8. Model Variables'!$B110,'5.Monthly Multipliers'!$B$2:$B$13,'5.Monthly Multipliers'!$M$2:$M$13)</f>
        <v>506.88525215128806</v>
      </c>
      <c r="F110">
        <f>('6.Econ Transform'!C110^0.2)*'7.Wthr Transform'!D134*12*'8. Model Variables'!E110</f>
        <v>524.28619834979645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Transform'!C111^0.2)*'7.Wthr Transform'!H135*_xlfn.XLOOKUP('8. Model Variables'!A111,'4.Annual SAE Indices'!$A$2:$A$23,'4.Annual SAE Indices'!$V$2:$V$23)</f>
        <v>267.26161440897238</v>
      </c>
      <c r="D111" s="2">
        <f>('6.Econ Transform'!C111^0.2)*'7.Wthr Transform'!L135*_xlfn.XLOOKUP('8. Model Variables'!$A111,'4.Annual SAE Indices'!$A$2:$A$23,'4.Annual SAE Indices'!$W$2:$W$23)</f>
        <v>0</v>
      </c>
      <c r="E111">
        <f>_xlfn.XLOOKUP('8. Model Variables'!$A111,'4.Annual SAE Indices'!$A$2:$A$23,'4.Annual SAE Indices'!$J$2:$J$23)*_xlfn.XLOOKUP('8. Model Variables'!$B111,'5.Monthly Multipliers'!$B$2:$B$13,'5.Monthly Multipliers'!$C$2:$C$13) + _xlfn.XLOOKUP('8. Model Variables'!$A111,'4.Annual SAE Indices'!$A$2:$A$23,'4.Annual SAE Indices'!$K$2:$K$23)*_xlfn.XLOOKUP('8. Model Variables'!$B111,'5.Monthly Multipliers'!$B$2:$B$13,'5.Monthly Multipliers'!$D$2:$D$13) + _xlfn.XLOOKUP('8. Model Variables'!$A111,'4.Annual SAE Indices'!$A$2:$A$23,'4.Annual SAE Indices'!$L$2:$L$23)*_xlfn.XLOOKUP('8. Model Variables'!$B111,'5.Monthly Multipliers'!$B$2:$B$13,'5.Monthly Multipliers'!$E$2:$E$13) + _xlfn.XLOOKUP('8. Model Variables'!$A111,'4.Annual SAE Indices'!$A$2:$A$23,'4.Annual SAE Indices'!$M$2:$M$23)*_xlfn.XLOOKUP('8. Model Variables'!$B111,'5.Monthly Multipliers'!$B$2:$B$13,'5.Monthly Multipliers'!$F$2:$F$13) + _xlfn.XLOOKUP('8. Model Variables'!$A111,'4.Annual SAE Indices'!$A$2:$A$23,'4.Annual SAE Indices'!$N$2:$N$23)*_xlfn.XLOOKUP('8. Model Variables'!$B111,'5.Monthly Multipliers'!$B$2:$B$13,'5.Monthly Multipliers'!$G$2:$G$13) + _xlfn.XLOOKUP('8. Model Variables'!$A111,'4.Annual SAE Indices'!$A$2:$A$23,'4.Annual SAE Indices'!$O$2:$O$23)*_xlfn.XLOOKUP('8. Model Variables'!$B111,'5.Monthly Multipliers'!$B$2:$B$13,'5.Monthly Multipliers'!$H$2:$H$13) + _xlfn.XLOOKUP('8. Model Variables'!$A111,'4.Annual SAE Indices'!$A$2:$A$23,'4.Annual SAE Indices'!$P$2:$P$23)*_xlfn.XLOOKUP('8. Model Variables'!$B111,'5.Monthly Multipliers'!$B$2:$B$13,'5.Monthly Multipliers'!$I$2:$I$13) + _xlfn.XLOOKUP('8. Model Variables'!$A111,'4.Annual SAE Indices'!$A$2:$A$23,'4.Annual SAE Indices'!$Q$2:$Q$23)*_xlfn.XLOOKUP('8. Model Variables'!$B111,'5.Monthly Multipliers'!$B$2:$B$13,'5.Monthly Multipliers'!$J$2:$J$13) + _xlfn.XLOOKUP('8. Model Variables'!$A111,'4.Annual SAE Indices'!$A$2:$A$23,'4.Annual SAE Indices'!$R$2:$R$23)*_xlfn.XLOOKUP('8. Model Variables'!$B111,'5.Monthly Multipliers'!$B$2:$B$13,'5.Monthly Multipliers'!$K$2:$K$13) + _xlfn.XLOOKUP('8. Model Variables'!$A111,'4.Annual SAE Indices'!$A$2:$A$23,'4.Annual SAE Indices'!$T$2:$T$23)*_xlfn.XLOOKUP('8. Model Variables'!$B111,'5.Monthly Multipliers'!$B$2:$B$13,'5.Monthly Multipliers'!$L$2:$L$13) + _xlfn.XLOOKUP('8. Model Variables'!$A111,'4.Annual SAE Indices'!$A$2:$A$23,'4.Annual SAE Indices'!$U$2:$U$23)*_xlfn.XLOOKUP('8. Model Variables'!$B111,'5.Monthly Multipliers'!$B$2:$B$13,'5.Monthly Multipliers'!$M$2:$M$13)</f>
        <v>504.25725860387405</v>
      </c>
      <c r="F111">
        <f>('6.Econ Transform'!C111^0.2)*'7.Wthr Transform'!D135*12*'8. Model Variables'!E111</f>
        <v>471.093666566916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Transform'!C112^0.2)*'7.Wthr Transform'!H136*_xlfn.XLOOKUP('8. Model Variables'!A112,'4.Annual SAE Indices'!$A$2:$A$23,'4.Annual SAE Indices'!$V$2:$V$23)</f>
        <v>225.96236357364583</v>
      </c>
      <c r="D112" s="2">
        <f>('6.Econ Transform'!C112^0.2)*'7.Wthr Transform'!L136*_xlfn.XLOOKUP('8. Model Variables'!$A112,'4.Annual SAE Indices'!$A$2:$A$23,'4.Annual SAE Indices'!$W$2:$W$23)</f>
        <v>0</v>
      </c>
      <c r="E112">
        <f>_xlfn.XLOOKUP('8. Model Variables'!$A112,'4.Annual SAE Indices'!$A$2:$A$23,'4.Annual SAE Indices'!$J$2:$J$23)*_xlfn.XLOOKUP('8. Model Variables'!$B112,'5.Monthly Multipliers'!$B$2:$B$13,'5.Monthly Multipliers'!$C$2:$C$13) + _xlfn.XLOOKUP('8. Model Variables'!$A112,'4.Annual SAE Indices'!$A$2:$A$23,'4.Annual SAE Indices'!$K$2:$K$23)*_xlfn.XLOOKUP('8. Model Variables'!$B112,'5.Monthly Multipliers'!$B$2:$B$13,'5.Monthly Multipliers'!$D$2:$D$13) + _xlfn.XLOOKUP('8. Model Variables'!$A112,'4.Annual SAE Indices'!$A$2:$A$23,'4.Annual SAE Indices'!$L$2:$L$23)*_xlfn.XLOOKUP('8. Model Variables'!$B112,'5.Monthly Multipliers'!$B$2:$B$13,'5.Monthly Multipliers'!$E$2:$E$13) + _xlfn.XLOOKUP('8. Model Variables'!$A112,'4.Annual SAE Indices'!$A$2:$A$23,'4.Annual SAE Indices'!$M$2:$M$23)*_xlfn.XLOOKUP('8. Model Variables'!$B112,'5.Monthly Multipliers'!$B$2:$B$13,'5.Monthly Multipliers'!$F$2:$F$13) + _xlfn.XLOOKUP('8. Model Variables'!$A112,'4.Annual SAE Indices'!$A$2:$A$23,'4.Annual SAE Indices'!$N$2:$N$23)*_xlfn.XLOOKUP('8. Model Variables'!$B112,'5.Monthly Multipliers'!$B$2:$B$13,'5.Monthly Multipliers'!$G$2:$G$13) + _xlfn.XLOOKUP('8. Model Variables'!$A112,'4.Annual SAE Indices'!$A$2:$A$23,'4.Annual SAE Indices'!$O$2:$O$23)*_xlfn.XLOOKUP('8. Model Variables'!$B112,'5.Monthly Multipliers'!$B$2:$B$13,'5.Monthly Multipliers'!$H$2:$H$13) + _xlfn.XLOOKUP('8. Model Variables'!$A112,'4.Annual SAE Indices'!$A$2:$A$23,'4.Annual SAE Indices'!$P$2:$P$23)*_xlfn.XLOOKUP('8. Model Variables'!$B112,'5.Monthly Multipliers'!$B$2:$B$13,'5.Monthly Multipliers'!$I$2:$I$13) + _xlfn.XLOOKUP('8. Model Variables'!$A112,'4.Annual SAE Indices'!$A$2:$A$23,'4.Annual SAE Indices'!$Q$2:$Q$23)*_xlfn.XLOOKUP('8. Model Variables'!$B112,'5.Monthly Multipliers'!$B$2:$B$13,'5.Monthly Multipliers'!$J$2:$J$13) + _xlfn.XLOOKUP('8. Model Variables'!$A112,'4.Annual SAE Indices'!$A$2:$A$23,'4.Annual SAE Indices'!$R$2:$R$23)*_xlfn.XLOOKUP('8. Model Variables'!$B112,'5.Monthly Multipliers'!$B$2:$B$13,'5.Monthly Multipliers'!$K$2:$K$13) + _xlfn.XLOOKUP('8. Model Variables'!$A112,'4.Annual SAE Indices'!$A$2:$A$23,'4.Annual SAE Indices'!$T$2:$T$23)*_xlfn.XLOOKUP('8. Model Variables'!$B112,'5.Monthly Multipliers'!$B$2:$B$13,'5.Monthly Multipliers'!$L$2:$L$13) + _xlfn.XLOOKUP('8. Model Variables'!$A112,'4.Annual SAE Indices'!$A$2:$A$23,'4.Annual SAE Indices'!$U$2:$U$23)*_xlfn.XLOOKUP('8. Model Variables'!$B112,'5.Monthly Multipliers'!$B$2:$B$13,'5.Monthly Multipliers'!$M$2:$M$13)</f>
        <v>501.41963428300704</v>
      </c>
      <c r="F112">
        <f>('6.Econ Transform'!C112^0.2)*'7.Wthr Transform'!D136*12*'8. Model Variables'!E112</f>
        <v>518.63295039746004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Transform'!C113^0.2)*'7.Wthr Transform'!H137*_xlfn.XLOOKUP('8. Model Variables'!A113,'4.Annual SAE Indices'!$A$2:$A$23,'4.Annual SAE Indices'!$V$2:$V$23)</f>
        <v>139.14127380838511</v>
      </c>
      <c r="D113" s="2">
        <f>('6.Econ Transform'!C113^0.2)*'7.Wthr Transform'!L137*_xlfn.XLOOKUP('8. Model Variables'!$A113,'4.Annual SAE Indices'!$A$2:$A$23,'4.Annual SAE Indices'!$W$2:$W$23)</f>
        <v>0.77421325281617248</v>
      </c>
      <c r="E113">
        <f>_xlfn.XLOOKUP('8. Model Variables'!$A113,'4.Annual SAE Indices'!$A$2:$A$23,'4.Annual SAE Indices'!$J$2:$J$23)*_xlfn.XLOOKUP('8. Model Variables'!$B113,'5.Monthly Multipliers'!$B$2:$B$13,'5.Monthly Multipliers'!$C$2:$C$13) + _xlfn.XLOOKUP('8. Model Variables'!$A113,'4.Annual SAE Indices'!$A$2:$A$23,'4.Annual SAE Indices'!$K$2:$K$23)*_xlfn.XLOOKUP('8. Model Variables'!$B113,'5.Monthly Multipliers'!$B$2:$B$13,'5.Monthly Multipliers'!$D$2:$D$13) + _xlfn.XLOOKUP('8. Model Variables'!$A113,'4.Annual SAE Indices'!$A$2:$A$23,'4.Annual SAE Indices'!$L$2:$L$23)*_xlfn.XLOOKUP('8. Model Variables'!$B113,'5.Monthly Multipliers'!$B$2:$B$13,'5.Monthly Multipliers'!$E$2:$E$13) + _xlfn.XLOOKUP('8. Model Variables'!$A113,'4.Annual SAE Indices'!$A$2:$A$23,'4.Annual SAE Indices'!$M$2:$M$23)*_xlfn.XLOOKUP('8. Model Variables'!$B113,'5.Monthly Multipliers'!$B$2:$B$13,'5.Monthly Multipliers'!$F$2:$F$13) + _xlfn.XLOOKUP('8. Model Variables'!$A113,'4.Annual SAE Indices'!$A$2:$A$23,'4.Annual SAE Indices'!$N$2:$N$23)*_xlfn.XLOOKUP('8. Model Variables'!$B113,'5.Monthly Multipliers'!$B$2:$B$13,'5.Monthly Multipliers'!$G$2:$G$13) + _xlfn.XLOOKUP('8. Model Variables'!$A113,'4.Annual SAE Indices'!$A$2:$A$23,'4.Annual SAE Indices'!$O$2:$O$23)*_xlfn.XLOOKUP('8. Model Variables'!$B113,'5.Monthly Multipliers'!$B$2:$B$13,'5.Monthly Multipliers'!$H$2:$H$13) + _xlfn.XLOOKUP('8. Model Variables'!$A113,'4.Annual SAE Indices'!$A$2:$A$23,'4.Annual SAE Indices'!$P$2:$P$23)*_xlfn.XLOOKUP('8. Model Variables'!$B113,'5.Monthly Multipliers'!$B$2:$B$13,'5.Monthly Multipliers'!$I$2:$I$13) + _xlfn.XLOOKUP('8. Model Variables'!$A113,'4.Annual SAE Indices'!$A$2:$A$23,'4.Annual SAE Indices'!$Q$2:$Q$23)*_xlfn.XLOOKUP('8. Model Variables'!$B113,'5.Monthly Multipliers'!$B$2:$B$13,'5.Monthly Multipliers'!$J$2:$J$13) + _xlfn.XLOOKUP('8. Model Variables'!$A113,'4.Annual SAE Indices'!$A$2:$A$23,'4.Annual SAE Indices'!$R$2:$R$23)*_xlfn.XLOOKUP('8. Model Variables'!$B113,'5.Monthly Multipliers'!$B$2:$B$13,'5.Monthly Multipliers'!$K$2:$K$13) + _xlfn.XLOOKUP('8. Model Variables'!$A113,'4.Annual SAE Indices'!$A$2:$A$23,'4.Annual SAE Indices'!$T$2:$T$23)*_xlfn.XLOOKUP('8. Model Variables'!$B113,'5.Monthly Multipliers'!$B$2:$B$13,'5.Monthly Multipliers'!$L$2:$L$13) + _xlfn.XLOOKUP('8. Model Variables'!$A113,'4.Annual SAE Indices'!$A$2:$A$23,'4.Annual SAE Indices'!$U$2:$U$23)*_xlfn.XLOOKUP('8. Model Variables'!$B113,'5.Monthly Multipliers'!$B$2:$B$13,'5.Monthly Multipliers'!$M$2:$M$13)</f>
        <v>496.28058257045603</v>
      </c>
      <c r="F113">
        <f>('6.Econ Transform'!C113^0.2)*'7.Wthr Transform'!D137*12*'8. Model Variables'!E113</f>
        <v>496.37509151357028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Transform'!C114^0.2)*'7.Wthr Transform'!H138*_xlfn.XLOOKUP('8. Model Variables'!A114,'4.Annual SAE Indices'!$A$2:$A$23,'4.Annual SAE Indices'!$V$2:$V$23)</f>
        <v>51.576866144332143</v>
      </c>
      <c r="D114" s="2">
        <f>('6.Econ Transform'!C114^0.2)*'7.Wthr Transform'!L138*_xlfn.XLOOKUP('8. Model Variables'!$A114,'4.Annual SAE Indices'!$A$2:$A$23,'4.Annual SAE Indices'!$W$2:$W$23)</f>
        <v>52.999198340004874</v>
      </c>
      <c r="E114">
        <f>_xlfn.XLOOKUP('8. Model Variables'!$A114,'4.Annual SAE Indices'!$A$2:$A$23,'4.Annual SAE Indices'!$J$2:$J$23)*_xlfn.XLOOKUP('8. Model Variables'!$B114,'5.Monthly Multipliers'!$B$2:$B$13,'5.Monthly Multipliers'!$C$2:$C$13) + _xlfn.XLOOKUP('8. Model Variables'!$A114,'4.Annual SAE Indices'!$A$2:$A$23,'4.Annual SAE Indices'!$K$2:$K$23)*_xlfn.XLOOKUP('8. Model Variables'!$B114,'5.Monthly Multipliers'!$B$2:$B$13,'5.Monthly Multipliers'!$D$2:$D$13) + _xlfn.XLOOKUP('8. Model Variables'!$A114,'4.Annual SAE Indices'!$A$2:$A$23,'4.Annual SAE Indices'!$L$2:$L$23)*_xlfn.XLOOKUP('8. Model Variables'!$B114,'5.Monthly Multipliers'!$B$2:$B$13,'5.Monthly Multipliers'!$E$2:$E$13) + _xlfn.XLOOKUP('8. Model Variables'!$A114,'4.Annual SAE Indices'!$A$2:$A$23,'4.Annual SAE Indices'!$M$2:$M$23)*_xlfn.XLOOKUP('8. Model Variables'!$B114,'5.Monthly Multipliers'!$B$2:$B$13,'5.Monthly Multipliers'!$F$2:$F$13) + _xlfn.XLOOKUP('8. Model Variables'!$A114,'4.Annual SAE Indices'!$A$2:$A$23,'4.Annual SAE Indices'!$N$2:$N$23)*_xlfn.XLOOKUP('8. Model Variables'!$B114,'5.Monthly Multipliers'!$B$2:$B$13,'5.Monthly Multipliers'!$G$2:$G$13) + _xlfn.XLOOKUP('8. Model Variables'!$A114,'4.Annual SAE Indices'!$A$2:$A$23,'4.Annual SAE Indices'!$O$2:$O$23)*_xlfn.XLOOKUP('8. Model Variables'!$B114,'5.Monthly Multipliers'!$B$2:$B$13,'5.Monthly Multipliers'!$H$2:$H$13) + _xlfn.XLOOKUP('8. Model Variables'!$A114,'4.Annual SAE Indices'!$A$2:$A$23,'4.Annual SAE Indices'!$P$2:$P$23)*_xlfn.XLOOKUP('8. Model Variables'!$B114,'5.Monthly Multipliers'!$B$2:$B$13,'5.Monthly Multipliers'!$I$2:$I$13) + _xlfn.XLOOKUP('8. Model Variables'!$A114,'4.Annual SAE Indices'!$A$2:$A$23,'4.Annual SAE Indices'!$Q$2:$Q$23)*_xlfn.XLOOKUP('8. Model Variables'!$B114,'5.Monthly Multipliers'!$B$2:$B$13,'5.Monthly Multipliers'!$J$2:$J$13) + _xlfn.XLOOKUP('8. Model Variables'!$A114,'4.Annual SAE Indices'!$A$2:$A$23,'4.Annual SAE Indices'!$R$2:$R$23)*_xlfn.XLOOKUP('8. Model Variables'!$B114,'5.Monthly Multipliers'!$B$2:$B$13,'5.Monthly Multipliers'!$K$2:$K$13) + _xlfn.XLOOKUP('8. Model Variables'!$A114,'4.Annual SAE Indices'!$A$2:$A$23,'4.Annual SAE Indices'!$T$2:$T$23)*_xlfn.XLOOKUP('8. Model Variables'!$B114,'5.Monthly Multipliers'!$B$2:$B$13,'5.Monthly Multipliers'!$L$2:$L$13) + _xlfn.XLOOKUP('8. Model Variables'!$A114,'4.Annual SAE Indices'!$A$2:$A$23,'4.Annual SAE Indices'!$U$2:$U$23)*_xlfn.XLOOKUP('8. Model Variables'!$B114,'5.Monthly Multipliers'!$B$2:$B$13,'5.Monthly Multipliers'!$M$2:$M$13)</f>
        <v>493.28450217970601</v>
      </c>
      <c r="F114">
        <f>('6.Econ Transform'!C114^0.2)*'7.Wthr Transform'!D138*12*'8. Model Variables'!E114</f>
        <v>509.82438858461666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Transform'!C115^0.2)*'7.Wthr Transform'!H139*_xlfn.XLOOKUP('8. Model Variables'!A115,'4.Annual SAE Indices'!$A$2:$A$23,'4.Annual SAE Indices'!$V$2:$V$23)</f>
        <v>4.0120661377103506</v>
      </c>
      <c r="D115" s="2">
        <f>('6.Econ Transform'!C115^0.2)*'7.Wthr Transform'!L139*_xlfn.XLOOKUP('8. Model Variables'!$A115,'4.Annual SAE Indices'!$A$2:$A$23,'4.Annual SAE Indices'!$W$2:$W$23)</f>
        <v>193.58772268194605</v>
      </c>
      <c r="E115">
        <f>_xlfn.XLOOKUP('8. Model Variables'!$A115,'4.Annual SAE Indices'!$A$2:$A$23,'4.Annual SAE Indices'!$J$2:$J$23)*_xlfn.XLOOKUP('8. Model Variables'!$B115,'5.Monthly Multipliers'!$B$2:$B$13,'5.Monthly Multipliers'!$C$2:$C$13) + _xlfn.XLOOKUP('8. Model Variables'!$A115,'4.Annual SAE Indices'!$A$2:$A$23,'4.Annual SAE Indices'!$K$2:$K$23)*_xlfn.XLOOKUP('8. Model Variables'!$B115,'5.Monthly Multipliers'!$B$2:$B$13,'5.Monthly Multipliers'!$D$2:$D$13) + _xlfn.XLOOKUP('8. Model Variables'!$A115,'4.Annual SAE Indices'!$A$2:$A$23,'4.Annual SAE Indices'!$L$2:$L$23)*_xlfn.XLOOKUP('8. Model Variables'!$B115,'5.Monthly Multipliers'!$B$2:$B$13,'5.Monthly Multipliers'!$E$2:$E$13) + _xlfn.XLOOKUP('8. Model Variables'!$A115,'4.Annual SAE Indices'!$A$2:$A$23,'4.Annual SAE Indices'!$M$2:$M$23)*_xlfn.XLOOKUP('8. Model Variables'!$B115,'5.Monthly Multipliers'!$B$2:$B$13,'5.Monthly Multipliers'!$F$2:$F$13) + _xlfn.XLOOKUP('8. Model Variables'!$A115,'4.Annual SAE Indices'!$A$2:$A$23,'4.Annual SAE Indices'!$N$2:$N$23)*_xlfn.XLOOKUP('8. Model Variables'!$B115,'5.Monthly Multipliers'!$B$2:$B$13,'5.Monthly Multipliers'!$G$2:$G$13) + _xlfn.XLOOKUP('8. Model Variables'!$A115,'4.Annual SAE Indices'!$A$2:$A$23,'4.Annual SAE Indices'!$O$2:$O$23)*_xlfn.XLOOKUP('8. Model Variables'!$B115,'5.Monthly Multipliers'!$B$2:$B$13,'5.Monthly Multipliers'!$H$2:$H$13) + _xlfn.XLOOKUP('8. Model Variables'!$A115,'4.Annual SAE Indices'!$A$2:$A$23,'4.Annual SAE Indices'!$P$2:$P$23)*_xlfn.XLOOKUP('8. Model Variables'!$B115,'5.Monthly Multipliers'!$B$2:$B$13,'5.Monthly Multipliers'!$I$2:$I$13) + _xlfn.XLOOKUP('8. Model Variables'!$A115,'4.Annual SAE Indices'!$A$2:$A$23,'4.Annual SAE Indices'!$Q$2:$Q$23)*_xlfn.XLOOKUP('8. Model Variables'!$B115,'5.Monthly Multipliers'!$B$2:$B$13,'5.Monthly Multipliers'!$J$2:$J$13) + _xlfn.XLOOKUP('8. Model Variables'!$A115,'4.Annual SAE Indices'!$A$2:$A$23,'4.Annual SAE Indices'!$R$2:$R$23)*_xlfn.XLOOKUP('8. Model Variables'!$B115,'5.Monthly Multipliers'!$B$2:$B$13,'5.Monthly Multipliers'!$K$2:$K$13) + _xlfn.XLOOKUP('8. Model Variables'!$A115,'4.Annual SAE Indices'!$A$2:$A$23,'4.Annual SAE Indices'!$T$2:$T$23)*_xlfn.XLOOKUP('8. Model Variables'!$B115,'5.Monthly Multipliers'!$B$2:$B$13,'5.Monthly Multipliers'!$L$2:$L$13) + _xlfn.XLOOKUP('8. Model Variables'!$A115,'4.Annual SAE Indices'!$A$2:$A$23,'4.Annual SAE Indices'!$U$2:$U$23)*_xlfn.XLOOKUP('8. Model Variables'!$B115,'5.Monthly Multipliers'!$B$2:$B$13,'5.Monthly Multipliers'!$M$2:$M$13)</f>
        <v>490.85588634691601</v>
      </c>
      <c r="F115">
        <f>('6.Econ Transform'!C115^0.2)*'7.Wthr Transform'!D139*12*'8. Model Variables'!E115</f>
        <v>490.94936224073354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Transform'!C116^0.2)*'7.Wthr Transform'!H140*_xlfn.XLOOKUP('8. Model Variables'!A116,'4.Annual SAE Indices'!$A$2:$A$23,'4.Annual SAE Indices'!$V$2:$V$23)</f>
        <v>0.7986311309142422</v>
      </c>
      <c r="D116" s="2">
        <f>('6.Econ Transform'!C116^0.2)*'7.Wthr Transform'!L140*_xlfn.XLOOKUP('8. Model Variables'!$A116,'4.Annual SAE Indices'!$A$2:$A$23,'4.Annual SAE Indices'!$W$2:$W$23)</f>
        <v>398.31512835766091</v>
      </c>
      <c r="E116">
        <f>_xlfn.XLOOKUP('8. Model Variables'!$A116,'4.Annual SAE Indices'!$A$2:$A$23,'4.Annual SAE Indices'!$J$2:$J$23)*_xlfn.XLOOKUP('8. Model Variables'!$B116,'5.Monthly Multipliers'!$B$2:$B$13,'5.Monthly Multipliers'!$C$2:$C$13) + _xlfn.XLOOKUP('8. Model Variables'!$A116,'4.Annual SAE Indices'!$A$2:$A$23,'4.Annual SAE Indices'!$K$2:$K$23)*_xlfn.XLOOKUP('8. Model Variables'!$B116,'5.Monthly Multipliers'!$B$2:$B$13,'5.Monthly Multipliers'!$D$2:$D$13) + _xlfn.XLOOKUP('8. Model Variables'!$A116,'4.Annual SAE Indices'!$A$2:$A$23,'4.Annual SAE Indices'!$L$2:$L$23)*_xlfn.XLOOKUP('8. Model Variables'!$B116,'5.Monthly Multipliers'!$B$2:$B$13,'5.Monthly Multipliers'!$E$2:$E$13) + _xlfn.XLOOKUP('8. Model Variables'!$A116,'4.Annual SAE Indices'!$A$2:$A$23,'4.Annual SAE Indices'!$M$2:$M$23)*_xlfn.XLOOKUP('8. Model Variables'!$B116,'5.Monthly Multipliers'!$B$2:$B$13,'5.Monthly Multipliers'!$F$2:$F$13) + _xlfn.XLOOKUP('8. Model Variables'!$A116,'4.Annual SAE Indices'!$A$2:$A$23,'4.Annual SAE Indices'!$N$2:$N$23)*_xlfn.XLOOKUP('8. Model Variables'!$B116,'5.Monthly Multipliers'!$B$2:$B$13,'5.Monthly Multipliers'!$G$2:$G$13) + _xlfn.XLOOKUP('8. Model Variables'!$A116,'4.Annual SAE Indices'!$A$2:$A$23,'4.Annual SAE Indices'!$O$2:$O$23)*_xlfn.XLOOKUP('8. Model Variables'!$B116,'5.Monthly Multipliers'!$B$2:$B$13,'5.Monthly Multipliers'!$H$2:$H$13) + _xlfn.XLOOKUP('8. Model Variables'!$A116,'4.Annual SAE Indices'!$A$2:$A$23,'4.Annual SAE Indices'!$P$2:$P$23)*_xlfn.XLOOKUP('8. Model Variables'!$B116,'5.Monthly Multipliers'!$B$2:$B$13,'5.Monthly Multipliers'!$I$2:$I$13) + _xlfn.XLOOKUP('8. Model Variables'!$A116,'4.Annual SAE Indices'!$A$2:$A$23,'4.Annual SAE Indices'!$Q$2:$Q$23)*_xlfn.XLOOKUP('8. Model Variables'!$B116,'5.Monthly Multipliers'!$B$2:$B$13,'5.Monthly Multipliers'!$J$2:$J$13) + _xlfn.XLOOKUP('8. Model Variables'!$A116,'4.Annual SAE Indices'!$A$2:$A$23,'4.Annual SAE Indices'!$R$2:$R$23)*_xlfn.XLOOKUP('8. Model Variables'!$B116,'5.Monthly Multipliers'!$B$2:$B$13,'5.Monthly Multipliers'!$K$2:$K$13) + _xlfn.XLOOKUP('8. Model Variables'!$A116,'4.Annual SAE Indices'!$A$2:$A$23,'4.Annual SAE Indices'!$T$2:$T$23)*_xlfn.XLOOKUP('8. Model Variables'!$B116,'5.Monthly Multipliers'!$B$2:$B$13,'5.Monthly Multipliers'!$L$2:$L$13) + _xlfn.XLOOKUP('8. Model Variables'!$A116,'4.Annual SAE Indices'!$A$2:$A$23,'4.Annual SAE Indices'!$U$2:$U$23)*_xlfn.XLOOKUP('8. Model Variables'!$B116,'5.Monthly Multipliers'!$B$2:$B$13,'5.Monthly Multipliers'!$M$2:$M$13)</f>
        <v>485.62979333463602</v>
      </c>
      <c r="F116">
        <f>('6.Econ Transform'!C116^0.2)*'7.Wthr Transform'!D140*12*'8. Model Variables'!E116</f>
        <v>502.21155058588698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Transform'!C117^0.2)*'7.Wthr Transform'!H141*_xlfn.XLOOKUP('8. Model Variables'!A117,'4.Annual SAE Indices'!$A$2:$A$23,'4.Annual SAE Indices'!$V$2:$V$23)</f>
        <v>1.3896181677907813</v>
      </c>
      <c r="D117" s="2">
        <f>('6.Econ Transform'!C117^0.2)*'7.Wthr Transform'!L141*_xlfn.XLOOKUP('8. Model Variables'!$A117,'4.Annual SAE Indices'!$A$2:$A$23,'4.Annual SAE Indices'!$W$2:$W$23)</f>
        <v>307.81231045596269</v>
      </c>
      <c r="E117">
        <f>_xlfn.XLOOKUP('8. Model Variables'!$A117,'4.Annual SAE Indices'!$A$2:$A$23,'4.Annual SAE Indices'!$J$2:$J$23)*_xlfn.XLOOKUP('8. Model Variables'!$B117,'5.Monthly Multipliers'!$B$2:$B$13,'5.Monthly Multipliers'!$C$2:$C$13) + _xlfn.XLOOKUP('8. Model Variables'!$A117,'4.Annual SAE Indices'!$A$2:$A$23,'4.Annual SAE Indices'!$K$2:$K$23)*_xlfn.XLOOKUP('8. Model Variables'!$B117,'5.Monthly Multipliers'!$B$2:$B$13,'5.Monthly Multipliers'!$D$2:$D$13) + _xlfn.XLOOKUP('8. Model Variables'!$A117,'4.Annual SAE Indices'!$A$2:$A$23,'4.Annual SAE Indices'!$L$2:$L$23)*_xlfn.XLOOKUP('8. Model Variables'!$B117,'5.Monthly Multipliers'!$B$2:$B$13,'5.Monthly Multipliers'!$E$2:$E$13) + _xlfn.XLOOKUP('8. Model Variables'!$A117,'4.Annual SAE Indices'!$A$2:$A$23,'4.Annual SAE Indices'!$M$2:$M$23)*_xlfn.XLOOKUP('8. Model Variables'!$B117,'5.Monthly Multipliers'!$B$2:$B$13,'5.Monthly Multipliers'!$F$2:$F$13) + _xlfn.XLOOKUP('8. Model Variables'!$A117,'4.Annual SAE Indices'!$A$2:$A$23,'4.Annual SAE Indices'!$N$2:$N$23)*_xlfn.XLOOKUP('8. Model Variables'!$B117,'5.Monthly Multipliers'!$B$2:$B$13,'5.Monthly Multipliers'!$G$2:$G$13) + _xlfn.XLOOKUP('8. Model Variables'!$A117,'4.Annual SAE Indices'!$A$2:$A$23,'4.Annual SAE Indices'!$O$2:$O$23)*_xlfn.XLOOKUP('8. Model Variables'!$B117,'5.Monthly Multipliers'!$B$2:$B$13,'5.Monthly Multipliers'!$H$2:$H$13) + _xlfn.XLOOKUP('8. Model Variables'!$A117,'4.Annual SAE Indices'!$A$2:$A$23,'4.Annual SAE Indices'!$P$2:$P$23)*_xlfn.XLOOKUP('8. Model Variables'!$B117,'5.Monthly Multipliers'!$B$2:$B$13,'5.Monthly Multipliers'!$I$2:$I$13) + _xlfn.XLOOKUP('8. Model Variables'!$A117,'4.Annual SAE Indices'!$A$2:$A$23,'4.Annual SAE Indices'!$Q$2:$Q$23)*_xlfn.XLOOKUP('8. Model Variables'!$B117,'5.Monthly Multipliers'!$B$2:$B$13,'5.Monthly Multipliers'!$J$2:$J$13) + _xlfn.XLOOKUP('8. Model Variables'!$A117,'4.Annual SAE Indices'!$A$2:$A$23,'4.Annual SAE Indices'!$R$2:$R$23)*_xlfn.XLOOKUP('8. Model Variables'!$B117,'5.Monthly Multipliers'!$B$2:$B$13,'5.Monthly Multipliers'!$K$2:$K$13) + _xlfn.XLOOKUP('8. Model Variables'!$A117,'4.Annual SAE Indices'!$A$2:$A$23,'4.Annual SAE Indices'!$T$2:$T$23)*_xlfn.XLOOKUP('8. Model Variables'!$B117,'5.Monthly Multipliers'!$B$2:$B$13,'5.Monthly Multipliers'!$L$2:$L$13) + _xlfn.XLOOKUP('8. Model Variables'!$A117,'4.Annual SAE Indices'!$A$2:$A$23,'4.Annual SAE Indices'!$U$2:$U$23)*_xlfn.XLOOKUP('8. Model Variables'!$B117,'5.Monthly Multipliers'!$B$2:$B$13,'5.Monthly Multipliers'!$M$2:$M$13)</f>
        <v>484.709496868884</v>
      </c>
      <c r="F117">
        <f>('6.Econ Transform'!C117^0.2)*'7.Wthr Transform'!D141*12*'8. Model Variables'!E117</f>
        <v>501.25983073383594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Transform'!C118^0.2)*'7.Wthr Transform'!H142*_xlfn.XLOOKUP('8. Model Variables'!A118,'4.Annual SAE Indices'!$A$2:$A$23,'4.Annual SAE Indices'!$V$2:$V$23)</f>
        <v>12.498577198807892</v>
      </c>
      <c r="D118" s="2">
        <f>('6.Econ Transform'!C118^0.2)*'7.Wthr Transform'!L142*_xlfn.XLOOKUP('8. Model Variables'!$A118,'4.Annual SAE Indices'!$A$2:$A$23,'4.Annual SAE Indices'!$W$2:$W$23)</f>
        <v>111.12264556322471</v>
      </c>
      <c r="E118">
        <f>_xlfn.XLOOKUP('8. Model Variables'!$A118,'4.Annual SAE Indices'!$A$2:$A$23,'4.Annual SAE Indices'!$J$2:$J$23)*_xlfn.XLOOKUP('8. Model Variables'!$B118,'5.Monthly Multipliers'!$B$2:$B$13,'5.Monthly Multipliers'!$C$2:$C$13) + _xlfn.XLOOKUP('8. Model Variables'!$A118,'4.Annual SAE Indices'!$A$2:$A$23,'4.Annual SAE Indices'!$K$2:$K$23)*_xlfn.XLOOKUP('8. Model Variables'!$B118,'5.Monthly Multipliers'!$B$2:$B$13,'5.Monthly Multipliers'!$D$2:$D$13) + _xlfn.XLOOKUP('8. Model Variables'!$A118,'4.Annual SAE Indices'!$A$2:$A$23,'4.Annual SAE Indices'!$L$2:$L$23)*_xlfn.XLOOKUP('8. Model Variables'!$B118,'5.Monthly Multipliers'!$B$2:$B$13,'5.Monthly Multipliers'!$E$2:$E$13) + _xlfn.XLOOKUP('8. Model Variables'!$A118,'4.Annual SAE Indices'!$A$2:$A$23,'4.Annual SAE Indices'!$M$2:$M$23)*_xlfn.XLOOKUP('8. Model Variables'!$B118,'5.Monthly Multipliers'!$B$2:$B$13,'5.Monthly Multipliers'!$F$2:$F$13) + _xlfn.XLOOKUP('8. Model Variables'!$A118,'4.Annual SAE Indices'!$A$2:$A$23,'4.Annual SAE Indices'!$N$2:$N$23)*_xlfn.XLOOKUP('8. Model Variables'!$B118,'5.Monthly Multipliers'!$B$2:$B$13,'5.Monthly Multipliers'!$G$2:$G$13) + _xlfn.XLOOKUP('8. Model Variables'!$A118,'4.Annual SAE Indices'!$A$2:$A$23,'4.Annual SAE Indices'!$O$2:$O$23)*_xlfn.XLOOKUP('8. Model Variables'!$B118,'5.Monthly Multipliers'!$B$2:$B$13,'5.Monthly Multipliers'!$H$2:$H$13) + _xlfn.XLOOKUP('8. Model Variables'!$A118,'4.Annual SAE Indices'!$A$2:$A$23,'4.Annual SAE Indices'!$P$2:$P$23)*_xlfn.XLOOKUP('8. Model Variables'!$B118,'5.Monthly Multipliers'!$B$2:$B$13,'5.Monthly Multipliers'!$I$2:$I$13) + _xlfn.XLOOKUP('8. Model Variables'!$A118,'4.Annual SAE Indices'!$A$2:$A$23,'4.Annual SAE Indices'!$Q$2:$Q$23)*_xlfn.XLOOKUP('8. Model Variables'!$B118,'5.Monthly Multipliers'!$B$2:$B$13,'5.Monthly Multipliers'!$J$2:$J$13) + _xlfn.XLOOKUP('8. Model Variables'!$A118,'4.Annual SAE Indices'!$A$2:$A$23,'4.Annual SAE Indices'!$R$2:$R$23)*_xlfn.XLOOKUP('8. Model Variables'!$B118,'5.Monthly Multipliers'!$B$2:$B$13,'5.Monthly Multipliers'!$K$2:$K$13) + _xlfn.XLOOKUP('8. Model Variables'!$A118,'4.Annual SAE Indices'!$A$2:$A$23,'4.Annual SAE Indices'!$T$2:$T$23)*_xlfn.XLOOKUP('8. Model Variables'!$B118,'5.Monthly Multipliers'!$B$2:$B$13,'5.Monthly Multipliers'!$L$2:$L$13) + _xlfn.XLOOKUP('8. Model Variables'!$A118,'4.Annual SAE Indices'!$A$2:$A$23,'4.Annual SAE Indices'!$U$2:$U$23)*_xlfn.XLOOKUP('8. Model Variables'!$B118,'5.Monthly Multipliers'!$B$2:$B$13,'5.Monthly Multipliers'!$M$2:$M$13)</f>
        <v>487.35717512619306</v>
      </c>
      <c r="F118">
        <f>('6.Econ Transform'!C118^0.2)*'7.Wthr Transform'!D142*12*'8. Model Variables'!E118</f>
        <v>487.73991636044826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Transform'!C119^0.2)*'7.Wthr Transform'!H143*_xlfn.XLOOKUP('8. Model Variables'!A119,'4.Annual SAE Indices'!$A$2:$A$23,'4.Annual SAE Indices'!$V$2:$V$23)</f>
        <v>80.370808365162915</v>
      </c>
      <c r="D119" s="2">
        <f>('6.Econ Transform'!C119^0.2)*'7.Wthr Transform'!L143*_xlfn.XLOOKUP('8. Model Variables'!$A119,'4.Annual SAE Indices'!$A$2:$A$23,'4.Annual SAE Indices'!$W$2:$W$23)</f>
        <v>16.583440605188741</v>
      </c>
      <c r="E119">
        <f>_xlfn.XLOOKUP('8. Model Variables'!$A119,'4.Annual SAE Indices'!$A$2:$A$23,'4.Annual SAE Indices'!$J$2:$J$23)*_xlfn.XLOOKUP('8. Model Variables'!$B119,'5.Monthly Multipliers'!$B$2:$B$13,'5.Monthly Multipliers'!$C$2:$C$13) + _xlfn.XLOOKUP('8. Model Variables'!$A119,'4.Annual SAE Indices'!$A$2:$A$23,'4.Annual SAE Indices'!$K$2:$K$23)*_xlfn.XLOOKUP('8. Model Variables'!$B119,'5.Monthly Multipliers'!$B$2:$B$13,'5.Monthly Multipliers'!$D$2:$D$13) + _xlfn.XLOOKUP('8. Model Variables'!$A119,'4.Annual SAE Indices'!$A$2:$A$23,'4.Annual SAE Indices'!$L$2:$L$23)*_xlfn.XLOOKUP('8. Model Variables'!$B119,'5.Monthly Multipliers'!$B$2:$B$13,'5.Monthly Multipliers'!$E$2:$E$13) + _xlfn.XLOOKUP('8. Model Variables'!$A119,'4.Annual SAE Indices'!$A$2:$A$23,'4.Annual SAE Indices'!$M$2:$M$23)*_xlfn.XLOOKUP('8. Model Variables'!$B119,'5.Monthly Multipliers'!$B$2:$B$13,'5.Monthly Multipliers'!$F$2:$F$13) + _xlfn.XLOOKUP('8. Model Variables'!$A119,'4.Annual SAE Indices'!$A$2:$A$23,'4.Annual SAE Indices'!$N$2:$N$23)*_xlfn.XLOOKUP('8. Model Variables'!$B119,'5.Monthly Multipliers'!$B$2:$B$13,'5.Monthly Multipliers'!$G$2:$G$13) + _xlfn.XLOOKUP('8. Model Variables'!$A119,'4.Annual SAE Indices'!$A$2:$A$23,'4.Annual SAE Indices'!$O$2:$O$23)*_xlfn.XLOOKUP('8. Model Variables'!$B119,'5.Monthly Multipliers'!$B$2:$B$13,'5.Monthly Multipliers'!$H$2:$H$13) + _xlfn.XLOOKUP('8. Model Variables'!$A119,'4.Annual SAE Indices'!$A$2:$A$23,'4.Annual SAE Indices'!$P$2:$P$23)*_xlfn.XLOOKUP('8. Model Variables'!$B119,'5.Monthly Multipliers'!$B$2:$B$13,'5.Monthly Multipliers'!$I$2:$I$13) + _xlfn.XLOOKUP('8. Model Variables'!$A119,'4.Annual SAE Indices'!$A$2:$A$23,'4.Annual SAE Indices'!$Q$2:$Q$23)*_xlfn.XLOOKUP('8. Model Variables'!$B119,'5.Monthly Multipliers'!$B$2:$B$13,'5.Monthly Multipliers'!$J$2:$J$13) + _xlfn.XLOOKUP('8. Model Variables'!$A119,'4.Annual SAE Indices'!$A$2:$A$23,'4.Annual SAE Indices'!$R$2:$R$23)*_xlfn.XLOOKUP('8. Model Variables'!$B119,'5.Monthly Multipliers'!$B$2:$B$13,'5.Monthly Multipliers'!$K$2:$K$13) + _xlfn.XLOOKUP('8. Model Variables'!$A119,'4.Annual SAE Indices'!$A$2:$A$23,'4.Annual SAE Indices'!$T$2:$T$23)*_xlfn.XLOOKUP('8. Model Variables'!$B119,'5.Monthly Multipliers'!$B$2:$B$13,'5.Monthly Multipliers'!$L$2:$L$13) + _xlfn.XLOOKUP('8. Model Variables'!$A119,'4.Annual SAE Indices'!$A$2:$A$23,'4.Annual SAE Indices'!$U$2:$U$23)*_xlfn.XLOOKUP('8. Model Variables'!$B119,'5.Monthly Multipliers'!$B$2:$B$13,'5.Monthly Multipliers'!$M$2:$M$13)</f>
        <v>492.84782465445807</v>
      </c>
      <c r="F119">
        <f>('6.Econ Transform'!C119^0.2)*'7.Wthr Transform'!D143*12*'8. Model Variables'!E119</f>
        <v>510.3727285426923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Transform'!C120^0.2)*'7.Wthr Transform'!H144*_xlfn.XLOOKUP('8. Model Variables'!A120,'4.Annual SAE Indices'!$A$2:$A$23,'4.Annual SAE Indices'!$V$2:$V$23)</f>
        <v>180.90662709130279</v>
      </c>
      <c r="D120" s="2">
        <f>('6.Econ Transform'!C120^0.2)*'7.Wthr Transform'!L144*_xlfn.XLOOKUP('8. Model Variables'!$A120,'4.Annual SAE Indices'!$A$2:$A$23,'4.Annual SAE Indices'!$W$2:$W$23)</f>
        <v>0.82744817988467734</v>
      </c>
      <c r="E120">
        <f>_xlfn.XLOOKUP('8. Model Variables'!$A120,'4.Annual SAE Indices'!$A$2:$A$23,'4.Annual SAE Indices'!$J$2:$J$23)*_xlfn.XLOOKUP('8. Model Variables'!$B120,'5.Monthly Multipliers'!$B$2:$B$13,'5.Monthly Multipliers'!$C$2:$C$13) + _xlfn.XLOOKUP('8. Model Variables'!$A120,'4.Annual SAE Indices'!$A$2:$A$23,'4.Annual SAE Indices'!$K$2:$K$23)*_xlfn.XLOOKUP('8. Model Variables'!$B120,'5.Monthly Multipliers'!$B$2:$B$13,'5.Monthly Multipliers'!$D$2:$D$13) + _xlfn.XLOOKUP('8. Model Variables'!$A120,'4.Annual SAE Indices'!$A$2:$A$23,'4.Annual SAE Indices'!$L$2:$L$23)*_xlfn.XLOOKUP('8. Model Variables'!$B120,'5.Monthly Multipliers'!$B$2:$B$13,'5.Monthly Multipliers'!$E$2:$E$13) + _xlfn.XLOOKUP('8. Model Variables'!$A120,'4.Annual SAE Indices'!$A$2:$A$23,'4.Annual SAE Indices'!$M$2:$M$23)*_xlfn.XLOOKUP('8. Model Variables'!$B120,'5.Monthly Multipliers'!$B$2:$B$13,'5.Monthly Multipliers'!$F$2:$F$13) + _xlfn.XLOOKUP('8. Model Variables'!$A120,'4.Annual SAE Indices'!$A$2:$A$23,'4.Annual SAE Indices'!$N$2:$N$23)*_xlfn.XLOOKUP('8. Model Variables'!$B120,'5.Monthly Multipliers'!$B$2:$B$13,'5.Monthly Multipliers'!$G$2:$G$13) + _xlfn.XLOOKUP('8. Model Variables'!$A120,'4.Annual SAE Indices'!$A$2:$A$23,'4.Annual SAE Indices'!$O$2:$O$23)*_xlfn.XLOOKUP('8. Model Variables'!$B120,'5.Monthly Multipliers'!$B$2:$B$13,'5.Monthly Multipliers'!$H$2:$H$13) + _xlfn.XLOOKUP('8. Model Variables'!$A120,'4.Annual SAE Indices'!$A$2:$A$23,'4.Annual SAE Indices'!$P$2:$P$23)*_xlfn.XLOOKUP('8. Model Variables'!$B120,'5.Monthly Multipliers'!$B$2:$B$13,'5.Monthly Multipliers'!$I$2:$I$13) + _xlfn.XLOOKUP('8. Model Variables'!$A120,'4.Annual SAE Indices'!$A$2:$A$23,'4.Annual SAE Indices'!$Q$2:$Q$23)*_xlfn.XLOOKUP('8. Model Variables'!$B120,'5.Monthly Multipliers'!$B$2:$B$13,'5.Monthly Multipliers'!$J$2:$J$13) + _xlfn.XLOOKUP('8. Model Variables'!$A120,'4.Annual SAE Indices'!$A$2:$A$23,'4.Annual SAE Indices'!$R$2:$R$23)*_xlfn.XLOOKUP('8. Model Variables'!$B120,'5.Monthly Multipliers'!$B$2:$B$13,'5.Monthly Multipliers'!$K$2:$K$13) + _xlfn.XLOOKUP('8. Model Variables'!$A120,'4.Annual SAE Indices'!$A$2:$A$23,'4.Annual SAE Indices'!$T$2:$T$23)*_xlfn.XLOOKUP('8. Model Variables'!$B120,'5.Monthly Multipliers'!$B$2:$B$13,'5.Monthly Multipliers'!$L$2:$L$13) + _xlfn.XLOOKUP('8. Model Variables'!$A120,'4.Annual SAE Indices'!$A$2:$A$23,'4.Annual SAE Indices'!$U$2:$U$23)*_xlfn.XLOOKUP('8. Model Variables'!$B120,'5.Monthly Multipliers'!$B$2:$B$13,'5.Monthly Multipliers'!$M$2:$M$13)</f>
        <v>498.01177906106307</v>
      </c>
      <c r="F120">
        <f>('6.Econ Transform'!C120^0.2)*'7.Wthr Transform'!D144*12*'8. Model Variables'!E120</f>
        <v>499.08416627907178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Transform'!C121^0.2)*'7.Wthr Transform'!H145*_xlfn.XLOOKUP('8. Model Variables'!A121,'4.Annual SAE Indices'!$A$2:$A$23,'4.Annual SAE Indices'!$V$2:$V$23)</f>
        <v>267.7751831932469</v>
      </c>
      <c r="D121" s="2">
        <f>('6.Econ Transform'!C121^0.2)*'7.Wthr Transform'!L145*_xlfn.XLOOKUP('8. Model Variables'!$A121,'4.Annual SAE Indices'!$A$2:$A$23,'4.Annual SAE Indices'!$W$2:$W$23)</f>
        <v>0</v>
      </c>
      <c r="E121">
        <f>_xlfn.XLOOKUP('8. Model Variables'!$A121,'4.Annual SAE Indices'!$A$2:$A$23,'4.Annual SAE Indices'!$J$2:$J$23)*_xlfn.XLOOKUP('8. Model Variables'!$B121,'5.Monthly Multipliers'!$B$2:$B$13,'5.Monthly Multipliers'!$C$2:$C$13) + _xlfn.XLOOKUP('8. Model Variables'!$A121,'4.Annual SAE Indices'!$A$2:$A$23,'4.Annual SAE Indices'!$K$2:$K$23)*_xlfn.XLOOKUP('8. Model Variables'!$B121,'5.Monthly Multipliers'!$B$2:$B$13,'5.Monthly Multipliers'!$D$2:$D$13) + _xlfn.XLOOKUP('8. Model Variables'!$A121,'4.Annual SAE Indices'!$A$2:$A$23,'4.Annual SAE Indices'!$L$2:$L$23)*_xlfn.XLOOKUP('8. Model Variables'!$B121,'5.Monthly Multipliers'!$B$2:$B$13,'5.Monthly Multipliers'!$E$2:$E$13) + _xlfn.XLOOKUP('8. Model Variables'!$A121,'4.Annual SAE Indices'!$A$2:$A$23,'4.Annual SAE Indices'!$M$2:$M$23)*_xlfn.XLOOKUP('8. Model Variables'!$B121,'5.Monthly Multipliers'!$B$2:$B$13,'5.Monthly Multipliers'!$F$2:$F$13) + _xlfn.XLOOKUP('8. Model Variables'!$A121,'4.Annual SAE Indices'!$A$2:$A$23,'4.Annual SAE Indices'!$N$2:$N$23)*_xlfn.XLOOKUP('8. Model Variables'!$B121,'5.Monthly Multipliers'!$B$2:$B$13,'5.Monthly Multipliers'!$G$2:$G$13) + _xlfn.XLOOKUP('8. Model Variables'!$A121,'4.Annual SAE Indices'!$A$2:$A$23,'4.Annual SAE Indices'!$O$2:$O$23)*_xlfn.XLOOKUP('8. Model Variables'!$B121,'5.Monthly Multipliers'!$B$2:$B$13,'5.Monthly Multipliers'!$H$2:$H$13) + _xlfn.XLOOKUP('8. Model Variables'!$A121,'4.Annual SAE Indices'!$A$2:$A$23,'4.Annual SAE Indices'!$P$2:$P$23)*_xlfn.XLOOKUP('8. Model Variables'!$B121,'5.Monthly Multipliers'!$B$2:$B$13,'5.Monthly Multipliers'!$I$2:$I$13) + _xlfn.XLOOKUP('8. Model Variables'!$A121,'4.Annual SAE Indices'!$A$2:$A$23,'4.Annual SAE Indices'!$Q$2:$Q$23)*_xlfn.XLOOKUP('8. Model Variables'!$B121,'5.Monthly Multipliers'!$B$2:$B$13,'5.Monthly Multipliers'!$J$2:$J$13) + _xlfn.XLOOKUP('8. Model Variables'!$A121,'4.Annual SAE Indices'!$A$2:$A$23,'4.Annual SAE Indices'!$R$2:$R$23)*_xlfn.XLOOKUP('8. Model Variables'!$B121,'5.Monthly Multipliers'!$B$2:$B$13,'5.Monthly Multipliers'!$K$2:$K$13) + _xlfn.XLOOKUP('8. Model Variables'!$A121,'4.Annual SAE Indices'!$A$2:$A$23,'4.Annual SAE Indices'!$T$2:$T$23)*_xlfn.XLOOKUP('8. Model Variables'!$B121,'5.Monthly Multipliers'!$B$2:$B$13,'5.Monthly Multipliers'!$L$2:$L$13) + _xlfn.XLOOKUP('8. Model Variables'!$A121,'4.Annual SAE Indices'!$A$2:$A$23,'4.Annual SAE Indices'!$U$2:$U$23)*_xlfn.XLOOKUP('8. Model Variables'!$B121,'5.Monthly Multipliers'!$B$2:$B$13,'5.Monthly Multipliers'!$M$2:$M$13)</f>
        <v>504.63081303761004</v>
      </c>
      <c r="F121">
        <f>('6.Econ Transform'!C121^0.2)*'7.Wthr Transform'!D145*12*'8. Model Variables'!E121</f>
        <v>522.5747017089783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Transform'!C122^0.2)*'7.Wthr Transform'!H146*_xlfn.XLOOKUP('8. Model Variables'!A122,'4.Annual SAE Indices'!$A$2:$A$23,'4.Annual SAE Indices'!$V$2:$V$23)</f>
        <v>316.08211169350142</v>
      </c>
      <c r="D122" s="2">
        <f>('6.Econ Transform'!C122^0.2)*'7.Wthr Transform'!L146*_xlfn.XLOOKUP('8. Model Variables'!$A122,'4.Annual SAE Indices'!$A$2:$A$23,'4.Annual SAE Indices'!$W$2:$W$23)</f>
        <v>0</v>
      </c>
      <c r="E122">
        <f>_xlfn.XLOOKUP('8. Model Variables'!$A122,'4.Annual SAE Indices'!$A$2:$A$23,'4.Annual SAE Indices'!$J$2:$J$23)*_xlfn.XLOOKUP('8. Model Variables'!$B122,'5.Monthly Multipliers'!$B$2:$B$13,'5.Monthly Multipliers'!$C$2:$C$13) + _xlfn.XLOOKUP('8. Model Variables'!$A122,'4.Annual SAE Indices'!$A$2:$A$23,'4.Annual SAE Indices'!$K$2:$K$23)*_xlfn.XLOOKUP('8. Model Variables'!$B122,'5.Monthly Multipliers'!$B$2:$B$13,'5.Monthly Multipliers'!$D$2:$D$13) + _xlfn.XLOOKUP('8. Model Variables'!$A122,'4.Annual SAE Indices'!$A$2:$A$23,'4.Annual SAE Indices'!$L$2:$L$23)*_xlfn.XLOOKUP('8. Model Variables'!$B122,'5.Monthly Multipliers'!$B$2:$B$13,'5.Monthly Multipliers'!$E$2:$E$13) + _xlfn.XLOOKUP('8. Model Variables'!$A122,'4.Annual SAE Indices'!$A$2:$A$23,'4.Annual SAE Indices'!$M$2:$M$23)*_xlfn.XLOOKUP('8. Model Variables'!$B122,'5.Monthly Multipliers'!$B$2:$B$13,'5.Monthly Multipliers'!$F$2:$F$13) + _xlfn.XLOOKUP('8. Model Variables'!$A122,'4.Annual SAE Indices'!$A$2:$A$23,'4.Annual SAE Indices'!$N$2:$N$23)*_xlfn.XLOOKUP('8. Model Variables'!$B122,'5.Monthly Multipliers'!$B$2:$B$13,'5.Monthly Multipliers'!$G$2:$G$13) + _xlfn.XLOOKUP('8. Model Variables'!$A122,'4.Annual SAE Indices'!$A$2:$A$23,'4.Annual SAE Indices'!$O$2:$O$23)*_xlfn.XLOOKUP('8. Model Variables'!$B122,'5.Monthly Multipliers'!$B$2:$B$13,'5.Monthly Multipliers'!$H$2:$H$13) + _xlfn.XLOOKUP('8. Model Variables'!$A122,'4.Annual SAE Indices'!$A$2:$A$23,'4.Annual SAE Indices'!$P$2:$P$23)*_xlfn.XLOOKUP('8. Model Variables'!$B122,'5.Monthly Multipliers'!$B$2:$B$13,'5.Monthly Multipliers'!$I$2:$I$13) + _xlfn.XLOOKUP('8. Model Variables'!$A122,'4.Annual SAE Indices'!$A$2:$A$23,'4.Annual SAE Indices'!$Q$2:$Q$23)*_xlfn.XLOOKUP('8. Model Variables'!$B122,'5.Monthly Multipliers'!$B$2:$B$13,'5.Monthly Multipliers'!$J$2:$J$13) + _xlfn.XLOOKUP('8. Model Variables'!$A122,'4.Annual SAE Indices'!$A$2:$A$23,'4.Annual SAE Indices'!$R$2:$R$23)*_xlfn.XLOOKUP('8. Model Variables'!$B122,'5.Monthly Multipliers'!$B$2:$B$13,'5.Monthly Multipliers'!$K$2:$K$13) + _xlfn.XLOOKUP('8. Model Variables'!$A122,'4.Annual SAE Indices'!$A$2:$A$23,'4.Annual SAE Indices'!$T$2:$T$23)*_xlfn.XLOOKUP('8. Model Variables'!$B122,'5.Monthly Multipliers'!$B$2:$B$13,'5.Monthly Multipliers'!$L$2:$L$13) + _xlfn.XLOOKUP('8. Model Variables'!$A122,'4.Annual SAE Indices'!$A$2:$A$23,'4.Annual SAE Indices'!$U$2:$U$23)*_xlfn.XLOOKUP('8. Model Variables'!$B122,'5.Monthly Multipliers'!$B$2:$B$13,'5.Monthly Multipliers'!$M$2:$M$13)</f>
        <v>508.73614872869405</v>
      </c>
      <c r="F122">
        <f>('6.Econ Transform'!C122^0.2)*'7.Wthr Transform'!D146*12*'8. Model Variables'!E122</f>
        <v>527.13580435565643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Transform'!C123^0.2)*'7.Wthr Transform'!H147*_xlfn.XLOOKUP('8. Model Variables'!A123,'4.Annual SAE Indices'!$A$2:$A$23,'4.Annual SAE Indices'!$V$2:$V$23)</f>
        <v>267.9756084466905</v>
      </c>
      <c r="D123" s="2">
        <f>('6.Econ Transform'!C123^0.2)*'7.Wthr Transform'!L147*_xlfn.XLOOKUP('8. Model Variables'!$A123,'4.Annual SAE Indices'!$A$2:$A$23,'4.Annual SAE Indices'!$W$2:$W$23)</f>
        <v>0</v>
      </c>
      <c r="E123">
        <f>_xlfn.XLOOKUP('8. Model Variables'!$A123,'4.Annual SAE Indices'!$A$2:$A$23,'4.Annual SAE Indices'!$J$2:$J$23)*_xlfn.XLOOKUP('8. Model Variables'!$B123,'5.Monthly Multipliers'!$B$2:$B$13,'5.Monthly Multipliers'!$C$2:$C$13) + _xlfn.XLOOKUP('8. Model Variables'!$A123,'4.Annual SAE Indices'!$A$2:$A$23,'4.Annual SAE Indices'!$K$2:$K$23)*_xlfn.XLOOKUP('8. Model Variables'!$B123,'5.Monthly Multipliers'!$B$2:$B$13,'5.Monthly Multipliers'!$D$2:$D$13) + _xlfn.XLOOKUP('8. Model Variables'!$A123,'4.Annual SAE Indices'!$A$2:$A$23,'4.Annual SAE Indices'!$L$2:$L$23)*_xlfn.XLOOKUP('8. Model Variables'!$B123,'5.Monthly Multipliers'!$B$2:$B$13,'5.Monthly Multipliers'!$E$2:$E$13) + _xlfn.XLOOKUP('8. Model Variables'!$A123,'4.Annual SAE Indices'!$A$2:$A$23,'4.Annual SAE Indices'!$M$2:$M$23)*_xlfn.XLOOKUP('8. Model Variables'!$B123,'5.Monthly Multipliers'!$B$2:$B$13,'5.Monthly Multipliers'!$F$2:$F$13) + _xlfn.XLOOKUP('8. Model Variables'!$A123,'4.Annual SAE Indices'!$A$2:$A$23,'4.Annual SAE Indices'!$N$2:$N$23)*_xlfn.XLOOKUP('8. Model Variables'!$B123,'5.Monthly Multipliers'!$B$2:$B$13,'5.Monthly Multipliers'!$G$2:$G$13) + _xlfn.XLOOKUP('8. Model Variables'!$A123,'4.Annual SAE Indices'!$A$2:$A$23,'4.Annual SAE Indices'!$O$2:$O$23)*_xlfn.XLOOKUP('8. Model Variables'!$B123,'5.Monthly Multipliers'!$B$2:$B$13,'5.Monthly Multipliers'!$H$2:$H$13) + _xlfn.XLOOKUP('8. Model Variables'!$A123,'4.Annual SAE Indices'!$A$2:$A$23,'4.Annual SAE Indices'!$P$2:$P$23)*_xlfn.XLOOKUP('8. Model Variables'!$B123,'5.Monthly Multipliers'!$B$2:$B$13,'5.Monthly Multipliers'!$I$2:$I$13) + _xlfn.XLOOKUP('8. Model Variables'!$A123,'4.Annual SAE Indices'!$A$2:$A$23,'4.Annual SAE Indices'!$Q$2:$Q$23)*_xlfn.XLOOKUP('8. Model Variables'!$B123,'5.Monthly Multipliers'!$B$2:$B$13,'5.Monthly Multipliers'!$J$2:$J$13) + _xlfn.XLOOKUP('8. Model Variables'!$A123,'4.Annual SAE Indices'!$A$2:$A$23,'4.Annual SAE Indices'!$R$2:$R$23)*_xlfn.XLOOKUP('8. Model Variables'!$B123,'5.Monthly Multipliers'!$B$2:$B$13,'5.Monthly Multipliers'!$K$2:$K$13) + _xlfn.XLOOKUP('8. Model Variables'!$A123,'4.Annual SAE Indices'!$A$2:$A$23,'4.Annual SAE Indices'!$T$2:$T$23)*_xlfn.XLOOKUP('8. Model Variables'!$B123,'5.Monthly Multipliers'!$B$2:$B$13,'5.Monthly Multipliers'!$L$2:$L$13) + _xlfn.XLOOKUP('8. Model Variables'!$A123,'4.Annual SAE Indices'!$A$2:$A$23,'4.Annual SAE Indices'!$U$2:$U$23)*_xlfn.XLOOKUP('8. Model Variables'!$B123,'5.Monthly Multipliers'!$B$2:$B$13,'5.Monthly Multipliers'!$M$2:$M$13)</f>
        <v>506.11234531829609</v>
      </c>
      <c r="F123">
        <f>('6.Econ Transform'!C123^0.2)*'7.Wthr Transform'!D147*12*'8. Model Variables'!E123</f>
        <v>473.66706243601266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Transform'!C124^0.2)*'7.Wthr Transform'!H148*_xlfn.XLOOKUP('8. Model Variables'!A124,'4.Annual SAE Indices'!$A$2:$A$23,'4.Annual SAE Indices'!$V$2:$V$23)</f>
        <v>226.56602594654984</v>
      </c>
      <c r="D124" s="2">
        <f>('6.Econ Transform'!C124^0.2)*'7.Wthr Transform'!L148*_xlfn.XLOOKUP('8. Model Variables'!$A124,'4.Annual SAE Indices'!$A$2:$A$23,'4.Annual SAE Indices'!$W$2:$W$23)</f>
        <v>0</v>
      </c>
      <c r="E124">
        <f>_xlfn.XLOOKUP('8. Model Variables'!$A124,'4.Annual SAE Indices'!$A$2:$A$23,'4.Annual SAE Indices'!$J$2:$J$23)*_xlfn.XLOOKUP('8. Model Variables'!$B124,'5.Monthly Multipliers'!$B$2:$B$13,'5.Monthly Multipliers'!$C$2:$C$13) + _xlfn.XLOOKUP('8. Model Variables'!$A124,'4.Annual SAE Indices'!$A$2:$A$23,'4.Annual SAE Indices'!$K$2:$K$23)*_xlfn.XLOOKUP('8. Model Variables'!$B124,'5.Monthly Multipliers'!$B$2:$B$13,'5.Monthly Multipliers'!$D$2:$D$13) + _xlfn.XLOOKUP('8. Model Variables'!$A124,'4.Annual SAE Indices'!$A$2:$A$23,'4.Annual SAE Indices'!$L$2:$L$23)*_xlfn.XLOOKUP('8. Model Variables'!$B124,'5.Monthly Multipliers'!$B$2:$B$13,'5.Monthly Multipliers'!$E$2:$E$13) + _xlfn.XLOOKUP('8. Model Variables'!$A124,'4.Annual SAE Indices'!$A$2:$A$23,'4.Annual SAE Indices'!$M$2:$M$23)*_xlfn.XLOOKUP('8. Model Variables'!$B124,'5.Monthly Multipliers'!$B$2:$B$13,'5.Monthly Multipliers'!$F$2:$F$13) + _xlfn.XLOOKUP('8. Model Variables'!$A124,'4.Annual SAE Indices'!$A$2:$A$23,'4.Annual SAE Indices'!$N$2:$N$23)*_xlfn.XLOOKUP('8. Model Variables'!$B124,'5.Monthly Multipliers'!$B$2:$B$13,'5.Monthly Multipliers'!$G$2:$G$13) + _xlfn.XLOOKUP('8. Model Variables'!$A124,'4.Annual SAE Indices'!$A$2:$A$23,'4.Annual SAE Indices'!$O$2:$O$23)*_xlfn.XLOOKUP('8. Model Variables'!$B124,'5.Monthly Multipliers'!$B$2:$B$13,'5.Monthly Multipliers'!$H$2:$H$13) + _xlfn.XLOOKUP('8. Model Variables'!$A124,'4.Annual SAE Indices'!$A$2:$A$23,'4.Annual SAE Indices'!$P$2:$P$23)*_xlfn.XLOOKUP('8. Model Variables'!$B124,'5.Monthly Multipliers'!$B$2:$B$13,'5.Monthly Multipliers'!$I$2:$I$13) + _xlfn.XLOOKUP('8. Model Variables'!$A124,'4.Annual SAE Indices'!$A$2:$A$23,'4.Annual SAE Indices'!$Q$2:$Q$23)*_xlfn.XLOOKUP('8. Model Variables'!$B124,'5.Monthly Multipliers'!$B$2:$B$13,'5.Monthly Multipliers'!$J$2:$J$13) + _xlfn.XLOOKUP('8. Model Variables'!$A124,'4.Annual SAE Indices'!$A$2:$A$23,'4.Annual SAE Indices'!$R$2:$R$23)*_xlfn.XLOOKUP('8. Model Variables'!$B124,'5.Monthly Multipliers'!$B$2:$B$13,'5.Monthly Multipliers'!$K$2:$K$13) + _xlfn.XLOOKUP('8. Model Variables'!$A124,'4.Annual SAE Indices'!$A$2:$A$23,'4.Annual SAE Indices'!$T$2:$T$23)*_xlfn.XLOOKUP('8. Model Variables'!$B124,'5.Monthly Multipliers'!$B$2:$B$13,'5.Monthly Multipliers'!$L$2:$L$13) + _xlfn.XLOOKUP('8. Model Variables'!$A124,'4.Annual SAE Indices'!$A$2:$A$23,'4.Annual SAE Indices'!$U$2:$U$23)*_xlfn.XLOOKUP('8. Model Variables'!$B124,'5.Monthly Multipliers'!$B$2:$B$13,'5.Monthly Multipliers'!$M$2:$M$13)</f>
        <v>503.28171705482805</v>
      </c>
      <c r="F124">
        <f>('6.Econ Transform'!C124^0.2)*'7.Wthr Transform'!D148*12*'8. Model Variables'!E124</f>
        <v>521.48410015714137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Transform'!C125^0.2)*'7.Wthr Transform'!H149*_xlfn.XLOOKUP('8. Model Variables'!A125,'4.Annual SAE Indices'!$A$2:$A$23,'4.Annual SAE Indices'!$V$2:$V$23)</f>
        <v>139.5293176128061</v>
      </c>
      <c r="D125" s="2">
        <f>('6.Econ Transform'!C125^0.2)*'7.Wthr Transform'!L149*_xlfn.XLOOKUP('8. Model Variables'!$A125,'4.Annual SAE Indices'!$A$2:$A$23,'4.Annual SAE Indices'!$W$2:$W$23)</f>
        <v>0.77391237912727129</v>
      </c>
      <c r="E125">
        <f>_xlfn.XLOOKUP('8. Model Variables'!$A125,'4.Annual SAE Indices'!$A$2:$A$23,'4.Annual SAE Indices'!$J$2:$J$23)*_xlfn.XLOOKUP('8. Model Variables'!$B125,'5.Monthly Multipliers'!$B$2:$B$13,'5.Monthly Multipliers'!$C$2:$C$13) + _xlfn.XLOOKUP('8. Model Variables'!$A125,'4.Annual SAE Indices'!$A$2:$A$23,'4.Annual SAE Indices'!$K$2:$K$23)*_xlfn.XLOOKUP('8. Model Variables'!$B125,'5.Monthly Multipliers'!$B$2:$B$13,'5.Monthly Multipliers'!$D$2:$D$13) + _xlfn.XLOOKUP('8. Model Variables'!$A125,'4.Annual SAE Indices'!$A$2:$A$23,'4.Annual SAE Indices'!$L$2:$L$23)*_xlfn.XLOOKUP('8. Model Variables'!$B125,'5.Monthly Multipliers'!$B$2:$B$13,'5.Monthly Multipliers'!$E$2:$E$13) + _xlfn.XLOOKUP('8. Model Variables'!$A125,'4.Annual SAE Indices'!$A$2:$A$23,'4.Annual SAE Indices'!$M$2:$M$23)*_xlfn.XLOOKUP('8. Model Variables'!$B125,'5.Monthly Multipliers'!$B$2:$B$13,'5.Monthly Multipliers'!$F$2:$F$13) + _xlfn.XLOOKUP('8. Model Variables'!$A125,'4.Annual SAE Indices'!$A$2:$A$23,'4.Annual SAE Indices'!$N$2:$N$23)*_xlfn.XLOOKUP('8. Model Variables'!$B125,'5.Monthly Multipliers'!$B$2:$B$13,'5.Monthly Multipliers'!$G$2:$G$13) + _xlfn.XLOOKUP('8. Model Variables'!$A125,'4.Annual SAE Indices'!$A$2:$A$23,'4.Annual SAE Indices'!$O$2:$O$23)*_xlfn.XLOOKUP('8. Model Variables'!$B125,'5.Monthly Multipliers'!$B$2:$B$13,'5.Monthly Multipliers'!$H$2:$H$13) + _xlfn.XLOOKUP('8. Model Variables'!$A125,'4.Annual SAE Indices'!$A$2:$A$23,'4.Annual SAE Indices'!$P$2:$P$23)*_xlfn.XLOOKUP('8. Model Variables'!$B125,'5.Monthly Multipliers'!$B$2:$B$13,'5.Monthly Multipliers'!$I$2:$I$13) + _xlfn.XLOOKUP('8. Model Variables'!$A125,'4.Annual SAE Indices'!$A$2:$A$23,'4.Annual SAE Indices'!$Q$2:$Q$23)*_xlfn.XLOOKUP('8. Model Variables'!$B125,'5.Monthly Multipliers'!$B$2:$B$13,'5.Monthly Multipliers'!$J$2:$J$13) + _xlfn.XLOOKUP('8. Model Variables'!$A125,'4.Annual SAE Indices'!$A$2:$A$23,'4.Annual SAE Indices'!$R$2:$R$23)*_xlfn.XLOOKUP('8. Model Variables'!$B125,'5.Monthly Multipliers'!$B$2:$B$13,'5.Monthly Multipliers'!$K$2:$K$13) + _xlfn.XLOOKUP('8. Model Variables'!$A125,'4.Annual SAE Indices'!$A$2:$A$23,'4.Annual SAE Indices'!$T$2:$T$23)*_xlfn.XLOOKUP('8. Model Variables'!$B125,'5.Monthly Multipliers'!$B$2:$B$13,'5.Monthly Multipliers'!$L$2:$L$13) + _xlfn.XLOOKUP('8. Model Variables'!$A125,'4.Annual SAE Indices'!$A$2:$A$23,'4.Annual SAE Indices'!$U$2:$U$23)*_xlfn.XLOOKUP('8. Model Variables'!$B125,'5.Monthly Multipliers'!$B$2:$B$13,'5.Monthly Multipliers'!$M$2:$M$13)</f>
        <v>498.16143829572809</v>
      </c>
      <c r="F125">
        <f>('6.Econ Transform'!C125^0.2)*'7.Wthr Transform'!D149*12*'8. Model Variables'!E125</f>
        <v>499.20022052830694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Transform'!C126^0.2)*'7.Wthr Transform'!H150*_xlfn.XLOOKUP('8. Model Variables'!A126,'4.Annual SAE Indices'!$A$2:$A$23,'4.Annual SAE Indices'!$V$2:$V$23)</f>
        <v>51.720706162545</v>
      </c>
      <c r="D126" s="2">
        <f>('6.Econ Transform'!C126^0.2)*'7.Wthr Transform'!L150*_xlfn.XLOOKUP('8. Model Variables'!$A126,'4.Annual SAE Indices'!$A$2:$A$23,'4.Annual SAE Indices'!$W$2:$W$23)</f>
        <v>52.978601864479103</v>
      </c>
      <c r="E126">
        <f>_xlfn.XLOOKUP('8. Model Variables'!$A126,'4.Annual SAE Indices'!$A$2:$A$23,'4.Annual SAE Indices'!$J$2:$J$23)*_xlfn.XLOOKUP('8. Model Variables'!$B126,'5.Monthly Multipliers'!$B$2:$B$13,'5.Monthly Multipliers'!$C$2:$C$13) + _xlfn.XLOOKUP('8. Model Variables'!$A126,'4.Annual SAE Indices'!$A$2:$A$23,'4.Annual SAE Indices'!$K$2:$K$23)*_xlfn.XLOOKUP('8. Model Variables'!$B126,'5.Monthly Multipliers'!$B$2:$B$13,'5.Monthly Multipliers'!$D$2:$D$13) + _xlfn.XLOOKUP('8. Model Variables'!$A126,'4.Annual SAE Indices'!$A$2:$A$23,'4.Annual SAE Indices'!$L$2:$L$23)*_xlfn.XLOOKUP('8. Model Variables'!$B126,'5.Monthly Multipliers'!$B$2:$B$13,'5.Monthly Multipliers'!$E$2:$E$13) + _xlfn.XLOOKUP('8. Model Variables'!$A126,'4.Annual SAE Indices'!$A$2:$A$23,'4.Annual SAE Indices'!$M$2:$M$23)*_xlfn.XLOOKUP('8. Model Variables'!$B126,'5.Monthly Multipliers'!$B$2:$B$13,'5.Monthly Multipliers'!$F$2:$F$13) + _xlfn.XLOOKUP('8. Model Variables'!$A126,'4.Annual SAE Indices'!$A$2:$A$23,'4.Annual SAE Indices'!$N$2:$N$23)*_xlfn.XLOOKUP('8. Model Variables'!$B126,'5.Monthly Multipliers'!$B$2:$B$13,'5.Monthly Multipliers'!$G$2:$G$13) + _xlfn.XLOOKUP('8. Model Variables'!$A126,'4.Annual SAE Indices'!$A$2:$A$23,'4.Annual SAE Indices'!$O$2:$O$23)*_xlfn.XLOOKUP('8. Model Variables'!$B126,'5.Monthly Multipliers'!$B$2:$B$13,'5.Monthly Multipliers'!$H$2:$H$13) + _xlfn.XLOOKUP('8. Model Variables'!$A126,'4.Annual SAE Indices'!$A$2:$A$23,'4.Annual SAE Indices'!$P$2:$P$23)*_xlfn.XLOOKUP('8. Model Variables'!$B126,'5.Monthly Multipliers'!$B$2:$B$13,'5.Monthly Multipliers'!$I$2:$I$13) + _xlfn.XLOOKUP('8. Model Variables'!$A126,'4.Annual SAE Indices'!$A$2:$A$23,'4.Annual SAE Indices'!$Q$2:$Q$23)*_xlfn.XLOOKUP('8. Model Variables'!$B126,'5.Monthly Multipliers'!$B$2:$B$13,'5.Monthly Multipliers'!$J$2:$J$13) + _xlfn.XLOOKUP('8. Model Variables'!$A126,'4.Annual SAE Indices'!$A$2:$A$23,'4.Annual SAE Indices'!$R$2:$R$23)*_xlfn.XLOOKUP('8. Model Variables'!$B126,'5.Monthly Multipliers'!$B$2:$B$13,'5.Monthly Multipliers'!$K$2:$K$13) + _xlfn.XLOOKUP('8. Model Variables'!$A126,'4.Annual SAE Indices'!$A$2:$A$23,'4.Annual SAE Indices'!$T$2:$T$23)*_xlfn.XLOOKUP('8. Model Variables'!$B126,'5.Monthly Multipliers'!$B$2:$B$13,'5.Monthly Multipliers'!$L$2:$L$13) + _xlfn.XLOOKUP('8. Model Variables'!$A126,'4.Annual SAE Indices'!$A$2:$A$23,'4.Annual SAE Indices'!$U$2:$U$23)*_xlfn.XLOOKUP('8. Model Variables'!$B126,'5.Monthly Multipliers'!$B$2:$B$13,'5.Monthly Multipliers'!$M$2:$M$13)</f>
        <v>495.16039757603608</v>
      </c>
      <c r="F126">
        <f>('6.Econ Transform'!C126^0.2)*'7.Wthr Transform'!D150*12*'8. Model Variables'!E126</f>
        <v>512.73268600684685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Transform'!C127^0.2)*'7.Wthr Transform'!H151*_xlfn.XLOOKUP('8. Model Variables'!A127,'4.Annual SAE Indices'!$A$2:$A$23,'4.Annual SAE Indices'!$V$2:$V$23)</f>
        <v>4.0232551786401443</v>
      </c>
      <c r="D127" s="2">
        <f>('6.Econ Transform'!C127^0.2)*'7.Wthr Transform'!L151*_xlfn.XLOOKUP('8. Model Variables'!$A127,'4.Annual SAE Indices'!$A$2:$A$23,'4.Annual SAE Indices'!$W$2:$W$23)</f>
        <v>193.51249088755682</v>
      </c>
      <c r="E127">
        <f>_xlfn.XLOOKUP('8. Model Variables'!$A127,'4.Annual SAE Indices'!$A$2:$A$23,'4.Annual SAE Indices'!$J$2:$J$23)*_xlfn.XLOOKUP('8. Model Variables'!$B127,'5.Monthly Multipliers'!$B$2:$B$13,'5.Monthly Multipliers'!$C$2:$C$13) + _xlfn.XLOOKUP('8. Model Variables'!$A127,'4.Annual SAE Indices'!$A$2:$A$23,'4.Annual SAE Indices'!$K$2:$K$23)*_xlfn.XLOOKUP('8. Model Variables'!$B127,'5.Monthly Multipliers'!$B$2:$B$13,'5.Monthly Multipliers'!$D$2:$D$13) + _xlfn.XLOOKUP('8. Model Variables'!$A127,'4.Annual SAE Indices'!$A$2:$A$23,'4.Annual SAE Indices'!$L$2:$L$23)*_xlfn.XLOOKUP('8. Model Variables'!$B127,'5.Monthly Multipliers'!$B$2:$B$13,'5.Monthly Multipliers'!$E$2:$E$13) + _xlfn.XLOOKUP('8. Model Variables'!$A127,'4.Annual SAE Indices'!$A$2:$A$23,'4.Annual SAE Indices'!$M$2:$M$23)*_xlfn.XLOOKUP('8. Model Variables'!$B127,'5.Monthly Multipliers'!$B$2:$B$13,'5.Monthly Multipliers'!$F$2:$F$13) + _xlfn.XLOOKUP('8. Model Variables'!$A127,'4.Annual SAE Indices'!$A$2:$A$23,'4.Annual SAE Indices'!$N$2:$N$23)*_xlfn.XLOOKUP('8. Model Variables'!$B127,'5.Monthly Multipliers'!$B$2:$B$13,'5.Monthly Multipliers'!$G$2:$G$13) + _xlfn.XLOOKUP('8. Model Variables'!$A127,'4.Annual SAE Indices'!$A$2:$A$23,'4.Annual SAE Indices'!$O$2:$O$23)*_xlfn.XLOOKUP('8. Model Variables'!$B127,'5.Monthly Multipliers'!$B$2:$B$13,'5.Monthly Multipliers'!$H$2:$H$13) + _xlfn.XLOOKUP('8. Model Variables'!$A127,'4.Annual SAE Indices'!$A$2:$A$23,'4.Annual SAE Indices'!$P$2:$P$23)*_xlfn.XLOOKUP('8. Model Variables'!$B127,'5.Monthly Multipliers'!$B$2:$B$13,'5.Monthly Multipliers'!$I$2:$I$13) + _xlfn.XLOOKUP('8. Model Variables'!$A127,'4.Annual SAE Indices'!$A$2:$A$23,'4.Annual SAE Indices'!$Q$2:$Q$23)*_xlfn.XLOOKUP('8. Model Variables'!$B127,'5.Monthly Multipliers'!$B$2:$B$13,'5.Monthly Multipliers'!$J$2:$J$13) + _xlfn.XLOOKUP('8. Model Variables'!$A127,'4.Annual SAE Indices'!$A$2:$A$23,'4.Annual SAE Indices'!$R$2:$R$23)*_xlfn.XLOOKUP('8. Model Variables'!$B127,'5.Monthly Multipliers'!$B$2:$B$13,'5.Monthly Multipliers'!$K$2:$K$13) + _xlfn.XLOOKUP('8. Model Variables'!$A127,'4.Annual SAE Indices'!$A$2:$A$23,'4.Annual SAE Indices'!$T$2:$T$23)*_xlfn.XLOOKUP('8. Model Variables'!$B127,'5.Monthly Multipliers'!$B$2:$B$13,'5.Monthly Multipliers'!$L$2:$L$13) + _xlfn.XLOOKUP('8. Model Variables'!$A127,'4.Annual SAE Indices'!$A$2:$A$23,'4.Annual SAE Indices'!$U$2:$U$23)*_xlfn.XLOOKUP('8. Model Variables'!$B127,'5.Monthly Multipliers'!$B$2:$B$13,'5.Monthly Multipliers'!$M$2:$M$13)</f>
        <v>492.71440824727404</v>
      </c>
      <c r="F127">
        <f>('6.Econ Transform'!C127^0.2)*'7.Wthr Transform'!D151*12*'8. Model Variables'!E127</f>
        <v>493.74183215783177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Transform'!C128^0.2)*'7.Wthr Transform'!H152*_xlfn.XLOOKUP('8. Model Variables'!A128,'4.Annual SAE Indices'!$A$2:$A$23,'4.Annual SAE Indices'!$V$2:$V$23)</f>
        <v>0.80061045350176852</v>
      </c>
      <c r="D128" s="2">
        <f>('6.Econ Transform'!C128^0.2)*'7.Wthr Transform'!L152*_xlfn.XLOOKUP('8. Model Variables'!$A128,'4.Annual SAE Indices'!$A$2:$A$23,'4.Annual SAE Indices'!$W$2:$W$23)</f>
        <v>398.03706914372276</v>
      </c>
      <c r="E128">
        <f>_xlfn.XLOOKUP('8. Model Variables'!$A128,'4.Annual SAE Indices'!$A$2:$A$23,'4.Annual SAE Indices'!$J$2:$J$23)*_xlfn.XLOOKUP('8. Model Variables'!$B128,'5.Monthly Multipliers'!$B$2:$B$13,'5.Monthly Multipliers'!$C$2:$C$13) + _xlfn.XLOOKUP('8. Model Variables'!$A128,'4.Annual SAE Indices'!$A$2:$A$23,'4.Annual SAE Indices'!$K$2:$K$23)*_xlfn.XLOOKUP('8. Model Variables'!$B128,'5.Monthly Multipliers'!$B$2:$B$13,'5.Monthly Multipliers'!$D$2:$D$13) + _xlfn.XLOOKUP('8. Model Variables'!$A128,'4.Annual SAE Indices'!$A$2:$A$23,'4.Annual SAE Indices'!$L$2:$L$23)*_xlfn.XLOOKUP('8. Model Variables'!$B128,'5.Monthly Multipliers'!$B$2:$B$13,'5.Monthly Multipliers'!$E$2:$E$13) + _xlfn.XLOOKUP('8. Model Variables'!$A128,'4.Annual SAE Indices'!$A$2:$A$23,'4.Annual SAE Indices'!$M$2:$M$23)*_xlfn.XLOOKUP('8. Model Variables'!$B128,'5.Monthly Multipliers'!$B$2:$B$13,'5.Monthly Multipliers'!$F$2:$F$13) + _xlfn.XLOOKUP('8. Model Variables'!$A128,'4.Annual SAE Indices'!$A$2:$A$23,'4.Annual SAE Indices'!$N$2:$N$23)*_xlfn.XLOOKUP('8. Model Variables'!$B128,'5.Monthly Multipliers'!$B$2:$B$13,'5.Monthly Multipliers'!$G$2:$G$13) + _xlfn.XLOOKUP('8. Model Variables'!$A128,'4.Annual SAE Indices'!$A$2:$A$23,'4.Annual SAE Indices'!$O$2:$O$23)*_xlfn.XLOOKUP('8. Model Variables'!$B128,'5.Monthly Multipliers'!$B$2:$B$13,'5.Monthly Multipliers'!$H$2:$H$13) + _xlfn.XLOOKUP('8. Model Variables'!$A128,'4.Annual SAE Indices'!$A$2:$A$23,'4.Annual SAE Indices'!$P$2:$P$23)*_xlfn.XLOOKUP('8. Model Variables'!$B128,'5.Monthly Multipliers'!$B$2:$B$13,'5.Monthly Multipliers'!$I$2:$I$13) + _xlfn.XLOOKUP('8. Model Variables'!$A128,'4.Annual SAE Indices'!$A$2:$A$23,'4.Annual SAE Indices'!$Q$2:$Q$23)*_xlfn.XLOOKUP('8. Model Variables'!$B128,'5.Monthly Multipliers'!$B$2:$B$13,'5.Monthly Multipliers'!$J$2:$J$13) + _xlfn.XLOOKUP('8. Model Variables'!$A128,'4.Annual SAE Indices'!$A$2:$A$23,'4.Annual SAE Indices'!$R$2:$R$23)*_xlfn.XLOOKUP('8. Model Variables'!$B128,'5.Monthly Multipliers'!$B$2:$B$13,'5.Monthly Multipliers'!$K$2:$K$13) + _xlfn.XLOOKUP('8. Model Variables'!$A128,'4.Annual SAE Indices'!$A$2:$A$23,'4.Annual SAE Indices'!$T$2:$T$23)*_xlfn.XLOOKUP('8. Model Variables'!$B128,'5.Monthly Multipliers'!$B$2:$B$13,'5.Monthly Multipliers'!$L$2:$L$13) + _xlfn.XLOOKUP('8. Model Variables'!$A128,'4.Annual SAE Indices'!$A$2:$A$23,'4.Annual SAE Indices'!$U$2:$U$23)*_xlfn.XLOOKUP('8. Model Variables'!$B128,'5.Monthly Multipliers'!$B$2:$B$13,'5.Monthly Multipliers'!$M$2:$M$13)</f>
        <v>487.50439364071804</v>
      </c>
      <c r="F128">
        <f>('6.Econ Transform'!C128^0.2)*'7.Wthr Transform'!D152*12*'8. Model Variables'!E128</f>
        <v>504.94886385338265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Transform'!C129^0.2)*'7.Wthr Transform'!H153*_xlfn.XLOOKUP('8. Model Variables'!A129,'4.Annual SAE Indices'!$A$2:$A$23,'4.Annual SAE Indices'!$V$2:$V$23)</f>
        <v>1.393062189093077</v>
      </c>
      <c r="D129" s="2">
        <f>('6.Econ Transform'!C129^0.2)*'7.Wthr Transform'!L153*_xlfn.XLOOKUP('8. Model Variables'!$A129,'4.Annual SAE Indices'!$A$2:$A$23,'4.Annual SAE Indices'!$W$2:$W$23)</f>
        <v>307.59743021920451</v>
      </c>
      <c r="E129">
        <f>_xlfn.XLOOKUP('8. Model Variables'!$A129,'4.Annual SAE Indices'!$A$2:$A$23,'4.Annual SAE Indices'!$J$2:$J$23)*_xlfn.XLOOKUP('8. Model Variables'!$B129,'5.Monthly Multipliers'!$B$2:$B$13,'5.Monthly Multipliers'!$C$2:$C$13) + _xlfn.XLOOKUP('8. Model Variables'!$A129,'4.Annual SAE Indices'!$A$2:$A$23,'4.Annual SAE Indices'!$K$2:$K$23)*_xlfn.XLOOKUP('8. Model Variables'!$B129,'5.Monthly Multipliers'!$B$2:$B$13,'5.Monthly Multipliers'!$D$2:$D$13) + _xlfn.XLOOKUP('8. Model Variables'!$A129,'4.Annual SAE Indices'!$A$2:$A$23,'4.Annual SAE Indices'!$L$2:$L$23)*_xlfn.XLOOKUP('8. Model Variables'!$B129,'5.Monthly Multipliers'!$B$2:$B$13,'5.Monthly Multipliers'!$E$2:$E$13) + _xlfn.XLOOKUP('8. Model Variables'!$A129,'4.Annual SAE Indices'!$A$2:$A$23,'4.Annual SAE Indices'!$M$2:$M$23)*_xlfn.XLOOKUP('8. Model Variables'!$B129,'5.Monthly Multipliers'!$B$2:$B$13,'5.Monthly Multipliers'!$F$2:$F$13) + _xlfn.XLOOKUP('8. Model Variables'!$A129,'4.Annual SAE Indices'!$A$2:$A$23,'4.Annual SAE Indices'!$N$2:$N$23)*_xlfn.XLOOKUP('8. Model Variables'!$B129,'5.Monthly Multipliers'!$B$2:$B$13,'5.Monthly Multipliers'!$G$2:$G$13) + _xlfn.XLOOKUP('8. Model Variables'!$A129,'4.Annual SAE Indices'!$A$2:$A$23,'4.Annual SAE Indices'!$O$2:$O$23)*_xlfn.XLOOKUP('8. Model Variables'!$B129,'5.Monthly Multipliers'!$B$2:$B$13,'5.Monthly Multipliers'!$H$2:$H$13) + _xlfn.XLOOKUP('8. Model Variables'!$A129,'4.Annual SAE Indices'!$A$2:$A$23,'4.Annual SAE Indices'!$P$2:$P$23)*_xlfn.XLOOKUP('8. Model Variables'!$B129,'5.Monthly Multipliers'!$B$2:$B$13,'5.Monthly Multipliers'!$I$2:$I$13) + _xlfn.XLOOKUP('8. Model Variables'!$A129,'4.Annual SAE Indices'!$A$2:$A$23,'4.Annual SAE Indices'!$Q$2:$Q$23)*_xlfn.XLOOKUP('8. Model Variables'!$B129,'5.Monthly Multipliers'!$B$2:$B$13,'5.Monthly Multipliers'!$J$2:$J$13) + _xlfn.XLOOKUP('8. Model Variables'!$A129,'4.Annual SAE Indices'!$A$2:$A$23,'4.Annual SAE Indices'!$R$2:$R$23)*_xlfn.XLOOKUP('8. Model Variables'!$B129,'5.Monthly Multipliers'!$B$2:$B$13,'5.Monthly Multipliers'!$K$2:$K$13) + _xlfn.XLOOKUP('8. Model Variables'!$A129,'4.Annual SAE Indices'!$A$2:$A$23,'4.Annual SAE Indices'!$T$2:$T$23)*_xlfn.XLOOKUP('8. Model Variables'!$B129,'5.Monthly Multipliers'!$B$2:$B$13,'5.Monthly Multipliers'!$L$2:$L$13) + _xlfn.XLOOKUP('8. Model Variables'!$A129,'4.Annual SAE Indices'!$A$2:$A$23,'4.Annual SAE Indices'!$U$2:$U$23)*_xlfn.XLOOKUP('8. Model Variables'!$B129,'5.Monthly Multipliers'!$B$2:$B$13,'5.Monthly Multipliers'!$M$2:$M$13)</f>
        <v>486.59347247272206</v>
      </c>
      <c r="F129">
        <f>('6.Econ Transform'!C129^0.2)*'7.Wthr Transform'!D153*12*'8. Model Variables'!E129</f>
        <v>504.00534700545336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Transform'!C130^0.2)*'7.Wthr Transform'!H154*_xlfn.XLOOKUP('8. Model Variables'!A130,'4.Annual SAE Indices'!$A$2:$A$23,'4.Annual SAE Indices'!$V$2:$V$23)</f>
        <v>12.529553597302678</v>
      </c>
      <c r="D130" s="2">
        <f>('6.Econ Transform'!C130^0.2)*'7.Wthr Transform'!L154*_xlfn.XLOOKUP('8. Model Variables'!$A130,'4.Annual SAE Indices'!$A$2:$A$23,'4.Annual SAE Indices'!$W$2:$W$23)</f>
        <v>111.04507212130339</v>
      </c>
      <c r="E130">
        <f>_xlfn.XLOOKUP('8. Model Variables'!$A130,'4.Annual SAE Indices'!$A$2:$A$23,'4.Annual SAE Indices'!$J$2:$J$23)*_xlfn.XLOOKUP('8. Model Variables'!$B130,'5.Monthly Multipliers'!$B$2:$B$13,'5.Monthly Multipliers'!$C$2:$C$13) + _xlfn.XLOOKUP('8. Model Variables'!$A130,'4.Annual SAE Indices'!$A$2:$A$23,'4.Annual SAE Indices'!$K$2:$K$23)*_xlfn.XLOOKUP('8. Model Variables'!$B130,'5.Monthly Multipliers'!$B$2:$B$13,'5.Monthly Multipliers'!$D$2:$D$13) + _xlfn.XLOOKUP('8. Model Variables'!$A130,'4.Annual SAE Indices'!$A$2:$A$23,'4.Annual SAE Indices'!$L$2:$L$23)*_xlfn.XLOOKUP('8. Model Variables'!$B130,'5.Monthly Multipliers'!$B$2:$B$13,'5.Monthly Multipliers'!$E$2:$E$13) + _xlfn.XLOOKUP('8. Model Variables'!$A130,'4.Annual SAE Indices'!$A$2:$A$23,'4.Annual SAE Indices'!$M$2:$M$23)*_xlfn.XLOOKUP('8. Model Variables'!$B130,'5.Monthly Multipliers'!$B$2:$B$13,'5.Monthly Multipliers'!$F$2:$F$13) + _xlfn.XLOOKUP('8. Model Variables'!$A130,'4.Annual SAE Indices'!$A$2:$A$23,'4.Annual SAE Indices'!$N$2:$N$23)*_xlfn.XLOOKUP('8. Model Variables'!$B130,'5.Monthly Multipliers'!$B$2:$B$13,'5.Monthly Multipliers'!$G$2:$G$13) + _xlfn.XLOOKUP('8. Model Variables'!$A130,'4.Annual SAE Indices'!$A$2:$A$23,'4.Annual SAE Indices'!$O$2:$O$23)*_xlfn.XLOOKUP('8. Model Variables'!$B130,'5.Monthly Multipliers'!$B$2:$B$13,'5.Monthly Multipliers'!$H$2:$H$13) + _xlfn.XLOOKUP('8. Model Variables'!$A130,'4.Annual SAE Indices'!$A$2:$A$23,'4.Annual SAE Indices'!$P$2:$P$23)*_xlfn.XLOOKUP('8. Model Variables'!$B130,'5.Monthly Multipliers'!$B$2:$B$13,'5.Monthly Multipliers'!$I$2:$I$13) + _xlfn.XLOOKUP('8. Model Variables'!$A130,'4.Annual SAE Indices'!$A$2:$A$23,'4.Annual SAE Indices'!$Q$2:$Q$23)*_xlfn.XLOOKUP('8. Model Variables'!$B130,'5.Monthly Multipliers'!$B$2:$B$13,'5.Monthly Multipliers'!$J$2:$J$13) + _xlfn.XLOOKUP('8. Model Variables'!$A130,'4.Annual SAE Indices'!$A$2:$A$23,'4.Annual SAE Indices'!$R$2:$R$23)*_xlfn.XLOOKUP('8. Model Variables'!$B130,'5.Monthly Multipliers'!$B$2:$B$13,'5.Monthly Multipliers'!$K$2:$K$13) + _xlfn.XLOOKUP('8. Model Variables'!$A130,'4.Annual SAE Indices'!$A$2:$A$23,'4.Annual SAE Indices'!$T$2:$T$23)*_xlfn.XLOOKUP('8. Model Variables'!$B130,'5.Monthly Multipliers'!$B$2:$B$13,'5.Monthly Multipliers'!$L$2:$L$13) + _xlfn.XLOOKUP('8. Model Variables'!$A130,'4.Annual SAE Indices'!$A$2:$A$23,'4.Annual SAE Indices'!$U$2:$U$23)*_xlfn.XLOOKUP('8. Model Variables'!$B130,'5.Monthly Multipliers'!$B$2:$B$13,'5.Monthly Multipliers'!$M$2:$M$13)</f>
        <v>489.25527599513606</v>
      </c>
      <c r="F130">
        <f>('6.Econ Transform'!C130^0.2)*'7.Wthr Transform'!D154*12*'8. Model Variables'!E130</f>
        <v>490.41522425034071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Transform'!C131^0.2)*'7.Wthr Transform'!H155*_xlfn.XLOOKUP('8. Model Variables'!A131,'4.Annual SAE Indices'!$A$2:$A$23,'4.Annual SAE Indices'!$V$2:$V$23)</f>
        <v>80.584281458165179</v>
      </c>
      <c r="D131" s="2">
        <f>('6.Econ Transform'!C131^0.2)*'7.Wthr Transform'!L155*_xlfn.XLOOKUP('8. Model Variables'!$A131,'4.Annual SAE Indices'!$A$2:$A$23,'4.Annual SAE Indices'!$W$2:$W$23)</f>
        <v>16.574801574062548</v>
      </c>
      <c r="E131">
        <f>_xlfn.XLOOKUP('8. Model Variables'!$A131,'4.Annual SAE Indices'!$A$2:$A$23,'4.Annual SAE Indices'!$J$2:$J$23)*_xlfn.XLOOKUP('8. Model Variables'!$B131,'5.Monthly Multipliers'!$B$2:$B$13,'5.Monthly Multipliers'!$C$2:$C$13) + _xlfn.XLOOKUP('8. Model Variables'!$A131,'4.Annual SAE Indices'!$A$2:$A$23,'4.Annual SAE Indices'!$K$2:$K$23)*_xlfn.XLOOKUP('8. Model Variables'!$B131,'5.Monthly Multipliers'!$B$2:$B$13,'5.Monthly Multipliers'!$D$2:$D$13) + _xlfn.XLOOKUP('8. Model Variables'!$A131,'4.Annual SAE Indices'!$A$2:$A$23,'4.Annual SAE Indices'!$L$2:$L$23)*_xlfn.XLOOKUP('8. Model Variables'!$B131,'5.Monthly Multipliers'!$B$2:$B$13,'5.Monthly Multipliers'!$E$2:$E$13) + _xlfn.XLOOKUP('8. Model Variables'!$A131,'4.Annual SAE Indices'!$A$2:$A$23,'4.Annual SAE Indices'!$M$2:$M$23)*_xlfn.XLOOKUP('8. Model Variables'!$B131,'5.Monthly Multipliers'!$B$2:$B$13,'5.Monthly Multipliers'!$F$2:$F$13) + _xlfn.XLOOKUP('8. Model Variables'!$A131,'4.Annual SAE Indices'!$A$2:$A$23,'4.Annual SAE Indices'!$N$2:$N$23)*_xlfn.XLOOKUP('8. Model Variables'!$B131,'5.Monthly Multipliers'!$B$2:$B$13,'5.Monthly Multipliers'!$G$2:$G$13) + _xlfn.XLOOKUP('8. Model Variables'!$A131,'4.Annual SAE Indices'!$A$2:$A$23,'4.Annual SAE Indices'!$O$2:$O$23)*_xlfn.XLOOKUP('8. Model Variables'!$B131,'5.Monthly Multipliers'!$B$2:$B$13,'5.Monthly Multipliers'!$H$2:$H$13) + _xlfn.XLOOKUP('8. Model Variables'!$A131,'4.Annual SAE Indices'!$A$2:$A$23,'4.Annual SAE Indices'!$P$2:$P$23)*_xlfn.XLOOKUP('8. Model Variables'!$B131,'5.Monthly Multipliers'!$B$2:$B$13,'5.Monthly Multipliers'!$I$2:$I$13) + _xlfn.XLOOKUP('8. Model Variables'!$A131,'4.Annual SAE Indices'!$A$2:$A$23,'4.Annual SAE Indices'!$Q$2:$Q$23)*_xlfn.XLOOKUP('8. Model Variables'!$B131,'5.Monthly Multipliers'!$B$2:$B$13,'5.Monthly Multipliers'!$J$2:$J$13) + _xlfn.XLOOKUP('8. Model Variables'!$A131,'4.Annual SAE Indices'!$A$2:$A$23,'4.Annual SAE Indices'!$R$2:$R$23)*_xlfn.XLOOKUP('8. Model Variables'!$B131,'5.Monthly Multipliers'!$B$2:$B$13,'5.Monthly Multipliers'!$K$2:$K$13) + _xlfn.XLOOKUP('8. Model Variables'!$A131,'4.Annual SAE Indices'!$A$2:$A$23,'4.Annual SAE Indices'!$T$2:$T$23)*_xlfn.XLOOKUP('8. Model Variables'!$B131,'5.Monthly Multipliers'!$B$2:$B$13,'5.Monthly Multipliers'!$L$2:$L$13) + _xlfn.XLOOKUP('8. Model Variables'!$A131,'4.Annual SAE Indices'!$A$2:$A$23,'4.Annual SAE Indices'!$U$2:$U$23)*_xlfn.XLOOKUP('8. Model Variables'!$B131,'5.Monthly Multipliers'!$B$2:$B$13,'5.Monthly Multipliers'!$M$2:$M$13)</f>
        <v>494.73389030651805</v>
      </c>
      <c r="F131">
        <f>('6.Econ Transform'!C131^0.2)*'7.Wthr Transform'!D155*12*'8. Model Variables'!E131</f>
        <v>513.22848060061688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Transform'!C132^0.2)*'7.Wthr Transform'!H156*_xlfn.XLOOKUP('8. Model Variables'!A132,'4.Annual SAE Indices'!$A$2:$A$23,'4.Annual SAE Indices'!$V$2:$V$23)</f>
        <v>181.38713360872296</v>
      </c>
      <c r="D132" s="2">
        <f>('6.Econ Transform'!C132^0.2)*'7.Wthr Transform'!L156*_xlfn.XLOOKUP('8. Model Variables'!$A132,'4.Annual SAE Indices'!$A$2:$A$23,'4.Annual SAE Indices'!$W$2:$W$23)</f>
        <v>0.82701712635655122</v>
      </c>
      <c r="E132">
        <f>_xlfn.XLOOKUP('8. Model Variables'!$A132,'4.Annual SAE Indices'!$A$2:$A$23,'4.Annual SAE Indices'!$J$2:$J$23)*_xlfn.XLOOKUP('8. Model Variables'!$B132,'5.Monthly Multipliers'!$B$2:$B$13,'5.Monthly Multipliers'!$C$2:$C$13) + _xlfn.XLOOKUP('8. Model Variables'!$A132,'4.Annual SAE Indices'!$A$2:$A$23,'4.Annual SAE Indices'!$K$2:$K$23)*_xlfn.XLOOKUP('8. Model Variables'!$B132,'5.Monthly Multipliers'!$B$2:$B$13,'5.Monthly Multipliers'!$D$2:$D$13) + _xlfn.XLOOKUP('8. Model Variables'!$A132,'4.Annual SAE Indices'!$A$2:$A$23,'4.Annual SAE Indices'!$L$2:$L$23)*_xlfn.XLOOKUP('8. Model Variables'!$B132,'5.Monthly Multipliers'!$B$2:$B$13,'5.Monthly Multipliers'!$E$2:$E$13) + _xlfn.XLOOKUP('8. Model Variables'!$A132,'4.Annual SAE Indices'!$A$2:$A$23,'4.Annual SAE Indices'!$M$2:$M$23)*_xlfn.XLOOKUP('8. Model Variables'!$B132,'5.Monthly Multipliers'!$B$2:$B$13,'5.Monthly Multipliers'!$F$2:$F$13) + _xlfn.XLOOKUP('8. Model Variables'!$A132,'4.Annual SAE Indices'!$A$2:$A$23,'4.Annual SAE Indices'!$N$2:$N$23)*_xlfn.XLOOKUP('8. Model Variables'!$B132,'5.Monthly Multipliers'!$B$2:$B$13,'5.Monthly Multipliers'!$G$2:$G$13) + _xlfn.XLOOKUP('8. Model Variables'!$A132,'4.Annual SAE Indices'!$A$2:$A$23,'4.Annual SAE Indices'!$O$2:$O$23)*_xlfn.XLOOKUP('8. Model Variables'!$B132,'5.Monthly Multipliers'!$B$2:$B$13,'5.Monthly Multipliers'!$H$2:$H$13) + _xlfn.XLOOKUP('8. Model Variables'!$A132,'4.Annual SAE Indices'!$A$2:$A$23,'4.Annual SAE Indices'!$P$2:$P$23)*_xlfn.XLOOKUP('8. Model Variables'!$B132,'5.Monthly Multipliers'!$B$2:$B$13,'5.Monthly Multipliers'!$I$2:$I$13) + _xlfn.XLOOKUP('8. Model Variables'!$A132,'4.Annual SAE Indices'!$A$2:$A$23,'4.Annual SAE Indices'!$Q$2:$Q$23)*_xlfn.XLOOKUP('8. Model Variables'!$B132,'5.Monthly Multipliers'!$B$2:$B$13,'5.Monthly Multipliers'!$J$2:$J$13) + _xlfn.XLOOKUP('8. Model Variables'!$A132,'4.Annual SAE Indices'!$A$2:$A$23,'4.Annual SAE Indices'!$R$2:$R$23)*_xlfn.XLOOKUP('8. Model Variables'!$B132,'5.Monthly Multipliers'!$B$2:$B$13,'5.Monthly Multipliers'!$K$2:$K$13) + _xlfn.XLOOKUP('8. Model Variables'!$A132,'4.Annual SAE Indices'!$A$2:$A$23,'4.Annual SAE Indices'!$T$2:$T$23)*_xlfn.XLOOKUP('8. Model Variables'!$B132,'5.Monthly Multipliers'!$B$2:$B$13,'5.Monthly Multipliers'!$L$2:$L$13) + _xlfn.XLOOKUP('8. Model Variables'!$A132,'4.Annual SAE Indices'!$A$2:$A$23,'4.Annual SAE Indices'!$U$2:$U$23)*_xlfn.XLOOKUP('8. Model Variables'!$B132,'5.Monthly Multipliers'!$B$2:$B$13,'5.Monthly Multipliers'!$M$2:$M$13)</f>
        <v>499.89126037722804</v>
      </c>
      <c r="F132">
        <f>('6.Econ Transform'!C132^0.2)*'7.Wthr Transform'!D156*12*'8. Model Variables'!E132</f>
        <v>501.85030466087471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Transform'!C133^0.2)*'7.Wthr Transform'!H157*_xlfn.XLOOKUP('8. Model Variables'!A133,'4.Annual SAE Indices'!$A$2:$A$23,'4.Annual SAE Indices'!$V$2:$V$23)</f>
        <v>268.4864214867053</v>
      </c>
      <c r="D133" s="2">
        <f>('6.Econ Transform'!C133^0.2)*'7.Wthr Transform'!L157*_xlfn.XLOOKUP('8. Model Variables'!$A133,'4.Annual SAE Indices'!$A$2:$A$23,'4.Annual SAE Indices'!$W$2:$W$23)</f>
        <v>0</v>
      </c>
      <c r="E133">
        <f>_xlfn.XLOOKUP('8. Model Variables'!$A133,'4.Annual SAE Indices'!$A$2:$A$23,'4.Annual SAE Indices'!$J$2:$J$23)*_xlfn.XLOOKUP('8. Model Variables'!$B133,'5.Monthly Multipliers'!$B$2:$B$13,'5.Monthly Multipliers'!$C$2:$C$13) + _xlfn.XLOOKUP('8. Model Variables'!$A133,'4.Annual SAE Indices'!$A$2:$A$23,'4.Annual SAE Indices'!$K$2:$K$23)*_xlfn.XLOOKUP('8. Model Variables'!$B133,'5.Monthly Multipliers'!$B$2:$B$13,'5.Monthly Multipliers'!$D$2:$D$13) + _xlfn.XLOOKUP('8. Model Variables'!$A133,'4.Annual SAE Indices'!$A$2:$A$23,'4.Annual SAE Indices'!$L$2:$L$23)*_xlfn.XLOOKUP('8. Model Variables'!$B133,'5.Monthly Multipliers'!$B$2:$B$13,'5.Monthly Multipliers'!$E$2:$E$13) + _xlfn.XLOOKUP('8. Model Variables'!$A133,'4.Annual SAE Indices'!$A$2:$A$23,'4.Annual SAE Indices'!$M$2:$M$23)*_xlfn.XLOOKUP('8. Model Variables'!$B133,'5.Monthly Multipliers'!$B$2:$B$13,'5.Monthly Multipliers'!$F$2:$F$13) + _xlfn.XLOOKUP('8. Model Variables'!$A133,'4.Annual SAE Indices'!$A$2:$A$23,'4.Annual SAE Indices'!$N$2:$N$23)*_xlfn.XLOOKUP('8. Model Variables'!$B133,'5.Monthly Multipliers'!$B$2:$B$13,'5.Monthly Multipliers'!$G$2:$G$13) + _xlfn.XLOOKUP('8. Model Variables'!$A133,'4.Annual SAE Indices'!$A$2:$A$23,'4.Annual SAE Indices'!$O$2:$O$23)*_xlfn.XLOOKUP('8. Model Variables'!$B133,'5.Monthly Multipliers'!$B$2:$B$13,'5.Monthly Multipliers'!$H$2:$H$13) + _xlfn.XLOOKUP('8. Model Variables'!$A133,'4.Annual SAE Indices'!$A$2:$A$23,'4.Annual SAE Indices'!$P$2:$P$23)*_xlfn.XLOOKUP('8. Model Variables'!$B133,'5.Monthly Multipliers'!$B$2:$B$13,'5.Monthly Multipliers'!$I$2:$I$13) + _xlfn.XLOOKUP('8. Model Variables'!$A133,'4.Annual SAE Indices'!$A$2:$A$23,'4.Annual SAE Indices'!$Q$2:$Q$23)*_xlfn.XLOOKUP('8. Model Variables'!$B133,'5.Monthly Multipliers'!$B$2:$B$13,'5.Monthly Multipliers'!$J$2:$J$13) + _xlfn.XLOOKUP('8. Model Variables'!$A133,'4.Annual SAE Indices'!$A$2:$A$23,'4.Annual SAE Indices'!$R$2:$R$23)*_xlfn.XLOOKUP('8. Model Variables'!$B133,'5.Monthly Multipliers'!$B$2:$B$13,'5.Monthly Multipliers'!$K$2:$K$13) + _xlfn.XLOOKUP('8. Model Variables'!$A133,'4.Annual SAE Indices'!$A$2:$A$23,'4.Annual SAE Indices'!$T$2:$T$23)*_xlfn.XLOOKUP('8. Model Variables'!$B133,'5.Monthly Multipliers'!$B$2:$B$13,'5.Monthly Multipliers'!$L$2:$L$13) + _xlfn.XLOOKUP('8. Model Variables'!$A133,'4.Annual SAE Indices'!$A$2:$A$23,'4.Annual SAE Indices'!$U$2:$U$23)*_xlfn.XLOOKUP('8. Model Variables'!$B133,'5.Monthly Multipliers'!$B$2:$B$13,'5.Monthly Multipliers'!$M$2:$M$13)</f>
        <v>506.48525019182409</v>
      </c>
      <c r="F133">
        <f>('6.Econ Transform'!C133^0.2)*'7.Wthr Transform'!D157*12*'8. Model Variables'!E133</f>
        <v>525.41914046260854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Transform'!C134^0.2)*'7.Wthr Transform'!H158*_xlfn.XLOOKUP('8. Model Variables'!A134,'4.Annual SAE Indices'!$A$2:$A$23,'4.Annual SAE Indices'!$V$2:$V$23)</f>
        <v>316.64731045790154</v>
      </c>
      <c r="D134" s="2">
        <f>('6.Econ Transform'!C134^0.2)*'7.Wthr Transform'!L158*_xlfn.XLOOKUP('8. Model Variables'!$A134,'4.Annual SAE Indices'!$A$2:$A$23,'4.Annual SAE Indices'!$W$2:$W$23)</f>
        <v>0</v>
      </c>
      <c r="E134">
        <f>_xlfn.XLOOKUP('8. Model Variables'!$A134,'4.Annual SAE Indices'!$A$2:$A$23,'4.Annual SAE Indices'!$J$2:$J$23)*_xlfn.XLOOKUP('8. Model Variables'!$B134,'5.Monthly Multipliers'!$B$2:$B$13,'5.Monthly Multipliers'!$C$2:$C$13) + _xlfn.XLOOKUP('8. Model Variables'!$A134,'4.Annual SAE Indices'!$A$2:$A$23,'4.Annual SAE Indices'!$K$2:$K$23)*_xlfn.XLOOKUP('8. Model Variables'!$B134,'5.Monthly Multipliers'!$B$2:$B$13,'5.Monthly Multipliers'!$D$2:$D$13) + _xlfn.XLOOKUP('8. Model Variables'!$A134,'4.Annual SAE Indices'!$A$2:$A$23,'4.Annual SAE Indices'!$L$2:$L$23)*_xlfn.XLOOKUP('8. Model Variables'!$B134,'5.Monthly Multipliers'!$B$2:$B$13,'5.Monthly Multipliers'!$E$2:$E$13) + _xlfn.XLOOKUP('8. Model Variables'!$A134,'4.Annual SAE Indices'!$A$2:$A$23,'4.Annual SAE Indices'!$M$2:$M$23)*_xlfn.XLOOKUP('8. Model Variables'!$B134,'5.Monthly Multipliers'!$B$2:$B$13,'5.Monthly Multipliers'!$F$2:$F$13) + _xlfn.XLOOKUP('8. Model Variables'!$A134,'4.Annual SAE Indices'!$A$2:$A$23,'4.Annual SAE Indices'!$N$2:$N$23)*_xlfn.XLOOKUP('8. Model Variables'!$B134,'5.Monthly Multipliers'!$B$2:$B$13,'5.Monthly Multipliers'!$G$2:$G$13) + _xlfn.XLOOKUP('8. Model Variables'!$A134,'4.Annual SAE Indices'!$A$2:$A$23,'4.Annual SAE Indices'!$O$2:$O$23)*_xlfn.XLOOKUP('8. Model Variables'!$B134,'5.Monthly Multipliers'!$B$2:$B$13,'5.Monthly Multipliers'!$H$2:$H$13) + _xlfn.XLOOKUP('8. Model Variables'!$A134,'4.Annual SAE Indices'!$A$2:$A$23,'4.Annual SAE Indices'!$P$2:$P$23)*_xlfn.XLOOKUP('8. Model Variables'!$B134,'5.Monthly Multipliers'!$B$2:$B$13,'5.Monthly Multipliers'!$I$2:$I$13) + _xlfn.XLOOKUP('8. Model Variables'!$A134,'4.Annual SAE Indices'!$A$2:$A$23,'4.Annual SAE Indices'!$Q$2:$Q$23)*_xlfn.XLOOKUP('8. Model Variables'!$B134,'5.Monthly Multipliers'!$B$2:$B$13,'5.Monthly Multipliers'!$J$2:$J$13) + _xlfn.XLOOKUP('8. Model Variables'!$A134,'4.Annual SAE Indices'!$A$2:$A$23,'4.Annual SAE Indices'!$R$2:$R$23)*_xlfn.XLOOKUP('8. Model Variables'!$B134,'5.Monthly Multipliers'!$B$2:$B$13,'5.Monthly Multipliers'!$K$2:$K$13) + _xlfn.XLOOKUP('8. Model Variables'!$A134,'4.Annual SAE Indices'!$A$2:$A$23,'4.Annual SAE Indices'!$T$2:$T$23)*_xlfn.XLOOKUP('8. Model Variables'!$B134,'5.Monthly Multipliers'!$B$2:$B$13,'5.Monthly Multipliers'!$L$2:$L$13) + _xlfn.XLOOKUP('8. Model Variables'!$A134,'4.Annual SAE Indices'!$A$2:$A$23,'4.Annual SAE Indices'!$U$2:$U$23)*_xlfn.XLOOKUP('8. Model Variables'!$B134,'5.Monthly Multipliers'!$B$2:$B$13,'5.Monthly Multipliers'!$M$2:$M$13)</f>
        <v>509.97625301070104</v>
      </c>
      <c r="F134">
        <f>('6.Econ Transform'!C134^0.2)*'7.Wthr Transform'!D158*12*'8. Model Variables'!E134</f>
        <v>529.34187330806969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Transform'!C135^0.2)*'7.Wthr Transform'!H159*_xlfn.XLOOKUP('8. Model Variables'!A135,'4.Annual SAE Indices'!$A$2:$A$23,'4.Annual SAE Indices'!$V$2:$V$23)</f>
        <v>278.38596660094322</v>
      </c>
      <c r="D135" s="2">
        <f>('6.Econ Transform'!C135^0.2)*'7.Wthr Transform'!L159*_xlfn.XLOOKUP('8. Model Variables'!$A135,'4.Annual SAE Indices'!$A$2:$A$23,'4.Annual SAE Indices'!$W$2:$W$23)</f>
        <v>0</v>
      </c>
      <c r="E135">
        <f>_xlfn.XLOOKUP('8. Model Variables'!$A135,'4.Annual SAE Indices'!$A$2:$A$23,'4.Annual SAE Indices'!$J$2:$J$23)*_xlfn.XLOOKUP('8. Model Variables'!$B135,'5.Monthly Multipliers'!$B$2:$B$13,'5.Monthly Multipliers'!$C$2:$C$13) + _xlfn.XLOOKUP('8. Model Variables'!$A135,'4.Annual SAE Indices'!$A$2:$A$23,'4.Annual SAE Indices'!$K$2:$K$23)*_xlfn.XLOOKUP('8. Model Variables'!$B135,'5.Monthly Multipliers'!$B$2:$B$13,'5.Monthly Multipliers'!$D$2:$D$13) + _xlfn.XLOOKUP('8. Model Variables'!$A135,'4.Annual SAE Indices'!$A$2:$A$23,'4.Annual SAE Indices'!$L$2:$L$23)*_xlfn.XLOOKUP('8. Model Variables'!$B135,'5.Monthly Multipliers'!$B$2:$B$13,'5.Monthly Multipliers'!$E$2:$E$13) + _xlfn.XLOOKUP('8. Model Variables'!$A135,'4.Annual SAE Indices'!$A$2:$A$23,'4.Annual SAE Indices'!$M$2:$M$23)*_xlfn.XLOOKUP('8. Model Variables'!$B135,'5.Monthly Multipliers'!$B$2:$B$13,'5.Monthly Multipliers'!$F$2:$F$13) + _xlfn.XLOOKUP('8. Model Variables'!$A135,'4.Annual SAE Indices'!$A$2:$A$23,'4.Annual SAE Indices'!$N$2:$N$23)*_xlfn.XLOOKUP('8. Model Variables'!$B135,'5.Monthly Multipliers'!$B$2:$B$13,'5.Monthly Multipliers'!$G$2:$G$13) + _xlfn.XLOOKUP('8. Model Variables'!$A135,'4.Annual SAE Indices'!$A$2:$A$23,'4.Annual SAE Indices'!$O$2:$O$23)*_xlfn.XLOOKUP('8. Model Variables'!$B135,'5.Monthly Multipliers'!$B$2:$B$13,'5.Monthly Multipliers'!$H$2:$H$13) + _xlfn.XLOOKUP('8. Model Variables'!$A135,'4.Annual SAE Indices'!$A$2:$A$23,'4.Annual SAE Indices'!$P$2:$P$23)*_xlfn.XLOOKUP('8. Model Variables'!$B135,'5.Monthly Multipliers'!$B$2:$B$13,'5.Monthly Multipliers'!$I$2:$I$13) + _xlfn.XLOOKUP('8. Model Variables'!$A135,'4.Annual SAE Indices'!$A$2:$A$23,'4.Annual SAE Indices'!$Q$2:$Q$23)*_xlfn.XLOOKUP('8. Model Variables'!$B135,'5.Monthly Multipliers'!$B$2:$B$13,'5.Monthly Multipliers'!$J$2:$J$13) + _xlfn.XLOOKUP('8. Model Variables'!$A135,'4.Annual SAE Indices'!$A$2:$A$23,'4.Annual SAE Indices'!$R$2:$R$23)*_xlfn.XLOOKUP('8. Model Variables'!$B135,'5.Monthly Multipliers'!$B$2:$B$13,'5.Monthly Multipliers'!$K$2:$K$13) + _xlfn.XLOOKUP('8. Model Variables'!$A135,'4.Annual SAE Indices'!$A$2:$A$23,'4.Annual SAE Indices'!$T$2:$T$23)*_xlfn.XLOOKUP('8. Model Variables'!$B135,'5.Monthly Multipliers'!$B$2:$B$13,'5.Monthly Multipliers'!$L$2:$L$13) + _xlfn.XLOOKUP('8. Model Variables'!$A135,'4.Annual SAE Indices'!$A$2:$A$23,'4.Annual SAE Indices'!$U$2:$U$23)*_xlfn.XLOOKUP('8. Model Variables'!$B135,'5.Monthly Multipliers'!$B$2:$B$13,'5.Monthly Multipliers'!$M$2:$M$13)</f>
        <v>507.35084471430002</v>
      </c>
      <c r="F135">
        <f>('6.Econ Transform'!C135^0.2)*'7.Wthr Transform'!D159*12*'8. Model Variables'!E135</f>
        <v>492.641493467423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Transform'!C136^0.2)*'7.Wthr Transform'!H160*_xlfn.XLOOKUP('8. Model Variables'!A136,'4.Annual SAE Indices'!$A$2:$A$23,'4.Annual SAE Indices'!$V$2:$V$23)</f>
        <v>226.97115750313799</v>
      </c>
      <c r="D136" s="2">
        <f>('6.Econ Transform'!C136^0.2)*'7.Wthr Transform'!L160*_xlfn.XLOOKUP('8. Model Variables'!$A136,'4.Annual SAE Indices'!$A$2:$A$23,'4.Annual SAE Indices'!$W$2:$W$23)</f>
        <v>0</v>
      </c>
      <c r="E136">
        <f>_xlfn.XLOOKUP('8. Model Variables'!$A136,'4.Annual SAE Indices'!$A$2:$A$23,'4.Annual SAE Indices'!$J$2:$J$23)*_xlfn.XLOOKUP('8. Model Variables'!$B136,'5.Monthly Multipliers'!$B$2:$B$13,'5.Monthly Multipliers'!$C$2:$C$13) + _xlfn.XLOOKUP('8. Model Variables'!$A136,'4.Annual SAE Indices'!$A$2:$A$23,'4.Annual SAE Indices'!$K$2:$K$23)*_xlfn.XLOOKUP('8. Model Variables'!$B136,'5.Monthly Multipliers'!$B$2:$B$13,'5.Monthly Multipliers'!$D$2:$D$13) + _xlfn.XLOOKUP('8. Model Variables'!$A136,'4.Annual SAE Indices'!$A$2:$A$23,'4.Annual SAE Indices'!$L$2:$L$23)*_xlfn.XLOOKUP('8. Model Variables'!$B136,'5.Monthly Multipliers'!$B$2:$B$13,'5.Monthly Multipliers'!$E$2:$E$13) + _xlfn.XLOOKUP('8. Model Variables'!$A136,'4.Annual SAE Indices'!$A$2:$A$23,'4.Annual SAE Indices'!$M$2:$M$23)*_xlfn.XLOOKUP('8. Model Variables'!$B136,'5.Monthly Multipliers'!$B$2:$B$13,'5.Monthly Multipliers'!$F$2:$F$13) + _xlfn.XLOOKUP('8. Model Variables'!$A136,'4.Annual SAE Indices'!$A$2:$A$23,'4.Annual SAE Indices'!$N$2:$N$23)*_xlfn.XLOOKUP('8. Model Variables'!$B136,'5.Monthly Multipliers'!$B$2:$B$13,'5.Monthly Multipliers'!$G$2:$G$13) + _xlfn.XLOOKUP('8. Model Variables'!$A136,'4.Annual SAE Indices'!$A$2:$A$23,'4.Annual SAE Indices'!$O$2:$O$23)*_xlfn.XLOOKUP('8. Model Variables'!$B136,'5.Monthly Multipliers'!$B$2:$B$13,'5.Monthly Multipliers'!$H$2:$H$13) + _xlfn.XLOOKUP('8. Model Variables'!$A136,'4.Annual SAE Indices'!$A$2:$A$23,'4.Annual SAE Indices'!$P$2:$P$23)*_xlfn.XLOOKUP('8. Model Variables'!$B136,'5.Monthly Multipliers'!$B$2:$B$13,'5.Monthly Multipliers'!$I$2:$I$13) + _xlfn.XLOOKUP('8. Model Variables'!$A136,'4.Annual SAE Indices'!$A$2:$A$23,'4.Annual SAE Indices'!$Q$2:$Q$23)*_xlfn.XLOOKUP('8. Model Variables'!$B136,'5.Monthly Multipliers'!$B$2:$B$13,'5.Monthly Multipliers'!$J$2:$J$13) + _xlfn.XLOOKUP('8. Model Variables'!$A136,'4.Annual SAE Indices'!$A$2:$A$23,'4.Annual SAE Indices'!$R$2:$R$23)*_xlfn.XLOOKUP('8. Model Variables'!$B136,'5.Monthly Multipliers'!$B$2:$B$13,'5.Monthly Multipliers'!$K$2:$K$13) + _xlfn.XLOOKUP('8. Model Variables'!$A136,'4.Annual SAE Indices'!$A$2:$A$23,'4.Annual SAE Indices'!$T$2:$T$23)*_xlfn.XLOOKUP('8. Model Variables'!$B136,'5.Monthly Multipliers'!$B$2:$B$13,'5.Monthly Multipliers'!$L$2:$L$13) + _xlfn.XLOOKUP('8. Model Variables'!$A136,'4.Annual SAE Indices'!$A$2:$A$23,'4.Annual SAE Indices'!$U$2:$U$23)*_xlfn.XLOOKUP('8. Model Variables'!$B136,'5.Monthly Multipliers'!$B$2:$B$13,'5.Monthly Multipliers'!$M$2:$M$13)</f>
        <v>504.52123165913906</v>
      </c>
      <c r="F136">
        <f>('6.Econ Transform'!C136^0.2)*'7.Wthr Transform'!D160*12*'8. Model Variables'!E136</f>
        <v>523.67970530686523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Transform'!C137^0.2)*'7.Wthr Transform'!H161*_xlfn.XLOOKUP('8. Model Variables'!A137,'4.Annual SAE Indices'!$A$2:$A$23,'4.Annual SAE Indices'!$V$2:$V$23)</f>
        <v>139.73103164775577</v>
      </c>
      <c r="D137" s="2">
        <f>('6.Econ Transform'!C137^0.2)*'7.Wthr Transform'!L161*_xlfn.XLOOKUP('8. Model Variables'!$A137,'4.Annual SAE Indices'!$A$2:$A$23,'4.Annual SAE Indices'!$W$2:$W$23)</f>
        <v>0.7738268985683826</v>
      </c>
      <c r="E137">
        <f>_xlfn.XLOOKUP('8. Model Variables'!$A137,'4.Annual SAE Indices'!$A$2:$A$23,'4.Annual SAE Indices'!$J$2:$J$23)*_xlfn.XLOOKUP('8. Model Variables'!$B137,'5.Monthly Multipliers'!$B$2:$B$13,'5.Monthly Multipliers'!$C$2:$C$13) + _xlfn.XLOOKUP('8. Model Variables'!$A137,'4.Annual SAE Indices'!$A$2:$A$23,'4.Annual SAE Indices'!$K$2:$K$23)*_xlfn.XLOOKUP('8. Model Variables'!$B137,'5.Monthly Multipliers'!$B$2:$B$13,'5.Monthly Multipliers'!$D$2:$D$13) + _xlfn.XLOOKUP('8. Model Variables'!$A137,'4.Annual SAE Indices'!$A$2:$A$23,'4.Annual SAE Indices'!$L$2:$L$23)*_xlfn.XLOOKUP('8. Model Variables'!$B137,'5.Monthly Multipliers'!$B$2:$B$13,'5.Monthly Multipliers'!$E$2:$E$13) + _xlfn.XLOOKUP('8. Model Variables'!$A137,'4.Annual SAE Indices'!$A$2:$A$23,'4.Annual SAE Indices'!$M$2:$M$23)*_xlfn.XLOOKUP('8. Model Variables'!$B137,'5.Monthly Multipliers'!$B$2:$B$13,'5.Monthly Multipliers'!$F$2:$F$13) + _xlfn.XLOOKUP('8. Model Variables'!$A137,'4.Annual SAE Indices'!$A$2:$A$23,'4.Annual SAE Indices'!$N$2:$N$23)*_xlfn.XLOOKUP('8. Model Variables'!$B137,'5.Monthly Multipliers'!$B$2:$B$13,'5.Monthly Multipliers'!$G$2:$G$13) + _xlfn.XLOOKUP('8. Model Variables'!$A137,'4.Annual SAE Indices'!$A$2:$A$23,'4.Annual SAE Indices'!$O$2:$O$23)*_xlfn.XLOOKUP('8. Model Variables'!$B137,'5.Monthly Multipliers'!$B$2:$B$13,'5.Monthly Multipliers'!$H$2:$H$13) + _xlfn.XLOOKUP('8. Model Variables'!$A137,'4.Annual SAE Indices'!$A$2:$A$23,'4.Annual SAE Indices'!$P$2:$P$23)*_xlfn.XLOOKUP('8. Model Variables'!$B137,'5.Monthly Multipliers'!$B$2:$B$13,'5.Monthly Multipliers'!$I$2:$I$13) + _xlfn.XLOOKUP('8. Model Variables'!$A137,'4.Annual SAE Indices'!$A$2:$A$23,'4.Annual SAE Indices'!$Q$2:$Q$23)*_xlfn.XLOOKUP('8. Model Variables'!$B137,'5.Monthly Multipliers'!$B$2:$B$13,'5.Monthly Multipliers'!$J$2:$J$13) + _xlfn.XLOOKUP('8. Model Variables'!$A137,'4.Annual SAE Indices'!$A$2:$A$23,'4.Annual SAE Indices'!$R$2:$R$23)*_xlfn.XLOOKUP('8. Model Variables'!$B137,'5.Monthly Multipliers'!$B$2:$B$13,'5.Monthly Multipliers'!$K$2:$K$13) + _xlfn.XLOOKUP('8. Model Variables'!$A137,'4.Annual SAE Indices'!$A$2:$A$23,'4.Annual SAE Indices'!$T$2:$T$23)*_xlfn.XLOOKUP('8. Model Variables'!$B137,'5.Monthly Multipliers'!$B$2:$B$13,'5.Monthly Multipliers'!$L$2:$L$13) + _xlfn.XLOOKUP('8. Model Variables'!$A137,'4.Annual SAE Indices'!$A$2:$A$23,'4.Annual SAE Indices'!$U$2:$U$23)*_xlfn.XLOOKUP('8. Model Variables'!$B137,'5.Monthly Multipliers'!$B$2:$B$13,'5.Monthly Multipliers'!$M$2:$M$13)</f>
        <v>499.41117497515211</v>
      </c>
      <c r="F137">
        <f>('6.Econ Transform'!C137^0.2)*'7.Wthr Transform'!D161*12*'8. Model Variables'!E137</f>
        <v>501.15354460394207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Transform'!C138^0.2)*'7.Wthr Transform'!H162*_xlfn.XLOOKUP('8. Model Variables'!A138,'4.Annual SAE Indices'!$A$2:$A$23,'4.Annual SAE Indices'!$V$2:$V$23)</f>
        <v>51.795477490241474</v>
      </c>
      <c r="D138" s="2">
        <f>('6.Econ Transform'!C138^0.2)*'7.Wthr Transform'!L162*_xlfn.XLOOKUP('8. Model Variables'!$A138,'4.Annual SAE Indices'!$A$2:$A$23,'4.Annual SAE Indices'!$W$2:$W$23)</f>
        <v>52.97275024533117</v>
      </c>
      <c r="E138">
        <f>_xlfn.XLOOKUP('8. Model Variables'!$A138,'4.Annual SAE Indices'!$A$2:$A$23,'4.Annual SAE Indices'!$J$2:$J$23)*_xlfn.XLOOKUP('8. Model Variables'!$B138,'5.Monthly Multipliers'!$B$2:$B$13,'5.Monthly Multipliers'!$C$2:$C$13) + _xlfn.XLOOKUP('8. Model Variables'!$A138,'4.Annual SAE Indices'!$A$2:$A$23,'4.Annual SAE Indices'!$K$2:$K$23)*_xlfn.XLOOKUP('8. Model Variables'!$B138,'5.Monthly Multipliers'!$B$2:$B$13,'5.Monthly Multipliers'!$D$2:$D$13) + _xlfn.XLOOKUP('8. Model Variables'!$A138,'4.Annual SAE Indices'!$A$2:$A$23,'4.Annual SAE Indices'!$L$2:$L$23)*_xlfn.XLOOKUP('8. Model Variables'!$B138,'5.Monthly Multipliers'!$B$2:$B$13,'5.Monthly Multipliers'!$E$2:$E$13) + _xlfn.XLOOKUP('8. Model Variables'!$A138,'4.Annual SAE Indices'!$A$2:$A$23,'4.Annual SAE Indices'!$M$2:$M$23)*_xlfn.XLOOKUP('8. Model Variables'!$B138,'5.Monthly Multipliers'!$B$2:$B$13,'5.Monthly Multipliers'!$F$2:$F$13) + _xlfn.XLOOKUP('8. Model Variables'!$A138,'4.Annual SAE Indices'!$A$2:$A$23,'4.Annual SAE Indices'!$N$2:$N$23)*_xlfn.XLOOKUP('8. Model Variables'!$B138,'5.Monthly Multipliers'!$B$2:$B$13,'5.Monthly Multipliers'!$G$2:$G$13) + _xlfn.XLOOKUP('8. Model Variables'!$A138,'4.Annual SAE Indices'!$A$2:$A$23,'4.Annual SAE Indices'!$O$2:$O$23)*_xlfn.XLOOKUP('8. Model Variables'!$B138,'5.Monthly Multipliers'!$B$2:$B$13,'5.Monthly Multipliers'!$H$2:$H$13) + _xlfn.XLOOKUP('8. Model Variables'!$A138,'4.Annual SAE Indices'!$A$2:$A$23,'4.Annual SAE Indices'!$P$2:$P$23)*_xlfn.XLOOKUP('8. Model Variables'!$B138,'5.Monthly Multipliers'!$B$2:$B$13,'5.Monthly Multipliers'!$I$2:$I$13) + _xlfn.XLOOKUP('8. Model Variables'!$A138,'4.Annual SAE Indices'!$A$2:$A$23,'4.Annual SAE Indices'!$Q$2:$Q$23)*_xlfn.XLOOKUP('8. Model Variables'!$B138,'5.Monthly Multipliers'!$B$2:$B$13,'5.Monthly Multipliers'!$J$2:$J$13) + _xlfn.XLOOKUP('8. Model Variables'!$A138,'4.Annual SAE Indices'!$A$2:$A$23,'4.Annual SAE Indices'!$R$2:$R$23)*_xlfn.XLOOKUP('8. Model Variables'!$B138,'5.Monthly Multipliers'!$B$2:$B$13,'5.Monthly Multipliers'!$K$2:$K$13) + _xlfn.XLOOKUP('8. Model Variables'!$A138,'4.Annual SAE Indices'!$A$2:$A$23,'4.Annual SAE Indices'!$T$2:$T$23)*_xlfn.XLOOKUP('8. Model Variables'!$B138,'5.Monthly Multipliers'!$B$2:$B$13,'5.Monthly Multipliers'!$L$2:$L$13) + _xlfn.XLOOKUP('8. Model Variables'!$A138,'4.Annual SAE Indices'!$A$2:$A$23,'4.Annual SAE Indices'!$U$2:$U$23)*_xlfn.XLOOKUP('8. Model Variables'!$B138,'5.Monthly Multipliers'!$B$2:$B$13,'5.Monthly Multipliers'!$M$2:$M$13)</f>
        <v>496.39553350440508</v>
      </c>
      <c r="F138">
        <f>('6.Econ Transform'!C138^0.2)*'7.Wthr Transform'!D162*12*'8. Model Variables'!E138</f>
        <v>514.73162808607697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Transform'!C139^0.2)*'7.Wthr Transform'!H163*_xlfn.XLOOKUP('8. Model Variables'!A139,'4.Annual SAE Indices'!$A$2:$A$23,'4.Annual SAE Indices'!$V$2:$V$23)</f>
        <v>4.0290714977449777</v>
      </c>
      <c r="D139" s="2">
        <f>('6.Econ Transform'!C139^0.2)*'7.Wthr Transform'!L163*_xlfn.XLOOKUP('8. Model Variables'!$A139,'4.Annual SAE Indices'!$A$2:$A$23,'4.Annual SAE Indices'!$W$2:$W$23)</f>
        <v>193.49111694869868</v>
      </c>
      <c r="E139">
        <f>_xlfn.XLOOKUP('8. Model Variables'!$A139,'4.Annual SAE Indices'!$A$2:$A$23,'4.Annual SAE Indices'!$J$2:$J$23)*_xlfn.XLOOKUP('8. Model Variables'!$B139,'5.Monthly Multipliers'!$B$2:$B$13,'5.Monthly Multipliers'!$C$2:$C$13) + _xlfn.XLOOKUP('8. Model Variables'!$A139,'4.Annual SAE Indices'!$A$2:$A$23,'4.Annual SAE Indices'!$K$2:$K$23)*_xlfn.XLOOKUP('8. Model Variables'!$B139,'5.Monthly Multipliers'!$B$2:$B$13,'5.Monthly Multipliers'!$D$2:$D$13) + _xlfn.XLOOKUP('8. Model Variables'!$A139,'4.Annual SAE Indices'!$A$2:$A$23,'4.Annual SAE Indices'!$L$2:$L$23)*_xlfn.XLOOKUP('8. Model Variables'!$B139,'5.Monthly Multipliers'!$B$2:$B$13,'5.Monthly Multipliers'!$E$2:$E$13) + _xlfn.XLOOKUP('8. Model Variables'!$A139,'4.Annual SAE Indices'!$A$2:$A$23,'4.Annual SAE Indices'!$M$2:$M$23)*_xlfn.XLOOKUP('8. Model Variables'!$B139,'5.Monthly Multipliers'!$B$2:$B$13,'5.Monthly Multipliers'!$F$2:$F$13) + _xlfn.XLOOKUP('8. Model Variables'!$A139,'4.Annual SAE Indices'!$A$2:$A$23,'4.Annual SAE Indices'!$N$2:$N$23)*_xlfn.XLOOKUP('8. Model Variables'!$B139,'5.Monthly Multipliers'!$B$2:$B$13,'5.Monthly Multipliers'!$G$2:$G$13) + _xlfn.XLOOKUP('8. Model Variables'!$A139,'4.Annual SAE Indices'!$A$2:$A$23,'4.Annual SAE Indices'!$O$2:$O$23)*_xlfn.XLOOKUP('8. Model Variables'!$B139,'5.Monthly Multipliers'!$B$2:$B$13,'5.Monthly Multipliers'!$H$2:$H$13) + _xlfn.XLOOKUP('8. Model Variables'!$A139,'4.Annual SAE Indices'!$A$2:$A$23,'4.Annual SAE Indices'!$P$2:$P$23)*_xlfn.XLOOKUP('8. Model Variables'!$B139,'5.Monthly Multipliers'!$B$2:$B$13,'5.Monthly Multipliers'!$I$2:$I$13) + _xlfn.XLOOKUP('8. Model Variables'!$A139,'4.Annual SAE Indices'!$A$2:$A$23,'4.Annual SAE Indices'!$Q$2:$Q$23)*_xlfn.XLOOKUP('8. Model Variables'!$B139,'5.Monthly Multipliers'!$B$2:$B$13,'5.Monthly Multipliers'!$J$2:$J$13) + _xlfn.XLOOKUP('8. Model Variables'!$A139,'4.Annual SAE Indices'!$A$2:$A$23,'4.Annual SAE Indices'!$R$2:$R$23)*_xlfn.XLOOKUP('8. Model Variables'!$B139,'5.Monthly Multipliers'!$B$2:$B$13,'5.Monthly Multipliers'!$K$2:$K$13) + _xlfn.XLOOKUP('8. Model Variables'!$A139,'4.Annual SAE Indices'!$A$2:$A$23,'4.Annual SAE Indices'!$T$2:$T$23)*_xlfn.XLOOKUP('8. Model Variables'!$B139,'5.Monthly Multipliers'!$B$2:$B$13,'5.Monthly Multipliers'!$L$2:$L$13) + _xlfn.XLOOKUP('8. Model Variables'!$A139,'4.Annual SAE Indices'!$A$2:$A$23,'4.Annual SAE Indices'!$U$2:$U$23)*_xlfn.XLOOKUP('8. Model Variables'!$B139,'5.Monthly Multipliers'!$B$2:$B$13,'5.Monthly Multipliers'!$M$2:$M$13)</f>
        <v>493.92153739922207</v>
      </c>
      <c r="F139">
        <f>('6.Econ Transform'!C139^0.2)*'7.Wthr Transform'!D163*12*'8. Model Variables'!E139</f>
        <v>495.64475451748632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Transform'!C140^0.2)*'7.Wthr Transform'!H164*_xlfn.XLOOKUP('8. Model Variables'!A140,'4.Annual SAE Indices'!$A$2:$A$23,'4.Annual SAE Indices'!$V$2:$V$23)</f>
        <v>0.8016463056423514</v>
      </c>
      <c r="D140" s="2">
        <f>('6.Econ Transform'!C140^0.2)*'7.Wthr Transform'!L164*_xlfn.XLOOKUP('8. Model Variables'!$A140,'4.Annual SAE Indices'!$A$2:$A$23,'4.Annual SAE Indices'!$W$2:$W$23)</f>
        <v>397.93275812809793</v>
      </c>
      <c r="E140">
        <f>_xlfn.XLOOKUP('8. Model Variables'!$A140,'4.Annual SAE Indices'!$A$2:$A$23,'4.Annual SAE Indices'!$J$2:$J$23)*_xlfn.XLOOKUP('8. Model Variables'!$B140,'5.Monthly Multipliers'!$B$2:$B$13,'5.Monthly Multipliers'!$C$2:$C$13) + _xlfn.XLOOKUP('8. Model Variables'!$A140,'4.Annual SAE Indices'!$A$2:$A$23,'4.Annual SAE Indices'!$K$2:$K$23)*_xlfn.XLOOKUP('8. Model Variables'!$B140,'5.Monthly Multipliers'!$B$2:$B$13,'5.Monthly Multipliers'!$D$2:$D$13) + _xlfn.XLOOKUP('8. Model Variables'!$A140,'4.Annual SAE Indices'!$A$2:$A$23,'4.Annual SAE Indices'!$L$2:$L$23)*_xlfn.XLOOKUP('8. Model Variables'!$B140,'5.Monthly Multipliers'!$B$2:$B$13,'5.Monthly Multipliers'!$E$2:$E$13) + _xlfn.XLOOKUP('8. Model Variables'!$A140,'4.Annual SAE Indices'!$A$2:$A$23,'4.Annual SAE Indices'!$M$2:$M$23)*_xlfn.XLOOKUP('8. Model Variables'!$B140,'5.Monthly Multipliers'!$B$2:$B$13,'5.Monthly Multipliers'!$F$2:$F$13) + _xlfn.XLOOKUP('8. Model Variables'!$A140,'4.Annual SAE Indices'!$A$2:$A$23,'4.Annual SAE Indices'!$N$2:$N$23)*_xlfn.XLOOKUP('8. Model Variables'!$B140,'5.Monthly Multipliers'!$B$2:$B$13,'5.Monthly Multipliers'!$G$2:$G$13) + _xlfn.XLOOKUP('8. Model Variables'!$A140,'4.Annual SAE Indices'!$A$2:$A$23,'4.Annual SAE Indices'!$O$2:$O$23)*_xlfn.XLOOKUP('8. Model Variables'!$B140,'5.Monthly Multipliers'!$B$2:$B$13,'5.Monthly Multipliers'!$H$2:$H$13) + _xlfn.XLOOKUP('8. Model Variables'!$A140,'4.Annual SAE Indices'!$A$2:$A$23,'4.Annual SAE Indices'!$P$2:$P$23)*_xlfn.XLOOKUP('8. Model Variables'!$B140,'5.Monthly Multipliers'!$B$2:$B$13,'5.Monthly Multipliers'!$I$2:$I$13) + _xlfn.XLOOKUP('8. Model Variables'!$A140,'4.Annual SAE Indices'!$A$2:$A$23,'4.Annual SAE Indices'!$Q$2:$Q$23)*_xlfn.XLOOKUP('8. Model Variables'!$B140,'5.Monthly Multipliers'!$B$2:$B$13,'5.Monthly Multipliers'!$J$2:$J$13) + _xlfn.XLOOKUP('8. Model Variables'!$A140,'4.Annual SAE Indices'!$A$2:$A$23,'4.Annual SAE Indices'!$R$2:$R$23)*_xlfn.XLOOKUP('8. Model Variables'!$B140,'5.Monthly Multipliers'!$B$2:$B$13,'5.Monthly Multipliers'!$K$2:$K$13) + _xlfn.XLOOKUP('8. Model Variables'!$A140,'4.Annual SAE Indices'!$A$2:$A$23,'4.Annual SAE Indices'!$T$2:$T$23)*_xlfn.XLOOKUP('8. Model Variables'!$B140,'5.Monthly Multipliers'!$B$2:$B$13,'5.Monthly Multipliers'!$L$2:$L$13) + _xlfn.XLOOKUP('8. Model Variables'!$A140,'4.Annual SAE Indices'!$A$2:$A$23,'4.Annual SAE Indices'!$U$2:$U$23)*_xlfn.XLOOKUP('8. Model Variables'!$B140,'5.Monthly Multipliers'!$B$2:$B$13,'5.Monthly Multipliers'!$M$2:$M$13)</f>
        <v>488.72142779098505</v>
      </c>
      <c r="F140">
        <f>('6.Econ Transform'!C140^0.2)*'7.Wthr Transform'!D164*12*'8. Model Variables'!E140</f>
        <v>506.84162948768108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Transform'!C141^0.2)*'7.Wthr Transform'!H165*_xlfn.XLOOKUP('8. Model Variables'!A141,'4.Annual SAE Indices'!$A$2:$A$23,'4.Annual SAE Indices'!$V$2:$V$23)</f>
        <v>1.3948645718176913</v>
      </c>
      <c r="D141" s="2">
        <f>('6.Econ Transform'!C141^0.2)*'7.Wthr Transform'!L165*_xlfn.XLOOKUP('8. Model Variables'!$A141,'4.Annual SAE Indices'!$A$2:$A$23,'4.Annual SAE Indices'!$W$2:$W$23)</f>
        <v>307.5168201382923</v>
      </c>
      <c r="E141">
        <f>_xlfn.XLOOKUP('8. Model Variables'!$A141,'4.Annual SAE Indices'!$A$2:$A$23,'4.Annual SAE Indices'!$J$2:$J$23)*_xlfn.XLOOKUP('8. Model Variables'!$B141,'5.Monthly Multipliers'!$B$2:$B$13,'5.Monthly Multipliers'!$C$2:$C$13) + _xlfn.XLOOKUP('8. Model Variables'!$A141,'4.Annual SAE Indices'!$A$2:$A$23,'4.Annual SAE Indices'!$K$2:$K$23)*_xlfn.XLOOKUP('8. Model Variables'!$B141,'5.Monthly Multipliers'!$B$2:$B$13,'5.Monthly Multipliers'!$D$2:$D$13) + _xlfn.XLOOKUP('8. Model Variables'!$A141,'4.Annual SAE Indices'!$A$2:$A$23,'4.Annual SAE Indices'!$L$2:$L$23)*_xlfn.XLOOKUP('8. Model Variables'!$B141,'5.Monthly Multipliers'!$B$2:$B$13,'5.Monthly Multipliers'!$E$2:$E$13) + _xlfn.XLOOKUP('8. Model Variables'!$A141,'4.Annual SAE Indices'!$A$2:$A$23,'4.Annual SAE Indices'!$M$2:$M$23)*_xlfn.XLOOKUP('8. Model Variables'!$B141,'5.Monthly Multipliers'!$B$2:$B$13,'5.Monthly Multipliers'!$F$2:$F$13) + _xlfn.XLOOKUP('8. Model Variables'!$A141,'4.Annual SAE Indices'!$A$2:$A$23,'4.Annual SAE Indices'!$N$2:$N$23)*_xlfn.XLOOKUP('8. Model Variables'!$B141,'5.Monthly Multipliers'!$B$2:$B$13,'5.Monthly Multipliers'!$G$2:$G$13) + _xlfn.XLOOKUP('8. Model Variables'!$A141,'4.Annual SAE Indices'!$A$2:$A$23,'4.Annual SAE Indices'!$O$2:$O$23)*_xlfn.XLOOKUP('8. Model Variables'!$B141,'5.Monthly Multipliers'!$B$2:$B$13,'5.Monthly Multipliers'!$H$2:$H$13) + _xlfn.XLOOKUP('8. Model Variables'!$A141,'4.Annual SAE Indices'!$A$2:$A$23,'4.Annual SAE Indices'!$P$2:$P$23)*_xlfn.XLOOKUP('8. Model Variables'!$B141,'5.Monthly Multipliers'!$B$2:$B$13,'5.Monthly Multipliers'!$I$2:$I$13) + _xlfn.XLOOKUP('8. Model Variables'!$A141,'4.Annual SAE Indices'!$A$2:$A$23,'4.Annual SAE Indices'!$Q$2:$Q$23)*_xlfn.XLOOKUP('8. Model Variables'!$B141,'5.Monthly Multipliers'!$B$2:$B$13,'5.Monthly Multipliers'!$J$2:$J$13) + _xlfn.XLOOKUP('8. Model Variables'!$A141,'4.Annual SAE Indices'!$A$2:$A$23,'4.Annual SAE Indices'!$R$2:$R$23)*_xlfn.XLOOKUP('8. Model Variables'!$B141,'5.Monthly Multipliers'!$B$2:$B$13,'5.Monthly Multipliers'!$K$2:$K$13) + _xlfn.XLOOKUP('8. Model Variables'!$A141,'4.Annual SAE Indices'!$A$2:$A$23,'4.Annual SAE Indices'!$T$2:$T$23)*_xlfn.XLOOKUP('8. Model Variables'!$B141,'5.Monthly Multipliers'!$B$2:$B$13,'5.Monthly Multipliers'!$L$2:$L$13) + _xlfn.XLOOKUP('8. Model Variables'!$A141,'4.Annual SAE Indices'!$A$2:$A$23,'4.Annual SAE Indices'!$U$2:$U$23)*_xlfn.XLOOKUP('8. Model Variables'!$B141,'5.Monthly Multipliers'!$B$2:$B$13,'5.Monthly Multipliers'!$M$2:$M$13)</f>
        <v>487.82222104095706</v>
      </c>
      <c r="F141">
        <f>('6.Econ Transform'!C141^0.2)*'7.Wthr Transform'!D165*12*'8. Model Variables'!E141</f>
        <v>505.90908307470607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Transform'!C142^0.2)*'7.Wthr Transform'!H166*_xlfn.XLOOKUP('8. Model Variables'!A142,'4.Annual SAE Indices'!$A$2:$A$23,'4.Annual SAE Indices'!$V$2:$V$23)</f>
        <v>12.545764683302803</v>
      </c>
      <c r="D142" s="2">
        <f>('6.Econ Transform'!C142^0.2)*'7.Wthr Transform'!L166*_xlfn.XLOOKUP('8. Model Variables'!$A142,'4.Annual SAE Indices'!$A$2:$A$23,'4.Annual SAE Indices'!$W$2:$W$23)</f>
        <v>111.01597125319073</v>
      </c>
      <c r="E142">
        <f>_xlfn.XLOOKUP('8. Model Variables'!$A142,'4.Annual SAE Indices'!$A$2:$A$23,'4.Annual SAE Indices'!$J$2:$J$23)*_xlfn.XLOOKUP('8. Model Variables'!$B142,'5.Monthly Multipliers'!$B$2:$B$13,'5.Monthly Multipliers'!$C$2:$C$13) + _xlfn.XLOOKUP('8. Model Variables'!$A142,'4.Annual SAE Indices'!$A$2:$A$23,'4.Annual SAE Indices'!$K$2:$K$23)*_xlfn.XLOOKUP('8. Model Variables'!$B142,'5.Monthly Multipliers'!$B$2:$B$13,'5.Monthly Multipliers'!$D$2:$D$13) + _xlfn.XLOOKUP('8. Model Variables'!$A142,'4.Annual SAE Indices'!$A$2:$A$23,'4.Annual SAE Indices'!$L$2:$L$23)*_xlfn.XLOOKUP('8. Model Variables'!$B142,'5.Monthly Multipliers'!$B$2:$B$13,'5.Monthly Multipliers'!$E$2:$E$13) + _xlfn.XLOOKUP('8. Model Variables'!$A142,'4.Annual SAE Indices'!$A$2:$A$23,'4.Annual SAE Indices'!$M$2:$M$23)*_xlfn.XLOOKUP('8. Model Variables'!$B142,'5.Monthly Multipliers'!$B$2:$B$13,'5.Monthly Multipliers'!$F$2:$F$13) + _xlfn.XLOOKUP('8. Model Variables'!$A142,'4.Annual SAE Indices'!$A$2:$A$23,'4.Annual SAE Indices'!$N$2:$N$23)*_xlfn.XLOOKUP('8. Model Variables'!$B142,'5.Monthly Multipliers'!$B$2:$B$13,'5.Monthly Multipliers'!$G$2:$G$13) + _xlfn.XLOOKUP('8. Model Variables'!$A142,'4.Annual SAE Indices'!$A$2:$A$23,'4.Annual SAE Indices'!$O$2:$O$23)*_xlfn.XLOOKUP('8. Model Variables'!$B142,'5.Monthly Multipliers'!$B$2:$B$13,'5.Monthly Multipliers'!$H$2:$H$13) + _xlfn.XLOOKUP('8. Model Variables'!$A142,'4.Annual SAE Indices'!$A$2:$A$23,'4.Annual SAE Indices'!$P$2:$P$23)*_xlfn.XLOOKUP('8. Model Variables'!$B142,'5.Monthly Multipliers'!$B$2:$B$13,'5.Monthly Multipliers'!$I$2:$I$13) + _xlfn.XLOOKUP('8. Model Variables'!$A142,'4.Annual SAE Indices'!$A$2:$A$23,'4.Annual SAE Indices'!$Q$2:$Q$23)*_xlfn.XLOOKUP('8. Model Variables'!$B142,'5.Monthly Multipliers'!$B$2:$B$13,'5.Monthly Multipliers'!$J$2:$J$13) + _xlfn.XLOOKUP('8. Model Variables'!$A142,'4.Annual SAE Indices'!$A$2:$A$23,'4.Annual SAE Indices'!$R$2:$R$23)*_xlfn.XLOOKUP('8. Model Variables'!$B142,'5.Monthly Multipliers'!$B$2:$B$13,'5.Monthly Multipliers'!$K$2:$K$13) + _xlfn.XLOOKUP('8. Model Variables'!$A142,'4.Annual SAE Indices'!$A$2:$A$23,'4.Annual SAE Indices'!$T$2:$T$23)*_xlfn.XLOOKUP('8. Model Variables'!$B142,'5.Monthly Multipliers'!$B$2:$B$13,'5.Monthly Multipliers'!$L$2:$L$13) + _xlfn.XLOOKUP('8. Model Variables'!$A142,'4.Annual SAE Indices'!$A$2:$A$23,'4.Annual SAE Indices'!$U$2:$U$23)*_xlfn.XLOOKUP('8. Model Variables'!$B142,'5.Monthly Multipliers'!$B$2:$B$13,'5.Monthly Multipliers'!$M$2:$M$13)</f>
        <v>490.50536996034305</v>
      </c>
      <c r="F142">
        <f>('6.Econ Transform'!C142^0.2)*'7.Wthr Transform'!D166*12*'8. Model Variables'!E142</f>
        <v>492.28230429003622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Transform'!C143^0.2)*'7.Wthr Transform'!H167*_xlfn.XLOOKUP('8. Model Variables'!A143,'4.Annual SAE Indices'!$A$2:$A$23,'4.Annual SAE Indices'!$V$2:$V$23)</f>
        <v>80.646535979665018</v>
      </c>
      <c r="D143" s="2">
        <f>('6.Econ Transform'!C143^0.2)*'7.Wthr Transform'!L167*_xlfn.XLOOKUP('8. Model Variables'!$A143,'4.Annual SAE Indices'!$A$2:$A$23,'4.Annual SAE Indices'!$W$2:$W$23)</f>
        <v>16.561831092629696</v>
      </c>
      <c r="E143">
        <f>_xlfn.XLOOKUP('8. Model Variables'!$A143,'4.Annual SAE Indices'!$A$2:$A$23,'4.Annual SAE Indices'!$J$2:$J$23)*_xlfn.XLOOKUP('8. Model Variables'!$B143,'5.Monthly Multipliers'!$B$2:$B$13,'5.Monthly Multipliers'!$C$2:$C$13) + _xlfn.XLOOKUP('8. Model Variables'!$A143,'4.Annual SAE Indices'!$A$2:$A$23,'4.Annual SAE Indices'!$K$2:$K$23)*_xlfn.XLOOKUP('8. Model Variables'!$B143,'5.Monthly Multipliers'!$B$2:$B$13,'5.Monthly Multipliers'!$D$2:$D$13) + _xlfn.XLOOKUP('8. Model Variables'!$A143,'4.Annual SAE Indices'!$A$2:$A$23,'4.Annual SAE Indices'!$L$2:$L$23)*_xlfn.XLOOKUP('8. Model Variables'!$B143,'5.Monthly Multipliers'!$B$2:$B$13,'5.Monthly Multipliers'!$E$2:$E$13) + _xlfn.XLOOKUP('8. Model Variables'!$A143,'4.Annual SAE Indices'!$A$2:$A$23,'4.Annual SAE Indices'!$M$2:$M$23)*_xlfn.XLOOKUP('8. Model Variables'!$B143,'5.Monthly Multipliers'!$B$2:$B$13,'5.Monthly Multipliers'!$F$2:$F$13) + _xlfn.XLOOKUP('8. Model Variables'!$A143,'4.Annual SAE Indices'!$A$2:$A$23,'4.Annual SAE Indices'!$N$2:$N$23)*_xlfn.XLOOKUP('8. Model Variables'!$B143,'5.Monthly Multipliers'!$B$2:$B$13,'5.Monthly Multipliers'!$G$2:$G$13) + _xlfn.XLOOKUP('8. Model Variables'!$A143,'4.Annual SAE Indices'!$A$2:$A$23,'4.Annual SAE Indices'!$O$2:$O$23)*_xlfn.XLOOKUP('8. Model Variables'!$B143,'5.Monthly Multipliers'!$B$2:$B$13,'5.Monthly Multipliers'!$H$2:$H$13) + _xlfn.XLOOKUP('8. Model Variables'!$A143,'4.Annual SAE Indices'!$A$2:$A$23,'4.Annual SAE Indices'!$P$2:$P$23)*_xlfn.XLOOKUP('8. Model Variables'!$B143,'5.Monthly Multipliers'!$B$2:$B$13,'5.Monthly Multipliers'!$I$2:$I$13) + _xlfn.XLOOKUP('8. Model Variables'!$A143,'4.Annual SAE Indices'!$A$2:$A$23,'4.Annual SAE Indices'!$Q$2:$Q$23)*_xlfn.XLOOKUP('8. Model Variables'!$B143,'5.Monthly Multipliers'!$B$2:$B$13,'5.Monthly Multipliers'!$J$2:$J$13) + _xlfn.XLOOKUP('8. Model Variables'!$A143,'4.Annual SAE Indices'!$A$2:$A$23,'4.Annual SAE Indices'!$R$2:$R$23)*_xlfn.XLOOKUP('8. Model Variables'!$B143,'5.Monthly Multipliers'!$B$2:$B$13,'5.Monthly Multipliers'!$K$2:$K$13) + _xlfn.XLOOKUP('8. Model Variables'!$A143,'4.Annual SAE Indices'!$A$2:$A$23,'4.Annual SAE Indices'!$T$2:$T$23)*_xlfn.XLOOKUP('8. Model Variables'!$B143,'5.Monthly Multipliers'!$B$2:$B$13,'5.Monthly Multipliers'!$L$2:$L$13) + _xlfn.XLOOKUP('8. Model Variables'!$A143,'4.Annual SAE Indices'!$A$2:$A$23,'4.Annual SAE Indices'!$U$2:$U$23)*_xlfn.XLOOKUP('8. Model Variables'!$B143,'5.Monthly Multipliers'!$B$2:$B$13,'5.Monthly Multipliers'!$M$2:$M$13)</f>
        <v>495.98372742855008</v>
      </c>
      <c r="F143">
        <f>('6.Econ Transform'!C143^0.2)*'7.Wthr Transform'!D167*12*'8. Model Variables'!E143</f>
        <v>514.8994033253332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Transform'!C144^0.2)*'7.Wthr Transform'!H168*_xlfn.XLOOKUP('8. Model Variables'!A144,'4.Annual SAE Indices'!$A$2:$A$23,'4.Annual SAE Indices'!$V$2:$V$23)</f>
        <v>181.52726229144756</v>
      </c>
      <c r="D144" s="2">
        <f>('6.Econ Transform'!C144^0.2)*'7.Wthr Transform'!L168*_xlfn.XLOOKUP('8. Model Variables'!$A144,'4.Annual SAE Indices'!$A$2:$A$23,'4.Annual SAE Indices'!$W$2:$W$23)</f>
        <v>0.82636995056780183</v>
      </c>
      <c r="E144">
        <f>_xlfn.XLOOKUP('8. Model Variables'!$A144,'4.Annual SAE Indices'!$A$2:$A$23,'4.Annual SAE Indices'!$J$2:$J$23)*_xlfn.XLOOKUP('8. Model Variables'!$B144,'5.Monthly Multipliers'!$B$2:$B$13,'5.Monthly Multipliers'!$C$2:$C$13) + _xlfn.XLOOKUP('8. Model Variables'!$A144,'4.Annual SAE Indices'!$A$2:$A$23,'4.Annual SAE Indices'!$K$2:$K$23)*_xlfn.XLOOKUP('8. Model Variables'!$B144,'5.Monthly Multipliers'!$B$2:$B$13,'5.Monthly Multipliers'!$D$2:$D$13) + _xlfn.XLOOKUP('8. Model Variables'!$A144,'4.Annual SAE Indices'!$A$2:$A$23,'4.Annual SAE Indices'!$L$2:$L$23)*_xlfn.XLOOKUP('8. Model Variables'!$B144,'5.Monthly Multipliers'!$B$2:$B$13,'5.Monthly Multipliers'!$E$2:$E$13) + _xlfn.XLOOKUP('8. Model Variables'!$A144,'4.Annual SAE Indices'!$A$2:$A$23,'4.Annual SAE Indices'!$M$2:$M$23)*_xlfn.XLOOKUP('8. Model Variables'!$B144,'5.Monthly Multipliers'!$B$2:$B$13,'5.Monthly Multipliers'!$F$2:$F$13) + _xlfn.XLOOKUP('8. Model Variables'!$A144,'4.Annual SAE Indices'!$A$2:$A$23,'4.Annual SAE Indices'!$N$2:$N$23)*_xlfn.XLOOKUP('8. Model Variables'!$B144,'5.Monthly Multipliers'!$B$2:$B$13,'5.Monthly Multipliers'!$G$2:$G$13) + _xlfn.XLOOKUP('8. Model Variables'!$A144,'4.Annual SAE Indices'!$A$2:$A$23,'4.Annual SAE Indices'!$O$2:$O$23)*_xlfn.XLOOKUP('8. Model Variables'!$B144,'5.Monthly Multipliers'!$B$2:$B$13,'5.Monthly Multipliers'!$H$2:$H$13) + _xlfn.XLOOKUP('8. Model Variables'!$A144,'4.Annual SAE Indices'!$A$2:$A$23,'4.Annual SAE Indices'!$P$2:$P$23)*_xlfn.XLOOKUP('8. Model Variables'!$B144,'5.Monthly Multipliers'!$B$2:$B$13,'5.Monthly Multipliers'!$I$2:$I$13) + _xlfn.XLOOKUP('8. Model Variables'!$A144,'4.Annual SAE Indices'!$A$2:$A$23,'4.Annual SAE Indices'!$Q$2:$Q$23)*_xlfn.XLOOKUP('8. Model Variables'!$B144,'5.Monthly Multipliers'!$B$2:$B$13,'5.Monthly Multipliers'!$J$2:$J$13) + _xlfn.XLOOKUP('8. Model Variables'!$A144,'4.Annual SAE Indices'!$A$2:$A$23,'4.Annual SAE Indices'!$R$2:$R$23)*_xlfn.XLOOKUP('8. Model Variables'!$B144,'5.Monthly Multipliers'!$B$2:$B$13,'5.Monthly Multipliers'!$K$2:$K$13) + _xlfn.XLOOKUP('8. Model Variables'!$A144,'4.Annual SAE Indices'!$A$2:$A$23,'4.Annual SAE Indices'!$T$2:$T$23)*_xlfn.XLOOKUP('8. Model Variables'!$B144,'5.Monthly Multipliers'!$B$2:$B$13,'5.Monthly Multipliers'!$L$2:$L$13) + _xlfn.XLOOKUP('8. Model Variables'!$A144,'4.Annual SAE Indices'!$A$2:$A$23,'4.Annual SAE Indices'!$U$2:$U$23)*_xlfn.XLOOKUP('8. Model Variables'!$B144,'5.Monthly Multipliers'!$B$2:$B$13,'5.Monthly Multipliers'!$M$2:$M$13)</f>
        <v>501.14624890705807</v>
      </c>
      <c r="F144">
        <f>('6.Econ Transform'!C144^0.2)*'7.Wthr Transform'!D168*12*'8. Model Variables'!E144</f>
        <v>503.47626916556044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Transform'!C145^0.2)*'7.Wthr Transform'!H169*_xlfn.XLOOKUP('8. Model Variables'!A145,'4.Annual SAE Indices'!$A$2:$A$23,'4.Annual SAE Indices'!$V$2:$V$23)</f>
        <v>268.69383778919524</v>
      </c>
      <c r="D145" s="2">
        <f>('6.Econ Transform'!C145^0.2)*'7.Wthr Transform'!L169*_xlfn.XLOOKUP('8. Model Variables'!$A145,'4.Annual SAE Indices'!$A$2:$A$23,'4.Annual SAE Indices'!$W$2:$W$23)</f>
        <v>0</v>
      </c>
      <c r="E145">
        <f>_xlfn.XLOOKUP('8. Model Variables'!$A145,'4.Annual SAE Indices'!$A$2:$A$23,'4.Annual SAE Indices'!$J$2:$J$23)*_xlfn.XLOOKUP('8. Model Variables'!$B145,'5.Monthly Multipliers'!$B$2:$B$13,'5.Monthly Multipliers'!$C$2:$C$13) + _xlfn.XLOOKUP('8. Model Variables'!$A145,'4.Annual SAE Indices'!$A$2:$A$23,'4.Annual SAE Indices'!$K$2:$K$23)*_xlfn.XLOOKUP('8. Model Variables'!$B145,'5.Monthly Multipliers'!$B$2:$B$13,'5.Monthly Multipliers'!$D$2:$D$13) + _xlfn.XLOOKUP('8. Model Variables'!$A145,'4.Annual SAE Indices'!$A$2:$A$23,'4.Annual SAE Indices'!$L$2:$L$23)*_xlfn.XLOOKUP('8. Model Variables'!$B145,'5.Monthly Multipliers'!$B$2:$B$13,'5.Monthly Multipliers'!$E$2:$E$13) + _xlfn.XLOOKUP('8. Model Variables'!$A145,'4.Annual SAE Indices'!$A$2:$A$23,'4.Annual SAE Indices'!$M$2:$M$23)*_xlfn.XLOOKUP('8. Model Variables'!$B145,'5.Monthly Multipliers'!$B$2:$B$13,'5.Monthly Multipliers'!$F$2:$F$13) + _xlfn.XLOOKUP('8. Model Variables'!$A145,'4.Annual SAE Indices'!$A$2:$A$23,'4.Annual SAE Indices'!$N$2:$N$23)*_xlfn.XLOOKUP('8. Model Variables'!$B145,'5.Monthly Multipliers'!$B$2:$B$13,'5.Monthly Multipliers'!$G$2:$G$13) + _xlfn.XLOOKUP('8. Model Variables'!$A145,'4.Annual SAE Indices'!$A$2:$A$23,'4.Annual SAE Indices'!$O$2:$O$23)*_xlfn.XLOOKUP('8. Model Variables'!$B145,'5.Monthly Multipliers'!$B$2:$B$13,'5.Monthly Multipliers'!$H$2:$H$13) + _xlfn.XLOOKUP('8. Model Variables'!$A145,'4.Annual SAE Indices'!$A$2:$A$23,'4.Annual SAE Indices'!$P$2:$P$23)*_xlfn.XLOOKUP('8. Model Variables'!$B145,'5.Monthly Multipliers'!$B$2:$B$13,'5.Monthly Multipliers'!$I$2:$I$13) + _xlfn.XLOOKUP('8. Model Variables'!$A145,'4.Annual SAE Indices'!$A$2:$A$23,'4.Annual SAE Indices'!$Q$2:$Q$23)*_xlfn.XLOOKUP('8. Model Variables'!$B145,'5.Monthly Multipliers'!$B$2:$B$13,'5.Monthly Multipliers'!$J$2:$J$13) + _xlfn.XLOOKUP('8. Model Variables'!$A145,'4.Annual SAE Indices'!$A$2:$A$23,'4.Annual SAE Indices'!$R$2:$R$23)*_xlfn.XLOOKUP('8. Model Variables'!$B145,'5.Monthly Multipliers'!$B$2:$B$13,'5.Monthly Multipliers'!$K$2:$K$13) + _xlfn.XLOOKUP('8. Model Variables'!$A145,'4.Annual SAE Indices'!$A$2:$A$23,'4.Annual SAE Indices'!$T$2:$T$23)*_xlfn.XLOOKUP('8. Model Variables'!$B145,'5.Monthly Multipliers'!$B$2:$B$13,'5.Monthly Multipliers'!$L$2:$L$13) + _xlfn.XLOOKUP('8. Model Variables'!$A145,'4.Annual SAE Indices'!$A$2:$A$23,'4.Annual SAE Indices'!$U$2:$U$23)*_xlfn.XLOOKUP('8. Model Variables'!$B145,'5.Monthly Multipliers'!$B$2:$B$13,'5.Monthly Multipliers'!$M$2:$M$13)</f>
        <v>507.72442780510403</v>
      </c>
      <c r="F145">
        <f>('6.Econ Transform'!C145^0.2)*'7.Wthr Transform'!D169*12*'8. Model Variables'!E145</f>
        <v>527.08786694661205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Transform'!C146^0.2)*'7.Wthr Transform'!H170*_xlfn.XLOOKUP('8. Model Variables'!A146,'4.Annual SAE Indices'!$A$2:$A$23,'4.Annual SAE Indices'!$V$2:$V$23)</f>
        <v>316.48868978990464</v>
      </c>
      <c r="D146" s="2">
        <f>('6.Econ Transform'!C146^0.2)*'7.Wthr Transform'!L170*_xlfn.XLOOKUP('8. Model Variables'!$A146,'4.Annual SAE Indices'!$A$2:$A$23,'4.Annual SAE Indices'!$W$2:$W$23)</f>
        <v>0</v>
      </c>
      <c r="E146">
        <f>_xlfn.XLOOKUP('8. Model Variables'!$A146,'4.Annual SAE Indices'!$A$2:$A$23,'4.Annual SAE Indices'!$J$2:$J$23)*_xlfn.XLOOKUP('8. Model Variables'!$B146,'5.Monthly Multipliers'!$B$2:$B$13,'5.Monthly Multipliers'!$C$2:$C$13) + _xlfn.XLOOKUP('8. Model Variables'!$A146,'4.Annual SAE Indices'!$A$2:$A$23,'4.Annual SAE Indices'!$K$2:$K$23)*_xlfn.XLOOKUP('8. Model Variables'!$B146,'5.Monthly Multipliers'!$B$2:$B$13,'5.Monthly Multipliers'!$D$2:$D$13) + _xlfn.XLOOKUP('8. Model Variables'!$A146,'4.Annual SAE Indices'!$A$2:$A$23,'4.Annual SAE Indices'!$L$2:$L$23)*_xlfn.XLOOKUP('8. Model Variables'!$B146,'5.Monthly Multipliers'!$B$2:$B$13,'5.Monthly Multipliers'!$E$2:$E$13) + _xlfn.XLOOKUP('8. Model Variables'!$A146,'4.Annual SAE Indices'!$A$2:$A$23,'4.Annual SAE Indices'!$M$2:$M$23)*_xlfn.XLOOKUP('8. Model Variables'!$B146,'5.Monthly Multipliers'!$B$2:$B$13,'5.Monthly Multipliers'!$F$2:$F$13) + _xlfn.XLOOKUP('8. Model Variables'!$A146,'4.Annual SAE Indices'!$A$2:$A$23,'4.Annual SAE Indices'!$N$2:$N$23)*_xlfn.XLOOKUP('8. Model Variables'!$B146,'5.Monthly Multipliers'!$B$2:$B$13,'5.Monthly Multipliers'!$G$2:$G$13) + _xlfn.XLOOKUP('8. Model Variables'!$A146,'4.Annual SAE Indices'!$A$2:$A$23,'4.Annual SAE Indices'!$O$2:$O$23)*_xlfn.XLOOKUP('8. Model Variables'!$B146,'5.Monthly Multipliers'!$B$2:$B$13,'5.Monthly Multipliers'!$H$2:$H$13) + _xlfn.XLOOKUP('8. Model Variables'!$A146,'4.Annual SAE Indices'!$A$2:$A$23,'4.Annual SAE Indices'!$P$2:$P$23)*_xlfn.XLOOKUP('8. Model Variables'!$B146,'5.Monthly Multipliers'!$B$2:$B$13,'5.Monthly Multipliers'!$I$2:$I$13) + _xlfn.XLOOKUP('8. Model Variables'!$A146,'4.Annual SAE Indices'!$A$2:$A$23,'4.Annual SAE Indices'!$Q$2:$Q$23)*_xlfn.XLOOKUP('8. Model Variables'!$B146,'5.Monthly Multipliers'!$B$2:$B$13,'5.Monthly Multipliers'!$J$2:$J$13) + _xlfn.XLOOKUP('8. Model Variables'!$A146,'4.Annual SAE Indices'!$A$2:$A$23,'4.Annual SAE Indices'!$R$2:$R$23)*_xlfn.XLOOKUP('8. Model Variables'!$B146,'5.Monthly Multipliers'!$B$2:$B$13,'5.Monthly Multipliers'!$K$2:$K$13) + _xlfn.XLOOKUP('8. Model Variables'!$A146,'4.Annual SAE Indices'!$A$2:$A$23,'4.Annual SAE Indices'!$T$2:$T$23)*_xlfn.XLOOKUP('8. Model Variables'!$B146,'5.Monthly Multipliers'!$B$2:$B$13,'5.Monthly Multipliers'!$L$2:$L$13) + _xlfn.XLOOKUP('8. Model Variables'!$A146,'4.Annual SAE Indices'!$A$2:$A$23,'4.Annual SAE Indices'!$U$2:$U$23)*_xlfn.XLOOKUP('8. Model Variables'!$B146,'5.Monthly Multipliers'!$B$2:$B$13,'5.Monthly Multipliers'!$M$2:$M$13)</f>
        <v>510.65371009017701</v>
      </c>
      <c r="F146">
        <f>('6.Econ Transform'!C146^0.2)*'7.Wthr Transform'!D170*12*'8. Model Variables'!E146</f>
        <v>530.33079433554917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Transform'!C147^0.2)*'7.Wthr Transform'!H171*_xlfn.XLOOKUP('8. Model Variables'!A147,'4.Annual SAE Indices'!$A$2:$A$23,'4.Annual SAE Indices'!$V$2:$V$23)</f>
        <v>268.32030689286643</v>
      </c>
      <c r="D147" s="2">
        <f>('6.Econ Transform'!C147^0.2)*'7.Wthr Transform'!L171*_xlfn.XLOOKUP('8. Model Variables'!$A147,'4.Annual SAE Indices'!$A$2:$A$23,'4.Annual SAE Indices'!$W$2:$W$23)</f>
        <v>0</v>
      </c>
      <c r="E147">
        <f>_xlfn.XLOOKUP('8. Model Variables'!$A147,'4.Annual SAE Indices'!$A$2:$A$23,'4.Annual SAE Indices'!$J$2:$J$23)*_xlfn.XLOOKUP('8. Model Variables'!$B147,'5.Monthly Multipliers'!$B$2:$B$13,'5.Monthly Multipliers'!$C$2:$C$13) + _xlfn.XLOOKUP('8. Model Variables'!$A147,'4.Annual SAE Indices'!$A$2:$A$23,'4.Annual SAE Indices'!$K$2:$K$23)*_xlfn.XLOOKUP('8. Model Variables'!$B147,'5.Monthly Multipliers'!$B$2:$B$13,'5.Monthly Multipliers'!$D$2:$D$13) + _xlfn.XLOOKUP('8. Model Variables'!$A147,'4.Annual SAE Indices'!$A$2:$A$23,'4.Annual SAE Indices'!$L$2:$L$23)*_xlfn.XLOOKUP('8. Model Variables'!$B147,'5.Monthly Multipliers'!$B$2:$B$13,'5.Monthly Multipliers'!$E$2:$E$13) + _xlfn.XLOOKUP('8. Model Variables'!$A147,'4.Annual SAE Indices'!$A$2:$A$23,'4.Annual SAE Indices'!$M$2:$M$23)*_xlfn.XLOOKUP('8. Model Variables'!$B147,'5.Monthly Multipliers'!$B$2:$B$13,'5.Monthly Multipliers'!$F$2:$F$13) + _xlfn.XLOOKUP('8. Model Variables'!$A147,'4.Annual SAE Indices'!$A$2:$A$23,'4.Annual SAE Indices'!$N$2:$N$23)*_xlfn.XLOOKUP('8. Model Variables'!$B147,'5.Monthly Multipliers'!$B$2:$B$13,'5.Monthly Multipliers'!$G$2:$G$13) + _xlfn.XLOOKUP('8. Model Variables'!$A147,'4.Annual SAE Indices'!$A$2:$A$23,'4.Annual SAE Indices'!$O$2:$O$23)*_xlfn.XLOOKUP('8. Model Variables'!$B147,'5.Monthly Multipliers'!$B$2:$B$13,'5.Monthly Multipliers'!$H$2:$H$13) + _xlfn.XLOOKUP('8. Model Variables'!$A147,'4.Annual SAE Indices'!$A$2:$A$23,'4.Annual SAE Indices'!$P$2:$P$23)*_xlfn.XLOOKUP('8. Model Variables'!$B147,'5.Monthly Multipliers'!$B$2:$B$13,'5.Monthly Multipliers'!$I$2:$I$13) + _xlfn.XLOOKUP('8. Model Variables'!$A147,'4.Annual SAE Indices'!$A$2:$A$23,'4.Annual SAE Indices'!$Q$2:$Q$23)*_xlfn.XLOOKUP('8. Model Variables'!$B147,'5.Monthly Multipliers'!$B$2:$B$13,'5.Monthly Multipliers'!$J$2:$J$13) + _xlfn.XLOOKUP('8. Model Variables'!$A147,'4.Annual SAE Indices'!$A$2:$A$23,'4.Annual SAE Indices'!$R$2:$R$23)*_xlfn.XLOOKUP('8. Model Variables'!$B147,'5.Monthly Multipliers'!$B$2:$B$13,'5.Monthly Multipliers'!$K$2:$K$13) + _xlfn.XLOOKUP('8. Model Variables'!$A147,'4.Annual SAE Indices'!$A$2:$A$23,'4.Annual SAE Indices'!$T$2:$T$23)*_xlfn.XLOOKUP('8. Model Variables'!$B147,'5.Monthly Multipliers'!$B$2:$B$13,'5.Monthly Multipliers'!$L$2:$L$13) + _xlfn.XLOOKUP('8. Model Variables'!$A147,'4.Annual SAE Indices'!$A$2:$A$23,'4.Annual SAE Indices'!$U$2:$U$23)*_xlfn.XLOOKUP('8. Model Variables'!$B147,'5.Monthly Multipliers'!$B$2:$B$13,'5.Monthly Multipliers'!$M$2:$M$13)</f>
        <v>508.02648239478003</v>
      </c>
      <c r="F147">
        <f>('6.Econ Transform'!C147^0.2)*'7.Wthr Transform'!D171*12*'8. Model Variables'!E147</f>
        <v>476.5440412119512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Transform'!C148^0.2)*'7.Wthr Transform'!H172*_xlfn.XLOOKUP('8. Model Variables'!A148,'4.Annual SAE Indices'!$A$2:$A$23,'4.Annual SAE Indices'!$V$2:$V$23)</f>
        <v>226.85745902716758</v>
      </c>
      <c r="D148" s="2">
        <f>('6.Econ Transform'!C148^0.2)*'7.Wthr Transform'!L172*_xlfn.XLOOKUP('8. Model Variables'!$A148,'4.Annual SAE Indices'!$A$2:$A$23,'4.Annual SAE Indices'!$W$2:$W$23)</f>
        <v>0</v>
      </c>
      <c r="E148">
        <f>_xlfn.XLOOKUP('8. Model Variables'!$A148,'4.Annual SAE Indices'!$A$2:$A$23,'4.Annual SAE Indices'!$J$2:$J$23)*_xlfn.XLOOKUP('8. Model Variables'!$B148,'5.Monthly Multipliers'!$B$2:$B$13,'5.Monthly Multipliers'!$C$2:$C$13) + _xlfn.XLOOKUP('8. Model Variables'!$A148,'4.Annual SAE Indices'!$A$2:$A$23,'4.Annual SAE Indices'!$K$2:$K$23)*_xlfn.XLOOKUP('8. Model Variables'!$B148,'5.Monthly Multipliers'!$B$2:$B$13,'5.Monthly Multipliers'!$D$2:$D$13) + _xlfn.XLOOKUP('8. Model Variables'!$A148,'4.Annual SAE Indices'!$A$2:$A$23,'4.Annual SAE Indices'!$L$2:$L$23)*_xlfn.XLOOKUP('8. Model Variables'!$B148,'5.Monthly Multipliers'!$B$2:$B$13,'5.Monthly Multipliers'!$E$2:$E$13) + _xlfn.XLOOKUP('8. Model Variables'!$A148,'4.Annual SAE Indices'!$A$2:$A$23,'4.Annual SAE Indices'!$M$2:$M$23)*_xlfn.XLOOKUP('8. Model Variables'!$B148,'5.Monthly Multipliers'!$B$2:$B$13,'5.Monthly Multipliers'!$F$2:$F$13) + _xlfn.XLOOKUP('8. Model Variables'!$A148,'4.Annual SAE Indices'!$A$2:$A$23,'4.Annual SAE Indices'!$N$2:$N$23)*_xlfn.XLOOKUP('8. Model Variables'!$B148,'5.Monthly Multipliers'!$B$2:$B$13,'5.Monthly Multipliers'!$G$2:$G$13) + _xlfn.XLOOKUP('8. Model Variables'!$A148,'4.Annual SAE Indices'!$A$2:$A$23,'4.Annual SAE Indices'!$O$2:$O$23)*_xlfn.XLOOKUP('8. Model Variables'!$B148,'5.Monthly Multipliers'!$B$2:$B$13,'5.Monthly Multipliers'!$H$2:$H$13) + _xlfn.XLOOKUP('8. Model Variables'!$A148,'4.Annual SAE Indices'!$A$2:$A$23,'4.Annual SAE Indices'!$P$2:$P$23)*_xlfn.XLOOKUP('8. Model Variables'!$B148,'5.Monthly Multipliers'!$B$2:$B$13,'5.Monthly Multipliers'!$I$2:$I$13) + _xlfn.XLOOKUP('8. Model Variables'!$A148,'4.Annual SAE Indices'!$A$2:$A$23,'4.Annual SAE Indices'!$Q$2:$Q$23)*_xlfn.XLOOKUP('8. Model Variables'!$B148,'5.Monthly Multipliers'!$B$2:$B$13,'5.Monthly Multipliers'!$J$2:$J$13) + _xlfn.XLOOKUP('8. Model Variables'!$A148,'4.Annual SAE Indices'!$A$2:$A$23,'4.Annual SAE Indices'!$R$2:$R$23)*_xlfn.XLOOKUP('8. Model Variables'!$B148,'5.Monthly Multipliers'!$B$2:$B$13,'5.Monthly Multipliers'!$K$2:$K$13) + _xlfn.XLOOKUP('8. Model Variables'!$A148,'4.Annual SAE Indices'!$A$2:$A$23,'4.Annual SAE Indices'!$T$2:$T$23)*_xlfn.XLOOKUP('8. Model Variables'!$B148,'5.Monthly Multipliers'!$B$2:$B$13,'5.Monthly Multipliers'!$L$2:$L$13) + _xlfn.XLOOKUP('8. Model Variables'!$A148,'4.Annual SAE Indices'!$A$2:$A$23,'4.Annual SAE Indices'!$U$2:$U$23)*_xlfn.XLOOKUP('8. Model Variables'!$B148,'5.Monthly Multipliers'!$B$2:$B$13,'5.Monthly Multipliers'!$M$2:$M$13)</f>
        <v>505.19750130226601</v>
      </c>
      <c r="F148">
        <f>('6.Econ Transform'!C148^0.2)*'7.Wthr Transform'!D172*12*'8. Model Variables'!E148</f>
        <v>524.66434076167332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Transform'!C149^0.2)*'7.Wthr Transform'!H173*_xlfn.XLOOKUP('8. Model Variables'!A149,'4.Annual SAE Indices'!$A$2:$A$23,'4.Annual SAE Indices'!$V$2:$V$23)</f>
        <v>139.66687572613515</v>
      </c>
      <c r="D149" s="2">
        <f>('6.Econ Transform'!C149^0.2)*'7.Wthr Transform'!L173*_xlfn.XLOOKUP('8. Model Variables'!$A149,'4.Annual SAE Indices'!$A$2:$A$23,'4.Annual SAE Indices'!$W$2:$W$23)</f>
        <v>0.77356484188115548</v>
      </c>
      <c r="E149">
        <f>_xlfn.XLOOKUP('8. Model Variables'!$A149,'4.Annual SAE Indices'!$A$2:$A$23,'4.Annual SAE Indices'!$J$2:$J$23)*_xlfn.XLOOKUP('8. Model Variables'!$B149,'5.Monthly Multipliers'!$B$2:$B$13,'5.Monthly Multipliers'!$C$2:$C$13) + _xlfn.XLOOKUP('8. Model Variables'!$A149,'4.Annual SAE Indices'!$A$2:$A$23,'4.Annual SAE Indices'!$K$2:$K$23)*_xlfn.XLOOKUP('8. Model Variables'!$B149,'5.Monthly Multipliers'!$B$2:$B$13,'5.Monthly Multipliers'!$D$2:$D$13) + _xlfn.XLOOKUP('8. Model Variables'!$A149,'4.Annual SAE Indices'!$A$2:$A$23,'4.Annual SAE Indices'!$L$2:$L$23)*_xlfn.XLOOKUP('8. Model Variables'!$B149,'5.Monthly Multipliers'!$B$2:$B$13,'5.Monthly Multipliers'!$E$2:$E$13) + _xlfn.XLOOKUP('8. Model Variables'!$A149,'4.Annual SAE Indices'!$A$2:$A$23,'4.Annual SAE Indices'!$M$2:$M$23)*_xlfn.XLOOKUP('8. Model Variables'!$B149,'5.Monthly Multipliers'!$B$2:$B$13,'5.Monthly Multipliers'!$F$2:$F$13) + _xlfn.XLOOKUP('8. Model Variables'!$A149,'4.Annual SAE Indices'!$A$2:$A$23,'4.Annual SAE Indices'!$N$2:$N$23)*_xlfn.XLOOKUP('8. Model Variables'!$B149,'5.Monthly Multipliers'!$B$2:$B$13,'5.Monthly Multipliers'!$G$2:$G$13) + _xlfn.XLOOKUP('8. Model Variables'!$A149,'4.Annual SAE Indices'!$A$2:$A$23,'4.Annual SAE Indices'!$O$2:$O$23)*_xlfn.XLOOKUP('8. Model Variables'!$B149,'5.Monthly Multipliers'!$B$2:$B$13,'5.Monthly Multipliers'!$H$2:$H$13) + _xlfn.XLOOKUP('8. Model Variables'!$A149,'4.Annual SAE Indices'!$A$2:$A$23,'4.Annual SAE Indices'!$P$2:$P$23)*_xlfn.XLOOKUP('8. Model Variables'!$B149,'5.Monthly Multipliers'!$B$2:$B$13,'5.Monthly Multipliers'!$I$2:$I$13) + _xlfn.XLOOKUP('8. Model Variables'!$A149,'4.Annual SAE Indices'!$A$2:$A$23,'4.Annual SAE Indices'!$Q$2:$Q$23)*_xlfn.XLOOKUP('8. Model Variables'!$B149,'5.Monthly Multipliers'!$B$2:$B$13,'5.Monthly Multipliers'!$J$2:$J$13) + _xlfn.XLOOKUP('8. Model Variables'!$A149,'4.Annual SAE Indices'!$A$2:$A$23,'4.Annual SAE Indices'!$R$2:$R$23)*_xlfn.XLOOKUP('8. Model Variables'!$B149,'5.Monthly Multipliers'!$B$2:$B$13,'5.Monthly Multipliers'!$K$2:$K$13) + _xlfn.XLOOKUP('8. Model Variables'!$A149,'4.Annual SAE Indices'!$A$2:$A$23,'4.Annual SAE Indices'!$T$2:$T$23)*_xlfn.XLOOKUP('8. Model Variables'!$B149,'5.Monthly Multipliers'!$B$2:$B$13,'5.Monthly Multipliers'!$L$2:$L$13) + _xlfn.XLOOKUP('8. Model Variables'!$A149,'4.Annual SAE Indices'!$A$2:$A$23,'4.Annual SAE Indices'!$U$2:$U$23)*_xlfn.XLOOKUP('8. Model Variables'!$B149,'5.Monthly Multipliers'!$B$2:$B$13,'5.Monthly Multipliers'!$M$2:$M$13)</f>
        <v>500.09636340915802</v>
      </c>
      <c r="F149">
        <f>('6.Econ Transform'!C149^0.2)*'7.Wthr Transform'!D173*12*'8. Model Variables'!E149</f>
        <v>502.13265620754066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Transform'!C150^0.2)*'7.Wthr Transform'!H174*_xlfn.XLOOKUP('8. Model Variables'!A150,'4.Annual SAE Indices'!$A$2:$A$23,'4.Annual SAE Indices'!$V$2:$V$23)</f>
        <v>51.771696183004416</v>
      </c>
      <c r="D150" s="2">
        <f>('6.Econ Transform'!C150^0.2)*'7.Wthr Transform'!L174*_xlfn.XLOOKUP('8. Model Variables'!$A150,'4.Annual SAE Indices'!$A$2:$A$23,'4.Annual SAE Indices'!$W$2:$W$23)</f>
        <v>52.954811009219988</v>
      </c>
      <c r="E150">
        <f>_xlfn.XLOOKUP('8. Model Variables'!$A150,'4.Annual SAE Indices'!$A$2:$A$23,'4.Annual SAE Indices'!$J$2:$J$23)*_xlfn.XLOOKUP('8. Model Variables'!$B150,'5.Monthly Multipliers'!$B$2:$B$13,'5.Monthly Multipliers'!$C$2:$C$13) + _xlfn.XLOOKUP('8. Model Variables'!$A150,'4.Annual SAE Indices'!$A$2:$A$23,'4.Annual SAE Indices'!$K$2:$K$23)*_xlfn.XLOOKUP('8. Model Variables'!$B150,'5.Monthly Multipliers'!$B$2:$B$13,'5.Monthly Multipliers'!$D$2:$D$13) + _xlfn.XLOOKUP('8. Model Variables'!$A150,'4.Annual SAE Indices'!$A$2:$A$23,'4.Annual SAE Indices'!$L$2:$L$23)*_xlfn.XLOOKUP('8. Model Variables'!$B150,'5.Monthly Multipliers'!$B$2:$B$13,'5.Monthly Multipliers'!$E$2:$E$13) + _xlfn.XLOOKUP('8. Model Variables'!$A150,'4.Annual SAE Indices'!$A$2:$A$23,'4.Annual SAE Indices'!$M$2:$M$23)*_xlfn.XLOOKUP('8. Model Variables'!$B150,'5.Monthly Multipliers'!$B$2:$B$13,'5.Monthly Multipliers'!$F$2:$F$13) + _xlfn.XLOOKUP('8. Model Variables'!$A150,'4.Annual SAE Indices'!$A$2:$A$23,'4.Annual SAE Indices'!$N$2:$N$23)*_xlfn.XLOOKUP('8. Model Variables'!$B150,'5.Monthly Multipliers'!$B$2:$B$13,'5.Monthly Multipliers'!$G$2:$G$13) + _xlfn.XLOOKUP('8. Model Variables'!$A150,'4.Annual SAE Indices'!$A$2:$A$23,'4.Annual SAE Indices'!$O$2:$O$23)*_xlfn.XLOOKUP('8. Model Variables'!$B150,'5.Monthly Multipliers'!$B$2:$B$13,'5.Monthly Multipliers'!$H$2:$H$13) + _xlfn.XLOOKUP('8. Model Variables'!$A150,'4.Annual SAE Indices'!$A$2:$A$23,'4.Annual SAE Indices'!$P$2:$P$23)*_xlfn.XLOOKUP('8. Model Variables'!$B150,'5.Monthly Multipliers'!$B$2:$B$13,'5.Monthly Multipliers'!$I$2:$I$13) + _xlfn.XLOOKUP('8. Model Variables'!$A150,'4.Annual SAE Indices'!$A$2:$A$23,'4.Annual SAE Indices'!$Q$2:$Q$23)*_xlfn.XLOOKUP('8. Model Variables'!$B150,'5.Monthly Multipliers'!$B$2:$B$13,'5.Monthly Multipliers'!$J$2:$J$13) + _xlfn.XLOOKUP('8. Model Variables'!$A150,'4.Annual SAE Indices'!$A$2:$A$23,'4.Annual SAE Indices'!$R$2:$R$23)*_xlfn.XLOOKUP('8. Model Variables'!$B150,'5.Monthly Multipliers'!$B$2:$B$13,'5.Monthly Multipliers'!$K$2:$K$13) + _xlfn.XLOOKUP('8. Model Variables'!$A150,'4.Annual SAE Indices'!$A$2:$A$23,'4.Annual SAE Indices'!$T$2:$T$23)*_xlfn.XLOOKUP('8. Model Variables'!$B150,'5.Monthly Multipliers'!$B$2:$B$13,'5.Monthly Multipliers'!$L$2:$L$13) + _xlfn.XLOOKUP('8. Model Variables'!$A150,'4.Annual SAE Indices'!$A$2:$A$23,'4.Annual SAE Indices'!$U$2:$U$23)*_xlfn.XLOOKUP('8. Model Variables'!$B150,'5.Monthly Multipliers'!$B$2:$B$13,'5.Monthly Multipliers'!$M$2:$M$13)</f>
        <v>497.06671996203806</v>
      </c>
      <c r="F150">
        <f>('6.Econ Transform'!C150^0.2)*'7.Wthr Transform'!D174*12*'8. Model Variables'!E150</f>
        <v>515.72703254417456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Transform'!C151^0.2)*'7.Wthr Transform'!H175*_xlfn.XLOOKUP('8. Model Variables'!A151,'4.Annual SAE Indices'!$A$2:$A$23,'4.Annual SAE Indices'!$V$2:$V$23)</f>
        <v>4.0272215951702597</v>
      </c>
      <c r="D151" s="2">
        <f>('6.Econ Transform'!C151^0.2)*'7.Wthr Transform'!L175*_xlfn.XLOOKUP('8. Model Variables'!$A151,'4.Annual SAE Indices'!$A$2:$A$23,'4.Annual SAE Indices'!$W$2:$W$23)</f>
        <v>193.42559112992802</v>
      </c>
      <c r="E151">
        <f>_xlfn.XLOOKUP('8. Model Variables'!$A151,'4.Annual SAE Indices'!$A$2:$A$23,'4.Annual SAE Indices'!$J$2:$J$23)*_xlfn.XLOOKUP('8. Model Variables'!$B151,'5.Monthly Multipliers'!$B$2:$B$13,'5.Monthly Multipliers'!$C$2:$C$13) + _xlfn.XLOOKUP('8. Model Variables'!$A151,'4.Annual SAE Indices'!$A$2:$A$23,'4.Annual SAE Indices'!$K$2:$K$23)*_xlfn.XLOOKUP('8. Model Variables'!$B151,'5.Monthly Multipliers'!$B$2:$B$13,'5.Monthly Multipliers'!$D$2:$D$13) + _xlfn.XLOOKUP('8. Model Variables'!$A151,'4.Annual SAE Indices'!$A$2:$A$23,'4.Annual SAE Indices'!$L$2:$L$23)*_xlfn.XLOOKUP('8. Model Variables'!$B151,'5.Monthly Multipliers'!$B$2:$B$13,'5.Monthly Multipliers'!$E$2:$E$13) + _xlfn.XLOOKUP('8. Model Variables'!$A151,'4.Annual SAE Indices'!$A$2:$A$23,'4.Annual SAE Indices'!$M$2:$M$23)*_xlfn.XLOOKUP('8. Model Variables'!$B151,'5.Monthly Multipliers'!$B$2:$B$13,'5.Monthly Multipliers'!$F$2:$F$13) + _xlfn.XLOOKUP('8. Model Variables'!$A151,'4.Annual SAE Indices'!$A$2:$A$23,'4.Annual SAE Indices'!$N$2:$N$23)*_xlfn.XLOOKUP('8. Model Variables'!$B151,'5.Monthly Multipliers'!$B$2:$B$13,'5.Monthly Multipliers'!$G$2:$G$13) + _xlfn.XLOOKUP('8. Model Variables'!$A151,'4.Annual SAE Indices'!$A$2:$A$23,'4.Annual SAE Indices'!$O$2:$O$23)*_xlfn.XLOOKUP('8. Model Variables'!$B151,'5.Monthly Multipliers'!$B$2:$B$13,'5.Monthly Multipliers'!$H$2:$H$13) + _xlfn.XLOOKUP('8. Model Variables'!$A151,'4.Annual SAE Indices'!$A$2:$A$23,'4.Annual SAE Indices'!$P$2:$P$23)*_xlfn.XLOOKUP('8. Model Variables'!$B151,'5.Monthly Multipliers'!$B$2:$B$13,'5.Monthly Multipliers'!$I$2:$I$13) + _xlfn.XLOOKUP('8. Model Variables'!$A151,'4.Annual SAE Indices'!$A$2:$A$23,'4.Annual SAE Indices'!$Q$2:$Q$23)*_xlfn.XLOOKUP('8. Model Variables'!$B151,'5.Monthly Multipliers'!$B$2:$B$13,'5.Monthly Multipliers'!$J$2:$J$13) + _xlfn.XLOOKUP('8. Model Variables'!$A151,'4.Annual SAE Indices'!$A$2:$A$23,'4.Annual SAE Indices'!$R$2:$R$23)*_xlfn.XLOOKUP('8. Model Variables'!$B151,'5.Monthly Multipliers'!$B$2:$B$13,'5.Monthly Multipliers'!$K$2:$K$13) + _xlfn.XLOOKUP('8. Model Variables'!$A151,'4.Annual SAE Indices'!$A$2:$A$23,'4.Annual SAE Indices'!$T$2:$T$23)*_xlfn.XLOOKUP('8. Model Variables'!$B151,'5.Monthly Multipliers'!$B$2:$B$13,'5.Monthly Multipliers'!$L$2:$L$13) + _xlfn.XLOOKUP('8. Model Variables'!$A151,'4.Annual SAE Indices'!$A$2:$A$23,'4.Annual SAE Indices'!$U$2:$U$23)*_xlfn.XLOOKUP('8. Model Variables'!$B151,'5.Monthly Multipliers'!$B$2:$B$13,'5.Monthly Multipliers'!$M$2:$M$13)</f>
        <v>494.56601203781099</v>
      </c>
      <c r="F151">
        <f>('6.Econ Transform'!C151^0.2)*'7.Wthr Transform'!D175*12*'8. Model Variables'!E151</f>
        <v>496.57978634677045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Transform'!C152^0.2)*'7.Wthr Transform'!H176*_xlfn.XLOOKUP('8. Model Variables'!A152,'4.Annual SAE Indices'!$A$2:$A$23,'4.Annual SAE Indices'!$V$2:$V$23)</f>
        <v>0.80134810549003876</v>
      </c>
      <c r="D152" s="2">
        <f>('6.Econ Transform'!C152^0.2)*'7.Wthr Transform'!L176*_xlfn.XLOOKUP('8. Model Variables'!$A152,'4.Annual SAE Indices'!$A$2:$A$23,'4.Annual SAE Indices'!$W$2:$W$23)</f>
        <v>397.8326837014792</v>
      </c>
      <c r="E152">
        <f>_xlfn.XLOOKUP('8. Model Variables'!$A152,'4.Annual SAE Indices'!$A$2:$A$23,'4.Annual SAE Indices'!$J$2:$J$23)*_xlfn.XLOOKUP('8. Model Variables'!$B152,'5.Monthly Multipliers'!$B$2:$B$13,'5.Monthly Multipliers'!$C$2:$C$13) + _xlfn.XLOOKUP('8. Model Variables'!$A152,'4.Annual SAE Indices'!$A$2:$A$23,'4.Annual SAE Indices'!$K$2:$K$23)*_xlfn.XLOOKUP('8. Model Variables'!$B152,'5.Monthly Multipliers'!$B$2:$B$13,'5.Monthly Multipliers'!$D$2:$D$13) + _xlfn.XLOOKUP('8. Model Variables'!$A152,'4.Annual SAE Indices'!$A$2:$A$23,'4.Annual SAE Indices'!$L$2:$L$23)*_xlfn.XLOOKUP('8. Model Variables'!$B152,'5.Monthly Multipliers'!$B$2:$B$13,'5.Monthly Multipliers'!$E$2:$E$13) + _xlfn.XLOOKUP('8. Model Variables'!$A152,'4.Annual SAE Indices'!$A$2:$A$23,'4.Annual SAE Indices'!$M$2:$M$23)*_xlfn.XLOOKUP('8. Model Variables'!$B152,'5.Monthly Multipliers'!$B$2:$B$13,'5.Monthly Multipliers'!$F$2:$F$13) + _xlfn.XLOOKUP('8. Model Variables'!$A152,'4.Annual SAE Indices'!$A$2:$A$23,'4.Annual SAE Indices'!$N$2:$N$23)*_xlfn.XLOOKUP('8. Model Variables'!$B152,'5.Monthly Multipliers'!$B$2:$B$13,'5.Monthly Multipliers'!$G$2:$G$13) + _xlfn.XLOOKUP('8. Model Variables'!$A152,'4.Annual SAE Indices'!$A$2:$A$23,'4.Annual SAE Indices'!$O$2:$O$23)*_xlfn.XLOOKUP('8. Model Variables'!$B152,'5.Monthly Multipliers'!$B$2:$B$13,'5.Monthly Multipliers'!$H$2:$H$13) + _xlfn.XLOOKUP('8. Model Variables'!$A152,'4.Annual SAE Indices'!$A$2:$A$23,'4.Annual SAE Indices'!$P$2:$P$23)*_xlfn.XLOOKUP('8. Model Variables'!$B152,'5.Monthly Multipliers'!$B$2:$B$13,'5.Monthly Multipliers'!$I$2:$I$13) + _xlfn.XLOOKUP('8. Model Variables'!$A152,'4.Annual SAE Indices'!$A$2:$A$23,'4.Annual SAE Indices'!$Q$2:$Q$23)*_xlfn.XLOOKUP('8. Model Variables'!$B152,'5.Monthly Multipliers'!$B$2:$B$13,'5.Monthly Multipliers'!$J$2:$J$13) + _xlfn.XLOOKUP('8. Model Variables'!$A152,'4.Annual SAE Indices'!$A$2:$A$23,'4.Annual SAE Indices'!$R$2:$R$23)*_xlfn.XLOOKUP('8. Model Variables'!$B152,'5.Monthly Multipliers'!$B$2:$B$13,'5.Monthly Multipliers'!$K$2:$K$13) + _xlfn.XLOOKUP('8. Model Variables'!$A152,'4.Annual SAE Indices'!$A$2:$A$23,'4.Annual SAE Indices'!$T$2:$T$23)*_xlfn.XLOOKUP('8. Model Variables'!$B152,'5.Monthly Multipliers'!$B$2:$B$13,'5.Monthly Multipliers'!$L$2:$L$13) + _xlfn.XLOOKUP('8. Model Variables'!$A152,'4.Annual SAE Indices'!$A$2:$A$23,'4.Annual SAE Indices'!$U$2:$U$23)*_xlfn.XLOOKUP('8. Model Variables'!$B152,'5.Monthly Multipliers'!$B$2:$B$13,'5.Monthly Multipliers'!$M$2:$M$13)</f>
        <v>489.37378248765901</v>
      </c>
      <c r="F152">
        <f>('6.Econ Transform'!C152^0.2)*'7.Wthr Transform'!D176*12*'8. Model Variables'!E152</f>
        <v>507.85728023278483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Transform'!C153^0.2)*'7.Wthr Transform'!H177*_xlfn.XLOOKUP('8. Model Variables'!A153,'4.Annual SAE Indices'!$A$2:$A$23,'4.Annual SAE Indices'!$V$2:$V$23)</f>
        <v>1.3943457035526672</v>
      </c>
      <c r="D153" s="2">
        <f>('6.Econ Transform'!C153^0.2)*'7.Wthr Transform'!L177*_xlfn.XLOOKUP('8. Model Variables'!$A153,'4.Annual SAE Indices'!$A$2:$A$23,'4.Annual SAE Indices'!$W$2:$W$23)</f>
        <v>307.43948403358024</v>
      </c>
      <c r="E153">
        <f>_xlfn.XLOOKUP('8. Model Variables'!$A153,'4.Annual SAE Indices'!$A$2:$A$23,'4.Annual SAE Indices'!$J$2:$J$23)*_xlfn.XLOOKUP('8. Model Variables'!$B153,'5.Monthly Multipliers'!$B$2:$B$13,'5.Monthly Multipliers'!$C$2:$C$13) + _xlfn.XLOOKUP('8. Model Variables'!$A153,'4.Annual SAE Indices'!$A$2:$A$23,'4.Annual SAE Indices'!$K$2:$K$23)*_xlfn.XLOOKUP('8. Model Variables'!$B153,'5.Monthly Multipliers'!$B$2:$B$13,'5.Monthly Multipliers'!$D$2:$D$13) + _xlfn.XLOOKUP('8. Model Variables'!$A153,'4.Annual SAE Indices'!$A$2:$A$23,'4.Annual SAE Indices'!$L$2:$L$23)*_xlfn.XLOOKUP('8. Model Variables'!$B153,'5.Monthly Multipliers'!$B$2:$B$13,'5.Monthly Multipliers'!$E$2:$E$13) + _xlfn.XLOOKUP('8. Model Variables'!$A153,'4.Annual SAE Indices'!$A$2:$A$23,'4.Annual SAE Indices'!$M$2:$M$23)*_xlfn.XLOOKUP('8. Model Variables'!$B153,'5.Monthly Multipliers'!$B$2:$B$13,'5.Monthly Multipliers'!$F$2:$F$13) + _xlfn.XLOOKUP('8. Model Variables'!$A153,'4.Annual SAE Indices'!$A$2:$A$23,'4.Annual SAE Indices'!$N$2:$N$23)*_xlfn.XLOOKUP('8. Model Variables'!$B153,'5.Monthly Multipliers'!$B$2:$B$13,'5.Monthly Multipliers'!$G$2:$G$13) + _xlfn.XLOOKUP('8. Model Variables'!$A153,'4.Annual SAE Indices'!$A$2:$A$23,'4.Annual SAE Indices'!$O$2:$O$23)*_xlfn.XLOOKUP('8. Model Variables'!$B153,'5.Monthly Multipliers'!$B$2:$B$13,'5.Monthly Multipliers'!$H$2:$H$13) + _xlfn.XLOOKUP('8. Model Variables'!$A153,'4.Annual SAE Indices'!$A$2:$A$23,'4.Annual SAE Indices'!$P$2:$P$23)*_xlfn.XLOOKUP('8. Model Variables'!$B153,'5.Monthly Multipliers'!$B$2:$B$13,'5.Monthly Multipliers'!$I$2:$I$13) + _xlfn.XLOOKUP('8. Model Variables'!$A153,'4.Annual SAE Indices'!$A$2:$A$23,'4.Annual SAE Indices'!$Q$2:$Q$23)*_xlfn.XLOOKUP('8. Model Variables'!$B153,'5.Monthly Multipliers'!$B$2:$B$13,'5.Monthly Multipliers'!$J$2:$J$13) + _xlfn.XLOOKUP('8. Model Variables'!$A153,'4.Annual SAE Indices'!$A$2:$A$23,'4.Annual SAE Indices'!$R$2:$R$23)*_xlfn.XLOOKUP('8. Model Variables'!$B153,'5.Monthly Multipliers'!$B$2:$B$13,'5.Monthly Multipliers'!$K$2:$K$13) + _xlfn.XLOOKUP('8. Model Variables'!$A153,'4.Annual SAE Indices'!$A$2:$A$23,'4.Annual SAE Indices'!$T$2:$T$23)*_xlfn.XLOOKUP('8. Model Variables'!$B153,'5.Monthly Multipliers'!$B$2:$B$13,'5.Monthly Multipliers'!$L$2:$L$13) + _xlfn.XLOOKUP('8. Model Variables'!$A153,'4.Annual SAE Indices'!$A$2:$A$23,'4.Annual SAE Indices'!$U$2:$U$23)*_xlfn.XLOOKUP('8. Model Variables'!$B153,'5.Monthly Multipliers'!$B$2:$B$13,'5.Monthly Multipliers'!$M$2:$M$13)</f>
        <v>488.485052258427</v>
      </c>
      <c r="F153">
        <f>('6.Econ Transform'!C153^0.2)*'7.Wthr Transform'!D177*12*'8. Model Variables'!E153</f>
        <v>506.93498293523839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Transform'!C154^0.2)*'7.Wthr Transform'!H178*_xlfn.XLOOKUP('8. Model Variables'!A154,'4.Annual SAE Indices'!$A$2:$A$23,'4.Annual SAE Indices'!$V$2:$V$23)</f>
        <v>12.541097850919108</v>
      </c>
      <c r="D154" s="2">
        <f>('6.Econ Transform'!C154^0.2)*'7.Wthr Transform'!L178*_xlfn.XLOOKUP('8. Model Variables'!$A154,'4.Annual SAE Indices'!$A$2:$A$23,'4.Annual SAE Indices'!$W$2:$W$23)</f>
        <v>110.98805231602921</v>
      </c>
      <c r="E154">
        <f>_xlfn.XLOOKUP('8. Model Variables'!$A154,'4.Annual SAE Indices'!$A$2:$A$23,'4.Annual SAE Indices'!$J$2:$J$23)*_xlfn.XLOOKUP('8. Model Variables'!$B154,'5.Monthly Multipliers'!$B$2:$B$13,'5.Monthly Multipliers'!$C$2:$C$13) + _xlfn.XLOOKUP('8. Model Variables'!$A154,'4.Annual SAE Indices'!$A$2:$A$23,'4.Annual SAE Indices'!$K$2:$K$23)*_xlfn.XLOOKUP('8. Model Variables'!$B154,'5.Monthly Multipliers'!$B$2:$B$13,'5.Monthly Multipliers'!$D$2:$D$13) + _xlfn.XLOOKUP('8. Model Variables'!$A154,'4.Annual SAE Indices'!$A$2:$A$23,'4.Annual SAE Indices'!$L$2:$L$23)*_xlfn.XLOOKUP('8. Model Variables'!$B154,'5.Monthly Multipliers'!$B$2:$B$13,'5.Monthly Multipliers'!$E$2:$E$13) + _xlfn.XLOOKUP('8. Model Variables'!$A154,'4.Annual SAE Indices'!$A$2:$A$23,'4.Annual SAE Indices'!$M$2:$M$23)*_xlfn.XLOOKUP('8. Model Variables'!$B154,'5.Monthly Multipliers'!$B$2:$B$13,'5.Monthly Multipliers'!$F$2:$F$13) + _xlfn.XLOOKUP('8. Model Variables'!$A154,'4.Annual SAE Indices'!$A$2:$A$23,'4.Annual SAE Indices'!$N$2:$N$23)*_xlfn.XLOOKUP('8. Model Variables'!$B154,'5.Monthly Multipliers'!$B$2:$B$13,'5.Monthly Multipliers'!$G$2:$G$13) + _xlfn.XLOOKUP('8. Model Variables'!$A154,'4.Annual SAE Indices'!$A$2:$A$23,'4.Annual SAE Indices'!$O$2:$O$23)*_xlfn.XLOOKUP('8. Model Variables'!$B154,'5.Monthly Multipliers'!$B$2:$B$13,'5.Monthly Multipliers'!$H$2:$H$13) + _xlfn.XLOOKUP('8. Model Variables'!$A154,'4.Annual SAE Indices'!$A$2:$A$23,'4.Annual SAE Indices'!$P$2:$P$23)*_xlfn.XLOOKUP('8. Model Variables'!$B154,'5.Monthly Multipliers'!$B$2:$B$13,'5.Monthly Multipliers'!$I$2:$I$13) + _xlfn.XLOOKUP('8. Model Variables'!$A154,'4.Annual SAE Indices'!$A$2:$A$23,'4.Annual SAE Indices'!$Q$2:$Q$23)*_xlfn.XLOOKUP('8. Model Variables'!$B154,'5.Monthly Multipliers'!$B$2:$B$13,'5.Monthly Multipliers'!$J$2:$J$13) + _xlfn.XLOOKUP('8. Model Variables'!$A154,'4.Annual SAE Indices'!$A$2:$A$23,'4.Annual SAE Indices'!$R$2:$R$23)*_xlfn.XLOOKUP('8. Model Variables'!$B154,'5.Monthly Multipliers'!$B$2:$B$13,'5.Monthly Multipliers'!$K$2:$K$13) + _xlfn.XLOOKUP('8. Model Variables'!$A154,'4.Annual SAE Indices'!$A$2:$A$23,'4.Annual SAE Indices'!$T$2:$T$23)*_xlfn.XLOOKUP('8. Model Variables'!$B154,'5.Monthly Multipliers'!$B$2:$B$13,'5.Monthly Multipliers'!$L$2:$L$13) + _xlfn.XLOOKUP('8. Model Variables'!$A154,'4.Annual SAE Indices'!$A$2:$A$23,'4.Annual SAE Indices'!$U$2:$U$23)*_xlfn.XLOOKUP('8. Model Variables'!$B154,'5.Monthly Multipliers'!$B$2:$B$13,'5.Monthly Multipliers'!$M$2:$M$13)</f>
        <v>491.18935628013196</v>
      </c>
      <c r="F154">
        <f>('6.Econ Transform'!C154^0.2)*'7.Wthr Transform'!D178*12*'8. Model Variables'!E154</f>
        <v>493.29815582983383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Transform'!C155^0.2)*'7.Wthr Transform'!H179*_xlfn.XLOOKUP('8. Model Variables'!A155,'4.Annual SAE Indices'!$A$2:$A$23,'4.Annual SAE Indices'!$V$2:$V$23)</f>
        <v>80.623995965465596</v>
      </c>
      <c r="D155" s="2">
        <f>('6.Econ Transform'!C155^0.2)*'7.Wthr Transform'!L179*_xlfn.XLOOKUP('8. Model Variables'!$A155,'4.Annual SAE Indices'!$A$2:$A$23,'4.Annual SAE Indices'!$W$2:$W$23)</f>
        <v>16.559198070465172</v>
      </c>
      <c r="E155">
        <f>_xlfn.XLOOKUP('8. Model Variables'!$A155,'4.Annual SAE Indices'!$A$2:$A$23,'4.Annual SAE Indices'!$J$2:$J$23)*_xlfn.XLOOKUP('8. Model Variables'!$B155,'5.Monthly Multipliers'!$B$2:$B$13,'5.Monthly Multipliers'!$C$2:$C$13) + _xlfn.XLOOKUP('8. Model Variables'!$A155,'4.Annual SAE Indices'!$A$2:$A$23,'4.Annual SAE Indices'!$K$2:$K$23)*_xlfn.XLOOKUP('8. Model Variables'!$B155,'5.Monthly Multipliers'!$B$2:$B$13,'5.Monthly Multipliers'!$D$2:$D$13) + _xlfn.XLOOKUP('8. Model Variables'!$A155,'4.Annual SAE Indices'!$A$2:$A$23,'4.Annual SAE Indices'!$L$2:$L$23)*_xlfn.XLOOKUP('8. Model Variables'!$B155,'5.Monthly Multipliers'!$B$2:$B$13,'5.Monthly Multipliers'!$E$2:$E$13) + _xlfn.XLOOKUP('8. Model Variables'!$A155,'4.Annual SAE Indices'!$A$2:$A$23,'4.Annual SAE Indices'!$M$2:$M$23)*_xlfn.XLOOKUP('8. Model Variables'!$B155,'5.Monthly Multipliers'!$B$2:$B$13,'5.Monthly Multipliers'!$F$2:$F$13) + _xlfn.XLOOKUP('8. Model Variables'!$A155,'4.Annual SAE Indices'!$A$2:$A$23,'4.Annual SAE Indices'!$N$2:$N$23)*_xlfn.XLOOKUP('8. Model Variables'!$B155,'5.Monthly Multipliers'!$B$2:$B$13,'5.Monthly Multipliers'!$G$2:$G$13) + _xlfn.XLOOKUP('8. Model Variables'!$A155,'4.Annual SAE Indices'!$A$2:$A$23,'4.Annual SAE Indices'!$O$2:$O$23)*_xlfn.XLOOKUP('8. Model Variables'!$B155,'5.Monthly Multipliers'!$B$2:$B$13,'5.Monthly Multipliers'!$H$2:$H$13) + _xlfn.XLOOKUP('8. Model Variables'!$A155,'4.Annual SAE Indices'!$A$2:$A$23,'4.Annual SAE Indices'!$P$2:$P$23)*_xlfn.XLOOKUP('8. Model Variables'!$B155,'5.Monthly Multipliers'!$B$2:$B$13,'5.Monthly Multipliers'!$I$2:$I$13) + _xlfn.XLOOKUP('8. Model Variables'!$A155,'4.Annual SAE Indices'!$A$2:$A$23,'4.Annual SAE Indices'!$Q$2:$Q$23)*_xlfn.XLOOKUP('8. Model Variables'!$B155,'5.Monthly Multipliers'!$B$2:$B$13,'5.Monthly Multipliers'!$J$2:$J$13) + _xlfn.XLOOKUP('8. Model Variables'!$A155,'4.Annual SAE Indices'!$A$2:$A$23,'4.Annual SAE Indices'!$R$2:$R$23)*_xlfn.XLOOKUP('8. Model Variables'!$B155,'5.Monthly Multipliers'!$B$2:$B$13,'5.Monthly Multipliers'!$K$2:$K$13) + _xlfn.XLOOKUP('8. Model Variables'!$A155,'4.Annual SAE Indices'!$A$2:$A$23,'4.Annual SAE Indices'!$T$2:$T$23)*_xlfn.XLOOKUP('8. Model Variables'!$B155,'5.Monthly Multipliers'!$B$2:$B$13,'5.Monthly Multipliers'!$L$2:$L$13) + _xlfn.XLOOKUP('8. Model Variables'!$A155,'4.Annual SAE Indices'!$A$2:$A$23,'4.Annual SAE Indices'!$U$2:$U$23)*_xlfn.XLOOKUP('8. Model Variables'!$B155,'5.Monthly Multipliers'!$B$2:$B$13,'5.Monthly Multipliers'!$M$2:$M$13)</f>
        <v>496.66816767447705</v>
      </c>
      <c r="F155">
        <f>('6.Econ Transform'!C155^0.2)*'7.Wthr Transform'!D179*12*'8. Model Variables'!E155</f>
        <v>516.00220216788307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Transform'!C156^0.2)*'7.Wthr Transform'!H180*_xlfn.XLOOKUP('8. Model Variables'!A156,'4.Annual SAE Indices'!$A$2:$A$23,'4.Annual SAE Indices'!$V$2:$V$23)</f>
        <v>181.47652698062569</v>
      </c>
      <c r="D156" s="2">
        <f>('6.Econ Transform'!C156^0.2)*'7.Wthr Transform'!L180*_xlfn.XLOOKUP('8. Model Variables'!$A156,'4.Annual SAE Indices'!$A$2:$A$23,'4.Annual SAE Indices'!$W$2:$W$23)</f>
        <v>0.82623857316250326</v>
      </c>
      <c r="E156">
        <f>_xlfn.XLOOKUP('8. Model Variables'!$A156,'4.Annual SAE Indices'!$A$2:$A$23,'4.Annual SAE Indices'!$J$2:$J$23)*_xlfn.XLOOKUP('8. Model Variables'!$B156,'5.Monthly Multipliers'!$B$2:$B$13,'5.Monthly Multipliers'!$C$2:$C$13) + _xlfn.XLOOKUP('8. Model Variables'!$A156,'4.Annual SAE Indices'!$A$2:$A$23,'4.Annual SAE Indices'!$K$2:$K$23)*_xlfn.XLOOKUP('8. Model Variables'!$B156,'5.Monthly Multipliers'!$B$2:$B$13,'5.Monthly Multipliers'!$D$2:$D$13) + _xlfn.XLOOKUP('8. Model Variables'!$A156,'4.Annual SAE Indices'!$A$2:$A$23,'4.Annual SAE Indices'!$L$2:$L$23)*_xlfn.XLOOKUP('8. Model Variables'!$B156,'5.Monthly Multipliers'!$B$2:$B$13,'5.Monthly Multipliers'!$E$2:$E$13) + _xlfn.XLOOKUP('8. Model Variables'!$A156,'4.Annual SAE Indices'!$A$2:$A$23,'4.Annual SAE Indices'!$M$2:$M$23)*_xlfn.XLOOKUP('8. Model Variables'!$B156,'5.Monthly Multipliers'!$B$2:$B$13,'5.Monthly Multipliers'!$F$2:$F$13) + _xlfn.XLOOKUP('8. Model Variables'!$A156,'4.Annual SAE Indices'!$A$2:$A$23,'4.Annual SAE Indices'!$N$2:$N$23)*_xlfn.XLOOKUP('8. Model Variables'!$B156,'5.Monthly Multipliers'!$B$2:$B$13,'5.Monthly Multipliers'!$G$2:$G$13) + _xlfn.XLOOKUP('8. Model Variables'!$A156,'4.Annual SAE Indices'!$A$2:$A$23,'4.Annual SAE Indices'!$O$2:$O$23)*_xlfn.XLOOKUP('8. Model Variables'!$B156,'5.Monthly Multipliers'!$B$2:$B$13,'5.Monthly Multipliers'!$H$2:$H$13) + _xlfn.XLOOKUP('8. Model Variables'!$A156,'4.Annual SAE Indices'!$A$2:$A$23,'4.Annual SAE Indices'!$P$2:$P$23)*_xlfn.XLOOKUP('8. Model Variables'!$B156,'5.Monthly Multipliers'!$B$2:$B$13,'5.Monthly Multipliers'!$I$2:$I$13) + _xlfn.XLOOKUP('8. Model Variables'!$A156,'4.Annual SAE Indices'!$A$2:$A$23,'4.Annual SAE Indices'!$Q$2:$Q$23)*_xlfn.XLOOKUP('8. Model Variables'!$B156,'5.Monthly Multipliers'!$B$2:$B$13,'5.Monthly Multipliers'!$J$2:$J$13) + _xlfn.XLOOKUP('8. Model Variables'!$A156,'4.Annual SAE Indices'!$A$2:$A$23,'4.Annual SAE Indices'!$R$2:$R$23)*_xlfn.XLOOKUP('8. Model Variables'!$B156,'5.Monthly Multipliers'!$B$2:$B$13,'5.Monthly Multipliers'!$K$2:$K$13) + _xlfn.XLOOKUP('8. Model Variables'!$A156,'4.Annual SAE Indices'!$A$2:$A$23,'4.Annual SAE Indices'!$T$2:$T$23)*_xlfn.XLOOKUP('8. Model Variables'!$B156,'5.Monthly Multipliers'!$B$2:$B$13,'5.Monthly Multipliers'!$L$2:$L$13) + _xlfn.XLOOKUP('8. Model Variables'!$A156,'4.Annual SAE Indices'!$A$2:$A$23,'4.Annual SAE Indices'!$U$2:$U$23)*_xlfn.XLOOKUP('8. Model Variables'!$B156,'5.Monthly Multipliers'!$B$2:$B$13,'5.Monthly Multipliers'!$M$2:$M$13)</f>
        <v>501.83619256113798</v>
      </c>
      <c r="F156">
        <f>('6.Econ Transform'!C156^0.2)*'7.Wthr Transform'!D180*12*'8. Model Variables'!E156</f>
        <v>504.55297275576436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Transform'!C157^0.2)*'7.Wthr Transform'!H181*_xlfn.XLOOKUP('8. Model Variables'!A157,'4.Annual SAE Indices'!$A$2:$A$23,'4.Annual SAE Indices'!$V$2:$V$23)</f>
        <v>268.61874016912395</v>
      </c>
      <c r="D157" s="2">
        <f>('6.Econ Transform'!C157^0.2)*'7.Wthr Transform'!L181*_xlfn.XLOOKUP('8. Model Variables'!$A157,'4.Annual SAE Indices'!$A$2:$A$23,'4.Annual SAE Indices'!$W$2:$W$23)</f>
        <v>0</v>
      </c>
      <c r="E157">
        <f>_xlfn.XLOOKUP('8. Model Variables'!$A157,'4.Annual SAE Indices'!$A$2:$A$23,'4.Annual SAE Indices'!$J$2:$J$23)*_xlfn.XLOOKUP('8. Model Variables'!$B157,'5.Monthly Multipliers'!$B$2:$B$13,'5.Monthly Multipliers'!$C$2:$C$13) + _xlfn.XLOOKUP('8. Model Variables'!$A157,'4.Annual SAE Indices'!$A$2:$A$23,'4.Annual SAE Indices'!$K$2:$K$23)*_xlfn.XLOOKUP('8. Model Variables'!$B157,'5.Monthly Multipliers'!$B$2:$B$13,'5.Monthly Multipliers'!$D$2:$D$13) + _xlfn.XLOOKUP('8. Model Variables'!$A157,'4.Annual SAE Indices'!$A$2:$A$23,'4.Annual SAE Indices'!$L$2:$L$23)*_xlfn.XLOOKUP('8. Model Variables'!$B157,'5.Monthly Multipliers'!$B$2:$B$13,'5.Monthly Multipliers'!$E$2:$E$13) + _xlfn.XLOOKUP('8. Model Variables'!$A157,'4.Annual SAE Indices'!$A$2:$A$23,'4.Annual SAE Indices'!$M$2:$M$23)*_xlfn.XLOOKUP('8. Model Variables'!$B157,'5.Monthly Multipliers'!$B$2:$B$13,'5.Monthly Multipliers'!$F$2:$F$13) + _xlfn.XLOOKUP('8. Model Variables'!$A157,'4.Annual SAE Indices'!$A$2:$A$23,'4.Annual SAE Indices'!$N$2:$N$23)*_xlfn.XLOOKUP('8. Model Variables'!$B157,'5.Monthly Multipliers'!$B$2:$B$13,'5.Monthly Multipliers'!$G$2:$G$13) + _xlfn.XLOOKUP('8. Model Variables'!$A157,'4.Annual SAE Indices'!$A$2:$A$23,'4.Annual SAE Indices'!$O$2:$O$23)*_xlfn.XLOOKUP('8. Model Variables'!$B157,'5.Monthly Multipliers'!$B$2:$B$13,'5.Monthly Multipliers'!$H$2:$H$13) + _xlfn.XLOOKUP('8. Model Variables'!$A157,'4.Annual SAE Indices'!$A$2:$A$23,'4.Annual SAE Indices'!$P$2:$P$23)*_xlfn.XLOOKUP('8. Model Variables'!$B157,'5.Monthly Multipliers'!$B$2:$B$13,'5.Monthly Multipliers'!$I$2:$I$13) + _xlfn.XLOOKUP('8. Model Variables'!$A157,'4.Annual SAE Indices'!$A$2:$A$23,'4.Annual SAE Indices'!$Q$2:$Q$23)*_xlfn.XLOOKUP('8. Model Variables'!$B157,'5.Monthly Multipliers'!$B$2:$B$13,'5.Monthly Multipliers'!$J$2:$J$13) + _xlfn.XLOOKUP('8. Model Variables'!$A157,'4.Annual SAE Indices'!$A$2:$A$23,'4.Annual SAE Indices'!$R$2:$R$23)*_xlfn.XLOOKUP('8. Model Variables'!$B157,'5.Monthly Multipliers'!$B$2:$B$13,'5.Monthly Multipliers'!$K$2:$K$13) + _xlfn.XLOOKUP('8. Model Variables'!$A157,'4.Annual SAE Indices'!$A$2:$A$23,'4.Annual SAE Indices'!$T$2:$T$23)*_xlfn.XLOOKUP('8. Model Variables'!$B157,'5.Monthly Multipliers'!$B$2:$B$13,'5.Monthly Multipliers'!$L$2:$L$13) + _xlfn.XLOOKUP('8. Model Variables'!$A157,'4.Annual SAE Indices'!$A$2:$A$23,'4.Annual SAE Indices'!$U$2:$U$23)*_xlfn.XLOOKUP('8. Model Variables'!$B157,'5.Monthly Multipliers'!$B$2:$B$13,'5.Monthly Multipliers'!$M$2:$M$13)</f>
        <v>508.400657731656</v>
      </c>
      <c r="F157">
        <f>('6.Econ Transform'!C157^0.2)*'7.Wthr Transform'!D181*12*'8. Model Variables'!E157</f>
        <v>528.19140836316512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Transform'!C158^0.2)*'7.Wthr Transform'!H182*_xlfn.XLOOKUP('8. Model Variables'!A158,'4.Annual SAE Indices'!$A$2:$A$23,'4.Annual SAE Indices'!$V$2:$V$23)</f>
        <v>316.17422771129435</v>
      </c>
      <c r="D158" s="2">
        <f>('6.Econ Transform'!C158^0.2)*'7.Wthr Transform'!L182*_xlfn.XLOOKUP('8. Model Variables'!$A158,'4.Annual SAE Indices'!$A$2:$A$23,'4.Annual SAE Indices'!$W$2:$W$23)</f>
        <v>0</v>
      </c>
      <c r="E158">
        <f>_xlfn.XLOOKUP('8. Model Variables'!$A158,'4.Annual SAE Indices'!$A$2:$A$23,'4.Annual SAE Indices'!$J$2:$J$23)*_xlfn.XLOOKUP('8. Model Variables'!$B158,'5.Monthly Multipliers'!$B$2:$B$13,'5.Monthly Multipliers'!$C$2:$C$13) + _xlfn.XLOOKUP('8. Model Variables'!$A158,'4.Annual SAE Indices'!$A$2:$A$23,'4.Annual SAE Indices'!$K$2:$K$23)*_xlfn.XLOOKUP('8. Model Variables'!$B158,'5.Monthly Multipliers'!$B$2:$B$13,'5.Monthly Multipliers'!$D$2:$D$13) + _xlfn.XLOOKUP('8. Model Variables'!$A158,'4.Annual SAE Indices'!$A$2:$A$23,'4.Annual SAE Indices'!$L$2:$L$23)*_xlfn.XLOOKUP('8. Model Variables'!$B158,'5.Monthly Multipliers'!$B$2:$B$13,'5.Monthly Multipliers'!$E$2:$E$13) + _xlfn.XLOOKUP('8. Model Variables'!$A158,'4.Annual SAE Indices'!$A$2:$A$23,'4.Annual SAE Indices'!$M$2:$M$23)*_xlfn.XLOOKUP('8. Model Variables'!$B158,'5.Monthly Multipliers'!$B$2:$B$13,'5.Monthly Multipliers'!$F$2:$F$13) + _xlfn.XLOOKUP('8. Model Variables'!$A158,'4.Annual SAE Indices'!$A$2:$A$23,'4.Annual SAE Indices'!$N$2:$N$23)*_xlfn.XLOOKUP('8. Model Variables'!$B158,'5.Monthly Multipliers'!$B$2:$B$13,'5.Monthly Multipliers'!$G$2:$G$13) + _xlfn.XLOOKUP('8. Model Variables'!$A158,'4.Annual SAE Indices'!$A$2:$A$23,'4.Annual SAE Indices'!$O$2:$O$23)*_xlfn.XLOOKUP('8. Model Variables'!$B158,'5.Monthly Multipliers'!$B$2:$B$13,'5.Monthly Multipliers'!$H$2:$H$13) + _xlfn.XLOOKUP('8. Model Variables'!$A158,'4.Annual SAE Indices'!$A$2:$A$23,'4.Annual SAE Indices'!$P$2:$P$23)*_xlfn.XLOOKUP('8. Model Variables'!$B158,'5.Monthly Multipliers'!$B$2:$B$13,'5.Monthly Multipliers'!$I$2:$I$13) + _xlfn.XLOOKUP('8. Model Variables'!$A158,'4.Annual SAE Indices'!$A$2:$A$23,'4.Annual SAE Indices'!$Q$2:$Q$23)*_xlfn.XLOOKUP('8. Model Variables'!$B158,'5.Monthly Multipliers'!$B$2:$B$13,'5.Monthly Multipliers'!$J$2:$J$13) + _xlfn.XLOOKUP('8. Model Variables'!$A158,'4.Annual SAE Indices'!$A$2:$A$23,'4.Annual SAE Indices'!$R$2:$R$23)*_xlfn.XLOOKUP('8. Model Variables'!$B158,'5.Monthly Multipliers'!$B$2:$B$13,'5.Monthly Multipliers'!$K$2:$K$13) + _xlfn.XLOOKUP('8. Model Variables'!$A158,'4.Annual SAE Indices'!$A$2:$A$23,'4.Annual SAE Indices'!$T$2:$T$23)*_xlfn.XLOOKUP('8. Model Variables'!$B158,'5.Monthly Multipliers'!$B$2:$B$13,'5.Monthly Multipliers'!$L$2:$L$13) + _xlfn.XLOOKUP('8. Model Variables'!$A158,'4.Annual SAE Indices'!$A$2:$A$23,'4.Annual SAE Indices'!$U$2:$U$23)*_xlfn.XLOOKUP('8. Model Variables'!$B158,'5.Monthly Multipliers'!$B$2:$B$13,'5.Monthly Multipliers'!$M$2:$M$13)</f>
        <v>510.88923217035602</v>
      </c>
      <c r="F158">
        <f>('6.Econ Transform'!C158^0.2)*'7.Wthr Transform'!D182*12*'8. Model Variables'!E158</f>
        <v>530.95879147336666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Transform'!C159^0.2)*'7.Wthr Transform'!H183*_xlfn.XLOOKUP('8. Model Variables'!A159,'4.Annual SAE Indices'!$A$2:$A$23,'4.Annual SAE Indices'!$V$2:$V$23)</f>
        <v>268.05370475458813</v>
      </c>
      <c r="D159" s="2">
        <f>('6.Econ Transform'!C159^0.2)*'7.Wthr Transform'!L183*_xlfn.XLOOKUP('8. Model Variables'!$A159,'4.Annual SAE Indices'!$A$2:$A$23,'4.Annual SAE Indices'!$W$2:$W$23)</f>
        <v>0</v>
      </c>
      <c r="E159">
        <f>_xlfn.XLOOKUP('8. Model Variables'!$A159,'4.Annual SAE Indices'!$A$2:$A$23,'4.Annual SAE Indices'!$J$2:$J$23)*_xlfn.XLOOKUP('8. Model Variables'!$B159,'5.Monthly Multipliers'!$B$2:$B$13,'5.Monthly Multipliers'!$C$2:$C$13) + _xlfn.XLOOKUP('8. Model Variables'!$A159,'4.Annual SAE Indices'!$A$2:$A$23,'4.Annual SAE Indices'!$K$2:$K$23)*_xlfn.XLOOKUP('8. Model Variables'!$B159,'5.Monthly Multipliers'!$B$2:$B$13,'5.Monthly Multipliers'!$D$2:$D$13) + _xlfn.XLOOKUP('8. Model Variables'!$A159,'4.Annual SAE Indices'!$A$2:$A$23,'4.Annual SAE Indices'!$L$2:$L$23)*_xlfn.XLOOKUP('8. Model Variables'!$B159,'5.Monthly Multipliers'!$B$2:$B$13,'5.Monthly Multipliers'!$E$2:$E$13) + _xlfn.XLOOKUP('8. Model Variables'!$A159,'4.Annual SAE Indices'!$A$2:$A$23,'4.Annual SAE Indices'!$M$2:$M$23)*_xlfn.XLOOKUP('8. Model Variables'!$B159,'5.Monthly Multipliers'!$B$2:$B$13,'5.Monthly Multipliers'!$F$2:$F$13) + _xlfn.XLOOKUP('8. Model Variables'!$A159,'4.Annual SAE Indices'!$A$2:$A$23,'4.Annual SAE Indices'!$N$2:$N$23)*_xlfn.XLOOKUP('8. Model Variables'!$B159,'5.Monthly Multipliers'!$B$2:$B$13,'5.Monthly Multipliers'!$G$2:$G$13) + _xlfn.XLOOKUP('8. Model Variables'!$A159,'4.Annual SAE Indices'!$A$2:$A$23,'4.Annual SAE Indices'!$O$2:$O$23)*_xlfn.XLOOKUP('8. Model Variables'!$B159,'5.Monthly Multipliers'!$B$2:$B$13,'5.Monthly Multipliers'!$H$2:$H$13) + _xlfn.XLOOKUP('8. Model Variables'!$A159,'4.Annual SAE Indices'!$A$2:$A$23,'4.Annual SAE Indices'!$P$2:$P$23)*_xlfn.XLOOKUP('8. Model Variables'!$B159,'5.Monthly Multipliers'!$B$2:$B$13,'5.Monthly Multipliers'!$I$2:$I$13) + _xlfn.XLOOKUP('8. Model Variables'!$A159,'4.Annual SAE Indices'!$A$2:$A$23,'4.Annual SAE Indices'!$Q$2:$Q$23)*_xlfn.XLOOKUP('8. Model Variables'!$B159,'5.Monthly Multipliers'!$B$2:$B$13,'5.Monthly Multipliers'!$J$2:$J$13) + _xlfn.XLOOKUP('8. Model Variables'!$A159,'4.Annual SAE Indices'!$A$2:$A$23,'4.Annual SAE Indices'!$R$2:$R$23)*_xlfn.XLOOKUP('8. Model Variables'!$B159,'5.Monthly Multipliers'!$B$2:$B$13,'5.Monthly Multipliers'!$K$2:$K$13) + _xlfn.XLOOKUP('8. Model Variables'!$A159,'4.Annual SAE Indices'!$A$2:$A$23,'4.Annual SAE Indices'!$T$2:$T$23)*_xlfn.XLOOKUP('8. Model Variables'!$B159,'5.Monthly Multipliers'!$B$2:$B$13,'5.Monthly Multipliers'!$L$2:$L$13) + _xlfn.XLOOKUP('8. Model Variables'!$A159,'4.Annual SAE Indices'!$A$2:$A$23,'4.Annual SAE Indices'!$U$2:$U$23)*_xlfn.XLOOKUP('8. Model Variables'!$B159,'5.Monthly Multipliers'!$B$2:$B$13,'5.Monthly Multipliers'!$M$2:$M$13)</f>
        <v>508.27599127917699</v>
      </c>
      <c r="F159">
        <f>('6.Econ Transform'!C159^0.2)*'7.Wthr Transform'!D183*12*'8. Model Variables'!E159</f>
        <v>477.12261313886842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Transform'!C160^0.2)*'7.Wthr Transform'!H184*_xlfn.XLOOKUP('8. Model Variables'!A160,'4.Annual SAE Indices'!$A$2:$A$23,'4.Annual SAE Indices'!$V$2:$V$23)</f>
        <v>226.63205423257196</v>
      </c>
      <c r="D160" s="2">
        <f>('6.Econ Transform'!C160^0.2)*'7.Wthr Transform'!L184*_xlfn.XLOOKUP('8. Model Variables'!$A160,'4.Annual SAE Indices'!$A$2:$A$23,'4.Annual SAE Indices'!$W$2:$W$23)</f>
        <v>0</v>
      </c>
      <c r="E160">
        <f>_xlfn.XLOOKUP('8. Model Variables'!$A160,'4.Annual SAE Indices'!$A$2:$A$23,'4.Annual SAE Indices'!$J$2:$J$23)*_xlfn.XLOOKUP('8. Model Variables'!$B160,'5.Monthly Multipliers'!$B$2:$B$13,'5.Monthly Multipliers'!$C$2:$C$13) + _xlfn.XLOOKUP('8. Model Variables'!$A160,'4.Annual SAE Indices'!$A$2:$A$23,'4.Annual SAE Indices'!$K$2:$K$23)*_xlfn.XLOOKUP('8. Model Variables'!$B160,'5.Monthly Multipliers'!$B$2:$B$13,'5.Monthly Multipliers'!$D$2:$D$13) + _xlfn.XLOOKUP('8. Model Variables'!$A160,'4.Annual SAE Indices'!$A$2:$A$23,'4.Annual SAE Indices'!$L$2:$L$23)*_xlfn.XLOOKUP('8. Model Variables'!$B160,'5.Monthly Multipliers'!$B$2:$B$13,'5.Monthly Multipliers'!$E$2:$E$13) + _xlfn.XLOOKUP('8. Model Variables'!$A160,'4.Annual SAE Indices'!$A$2:$A$23,'4.Annual SAE Indices'!$M$2:$M$23)*_xlfn.XLOOKUP('8. Model Variables'!$B160,'5.Monthly Multipliers'!$B$2:$B$13,'5.Monthly Multipliers'!$F$2:$F$13) + _xlfn.XLOOKUP('8. Model Variables'!$A160,'4.Annual SAE Indices'!$A$2:$A$23,'4.Annual SAE Indices'!$N$2:$N$23)*_xlfn.XLOOKUP('8. Model Variables'!$B160,'5.Monthly Multipliers'!$B$2:$B$13,'5.Monthly Multipliers'!$G$2:$G$13) + _xlfn.XLOOKUP('8. Model Variables'!$A160,'4.Annual SAE Indices'!$A$2:$A$23,'4.Annual SAE Indices'!$O$2:$O$23)*_xlfn.XLOOKUP('8. Model Variables'!$B160,'5.Monthly Multipliers'!$B$2:$B$13,'5.Monthly Multipliers'!$H$2:$H$13) + _xlfn.XLOOKUP('8. Model Variables'!$A160,'4.Annual SAE Indices'!$A$2:$A$23,'4.Annual SAE Indices'!$P$2:$P$23)*_xlfn.XLOOKUP('8. Model Variables'!$B160,'5.Monthly Multipliers'!$B$2:$B$13,'5.Monthly Multipliers'!$I$2:$I$13) + _xlfn.XLOOKUP('8. Model Variables'!$A160,'4.Annual SAE Indices'!$A$2:$A$23,'4.Annual SAE Indices'!$Q$2:$Q$23)*_xlfn.XLOOKUP('8. Model Variables'!$B160,'5.Monthly Multipliers'!$B$2:$B$13,'5.Monthly Multipliers'!$J$2:$J$13) + _xlfn.XLOOKUP('8. Model Variables'!$A160,'4.Annual SAE Indices'!$A$2:$A$23,'4.Annual SAE Indices'!$R$2:$R$23)*_xlfn.XLOOKUP('8. Model Variables'!$B160,'5.Monthly Multipliers'!$B$2:$B$13,'5.Monthly Multipliers'!$K$2:$K$13) + _xlfn.XLOOKUP('8. Model Variables'!$A160,'4.Annual SAE Indices'!$A$2:$A$23,'4.Annual SAE Indices'!$T$2:$T$23)*_xlfn.XLOOKUP('8. Model Variables'!$B160,'5.Monthly Multipliers'!$B$2:$B$13,'5.Monthly Multipliers'!$L$2:$L$13) + _xlfn.XLOOKUP('8. Model Variables'!$A160,'4.Annual SAE Indices'!$A$2:$A$23,'4.Annual SAE Indices'!$U$2:$U$23)*_xlfn.XLOOKUP('8. Model Variables'!$B160,'5.Monthly Multipliers'!$B$2:$B$13,'5.Monthly Multipliers'!$M$2:$M$13)</f>
        <v>505.46341812698199</v>
      </c>
      <c r="F160">
        <f>('6.Econ Transform'!C160^0.2)*'7.Wthr Transform'!D184*12*'8. Model Variables'!E160</f>
        <v>525.31983201636149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Transform'!C161^0.2)*'7.Wthr Transform'!H185*_xlfn.XLOOKUP('8. Model Variables'!A161,'4.Annual SAE Indices'!$A$2:$A$23,'4.Annual SAE Indices'!$V$2:$V$23)</f>
        <v>139.52430338314636</v>
      </c>
      <c r="D161" s="2">
        <f>('6.Econ Transform'!C161^0.2)*'7.Wthr Transform'!L185*_xlfn.XLOOKUP('8. Model Variables'!$A161,'4.Annual SAE Indices'!$A$2:$A$23,'4.Annual SAE Indices'!$W$2:$W$23)</f>
        <v>0.77396824096783357</v>
      </c>
      <c r="E161">
        <f>_xlfn.XLOOKUP('8. Model Variables'!$A161,'4.Annual SAE Indices'!$A$2:$A$23,'4.Annual SAE Indices'!$J$2:$J$23)*_xlfn.XLOOKUP('8. Model Variables'!$B161,'5.Monthly Multipliers'!$B$2:$B$13,'5.Monthly Multipliers'!$C$2:$C$13) + _xlfn.XLOOKUP('8. Model Variables'!$A161,'4.Annual SAE Indices'!$A$2:$A$23,'4.Annual SAE Indices'!$K$2:$K$23)*_xlfn.XLOOKUP('8. Model Variables'!$B161,'5.Monthly Multipliers'!$B$2:$B$13,'5.Monthly Multipliers'!$D$2:$D$13) + _xlfn.XLOOKUP('8. Model Variables'!$A161,'4.Annual SAE Indices'!$A$2:$A$23,'4.Annual SAE Indices'!$L$2:$L$23)*_xlfn.XLOOKUP('8. Model Variables'!$B161,'5.Monthly Multipliers'!$B$2:$B$13,'5.Monthly Multipliers'!$E$2:$E$13) + _xlfn.XLOOKUP('8. Model Variables'!$A161,'4.Annual SAE Indices'!$A$2:$A$23,'4.Annual SAE Indices'!$M$2:$M$23)*_xlfn.XLOOKUP('8. Model Variables'!$B161,'5.Monthly Multipliers'!$B$2:$B$13,'5.Monthly Multipliers'!$F$2:$F$13) + _xlfn.XLOOKUP('8. Model Variables'!$A161,'4.Annual SAE Indices'!$A$2:$A$23,'4.Annual SAE Indices'!$N$2:$N$23)*_xlfn.XLOOKUP('8. Model Variables'!$B161,'5.Monthly Multipliers'!$B$2:$B$13,'5.Monthly Multipliers'!$G$2:$G$13) + _xlfn.XLOOKUP('8. Model Variables'!$A161,'4.Annual SAE Indices'!$A$2:$A$23,'4.Annual SAE Indices'!$O$2:$O$23)*_xlfn.XLOOKUP('8. Model Variables'!$B161,'5.Monthly Multipliers'!$B$2:$B$13,'5.Monthly Multipliers'!$H$2:$H$13) + _xlfn.XLOOKUP('8. Model Variables'!$A161,'4.Annual SAE Indices'!$A$2:$A$23,'4.Annual SAE Indices'!$P$2:$P$23)*_xlfn.XLOOKUP('8. Model Variables'!$B161,'5.Monthly Multipliers'!$B$2:$B$13,'5.Monthly Multipliers'!$I$2:$I$13) + _xlfn.XLOOKUP('8. Model Variables'!$A161,'4.Annual SAE Indices'!$A$2:$A$23,'4.Annual SAE Indices'!$Q$2:$Q$23)*_xlfn.XLOOKUP('8. Model Variables'!$B161,'5.Monthly Multipliers'!$B$2:$B$13,'5.Monthly Multipliers'!$J$2:$J$13) + _xlfn.XLOOKUP('8. Model Variables'!$A161,'4.Annual SAE Indices'!$A$2:$A$23,'4.Annual SAE Indices'!$R$2:$R$23)*_xlfn.XLOOKUP('8. Model Variables'!$B161,'5.Monthly Multipliers'!$B$2:$B$13,'5.Monthly Multipliers'!$K$2:$K$13) + _xlfn.XLOOKUP('8. Model Variables'!$A161,'4.Annual SAE Indices'!$A$2:$A$23,'4.Annual SAE Indices'!$T$2:$T$23)*_xlfn.XLOOKUP('8. Model Variables'!$B161,'5.Monthly Multipliers'!$B$2:$B$13,'5.Monthly Multipliers'!$L$2:$L$13) + _xlfn.XLOOKUP('8. Model Variables'!$A161,'4.Annual SAE Indices'!$A$2:$A$23,'4.Annual SAE Indices'!$U$2:$U$23)*_xlfn.XLOOKUP('8. Model Variables'!$B161,'5.Monthly Multipliers'!$B$2:$B$13,'5.Monthly Multipliers'!$M$2:$M$13)</f>
        <v>500.39062223051701</v>
      </c>
      <c r="F161">
        <f>('6.Econ Transform'!C161^0.2)*'7.Wthr Transform'!D185*12*'8. Model Variables'!E161</f>
        <v>502.77748063952976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Transform'!C162^0.2)*'7.Wthr Transform'!H186*_xlfn.XLOOKUP('8. Model Variables'!A162,'4.Annual SAE Indices'!$A$2:$A$23,'4.Annual SAE Indices'!$V$2:$V$23)</f>
        <v>51.718847488659826</v>
      </c>
      <c r="D162" s="2">
        <f>('6.Econ Transform'!C162^0.2)*'7.Wthr Transform'!L186*_xlfn.XLOOKUP('8. Model Variables'!$A162,'4.Annual SAE Indices'!$A$2:$A$23,'4.Annual SAE Indices'!$W$2:$W$23)</f>
        <v>52.982425917809138</v>
      </c>
      <c r="E162">
        <f>_xlfn.XLOOKUP('8. Model Variables'!$A162,'4.Annual SAE Indices'!$A$2:$A$23,'4.Annual SAE Indices'!$J$2:$J$23)*_xlfn.XLOOKUP('8. Model Variables'!$B162,'5.Monthly Multipliers'!$B$2:$B$13,'5.Monthly Multipliers'!$C$2:$C$13) + _xlfn.XLOOKUP('8. Model Variables'!$A162,'4.Annual SAE Indices'!$A$2:$A$23,'4.Annual SAE Indices'!$K$2:$K$23)*_xlfn.XLOOKUP('8. Model Variables'!$B162,'5.Monthly Multipliers'!$B$2:$B$13,'5.Monthly Multipliers'!$D$2:$D$13) + _xlfn.XLOOKUP('8. Model Variables'!$A162,'4.Annual SAE Indices'!$A$2:$A$23,'4.Annual SAE Indices'!$L$2:$L$23)*_xlfn.XLOOKUP('8. Model Variables'!$B162,'5.Monthly Multipliers'!$B$2:$B$13,'5.Monthly Multipliers'!$E$2:$E$13) + _xlfn.XLOOKUP('8. Model Variables'!$A162,'4.Annual SAE Indices'!$A$2:$A$23,'4.Annual SAE Indices'!$M$2:$M$23)*_xlfn.XLOOKUP('8. Model Variables'!$B162,'5.Monthly Multipliers'!$B$2:$B$13,'5.Monthly Multipliers'!$F$2:$F$13) + _xlfn.XLOOKUP('8. Model Variables'!$A162,'4.Annual SAE Indices'!$A$2:$A$23,'4.Annual SAE Indices'!$N$2:$N$23)*_xlfn.XLOOKUP('8. Model Variables'!$B162,'5.Monthly Multipliers'!$B$2:$B$13,'5.Monthly Multipliers'!$G$2:$G$13) + _xlfn.XLOOKUP('8. Model Variables'!$A162,'4.Annual SAE Indices'!$A$2:$A$23,'4.Annual SAE Indices'!$O$2:$O$23)*_xlfn.XLOOKUP('8. Model Variables'!$B162,'5.Monthly Multipliers'!$B$2:$B$13,'5.Monthly Multipliers'!$H$2:$H$13) + _xlfn.XLOOKUP('8. Model Variables'!$A162,'4.Annual SAE Indices'!$A$2:$A$23,'4.Annual SAE Indices'!$P$2:$P$23)*_xlfn.XLOOKUP('8. Model Variables'!$B162,'5.Monthly Multipliers'!$B$2:$B$13,'5.Monthly Multipliers'!$I$2:$I$13) + _xlfn.XLOOKUP('8. Model Variables'!$A162,'4.Annual SAE Indices'!$A$2:$A$23,'4.Annual SAE Indices'!$Q$2:$Q$23)*_xlfn.XLOOKUP('8. Model Variables'!$B162,'5.Monthly Multipliers'!$B$2:$B$13,'5.Monthly Multipliers'!$J$2:$J$13) + _xlfn.XLOOKUP('8. Model Variables'!$A162,'4.Annual SAE Indices'!$A$2:$A$23,'4.Annual SAE Indices'!$R$2:$R$23)*_xlfn.XLOOKUP('8. Model Variables'!$B162,'5.Monthly Multipliers'!$B$2:$B$13,'5.Monthly Multipliers'!$K$2:$K$13) + _xlfn.XLOOKUP('8. Model Variables'!$A162,'4.Annual SAE Indices'!$A$2:$A$23,'4.Annual SAE Indices'!$T$2:$T$23)*_xlfn.XLOOKUP('8. Model Variables'!$B162,'5.Monthly Multipliers'!$B$2:$B$13,'5.Monthly Multipliers'!$L$2:$L$13) + _xlfn.XLOOKUP('8. Model Variables'!$A162,'4.Annual SAE Indices'!$A$2:$A$23,'4.Annual SAE Indices'!$U$2:$U$23)*_xlfn.XLOOKUP('8. Model Variables'!$B162,'5.Monthly Multipliers'!$B$2:$B$13,'5.Monthly Multipliers'!$M$2:$M$13)</f>
        <v>497.377364278031</v>
      </c>
      <c r="F162">
        <f>('6.Econ Transform'!C162^0.2)*'7.Wthr Transform'!D186*12*'8. Model Variables'!E162</f>
        <v>516.4081777917329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Transform'!C163^0.2)*'7.Wthr Transform'!H187*_xlfn.XLOOKUP('8. Model Variables'!A163,'4.Annual SAE Indices'!$A$2:$A$23,'4.Annual SAE Indices'!$V$2:$V$23)</f>
        <v>4.0231105959403175</v>
      </c>
      <c r="D163" s="2">
        <f>('6.Econ Transform'!C163^0.2)*'7.Wthr Transform'!L187*_xlfn.XLOOKUP('8. Model Variables'!$A163,'4.Annual SAE Indices'!$A$2:$A$23,'4.Annual SAE Indices'!$W$2:$W$23)</f>
        <v>193.52645883044585</v>
      </c>
      <c r="E163">
        <f>_xlfn.XLOOKUP('8. Model Variables'!$A163,'4.Annual SAE Indices'!$A$2:$A$23,'4.Annual SAE Indices'!$J$2:$J$23)*_xlfn.XLOOKUP('8. Model Variables'!$B163,'5.Monthly Multipliers'!$B$2:$B$13,'5.Monthly Multipliers'!$C$2:$C$13) + _xlfn.XLOOKUP('8. Model Variables'!$A163,'4.Annual SAE Indices'!$A$2:$A$23,'4.Annual SAE Indices'!$K$2:$K$23)*_xlfn.XLOOKUP('8. Model Variables'!$B163,'5.Monthly Multipliers'!$B$2:$B$13,'5.Monthly Multipliers'!$D$2:$D$13) + _xlfn.XLOOKUP('8. Model Variables'!$A163,'4.Annual SAE Indices'!$A$2:$A$23,'4.Annual SAE Indices'!$L$2:$L$23)*_xlfn.XLOOKUP('8. Model Variables'!$B163,'5.Monthly Multipliers'!$B$2:$B$13,'5.Monthly Multipliers'!$E$2:$E$13) + _xlfn.XLOOKUP('8. Model Variables'!$A163,'4.Annual SAE Indices'!$A$2:$A$23,'4.Annual SAE Indices'!$M$2:$M$23)*_xlfn.XLOOKUP('8. Model Variables'!$B163,'5.Monthly Multipliers'!$B$2:$B$13,'5.Monthly Multipliers'!$F$2:$F$13) + _xlfn.XLOOKUP('8. Model Variables'!$A163,'4.Annual SAE Indices'!$A$2:$A$23,'4.Annual SAE Indices'!$N$2:$N$23)*_xlfn.XLOOKUP('8. Model Variables'!$B163,'5.Monthly Multipliers'!$B$2:$B$13,'5.Monthly Multipliers'!$G$2:$G$13) + _xlfn.XLOOKUP('8. Model Variables'!$A163,'4.Annual SAE Indices'!$A$2:$A$23,'4.Annual SAE Indices'!$O$2:$O$23)*_xlfn.XLOOKUP('8. Model Variables'!$B163,'5.Monthly Multipliers'!$B$2:$B$13,'5.Monthly Multipliers'!$H$2:$H$13) + _xlfn.XLOOKUP('8. Model Variables'!$A163,'4.Annual SAE Indices'!$A$2:$A$23,'4.Annual SAE Indices'!$P$2:$P$23)*_xlfn.XLOOKUP('8. Model Variables'!$B163,'5.Monthly Multipliers'!$B$2:$B$13,'5.Monthly Multipliers'!$I$2:$I$13) + _xlfn.XLOOKUP('8. Model Variables'!$A163,'4.Annual SAE Indices'!$A$2:$A$23,'4.Annual SAE Indices'!$Q$2:$Q$23)*_xlfn.XLOOKUP('8. Model Variables'!$B163,'5.Monthly Multipliers'!$B$2:$B$13,'5.Monthly Multipliers'!$J$2:$J$13) + _xlfn.XLOOKUP('8. Model Variables'!$A163,'4.Annual SAE Indices'!$A$2:$A$23,'4.Annual SAE Indices'!$R$2:$R$23)*_xlfn.XLOOKUP('8. Model Variables'!$B163,'5.Monthly Multipliers'!$B$2:$B$13,'5.Monthly Multipliers'!$K$2:$K$13) + _xlfn.XLOOKUP('8. Model Variables'!$A163,'4.Annual SAE Indices'!$A$2:$A$23,'4.Annual SAE Indices'!$T$2:$T$23)*_xlfn.XLOOKUP('8. Model Variables'!$B163,'5.Monthly Multipliers'!$B$2:$B$13,'5.Monthly Multipliers'!$L$2:$L$13) + _xlfn.XLOOKUP('8. Model Variables'!$A163,'4.Annual SAE Indices'!$A$2:$A$23,'4.Annual SAE Indices'!$U$2:$U$23)*_xlfn.XLOOKUP('8. Model Variables'!$B163,'5.Monthly Multipliers'!$B$2:$B$13,'5.Monthly Multipliers'!$M$2:$M$13)</f>
        <v>494.886641890286</v>
      </c>
      <c r="F163">
        <f>('6.Econ Transform'!C163^0.2)*'7.Wthr Transform'!D187*12*'8. Model Variables'!E163</f>
        <v>497.24724636652206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Transform'!C164^0.2)*'7.Wthr Transform'!H188*_xlfn.XLOOKUP('8. Model Variables'!A164,'4.Annual SAE Indices'!$A$2:$A$23,'4.Annual SAE Indices'!$V$2:$V$23)</f>
        <v>0.80048798949492972</v>
      </c>
      <c r="D164" s="2">
        <f>('6.Econ Transform'!C164^0.2)*'7.Wthr Transform'!L188*_xlfn.XLOOKUP('8. Model Variables'!$A164,'4.Annual SAE Indices'!$A$2:$A$23,'4.Annual SAE Indices'!$W$2:$W$23)</f>
        <v>398.0192139560981</v>
      </c>
      <c r="E164">
        <f>_xlfn.XLOOKUP('8. Model Variables'!$A164,'4.Annual SAE Indices'!$A$2:$A$23,'4.Annual SAE Indices'!$J$2:$J$23)*_xlfn.XLOOKUP('8. Model Variables'!$B164,'5.Monthly Multipliers'!$B$2:$B$13,'5.Monthly Multipliers'!$C$2:$C$13) + _xlfn.XLOOKUP('8. Model Variables'!$A164,'4.Annual SAE Indices'!$A$2:$A$23,'4.Annual SAE Indices'!$K$2:$K$23)*_xlfn.XLOOKUP('8. Model Variables'!$B164,'5.Monthly Multipliers'!$B$2:$B$13,'5.Monthly Multipliers'!$D$2:$D$13) + _xlfn.XLOOKUP('8. Model Variables'!$A164,'4.Annual SAE Indices'!$A$2:$A$23,'4.Annual SAE Indices'!$L$2:$L$23)*_xlfn.XLOOKUP('8. Model Variables'!$B164,'5.Monthly Multipliers'!$B$2:$B$13,'5.Monthly Multipliers'!$E$2:$E$13) + _xlfn.XLOOKUP('8. Model Variables'!$A164,'4.Annual SAE Indices'!$A$2:$A$23,'4.Annual SAE Indices'!$M$2:$M$23)*_xlfn.XLOOKUP('8. Model Variables'!$B164,'5.Monthly Multipliers'!$B$2:$B$13,'5.Monthly Multipliers'!$F$2:$F$13) + _xlfn.XLOOKUP('8. Model Variables'!$A164,'4.Annual SAE Indices'!$A$2:$A$23,'4.Annual SAE Indices'!$N$2:$N$23)*_xlfn.XLOOKUP('8. Model Variables'!$B164,'5.Monthly Multipliers'!$B$2:$B$13,'5.Monthly Multipliers'!$G$2:$G$13) + _xlfn.XLOOKUP('8. Model Variables'!$A164,'4.Annual SAE Indices'!$A$2:$A$23,'4.Annual SAE Indices'!$O$2:$O$23)*_xlfn.XLOOKUP('8. Model Variables'!$B164,'5.Monthly Multipliers'!$B$2:$B$13,'5.Monthly Multipliers'!$H$2:$H$13) + _xlfn.XLOOKUP('8. Model Variables'!$A164,'4.Annual SAE Indices'!$A$2:$A$23,'4.Annual SAE Indices'!$P$2:$P$23)*_xlfn.XLOOKUP('8. Model Variables'!$B164,'5.Monthly Multipliers'!$B$2:$B$13,'5.Monthly Multipliers'!$I$2:$I$13) + _xlfn.XLOOKUP('8. Model Variables'!$A164,'4.Annual SAE Indices'!$A$2:$A$23,'4.Annual SAE Indices'!$Q$2:$Q$23)*_xlfn.XLOOKUP('8. Model Variables'!$B164,'5.Monthly Multipliers'!$B$2:$B$13,'5.Monthly Multipliers'!$J$2:$J$13) + _xlfn.XLOOKUP('8. Model Variables'!$A164,'4.Annual SAE Indices'!$A$2:$A$23,'4.Annual SAE Indices'!$R$2:$R$23)*_xlfn.XLOOKUP('8. Model Variables'!$B164,'5.Monthly Multipliers'!$B$2:$B$13,'5.Monthly Multipliers'!$K$2:$K$13) + _xlfn.XLOOKUP('8. Model Variables'!$A164,'4.Annual SAE Indices'!$A$2:$A$23,'4.Annual SAE Indices'!$T$2:$T$23)*_xlfn.XLOOKUP('8. Model Variables'!$B164,'5.Monthly Multipliers'!$B$2:$B$13,'5.Monthly Multipliers'!$L$2:$L$13) + _xlfn.XLOOKUP('8. Model Variables'!$A164,'4.Annual SAE Indices'!$A$2:$A$23,'4.Annual SAE Indices'!$U$2:$U$23)*_xlfn.XLOOKUP('8. Model Variables'!$B164,'5.Monthly Multipliers'!$B$2:$B$13,'5.Monthly Multipliers'!$M$2:$M$13)</f>
        <v>489.71329111123401</v>
      </c>
      <c r="F164">
        <f>('6.Econ Transform'!C164^0.2)*'7.Wthr Transform'!D188*12*'8. Model Variables'!E164</f>
        <v>508.53625578631278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Transform'!C165^0.2)*'7.Wthr Transform'!H189*_xlfn.XLOOKUP('8. Model Variables'!A165,'4.Annual SAE Indices'!$A$2:$A$23,'4.Annual SAE Indices'!$V$2:$V$23)</f>
        <v>1.3928491017211775</v>
      </c>
      <c r="D165" s="2">
        <f>('6.Econ Transform'!C165^0.2)*'7.Wthr Transform'!L189*_xlfn.XLOOKUP('8. Model Variables'!$A165,'4.Annual SAE Indices'!$A$2:$A$23,'4.Annual SAE Indices'!$W$2:$W$23)</f>
        <v>307.58363198216784</v>
      </c>
      <c r="E165">
        <f>_xlfn.XLOOKUP('8. Model Variables'!$A165,'4.Annual SAE Indices'!$A$2:$A$23,'4.Annual SAE Indices'!$J$2:$J$23)*_xlfn.XLOOKUP('8. Model Variables'!$B165,'5.Monthly Multipliers'!$B$2:$B$13,'5.Monthly Multipliers'!$C$2:$C$13) + _xlfn.XLOOKUP('8. Model Variables'!$A165,'4.Annual SAE Indices'!$A$2:$A$23,'4.Annual SAE Indices'!$K$2:$K$23)*_xlfn.XLOOKUP('8. Model Variables'!$B165,'5.Monthly Multipliers'!$B$2:$B$13,'5.Monthly Multipliers'!$D$2:$D$13) + _xlfn.XLOOKUP('8. Model Variables'!$A165,'4.Annual SAE Indices'!$A$2:$A$23,'4.Annual SAE Indices'!$L$2:$L$23)*_xlfn.XLOOKUP('8. Model Variables'!$B165,'5.Monthly Multipliers'!$B$2:$B$13,'5.Monthly Multipliers'!$E$2:$E$13) + _xlfn.XLOOKUP('8. Model Variables'!$A165,'4.Annual SAE Indices'!$A$2:$A$23,'4.Annual SAE Indices'!$M$2:$M$23)*_xlfn.XLOOKUP('8. Model Variables'!$B165,'5.Monthly Multipliers'!$B$2:$B$13,'5.Monthly Multipliers'!$F$2:$F$13) + _xlfn.XLOOKUP('8. Model Variables'!$A165,'4.Annual SAE Indices'!$A$2:$A$23,'4.Annual SAE Indices'!$N$2:$N$23)*_xlfn.XLOOKUP('8. Model Variables'!$B165,'5.Monthly Multipliers'!$B$2:$B$13,'5.Monthly Multipliers'!$G$2:$G$13) + _xlfn.XLOOKUP('8. Model Variables'!$A165,'4.Annual SAE Indices'!$A$2:$A$23,'4.Annual SAE Indices'!$O$2:$O$23)*_xlfn.XLOOKUP('8. Model Variables'!$B165,'5.Monthly Multipliers'!$B$2:$B$13,'5.Monthly Multipliers'!$H$2:$H$13) + _xlfn.XLOOKUP('8. Model Variables'!$A165,'4.Annual SAE Indices'!$A$2:$A$23,'4.Annual SAE Indices'!$P$2:$P$23)*_xlfn.XLOOKUP('8. Model Variables'!$B165,'5.Monthly Multipliers'!$B$2:$B$13,'5.Monthly Multipliers'!$I$2:$I$13) + _xlfn.XLOOKUP('8. Model Variables'!$A165,'4.Annual SAE Indices'!$A$2:$A$23,'4.Annual SAE Indices'!$Q$2:$Q$23)*_xlfn.XLOOKUP('8. Model Variables'!$B165,'5.Monthly Multipliers'!$B$2:$B$13,'5.Monthly Multipliers'!$J$2:$J$13) + _xlfn.XLOOKUP('8. Model Variables'!$A165,'4.Annual SAE Indices'!$A$2:$A$23,'4.Annual SAE Indices'!$R$2:$R$23)*_xlfn.XLOOKUP('8. Model Variables'!$B165,'5.Monthly Multipliers'!$B$2:$B$13,'5.Monthly Multipliers'!$K$2:$K$13) + _xlfn.XLOOKUP('8. Model Variables'!$A165,'4.Annual SAE Indices'!$A$2:$A$23,'4.Annual SAE Indices'!$T$2:$T$23)*_xlfn.XLOOKUP('8. Model Variables'!$B165,'5.Monthly Multipliers'!$B$2:$B$13,'5.Monthly Multipliers'!$L$2:$L$13) + _xlfn.XLOOKUP('8. Model Variables'!$A165,'4.Annual SAE Indices'!$A$2:$A$23,'4.Annual SAE Indices'!$U$2:$U$23)*_xlfn.XLOOKUP('8. Model Variables'!$B165,'5.Monthly Multipliers'!$B$2:$B$13,'5.Monthly Multipliers'!$M$2:$M$13)</f>
        <v>488.82356868867402</v>
      </c>
      <c r="F165">
        <f>('6.Econ Transform'!C165^0.2)*'7.Wthr Transform'!D189*12*'8. Model Variables'!E165</f>
        <v>507.6123353666095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Transform'!C166^0.2)*'7.Wthr Transform'!H190*_xlfn.XLOOKUP('8. Model Variables'!A166,'4.Annual SAE Indices'!$A$2:$A$23,'4.Annual SAE Indices'!$V$2:$V$23)</f>
        <v>12.527637035595649</v>
      </c>
      <c r="D166" s="2">
        <f>('6.Econ Transform'!C166^0.2)*'7.Wthr Transform'!L190*_xlfn.XLOOKUP('8. Model Variables'!$A166,'4.Annual SAE Indices'!$A$2:$A$23,'4.Annual SAE Indices'!$W$2:$W$23)</f>
        <v>111.04009085008212</v>
      </c>
      <c r="E166">
        <f>_xlfn.XLOOKUP('8. Model Variables'!$A166,'4.Annual SAE Indices'!$A$2:$A$23,'4.Annual SAE Indices'!$J$2:$J$23)*_xlfn.XLOOKUP('8. Model Variables'!$B166,'5.Monthly Multipliers'!$B$2:$B$13,'5.Monthly Multipliers'!$C$2:$C$13) + _xlfn.XLOOKUP('8. Model Variables'!$A166,'4.Annual SAE Indices'!$A$2:$A$23,'4.Annual SAE Indices'!$K$2:$K$23)*_xlfn.XLOOKUP('8. Model Variables'!$B166,'5.Monthly Multipliers'!$B$2:$B$13,'5.Monthly Multipliers'!$D$2:$D$13) + _xlfn.XLOOKUP('8. Model Variables'!$A166,'4.Annual SAE Indices'!$A$2:$A$23,'4.Annual SAE Indices'!$L$2:$L$23)*_xlfn.XLOOKUP('8. Model Variables'!$B166,'5.Monthly Multipliers'!$B$2:$B$13,'5.Monthly Multipliers'!$E$2:$E$13) + _xlfn.XLOOKUP('8. Model Variables'!$A166,'4.Annual SAE Indices'!$A$2:$A$23,'4.Annual SAE Indices'!$M$2:$M$23)*_xlfn.XLOOKUP('8. Model Variables'!$B166,'5.Monthly Multipliers'!$B$2:$B$13,'5.Monthly Multipliers'!$F$2:$F$13) + _xlfn.XLOOKUP('8. Model Variables'!$A166,'4.Annual SAE Indices'!$A$2:$A$23,'4.Annual SAE Indices'!$N$2:$N$23)*_xlfn.XLOOKUP('8. Model Variables'!$B166,'5.Monthly Multipliers'!$B$2:$B$13,'5.Monthly Multipliers'!$G$2:$G$13) + _xlfn.XLOOKUP('8. Model Variables'!$A166,'4.Annual SAE Indices'!$A$2:$A$23,'4.Annual SAE Indices'!$O$2:$O$23)*_xlfn.XLOOKUP('8. Model Variables'!$B166,'5.Monthly Multipliers'!$B$2:$B$13,'5.Monthly Multipliers'!$H$2:$H$13) + _xlfn.XLOOKUP('8. Model Variables'!$A166,'4.Annual SAE Indices'!$A$2:$A$23,'4.Annual SAE Indices'!$P$2:$P$23)*_xlfn.XLOOKUP('8. Model Variables'!$B166,'5.Monthly Multipliers'!$B$2:$B$13,'5.Monthly Multipliers'!$I$2:$I$13) + _xlfn.XLOOKUP('8. Model Variables'!$A166,'4.Annual SAE Indices'!$A$2:$A$23,'4.Annual SAE Indices'!$Q$2:$Q$23)*_xlfn.XLOOKUP('8. Model Variables'!$B166,'5.Monthly Multipliers'!$B$2:$B$13,'5.Monthly Multipliers'!$J$2:$J$13) + _xlfn.XLOOKUP('8. Model Variables'!$A166,'4.Annual SAE Indices'!$A$2:$A$23,'4.Annual SAE Indices'!$R$2:$R$23)*_xlfn.XLOOKUP('8. Model Variables'!$B166,'5.Monthly Multipliers'!$B$2:$B$13,'5.Monthly Multipliers'!$K$2:$K$13) + _xlfn.XLOOKUP('8. Model Variables'!$A166,'4.Annual SAE Indices'!$A$2:$A$23,'4.Annual SAE Indices'!$T$2:$T$23)*_xlfn.XLOOKUP('8. Model Variables'!$B166,'5.Monthly Multipliers'!$B$2:$B$13,'5.Monthly Multipliers'!$L$2:$L$13) + _xlfn.XLOOKUP('8. Model Variables'!$A166,'4.Annual SAE Indices'!$A$2:$A$23,'4.Annual SAE Indices'!$U$2:$U$23)*_xlfn.XLOOKUP('8. Model Variables'!$B166,'5.Monthly Multipliers'!$B$2:$B$13,'5.Monthly Multipliers'!$M$2:$M$13)</f>
        <v>491.52557031198199</v>
      </c>
      <c r="F166">
        <f>('6.Econ Transform'!C166^0.2)*'7.Wthr Transform'!D190*12*'8. Model Variables'!E166</f>
        <v>493.95309002491581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Transform'!C167^0.2)*'7.Wthr Transform'!H191*_xlfn.XLOOKUP('8. Model Variables'!A167,'4.Annual SAE Indices'!$A$2:$A$23,'4.Annual SAE Indices'!$V$2:$V$23)</f>
        <v>80.537302475108774</v>
      </c>
      <c r="D167" s="2">
        <f>('6.Econ Transform'!C167^0.2)*'7.Wthr Transform'!L191*_xlfn.XLOOKUP('8. Model Variables'!$A167,'4.Annual SAE Indices'!$A$2:$A$23,'4.Annual SAE Indices'!$W$2:$W$23)</f>
        <v>16.56692985610373</v>
      </c>
      <c r="E167">
        <f>_xlfn.XLOOKUP('8. Model Variables'!$A167,'4.Annual SAE Indices'!$A$2:$A$23,'4.Annual SAE Indices'!$J$2:$J$23)*_xlfn.XLOOKUP('8. Model Variables'!$B167,'5.Monthly Multipliers'!$B$2:$B$13,'5.Monthly Multipliers'!$C$2:$C$13) + _xlfn.XLOOKUP('8. Model Variables'!$A167,'4.Annual SAE Indices'!$A$2:$A$23,'4.Annual SAE Indices'!$K$2:$K$23)*_xlfn.XLOOKUP('8. Model Variables'!$B167,'5.Monthly Multipliers'!$B$2:$B$13,'5.Monthly Multipliers'!$D$2:$D$13) + _xlfn.XLOOKUP('8. Model Variables'!$A167,'4.Annual SAE Indices'!$A$2:$A$23,'4.Annual SAE Indices'!$L$2:$L$23)*_xlfn.XLOOKUP('8. Model Variables'!$B167,'5.Monthly Multipliers'!$B$2:$B$13,'5.Monthly Multipliers'!$E$2:$E$13) + _xlfn.XLOOKUP('8. Model Variables'!$A167,'4.Annual SAE Indices'!$A$2:$A$23,'4.Annual SAE Indices'!$M$2:$M$23)*_xlfn.XLOOKUP('8. Model Variables'!$B167,'5.Monthly Multipliers'!$B$2:$B$13,'5.Monthly Multipliers'!$F$2:$F$13) + _xlfn.XLOOKUP('8. Model Variables'!$A167,'4.Annual SAE Indices'!$A$2:$A$23,'4.Annual SAE Indices'!$N$2:$N$23)*_xlfn.XLOOKUP('8. Model Variables'!$B167,'5.Monthly Multipliers'!$B$2:$B$13,'5.Monthly Multipliers'!$G$2:$G$13) + _xlfn.XLOOKUP('8. Model Variables'!$A167,'4.Annual SAE Indices'!$A$2:$A$23,'4.Annual SAE Indices'!$O$2:$O$23)*_xlfn.XLOOKUP('8. Model Variables'!$B167,'5.Monthly Multipliers'!$B$2:$B$13,'5.Monthly Multipliers'!$H$2:$H$13) + _xlfn.XLOOKUP('8. Model Variables'!$A167,'4.Annual SAE Indices'!$A$2:$A$23,'4.Annual SAE Indices'!$P$2:$P$23)*_xlfn.XLOOKUP('8. Model Variables'!$B167,'5.Monthly Multipliers'!$B$2:$B$13,'5.Monthly Multipliers'!$I$2:$I$13) + _xlfn.XLOOKUP('8. Model Variables'!$A167,'4.Annual SAE Indices'!$A$2:$A$23,'4.Annual SAE Indices'!$Q$2:$Q$23)*_xlfn.XLOOKUP('8. Model Variables'!$B167,'5.Monthly Multipliers'!$B$2:$B$13,'5.Monthly Multipliers'!$J$2:$J$13) + _xlfn.XLOOKUP('8. Model Variables'!$A167,'4.Annual SAE Indices'!$A$2:$A$23,'4.Annual SAE Indices'!$R$2:$R$23)*_xlfn.XLOOKUP('8. Model Variables'!$B167,'5.Monthly Multipliers'!$B$2:$B$13,'5.Monthly Multipliers'!$K$2:$K$13) + _xlfn.XLOOKUP('8. Model Variables'!$A167,'4.Annual SAE Indices'!$A$2:$A$23,'4.Annual SAE Indices'!$T$2:$T$23)*_xlfn.XLOOKUP('8. Model Variables'!$B167,'5.Monthly Multipliers'!$B$2:$B$13,'5.Monthly Multipliers'!$L$2:$L$13) + _xlfn.XLOOKUP('8. Model Variables'!$A167,'4.Annual SAE Indices'!$A$2:$A$23,'4.Annual SAE Indices'!$U$2:$U$23)*_xlfn.XLOOKUP('8. Model Variables'!$B167,'5.Monthly Multipliers'!$B$2:$B$13,'5.Monthly Multipliers'!$M$2:$M$13)</f>
        <v>496.97333617849802</v>
      </c>
      <c r="F167">
        <f>('6.Econ Transform'!C167^0.2)*'7.Wthr Transform'!D191*12*'8. Model Variables'!E167</f>
        <v>516.65010017246675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Transform'!C168^0.2)*'7.Wthr Transform'!H192*_xlfn.XLOOKUP('8. Model Variables'!A168,'4.Annual SAE Indices'!$A$2:$A$23,'4.Annual SAE Indices'!$V$2:$V$23)</f>
        <v>181.28138863064211</v>
      </c>
      <c r="D168" s="2">
        <f>('6.Econ Transform'!C168^0.2)*'7.Wthr Transform'!L192*_xlfn.XLOOKUP('8. Model Variables'!$A168,'4.Annual SAE Indices'!$A$2:$A$23,'4.Annual SAE Indices'!$W$2:$W$23)</f>
        <v>0.82662435872451046</v>
      </c>
      <c r="E168">
        <f>_xlfn.XLOOKUP('8. Model Variables'!$A168,'4.Annual SAE Indices'!$A$2:$A$23,'4.Annual SAE Indices'!$J$2:$J$23)*_xlfn.XLOOKUP('8. Model Variables'!$B168,'5.Monthly Multipliers'!$B$2:$B$13,'5.Monthly Multipliers'!$C$2:$C$13) + _xlfn.XLOOKUP('8. Model Variables'!$A168,'4.Annual SAE Indices'!$A$2:$A$23,'4.Annual SAE Indices'!$K$2:$K$23)*_xlfn.XLOOKUP('8. Model Variables'!$B168,'5.Monthly Multipliers'!$B$2:$B$13,'5.Monthly Multipliers'!$D$2:$D$13) + _xlfn.XLOOKUP('8. Model Variables'!$A168,'4.Annual SAE Indices'!$A$2:$A$23,'4.Annual SAE Indices'!$L$2:$L$23)*_xlfn.XLOOKUP('8. Model Variables'!$B168,'5.Monthly Multipliers'!$B$2:$B$13,'5.Monthly Multipliers'!$E$2:$E$13) + _xlfn.XLOOKUP('8. Model Variables'!$A168,'4.Annual SAE Indices'!$A$2:$A$23,'4.Annual SAE Indices'!$M$2:$M$23)*_xlfn.XLOOKUP('8. Model Variables'!$B168,'5.Monthly Multipliers'!$B$2:$B$13,'5.Monthly Multipliers'!$F$2:$F$13) + _xlfn.XLOOKUP('8. Model Variables'!$A168,'4.Annual SAE Indices'!$A$2:$A$23,'4.Annual SAE Indices'!$N$2:$N$23)*_xlfn.XLOOKUP('8. Model Variables'!$B168,'5.Monthly Multipliers'!$B$2:$B$13,'5.Monthly Multipliers'!$G$2:$G$13) + _xlfn.XLOOKUP('8. Model Variables'!$A168,'4.Annual SAE Indices'!$A$2:$A$23,'4.Annual SAE Indices'!$O$2:$O$23)*_xlfn.XLOOKUP('8. Model Variables'!$B168,'5.Monthly Multipliers'!$B$2:$B$13,'5.Monthly Multipliers'!$H$2:$H$13) + _xlfn.XLOOKUP('8. Model Variables'!$A168,'4.Annual SAE Indices'!$A$2:$A$23,'4.Annual SAE Indices'!$P$2:$P$23)*_xlfn.XLOOKUP('8. Model Variables'!$B168,'5.Monthly Multipliers'!$B$2:$B$13,'5.Monthly Multipliers'!$I$2:$I$13) + _xlfn.XLOOKUP('8. Model Variables'!$A168,'4.Annual SAE Indices'!$A$2:$A$23,'4.Annual SAE Indices'!$Q$2:$Q$23)*_xlfn.XLOOKUP('8. Model Variables'!$B168,'5.Monthly Multipliers'!$B$2:$B$13,'5.Monthly Multipliers'!$J$2:$J$13) + _xlfn.XLOOKUP('8. Model Variables'!$A168,'4.Annual SAE Indices'!$A$2:$A$23,'4.Annual SAE Indices'!$R$2:$R$23)*_xlfn.XLOOKUP('8. Model Variables'!$B168,'5.Monthly Multipliers'!$B$2:$B$13,'5.Monthly Multipliers'!$K$2:$K$13) + _xlfn.XLOOKUP('8. Model Variables'!$A168,'4.Annual SAE Indices'!$A$2:$A$23,'4.Annual SAE Indices'!$T$2:$T$23)*_xlfn.XLOOKUP('8. Model Variables'!$B168,'5.Monthly Multipliers'!$B$2:$B$13,'5.Monthly Multipliers'!$L$2:$L$13) + _xlfn.XLOOKUP('8. Model Variables'!$A168,'4.Annual SAE Indices'!$A$2:$A$23,'4.Annual SAE Indices'!$U$2:$U$23)*_xlfn.XLOOKUP('8. Model Variables'!$B168,'5.Monthly Multipliers'!$B$2:$B$13,'5.Monthly Multipliers'!$M$2:$M$13)</f>
        <v>502.11429146397001</v>
      </c>
      <c r="F168">
        <f>('6.Econ Transform'!C168^0.2)*'7.Wthr Transform'!D192*12*'8. Model Variables'!E168</f>
        <v>505.15606676274797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Transform'!C169^0.2)*'7.Wthr Transform'!H193*_xlfn.XLOOKUP('8. Model Variables'!A169,'4.Annual SAE Indices'!$A$2:$A$23,'4.Annual SAE Indices'!$V$2:$V$23)</f>
        <v>268.32989941046827</v>
      </c>
      <c r="D169" s="2">
        <f>('6.Econ Transform'!C169^0.2)*'7.Wthr Transform'!L193*_xlfn.XLOOKUP('8. Model Variables'!$A169,'4.Annual SAE Indices'!$A$2:$A$23,'4.Annual SAE Indices'!$W$2:$W$23)</f>
        <v>0</v>
      </c>
      <c r="E169">
        <f>_xlfn.XLOOKUP('8. Model Variables'!$A169,'4.Annual SAE Indices'!$A$2:$A$23,'4.Annual SAE Indices'!$J$2:$J$23)*_xlfn.XLOOKUP('8. Model Variables'!$B169,'5.Monthly Multipliers'!$B$2:$B$13,'5.Monthly Multipliers'!$C$2:$C$13) + _xlfn.XLOOKUP('8. Model Variables'!$A169,'4.Annual SAE Indices'!$A$2:$A$23,'4.Annual SAE Indices'!$K$2:$K$23)*_xlfn.XLOOKUP('8. Model Variables'!$B169,'5.Monthly Multipliers'!$B$2:$B$13,'5.Monthly Multipliers'!$D$2:$D$13) + _xlfn.XLOOKUP('8. Model Variables'!$A169,'4.Annual SAE Indices'!$A$2:$A$23,'4.Annual SAE Indices'!$L$2:$L$23)*_xlfn.XLOOKUP('8. Model Variables'!$B169,'5.Monthly Multipliers'!$B$2:$B$13,'5.Monthly Multipliers'!$E$2:$E$13) + _xlfn.XLOOKUP('8. Model Variables'!$A169,'4.Annual SAE Indices'!$A$2:$A$23,'4.Annual SAE Indices'!$M$2:$M$23)*_xlfn.XLOOKUP('8. Model Variables'!$B169,'5.Monthly Multipliers'!$B$2:$B$13,'5.Monthly Multipliers'!$F$2:$F$13) + _xlfn.XLOOKUP('8. Model Variables'!$A169,'4.Annual SAE Indices'!$A$2:$A$23,'4.Annual SAE Indices'!$N$2:$N$23)*_xlfn.XLOOKUP('8. Model Variables'!$B169,'5.Monthly Multipliers'!$B$2:$B$13,'5.Monthly Multipliers'!$G$2:$G$13) + _xlfn.XLOOKUP('8. Model Variables'!$A169,'4.Annual SAE Indices'!$A$2:$A$23,'4.Annual SAE Indices'!$O$2:$O$23)*_xlfn.XLOOKUP('8. Model Variables'!$B169,'5.Monthly Multipliers'!$B$2:$B$13,'5.Monthly Multipliers'!$H$2:$H$13) + _xlfn.XLOOKUP('8. Model Variables'!$A169,'4.Annual SAE Indices'!$A$2:$A$23,'4.Annual SAE Indices'!$P$2:$P$23)*_xlfn.XLOOKUP('8. Model Variables'!$B169,'5.Monthly Multipliers'!$B$2:$B$13,'5.Monthly Multipliers'!$I$2:$I$13) + _xlfn.XLOOKUP('8. Model Variables'!$A169,'4.Annual SAE Indices'!$A$2:$A$23,'4.Annual SAE Indices'!$Q$2:$Q$23)*_xlfn.XLOOKUP('8. Model Variables'!$B169,'5.Monthly Multipliers'!$B$2:$B$13,'5.Monthly Multipliers'!$J$2:$J$13) + _xlfn.XLOOKUP('8. Model Variables'!$A169,'4.Annual SAE Indices'!$A$2:$A$23,'4.Annual SAE Indices'!$R$2:$R$23)*_xlfn.XLOOKUP('8. Model Variables'!$B169,'5.Monthly Multipliers'!$B$2:$B$13,'5.Monthly Multipliers'!$K$2:$K$13) + _xlfn.XLOOKUP('8. Model Variables'!$A169,'4.Annual SAE Indices'!$A$2:$A$23,'4.Annual SAE Indices'!$T$2:$T$23)*_xlfn.XLOOKUP('8. Model Variables'!$B169,'5.Monthly Multipliers'!$B$2:$B$13,'5.Monthly Multipliers'!$L$2:$L$13) + _xlfn.XLOOKUP('8. Model Variables'!$A169,'4.Annual SAE Indices'!$A$2:$A$23,'4.Annual SAE Indices'!$U$2:$U$23)*_xlfn.XLOOKUP('8. Model Variables'!$B169,'5.Monthly Multipliers'!$B$2:$B$13,'5.Monthly Multipliers'!$M$2:$M$13)</f>
        <v>508.646670453757</v>
      </c>
      <c r="F169">
        <f>('6.Econ Transform'!C169^0.2)*'7.Wthr Transform'!D193*12*'8. Model Variables'!E169</f>
        <v>528.78561908991037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Transform'!C170^0.2)*'7.Wthr Transform'!H194*_xlfn.XLOOKUP('8. Model Variables'!A170,'4.Annual SAE Indices'!$A$2:$A$23,'4.Annual SAE Indices'!$V$2:$V$23)</f>
        <v>315.70304015984817</v>
      </c>
      <c r="D170" s="2">
        <f>('6.Econ Transform'!C170^0.2)*'7.Wthr Transform'!L194*_xlfn.XLOOKUP('8. Model Variables'!$A170,'4.Annual SAE Indices'!$A$2:$A$23,'4.Annual SAE Indices'!$W$2:$W$23)</f>
        <v>0</v>
      </c>
      <c r="E170">
        <f>_xlfn.XLOOKUP('8. Model Variables'!$A170,'4.Annual SAE Indices'!$A$2:$A$23,'4.Annual SAE Indices'!$J$2:$J$23)*_xlfn.XLOOKUP('8. Model Variables'!$B170,'5.Monthly Multipliers'!$B$2:$B$13,'5.Monthly Multipliers'!$C$2:$C$13) + _xlfn.XLOOKUP('8. Model Variables'!$A170,'4.Annual SAE Indices'!$A$2:$A$23,'4.Annual SAE Indices'!$K$2:$K$23)*_xlfn.XLOOKUP('8. Model Variables'!$B170,'5.Monthly Multipliers'!$B$2:$B$13,'5.Monthly Multipliers'!$D$2:$D$13) + _xlfn.XLOOKUP('8. Model Variables'!$A170,'4.Annual SAE Indices'!$A$2:$A$23,'4.Annual SAE Indices'!$L$2:$L$23)*_xlfn.XLOOKUP('8. Model Variables'!$B170,'5.Monthly Multipliers'!$B$2:$B$13,'5.Monthly Multipliers'!$E$2:$E$13) + _xlfn.XLOOKUP('8. Model Variables'!$A170,'4.Annual SAE Indices'!$A$2:$A$23,'4.Annual SAE Indices'!$M$2:$M$23)*_xlfn.XLOOKUP('8. Model Variables'!$B170,'5.Monthly Multipliers'!$B$2:$B$13,'5.Monthly Multipliers'!$F$2:$F$13) + _xlfn.XLOOKUP('8. Model Variables'!$A170,'4.Annual SAE Indices'!$A$2:$A$23,'4.Annual SAE Indices'!$N$2:$N$23)*_xlfn.XLOOKUP('8. Model Variables'!$B170,'5.Monthly Multipliers'!$B$2:$B$13,'5.Monthly Multipliers'!$G$2:$G$13) + _xlfn.XLOOKUP('8. Model Variables'!$A170,'4.Annual SAE Indices'!$A$2:$A$23,'4.Annual SAE Indices'!$O$2:$O$23)*_xlfn.XLOOKUP('8. Model Variables'!$B170,'5.Monthly Multipliers'!$B$2:$B$13,'5.Monthly Multipliers'!$H$2:$H$13) + _xlfn.XLOOKUP('8. Model Variables'!$A170,'4.Annual SAE Indices'!$A$2:$A$23,'4.Annual SAE Indices'!$P$2:$P$23)*_xlfn.XLOOKUP('8. Model Variables'!$B170,'5.Monthly Multipliers'!$B$2:$B$13,'5.Monthly Multipliers'!$I$2:$I$13) + _xlfn.XLOOKUP('8. Model Variables'!$A170,'4.Annual SAE Indices'!$A$2:$A$23,'4.Annual SAE Indices'!$Q$2:$Q$23)*_xlfn.XLOOKUP('8. Model Variables'!$B170,'5.Monthly Multipliers'!$B$2:$B$13,'5.Monthly Multipliers'!$J$2:$J$13) + _xlfn.XLOOKUP('8. Model Variables'!$A170,'4.Annual SAE Indices'!$A$2:$A$23,'4.Annual SAE Indices'!$R$2:$R$23)*_xlfn.XLOOKUP('8. Model Variables'!$B170,'5.Monthly Multipliers'!$B$2:$B$13,'5.Monthly Multipliers'!$K$2:$K$13) + _xlfn.XLOOKUP('8. Model Variables'!$A170,'4.Annual SAE Indices'!$A$2:$A$23,'4.Annual SAE Indices'!$T$2:$T$23)*_xlfn.XLOOKUP('8. Model Variables'!$B170,'5.Monthly Multipliers'!$B$2:$B$13,'5.Monthly Multipliers'!$L$2:$L$13) + _xlfn.XLOOKUP('8. Model Variables'!$A170,'4.Annual SAE Indices'!$A$2:$A$23,'4.Annual SAE Indices'!$U$2:$U$23)*_xlfn.XLOOKUP('8. Model Variables'!$B170,'5.Monthly Multipliers'!$B$2:$B$13,'5.Monthly Multipliers'!$M$2:$M$13)</f>
        <v>511.25187220834198</v>
      </c>
      <c r="F170">
        <f>('6.Econ Transform'!C170^0.2)*'7.Wthr Transform'!D194*12*'8. Model Variables'!E170</f>
        <v>531.67614968829855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Transform'!C171^0.2)*'7.Wthr Transform'!H195*_xlfn.XLOOKUP('8. Model Variables'!A171,'4.Annual SAE Indices'!$A$2:$A$23,'4.Annual SAE Indices'!$V$2:$V$23)</f>
        <v>267.65423016833336</v>
      </c>
      <c r="D171" s="2">
        <f>('6.Econ Transform'!C171^0.2)*'7.Wthr Transform'!L195*_xlfn.XLOOKUP('8. Model Variables'!$A171,'4.Annual SAE Indices'!$A$2:$A$23,'4.Annual SAE Indices'!$W$2:$W$23)</f>
        <v>0</v>
      </c>
      <c r="E171">
        <f>_xlfn.XLOOKUP('8. Model Variables'!$A171,'4.Annual SAE Indices'!$A$2:$A$23,'4.Annual SAE Indices'!$J$2:$J$23)*_xlfn.XLOOKUP('8. Model Variables'!$B171,'5.Monthly Multipliers'!$B$2:$B$13,'5.Monthly Multipliers'!$C$2:$C$13) + _xlfn.XLOOKUP('8. Model Variables'!$A171,'4.Annual SAE Indices'!$A$2:$A$23,'4.Annual SAE Indices'!$K$2:$K$23)*_xlfn.XLOOKUP('8. Model Variables'!$B171,'5.Monthly Multipliers'!$B$2:$B$13,'5.Monthly Multipliers'!$D$2:$D$13) + _xlfn.XLOOKUP('8. Model Variables'!$A171,'4.Annual SAE Indices'!$A$2:$A$23,'4.Annual SAE Indices'!$L$2:$L$23)*_xlfn.XLOOKUP('8. Model Variables'!$B171,'5.Monthly Multipliers'!$B$2:$B$13,'5.Monthly Multipliers'!$E$2:$E$13) + _xlfn.XLOOKUP('8. Model Variables'!$A171,'4.Annual SAE Indices'!$A$2:$A$23,'4.Annual SAE Indices'!$M$2:$M$23)*_xlfn.XLOOKUP('8. Model Variables'!$B171,'5.Monthly Multipliers'!$B$2:$B$13,'5.Monthly Multipliers'!$F$2:$F$13) + _xlfn.XLOOKUP('8. Model Variables'!$A171,'4.Annual SAE Indices'!$A$2:$A$23,'4.Annual SAE Indices'!$N$2:$N$23)*_xlfn.XLOOKUP('8. Model Variables'!$B171,'5.Monthly Multipliers'!$B$2:$B$13,'5.Monthly Multipliers'!$G$2:$G$13) + _xlfn.XLOOKUP('8. Model Variables'!$A171,'4.Annual SAE Indices'!$A$2:$A$23,'4.Annual SAE Indices'!$O$2:$O$23)*_xlfn.XLOOKUP('8. Model Variables'!$B171,'5.Monthly Multipliers'!$B$2:$B$13,'5.Monthly Multipliers'!$H$2:$H$13) + _xlfn.XLOOKUP('8. Model Variables'!$A171,'4.Annual SAE Indices'!$A$2:$A$23,'4.Annual SAE Indices'!$P$2:$P$23)*_xlfn.XLOOKUP('8. Model Variables'!$B171,'5.Monthly Multipliers'!$B$2:$B$13,'5.Monthly Multipliers'!$I$2:$I$13) + _xlfn.XLOOKUP('8. Model Variables'!$A171,'4.Annual SAE Indices'!$A$2:$A$23,'4.Annual SAE Indices'!$Q$2:$Q$23)*_xlfn.XLOOKUP('8. Model Variables'!$B171,'5.Monthly Multipliers'!$B$2:$B$13,'5.Monthly Multipliers'!$J$2:$J$13) + _xlfn.XLOOKUP('8. Model Variables'!$A171,'4.Annual SAE Indices'!$A$2:$A$23,'4.Annual SAE Indices'!$R$2:$R$23)*_xlfn.XLOOKUP('8. Model Variables'!$B171,'5.Monthly Multipliers'!$B$2:$B$13,'5.Monthly Multipliers'!$K$2:$K$13) + _xlfn.XLOOKUP('8. Model Variables'!$A171,'4.Annual SAE Indices'!$A$2:$A$23,'4.Annual SAE Indices'!$T$2:$T$23)*_xlfn.XLOOKUP('8. Model Variables'!$B171,'5.Monthly Multipliers'!$B$2:$B$13,'5.Monthly Multipliers'!$L$2:$L$13) + _xlfn.XLOOKUP('8. Model Variables'!$A171,'4.Annual SAE Indices'!$A$2:$A$23,'4.Annual SAE Indices'!$U$2:$U$23)*_xlfn.XLOOKUP('8. Model Variables'!$B171,'5.Monthly Multipliers'!$B$2:$B$13,'5.Monthly Multipliers'!$M$2:$M$13)</f>
        <v>508.65163619448202</v>
      </c>
      <c r="F171">
        <f>('6.Econ Transform'!C171^0.2)*'7.Wthr Transform'!D195*12*'8. Model Variables'!E171</f>
        <v>477.78119330060633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Transform'!C172^0.2)*'7.Wthr Transform'!H196*_xlfn.XLOOKUP('8. Model Variables'!A172,'4.Annual SAE Indices'!$A$2:$A$23,'4.Annual SAE Indices'!$V$2:$V$23)</f>
        <v>226.29430942811379</v>
      </c>
      <c r="D172" s="2">
        <f>('6.Econ Transform'!C172^0.2)*'7.Wthr Transform'!L196*_xlfn.XLOOKUP('8. Model Variables'!$A172,'4.Annual SAE Indices'!$A$2:$A$23,'4.Annual SAE Indices'!$W$2:$W$23)</f>
        <v>0</v>
      </c>
      <c r="E172">
        <f>_xlfn.XLOOKUP('8. Model Variables'!$A172,'4.Annual SAE Indices'!$A$2:$A$23,'4.Annual SAE Indices'!$J$2:$J$23)*_xlfn.XLOOKUP('8. Model Variables'!$B172,'5.Monthly Multipliers'!$B$2:$B$13,'5.Monthly Multipliers'!$C$2:$C$13) + _xlfn.XLOOKUP('8. Model Variables'!$A172,'4.Annual SAE Indices'!$A$2:$A$23,'4.Annual SAE Indices'!$K$2:$K$23)*_xlfn.XLOOKUP('8. Model Variables'!$B172,'5.Monthly Multipliers'!$B$2:$B$13,'5.Monthly Multipliers'!$D$2:$D$13) + _xlfn.XLOOKUP('8. Model Variables'!$A172,'4.Annual SAE Indices'!$A$2:$A$23,'4.Annual SAE Indices'!$L$2:$L$23)*_xlfn.XLOOKUP('8. Model Variables'!$B172,'5.Monthly Multipliers'!$B$2:$B$13,'5.Monthly Multipliers'!$E$2:$E$13) + _xlfn.XLOOKUP('8. Model Variables'!$A172,'4.Annual SAE Indices'!$A$2:$A$23,'4.Annual SAE Indices'!$M$2:$M$23)*_xlfn.XLOOKUP('8. Model Variables'!$B172,'5.Monthly Multipliers'!$B$2:$B$13,'5.Monthly Multipliers'!$F$2:$F$13) + _xlfn.XLOOKUP('8. Model Variables'!$A172,'4.Annual SAE Indices'!$A$2:$A$23,'4.Annual SAE Indices'!$N$2:$N$23)*_xlfn.XLOOKUP('8. Model Variables'!$B172,'5.Monthly Multipliers'!$B$2:$B$13,'5.Monthly Multipliers'!$G$2:$G$13) + _xlfn.XLOOKUP('8. Model Variables'!$A172,'4.Annual SAE Indices'!$A$2:$A$23,'4.Annual SAE Indices'!$O$2:$O$23)*_xlfn.XLOOKUP('8. Model Variables'!$B172,'5.Monthly Multipliers'!$B$2:$B$13,'5.Monthly Multipliers'!$H$2:$H$13) + _xlfn.XLOOKUP('8. Model Variables'!$A172,'4.Annual SAE Indices'!$A$2:$A$23,'4.Annual SAE Indices'!$P$2:$P$23)*_xlfn.XLOOKUP('8. Model Variables'!$B172,'5.Monthly Multipliers'!$B$2:$B$13,'5.Monthly Multipliers'!$I$2:$I$13) + _xlfn.XLOOKUP('8. Model Variables'!$A172,'4.Annual SAE Indices'!$A$2:$A$23,'4.Annual SAE Indices'!$Q$2:$Q$23)*_xlfn.XLOOKUP('8. Model Variables'!$B172,'5.Monthly Multipliers'!$B$2:$B$13,'5.Monthly Multipliers'!$J$2:$J$13) + _xlfn.XLOOKUP('8. Model Variables'!$A172,'4.Annual SAE Indices'!$A$2:$A$23,'4.Annual SAE Indices'!$R$2:$R$23)*_xlfn.XLOOKUP('8. Model Variables'!$B172,'5.Monthly Multipliers'!$B$2:$B$13,'5.Monthly Multipliers'!$K$2:$K$13) + _xlfn.XLOOKUP('8. Model Variables'!$A172,'4.Annual SAE Indices'!$A$2:$A$23,'4.Annual SAE Indices'!$T$2:$T$23)*_xlfn.XLOOKUP('8. Model Variables'!$B172,'5.Monthly Multipliers'!$B$2:$B$13,'5.Monthly Multipliers'!$L$2:$L$13) + _xlfn.XLOOKUP('8. Model Variables'!$A172,'4.Annual SAE Indices'!$A$2:$A$23,'4.Annual SAE Indices'!$U$2:$U$23)*_xlfn.XLOOKUP('8. Model Variables'!$B172,'5.Monthly Multipliers'!$B$2:$B$13,'5.Monthly Multipliers'!$M$2:$M$13)</f>
        <v>505.85420475405999</v>
      </c>
      <c r="F172">
        <f>('6.Econ Transform'!C172^0.2)*'7.Wthr Transform'!D196*12*'8. Model Variables'!E172</f>
        <v>526.06284789833273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Transform'!C173^0.2)*'7.Wthr Transform'!H197*_xlfn.XLOOKUP('8. Model Variables'!A173,'4.Annual SAE Indices'!$A$2:$A$23,'4.Annual SAE Indices'!$V$2:$V$23)</f>
        <v>139.31637335875999</v>
      </c>
      <c r="D173" s="2">
        <f>('6.Econ Transform'!C173^0.2)*'7.Wthr Transform'!L197*_xlfn.XLOOKUP('8. Model Variables'!$A173,'4.Annual SAE Indices'!$A$2:$A$23,'4.Annual SAE Indices'!$W$2:$W$23)</f>
        <v>0.77505005845378727</v>
      </c>
      <c r="E173">
        <f>_xlfn.XLOOKUP('8. Model Variables'!$A173,'4.Annual SAE Indices'!$A$2:$A$23,'4.Annual SAE Indices'!$J$2:$J$23)*_xlfn.XLOOKUP('8. Model Variables'!$B173,'5.Monthly Multipliers'!$B$2:$B$13,'5.Monthly Multipliers'!$C$2:$C$13) + _xlfn.XLOOKUP('8. Model Variables'!$A173,'4.Annual SAE Indices'!$A$2:$A$23,'4.Annual SAE Indices'!$K$2:$K$23)*_xlfn.XLOOKUP('8. Model Variables'!$B173,'5.Monthly Multipliers'!$B$2:$B$13,'5.Monthly Multipliers'!$D$2:$D$13) + _xlfn.XLOOKUP('8. Model Variables'!$A173,'4.Annual SAE Indices'!$A$2:$A$23,'4.Annual SAE Indices'!$L$2:$L$23)*_xlfn.XLOOKUP('8. Model Variables'!$B173,'5.Monthly Multipliers'!$B$2:$B$13,'5.Monthly Multipliers'!$E$2:$E$13) + _xlfn.XLOOKUP('8. Model Variables'!$A173,'4.Annual SAE Indices'!$A$2:$A$23,'4.Annual SAE Indices'!$M$2:$M$23)*_xlfn.XLOOKUP('8. Model Variables'!$B173,'5.Monthly Multipliers'!$B$2:$B$13,'5.Monthly Multipliers'!$F$2:$F$13) + _xlfn.XLOOKUP('8. Model Variables'!$A173,'4.Annual SAE Indices'!$A$2:$A$23,'4.Annual SAE Indices'!$N$2:$N$23)*_xlfn.XLOOKUP('8. Model Variables'!$B173,'5.Monthly Multipliers'!$B$2:$B$13,'5.Monthly Multipliers'!$G$2:$G$13) + _xlfn.XLOOKUP('8. Model Variables'!$A173,'4.Annual SAE Indices'!$A$2:$A$23,'4.Annual SAE Indices'!$O$2:$O$23)*_xlfn.XLOOKUP('8. Model Variables'!$B173,'5.Monthly Multipliers'!$B$2:$B$13,'5.Monthly Multipliers'!$H$2:$H$13) + _xlfn.XLOOKUP('8. Model Variables'!$A173,'4.Annual SAE Indices'!$A$2:$A$23,'4.Annual SAE Indices'!$P$2:$P$23)*_xlfn.XLOOKUP('8. Model Variables'!$B173,'5.Monthly Multipliers'!$B$2:$B$13,'5.Monthly Multipliers'!$I$2:$I$13) + _xlfn.XLOOKUP('8. Model Variables'!$A173,'4.Annual SAE Indices'!$A$2:$A$23,'4.Annual SAE Indices'!$Q$2:$Q$23)*_xlfn.XLOOKUP('8. Model Variables'!$B173,'5.Monthly Multipliers'!$B$2:$B$13,'5.Monthly Multipliers'!$J$2:$J$13) + _xlfn.XLOOKUP('8. Model Variables'!$A173,'4.Annual SAE Indices'!$A$2:$A$23,'4.Annual SAE Indices'!$R$2:$R$23)*_xlfn.XLOOKUP('8. Model Variables'!$B173,'5.Monthly Multipliers'!$B$2:$B$13,'5.Monthly Multipliers'!$K$2:$K$13) + _xlfn.XLOOKUP('8. Model Variables'!$A173,'4.Annual SAE Indices'!$A$2:$A$23,'4.Annual SAE Indices'!$T$2:$T$23)*_xlfn.XLOOKUP('8. Model Variables'!$B173,'5.Monthly Multipliers'!$B$2:$B$13,'5.Monthly Multipliers'!$L$2:$L$13) + _xlfn.XLOOKUP('8. Model Variables'!$A173,'4.Annual SAE Indices'!$A$2:$A$23,'4.Annual SAE Indices'!$U$2:$U$23)*_xlfn.XLOOKUP('8. Model Variables'!$B173,'5.Monthly Multipliers'!$B$2:$B$13,'5.Monthly Multipliers'!$M$2:$M$13)</f>
        <v>500.807288448554</v>
      </c>
      <c r="F173">
        <f>('6.Econ Transform'!C173^0.2)*'7.Wthr Transform'!D197*12*'8. Model Variables'!E173</f>
        <v>503.51857530786634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Transform'!C174^0.2)*'7.Wthr Transform'!H198*_xlfn.XLOOKUP('8. Model Variables'!A174,'4.Annual SAE Indices'!$A$2:$A$23,'4.Annual SAE Indices'!$V$2:$V$23)</f>
        <v>51.641772018947414</v>
      </c>
      <c r="D174" s="2">
        <f>('6.Econ Transform'!C174^0.2)*'7.Wthr Transform'!L198*_xlfn.XLOOKUP('8. Model Variables'!$A174,'4.Annual SAE Indices'!$A$2:$A$23,'4.Annual SAE Indices'!$W$2:$W$23)</f>
        <v>53.056482334819819</v>
      </c>
      <c r="E174">
        <f>_xlfn.XLOOKUP('8. Model Variables'!$A174,'4.Annual SAE Indices'!$A$2:$A$23,'4.Annual SAE Indices'!$J$2:$J$23)*_xlfn.XLOOKUP('8. Model Variables'!$B174,'5.Monthly Multipliers'!$B$2:$B$13,'5.Monthly Multipliers'!$C$2:$C$13) + _xlfn.XLOOKUP('8. Model Variables'!$A174,'4.Annual SAE Indices'!$A$2:$A$23,'4.Annual SAE Indices'!$K$2:$K$23)*_xlfn.XLOOKUP('8. Model Variables'!$B174,'5.Monthly Multipliers'!$B$2:$B$13,'5.Monthly Multipliers'!$D$2:$D$13) + _xlfn.XLOOKUP('8. Model Variables'!$A174,'4.Annual SAE Indices'!$A$2:$A$23,'4.Annual SAE Indices'!$L$2:$L$23)*_xlfn.XLOOKUP('8. Model Variables'!$B174,'5.Monthly Multipliers'!$B$2:$B$13,'5.Monthly Multipliers'!$E$2:$E$13) + _xlfn.XLOOKUP('8. Model Variables'!$A174,'4.Annual SAE Indices'!$A$2:$A$23,'4.Annual SAE Indices'!$M$2:$M$23)*_xlfn.XLOOKUP('8. Model Variables'!$B174,'5.Monthly Multipliers'!$B$2:$B$13,'5.Monthly Multipliers'!$F$2:$F$13) + _xlfn.XLOOKUP('8. Model Variables'!$A174,'4.Annual SAE Indices'!$A$2:$A$23,'4.Annual SAE Indices'!$N$2:$N$23)*_xlfn.XLOOKUP('8. Model Variables'!$B174,'5.Monthly Multipliers'!$B$2:$B$13,'5.Monthly Multipliers'!$G$2:$G$13) + _xlfn.XLOOKUP('8. Model Variables'!$A174,'4.Annual SAE Indices'!$A$2:$A$23,'4.Annual SAE Indices'!$O$2:$O$23)*_xlfn.XLOOKUP('8. Model Variables'!$B174,'5.Monthly Multipliers'!$B$2:$B$13,'5.Monthly Multipliers'!$H$2:$H$13) + _xlfn.XLOOKUP('8. Model Variables'!$A174,'4.Annual SAE Indices'!$A$2:$A$23,'4.Annual SAE Indices'!$P$2:$P$23)*_xlfn.XLOOKUP('8. Model Variables'!$B174,'5.Monthly Multipliers'!$B$2:$B$13,'5.Monthly Multipliers'!$I$2:$I$13) + _xlfn.XLOOKUP('8. Model Variables'!$A174,'4.Annual SAE Indices'!$A$2:$A$23,'4.Annual SAE Indices'!$Q$2:$Q$23)*_xlfn.XLOOKUP('8. Model Variables'!$B174,'5.Monthly Multipliers'!$B$2:$B$13,'5.Monthly Multipliers'!$J$2:$J$13) + _xlfn.XLOOKUP('8. Model Variables'!$A174,'4.Annual SAE Indices'!$A$2:$A$23,'4.Annual SAE Indices'!$R$2:$R$23)*_xlfn.XLOOKUP('8. Model Variables'!$B174,'5.Monthly Multipliers'!$B$2:$B$13,'5.Monthly Multipliers'!$K$2:$K$13) + _xlfn.XLOOKUP('8. Model Variables'!$A174,'4.Annual SAE Indices'!$A$2:$A$23,'4.Annual SAE Indices'!$T$2:$T$23)*_xlfn.XLOOKUP('8. Model Variables'!$B174,'5.Monthly Multipliers'!$B$2:$B$13,'5.Monthly Multipliers'!$L$2:$L$13) + _xlfn.XLOOKUP('8. Model Variables'!$A174,'4.Annual SAE Indices'!$A$2:$A$23,'4.Annual SAE Indices'!$U$2:$U$23)*_xlfn.XLOOKUP('8. Model Variables'!$B174,'5.Monthly Multipliers'!$B$2:$B$13,'5.Monthly Multipliers'!$M$2:$M$13)</f>
        <v>497.80961519941002</v>
      </c>
      <c r="F174">
        <f>('6.Econ Transform'!C174^0.2)*'7.Wthr Transform'!D198*12*'8. Model Variables'!E174</f>
        <v>517.18816226259889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Transform'!C175^0.2)*'7.Wthr Transform'!H199*_xlfn.XLOOKUP('8. Model Variables'!A175,'4.Annual SAE Indices'!$A$2:$A$23,'4.Annual SAE Indices'!$V$2:$V$23)</f>
        <v>4.0171150420186059</v>
      </c>
      <c r="D175" s="2">
        <f>('6.Econ Transform'!C175^0.2)*'7.Wthr Transform'!L199*_xlfn.XLOOKUP('8. Model Variables'!$A175,'4.Annual SAE Indices'!$A$2:$A$23,'4.Annual SAE Indices'!$W$2:$W$23)</f>
        <v>193.79696128271144</v>
      </c>
      <c r="E175">
        <f>_xlfn.XLOOKUP('8. Model Variables'!$A175,'4.Annual SAE Indices'!$A$2:$A$23,'4.Annual SAE Indices'!$J$2:$J$23)*_xlfn.XLOOKUP('8. Model Variables'!$B175,'5.Monthly Multipliers'!$B$2:$B$13,'5.Monthly Multipliers'!$C$2:$C$13) + _xlfn.XLOOKUP('8. Model Variables'!$A175,'4.Annual SAE Indices'!$A$2:$A$23,'4.Annual SAE Indices'!$K$2:$K$23)*_xlfn.XLOOKUP('8. Model Variables'!$B175,'5.Monthly Multipliers'!$B$2:$B$13,'5.Monthly Multipliers'!$D$2:$D$13) + _xlfn.XLOOKUP('8. Model Variables'!$A175,'4.Annual SAE Indices'!$A$2:$A$23,'4.Annual SAE Indices'!$L$2:$L$23)*_xlfn.XLOOKUP('8. Model Variables'!$B175,'5.Monthly Multipliers'!$B$2:$B$13,'5.Monthly Multipliers'!$E$2:$E$13) + _xlfn.XLOOKUP('8. Model Variables'!$A175,'4.Annual SAE Indices'!$A$2:$A$23,'4.Annual SAE Indices'!$M$2:$M$23)*_xlfn.XLOOKUP('8. Model Variables'!$B175,'5.Monthly Multipliers'!$B$2:$B$13,'5.Monthly Multipliers'!$F$2:$F$13) + _xlfn.XLOOKUP('8. Model Variables'!$A175,'4.Annual SAE Indices'!$A$2:$A$23,'4.Annual SAE Indices'!$N$2:$N$23)*_xlfn.XLOOKUP('8. Model Variables'!$B175,'5.Monthly Multipliers'!$B$2:$B$13,'5.Monthly Multipliers'!$G$2:$G$13) + _xlfn.XLOOKUP('8. Model Variables'!$A175,'4.Annual SAE Indices'!$A$2:$A$23,'4.Annual SAE Indices'!$O$2:$O$23)*_xlfn.XLOOKUP('8. Model Variables'!$B175,'5.Monthly Multipliers'!$B$2:$B$13,'5.Monthly Multipliers'!$H$2:$H$13) + _xlfn.XLOOKUP('8. Model Variables'!$A175,'4.Annual SAE Indices'!$A$2:$A$23,'4.Annual SAE Indices'!$P$2:$P$23)*_xlfn.XLOOKUP('8. Model Variables'!$B175,'5.Monthly Multipliers'!$B$2:$B$13,'5.Monthly Multipliers'!$I$2:$I$13) + _xlfn.XLOOKUP('8. Model Variables'!$A175,'4.Annual SAE Indices'!$A$2:$A$23,'4.Annual SAE Indices'!$Q$2:$Q$23)*_xlfn.XLOOKUP('8. Model Variables'!$B175,'5.Monthly Multipliers'!$B$2:$B$13,'5.Monthly Multipliers'!$J$2:$J$13) + _xlfn.XLOOKUP('8. Model Variables'!$A175,'4.Annual SAE Indices'!$A$2:$A$23,'4.Annual SAE Indices'!$R$2:$R$23)*_xlfn.XLOOKUP('8. Model Variables'!$B175,'5.Monthly Multipliers'!$B$2:$B$13,'5.Monthly Multipliers'!$K$2:$K$13) + _xlfn.XLOOKUP('8. Model Variables'!$A175,'4.Annual SAE Indices'!$A$2:$A$23,'4.Annual SAE Indices'!$T$2:$T$23)*_xlfn.XLOOKUP('8. Model Variables'!$B175,'5.Monthly Multipliers'!$B$2:$B$13,'5.Monthly Multipliers'!$L$2:$L$13) + _xlfn.XLOOKUP('8. Model Variables'!$A175,'4.Annual SAE Indices'!$A$2:$A$23,'4.Annual SAE Indices'!$U$2:$U$23)*_xlfn.XLOOKUP('8. Model Variables'!$B175,'5.Monthly Multipliers'!$B$2:$B$13,'5.Monthly Multipliers'!$M$2:$M$13)</f>
        <v>495.32865032654996</v>
      </c>
      <c r="F175">
        <f>('6.Econ Transform'!C175^0.2)*'7.Wthr Transform'!D199*12*'8. Model Variables'!E175</f>
        <v>498.01027675581315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Transform'!C176^0.2)*'7.Wthr Transform'!H200*_xlfn.XLOOKUP('8. Model Variables'!A176,'4.Annual SAE Indices'!$A$2:$A$23,'4.Annual SAE Indices'!$V$2:$V$23)</f>
        <v>0.79929503971384663</v>
      </c>
      <c r="D176" s="2">
        <f>('6.Econ Transform'!C176^0.2)*'7.Wthr Transform'!L200*_xlfn.XLOOKUP('8. Model Variables'!$A176,'4.Annual SAE Indices'!$A$2:$A$23,'4.Annual SAE Indices'!$W$2:$W$23)</f>
        <v>398.57554704912638</v>
      </c>
      <c r="E176">
        <f>_xlfn.XLOOKUP('8. Model Variables'!$A176,'4.Annual SAE Indices'!$A$2:$A$23,'4.Annual SAE Indices'!$J$2:$J$23)*_xlfn.XLOOKUP('8. Model Variables'!$B176,'5.Monthly Multipliers'!$B$2:$B$13,'5.Monthly Multipliers'!$C$2:$C$13) + _xlfn.XLOOKUP('8. Model Variables'!$A176,'4.Annual SAE Indices'!$A$2:$A$23,'4.Annual SAE Indices'!$K$2:$K$23)*_xlfn.XLOOKUP('8. Model Variables'!$B176,'5.Monthly Multipliers'!$B$2:$B$13,'5.Monthly Multipliers'!$D$2:$D$13) + _xlfn.XLOOKUP('8. Model Variables'!$A176,'4.Annual SAE Indices'!$A$2:$A$23,'4.Annual SAE Indices'!$L$2:$L$23)*_xlfn.XLOOKUP('8. Model Variables'!$B176,'5.Monthly Multipliers'!$B$2:$B$13,'5.Monthly Multipliers'!$E$2:$E$13) + _xlfn.XLOOKUP('8. Model Variables'!$A176,'4.Annual SAE Indices'!$A$2:$A$23,'4.Annual SAE Indices'!$M$2:$M$23)*_xlfn.XLOOKUP('8. Model Variables'!$B176,'5.Monthly Multipliers'!$B$2:$B$13,'5.Monthly Multipliers'!$F$2:$F$13) + _xlfn.XLOOKUP('8. Model Variables'!$A176,'4.Annual SAE Indices'!$A$2:$A$23,'4.Annual SAE Indices'!$N$2:$N$23)*_xlfn.XLOOKUP('8. Model Variables'!$B176,'5.Monthly Multipliers'!$B$2:$B$13,'5.Monthly Multipliers'!$G$2:$G$13) + _xlfn.XLOOKUP('8. Model Variables'!$A176,'4.Annual SAE Indices'!$A$2:$A$23,'4.Annual SAE Indices'!$O$2:$O$23)*_xlfn.XLOOKUP('8. Model Variables'!$B176,'5.Monthly Multipliers'!$B$2:$B$13,'5.Monthly Multipliers'!$H$2:$H$13) + _xlfn.XLOOKUP('8. Model Variables'!$A176,'4.Annual SAE Indices'!$A$2:$A$23,'4.Annual SAE Indices'!$P$2:$P$23)*_xlfn.XLOOKUP('8. Model Variables'!$B176,'5.Monthly Multipliers'!$B$2:$B$13,'5.Monthly Multipliers'!$I$2:$I$13) + _xlfn.XLOOKUP('8. Model Variables'!$A176,'4.Annual SAE Indices'!$A$2:$A$23,'4.Annual SAE Indices'!$Q$2:$Q$23)*_xlfn.XLOOKUP('8. Model Variables'!$B176,'5.Monthly Multipliers'!$B$2:$B$13,'5.Monthly Multipliers'!$J$2:$J$13) + _xlfn.XLOOKUP('8. Model Variables'!$A176,'4.Annual SAE Indices'!$A$2:$A$23,'4.Annual SAE Indices'!$R$2:$R$23)*_xlfn.XLOOKUP('8. Model Variables'!$B176,'5.Monthly Multipliers'!$B$2:$B$13,'5.Monthly Multipliers'!$K$2:$K$13) + _xlfn.XLOOKUP('8. Model Variables'!$A176,'4.Annual SAE Indices'!$A$2:$A$23,'4.Annual SAE Indices'!$T$2:$T$23)*_xlfn.XLOOKUP('8. Model Variables'!$B176,'5.Monthly Multipliers'!$B$2:$B$13,'5.Monthly Multipliers'!$L$2:$L$13) + _xlfn.XLOOKUP('8. Model Variables'!$A176,'4.Annual SAE Indices'!$A$2:$A$23,'4.Annual SAE Indices'!$U$2:$U$23)*_xlfn.XLOOKUP('8. Model Variables'!$B176,'5.Monthly Multipliers'!$B$2:$B$13,'5.Monthly Multipliers'!$M$2:$M$13)</f>
        <v>490.17160021172197</v>
      </c>
      <c r="F176">
        <f>('6.Econ Transform'!C176^0.2)*'7.Wthr Transform'!D200*12*'8. Model Variables'!E176</f>
        <v>509.33834857457259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Transform'!C177^0.2)*'7.Wthr Transform'!H201*_xlfn.XLOOKUP('8. Model Variables'!A177,'4.Annual SAE Indices'!$A$2:$A$23,'4.Annual SAE Indices'!$V$2:$V$23)</f>
        <v>1.3907733691020931</v>
      </c>
      <c r="D177" s="2">
        <f>('6.Econ Transform'!C177^0.2)*'7.Wthr Transform'!L201*_xlfn.XLOOKUP('8. Model Variables'!$A177,'4.Annual SAE Indices'!$A$2:$A$23,'4.Annual SAE Indices'!$W$2:$W$23)</f>
        <v>308.01355834588452</v>
      </c>
      <c r="E177">
        <f>_xlfn.XLOOKUP('8. Model Variables'!$A177,'4.Annual SAE Indices'!$A$2:$A$23,'4.Annual SAE Indices'!$J$2:$J$23)*_xlfn.XLOOKUP('8. Model Variables'!$B177,'5.Monthly Multipliers'!$B$2:$B$13,'5.Monthly Multipliers'!$C$2:$C$13) + _xlfn.XLOOKUP('8. Model Variables'!$A177,'4.Annual SAE Indices'!$A$2:$A$23,'4.Annual SAE Indices'!$K$2:$K$23)*_xlfn.XLOOKUP('8. Model Variables'!$B177,'5.Monthly Multipliers'!$B$2:$B$13,'5.Monthly Multipliers'!$D$2:$D$13) + _xlfn.XLOOKUP('8. Model Variables'!$A177,'4.Annual SAE Indices'!$A$2:$A$23,'4.Annual SAE Indices'!$L$2:$L$23)*_xlfn.XLOOKUP('8. Model Variables'!$B177,'5.Monthly Multipliers'!$B$2:$B$13,'5.Monthly Multipliers'!$E$2:$E$13) + _xlfn.XLOOKUP('8. Model Variables'!$A177,'4.Annual SAE Indices'!$A$2:$A$23,'4.Annual SAE Indices'!$M$2:$M$23)*_xlfn.XLOOKUP('8. Model Variables'!$B177,'5.Monthly Multipliers'!$B$2:$B$13,'5.Monthly Multipliers'!$F$2:$F$13) + _xlfn.XLOOKUP('8. Model Variables'!$A177,'4.Annual SAE Indices'!$A$2:$A$23,'4.Annual SAE Indices'!$N$2:$N$23)*_xlfn.XLOOKUP('8. Model Variables'!$B177,'5.Monthly Multipliers'!$B$2:$B$13,'5.Monthly Multipliers'!$G$2:$G$13) + _xlfn.XLOOKUP('8. Model Variables'!$A177,'4.Annual SAE Indices'!$A$2:$A$23,'4.Annual SAE Indices'!$O$2:$O$23)*_xlfn.XLOOKUP('8. Model Variables'!$B177,'5.Monthly Multipliers'!$B$2:$B$13,'5.Monthly Multipliers'!$H$2:$H$13) + _xlfn.XLOOKUP('8. Model Variables'!$A177,'4.Annual SAE Indices'!$A$2:$A$23,'4.Annual SAE Indices'!$P$2:$P$23)*_xlfn.XLOOKUP('8. Model Variables'!$B177,'5.Monthly Multipliers'!$B$2:$B$13,'5.Monthly Multipliers'!$I$2:$I$13) + _xlfn.XLOOKUP('8. Model Variables'!$A177,'4.Annual SAE Indices'!$A$2:$A$23,'4.Annual SAE Indices'!$Q$2:$Q$23)*_xlfn.XLOOKUP('8. Model Variables'!$B177,'5.Monthly Multipliers'!$B$2:$B$13,'5.Monthly Multipliers'!$J$2:$J$13) + _xlfn.XLOOKUP('8. Model Variables'!$A177,'4.Annual SAE Indices'!$A$2:$A$23,'4.Annual SAE Indices'!$R$2:$R$23)*_xlfn.XLOOKUP('8. Model Variables'!$B177,'5.Monthly Multipliers'!$B$2:$B$13,'5.Monthly Multipliers'!$K$2:$K$13) + _xlfn.XLOOKUP('8. Model Variables'!$A177,'4.Annual SAE Indices'!$A$2:$A$23,'4.Annual SAE Indices'!$T$2:$T$23)*_xlfn.XLOOKUP('8. Model Variables'!$B177,'5.Monthly Multipliers'!$B$2:$B$13,'5.Monthly Multipliers'!$L$2:$L$13) + _xlfn.XLOOKUP('8. Model Variables'!$A177,'4.Annual SAE Indices'!$A$2:$A$23,'4.Annual SAE Indices'!$U$2:$U$23)*_xlfn.XLOOKUP('8. Model Variables'!$B177,'5.Monthly Multipliers'!$B$2:$B$13,'5.Monthly Multipliers'!$M$2:$M$13)</f>
        <v>489.28028981827003</v>
      </c>
      <c r="F177">
        <f>('6.Econ Transform'!C177^0.2)*'7.Wthr Transform'!D201*12*'8. Model Variables'!E177</f>
        <v>508.41218605583003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Transform'!C178^0.2)*'7.Wthr Transform'!H202*_xlfn.XLOOKUP('8. Model Variables'!A178,'4.Annual SAE Indices'!$A$2:$A$23,'4.Annual SAE Indices'!$V$2:$V$23)</f>
        <v>12.508967371521702</v>
      </c>
      <c r="D178" s="2">
        <f>('6.Econ Transform'!C178^0.2)*'7.Wthr Transform'!L202*_xlfn.XLOOKUP('8. Model Variables'!$A178,'4.Annual SAE Indices'!$A$2:$A$23,'4.Annual SAE Indices'!$W$2:$W$23)</f>
        <v>111.1952976215813</v>
      </c>
      <c r="E178">
        <f>_xlfn.XLOOKUP('8. Model Variables'!$A178,'4.Annual SAE Indices'!$A$2:$A$23,'4.Annual SAE Indices'!$J$2:$J$23)*_xlfn.XLOOKUP('8. Model Variables'!$B178,'5.Monthly Multipliers'!$B$2:$B$13,'5.Monthly Multipliers'!$C$2:$C$13) + _xlfn.XLOOKUP('8. Model Variables'!$A178,'4.Annual SAE Indices'!$A$2:$A$23,'4.Annual SAE Indices'!$K$2:$K$23)*_xlfn.XLOOKUP('8. Model Variables'!$B178,'5.Monthly Multipliers'!$B$2:$B$13,'5.Monthly Multipliers'!$D$2:$D$13) + _xlfn.XLOOKUP('8. Model Variables'!$A178,'4.Annual SAE Indices'!$A$2:$A$23,'4.Annual SAE Indices'!$L$2:$L$23)*_xlfn.XLOOKUP('8. Model Variables'!$B178,'5.Monthly Multipliers'!$B$2:$B$13,'5.Monthly Multipliers'!$E$2:$E$13) + _xlfn.XLOOKUP('8. Model Variables'!$A178,'4.Annual SAE Indices'!$A$2:$A$23,'4.Annual SAE Indices'!$M$2:$M$23)*_xlfn.XLOOKUP('8. Model Variables'!$B178,'5.Monthly Multipliers'!$B$2:$B$13,'5.Monthly Multipliers'!$F$2:$F$13) + _xlfn.XLOOKUP('8. Model Variables'!$A178,'4.Annual SAE Indices'!$A$2:$A$23,'4.Annual SAE Indices'!$N$2:$N$23)*_xlfn.XLOOKUP('8. Model Variables'!$B178,'5.Monthly Multipliers'!$B$2:$B$13,'5.Monthly Multipliers'!$G$2:$G$13) + _xlfn.XLOOKUP('8. Model Variables'!$A178,'4.Annual SAE Indices'!$A$2:$A$23,'4.Annual SAE Indices'!$O$2:$O$23)*_xlfn.XLOOKUP('8. Model Variables'!$B178,'5.Monthly Multipliers'!$B$2:$B$13,'5.Monthly Multipliers'!$H$2:$H$13) + _xlfn.XLOOKUP('8. Model Variables'!$A178,'4.Annual SAE Indices'!$A$2:$A$23,'4.Annual SAE Indices'!$P$2:$P$23)*_xlfn.XLOOKUP('8. Model Variables'!$B178,'5.Monthly Multipliers'!$B$2:$B$13,'5.Monthly Multipliers'!$I$2:$I$13) + _xlfn.XLOOKUP('8. Model Variables'!$A178,'4.Annual SAE Indices'!$A$2:$A$23,'4.Annual SAE Indices'!$Q$2:$Q$23)*_xlfn.XLOOKUP('8. Model Variables'!$B178,'5.Monthly Multipliers'!$B$2:$B$13,'5.Monthly Multipliers'!$J$2:$J$13) + _xlfn.XLOOKUP('8. Model Variables'!$A178,'4.Annual SAE Indices'!$A$2:$A$23,'4.Annual SAE Indices'!$R$2:$R$23)*_xlfn.XLOOKUP('8. Model Variables'!$B178,'5.Monthly Multipliers'!$B$2:$B$13,'5.Monthly Multipliers'!$K$2:$K$13) + _xlfn.XLOOKUP('8. Model Variables'!$A178,'4.Annual SAE Indices'!$A$2:$A$23,'4.Annual SAE Indices'!$T$2:$T$23)*_xlfn.XLOOKUP('8. Model Variables'!$B178,'5.Monthly Multipliers'!$B$2:$B$13,'5.Monthly Multipliers'!$L$2:$L$13) + _xlfn.XLOOKUP('8. Model Variables'!$A178,'4.Annual SAE Indices'!$A$2:$A$23,'4.Annual SAE Indices'!$U$2:$U$23)*_xlfn.XLOOKUP('8. Model Variables'!$B178,'5.Monthly Multipliers'!$B$2:$B$13,'5.Monthly Multipliers'!$M$2:$M$13)</f>
        <v>491.98055319957598</v>
      </c>
      <c r="F178">
        <f>('6.Econ Transform'!C178^0.2)*'7.Wthr Transform'!D202*12*'8. Model Variables'!E178</f>
        <v>494.72713108826082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Transform'!C179^0.2)*'7.Wthr Transform'!H203*_xlfn.XLOOKUP('8. Model Variables'!A179,'4.Annual SAE Indices'!$A$2:$A$23,'4.Annual SAE Indices'!$V$2:$V$23)</f>
        <v>80.417279490857254</v>
      </c>
      <c r="D179" s="2">
        <f>('6.Econ Transform'!C179^0.2)*'7.Wthr Transform'!L203*_xlfn.XLOOKUP('8. Model Variables'!$A179,'4.Annual SAE Indices'!$A$2:$A$23,'4.Annual SAE Indices'!$W$2:$W$23)</f>
        <v>16.590086354598416</v>
      </c>
      <c r="E179">
        <f>_xlfn.XLOOKUP('8. Model Variables'!$A179,'4.Annual SAE Indices'!$A$2:$A$23,'4.Annual SAE Indices'!$J$2:$J$23)*_xlfn.XLOOKUP('8. Model Variables'!$B179,'5.Monthly Multipliers'!$B$2:$B$13,'5.Monthly Multipliers'!$C$2:$C$13) + _xlfn.XLOOKUP('8. Model Variables'!$A179,'4.Annual SAE Indices'!$A$2:$A$23,'4.Annual SAE Indices'!$K$2:$K$23)*_xlfn.XLOOKUP('8. Model Variables'!$B179,'5.Monthly Multipliers'!$B$2:$B$13,'5.Monthly Multipliers'!$D$2:$D$13) + _xlfn.XLOOKUP('8. Model Variables'!$A179,'4.Annual SAE Indices'!$A$2:$A$23,'4.Annual SAE Indices'!$L$2:$L$23)*_xlfn.XLOOKUP('8. Model Variables'!$B179,'5.Monthly Multipliers'!$B$2:$B$13,'5.Monthly Multipliers'!$E$2:$E$13) + _xlfn.XLOOKUP('8. Model Variables'!$A179,'4.Annual SAE Indices'!$A$2:$A$23,'4.Annual SAE Indices'!$M$2:$M$23)*_xlfn.XLOOKUP('8. Model Variables'!$B179,'5.Monthly Multipliers'!$B$2:$B$13,'5.Monthly Multipliers'!$F$2:$F$13) + _xlfn.XLOOKUP('8. Model Variables'!$A179,'4.Annual SAE Indices'!$A$2:$A$23,'4.Annual SAE Indices'!$N$2:$N$23)*_xlfn.XLOOKUP('8. Model Variables'!$B179,'5.Monthly Multipliers'!$B$2:$B$13,'5.Monthly Multipliers'!$G$2:$G$13) + _xlfn.XLOOKUP('8. Model Variables'!$A179,'4.Annual SAE Indices'!$A$2:$A$23,'4.Annual SAE Indices'!$O$2:$O$23)*_xlfn.XLOOKUP('8. Model Variables'!$B179,'5.Monthly Multipliers'!$B$2:$B$13,'5.Monthly Multipliers'!$H$2:$H$13) + _xlfn.XLOOKUP('8. Model Variables'!$A179,'4.Annual SAE Indices'!$A$2:$A$23,'4.Annual SAE Indices'!$P$2:$P$23)*_xlfn.XLOOKUP('8. Model Variables'!$B179,'5.Monthly Multipliers'!$B$2:$B$13,'5.Monthly Multipliers'!$I$2:$I$13) + _xlfn.XLOOKUP('8. Model Variables'!$A179,'4.Annual SAE Indices'!$A$2:$A$23,'4.Annual SAE Indices'!$Q$2:$Q$23)*_xlfn.XLOOKUP('8. Model Variables'!$B179,'5.Monthly Multipliers'!$B$2:$B$13,'5.Monthly Multipliers'!$J$2:$J$13) + _xlfn.XLOOKUP('8. Model Variables'!$A179,'4.Annual SAE Indices'!$A$2:$A$23,'4.Annual SAE Indices'!$R$2:$R$23)*_xlfn.XLOOKUP('8. Model Variables'!$B179,'5.Monthly Multipliers'!$B$2:$B$13,'5.Monthly Multipliers'!$K$2:$K$13) + _xlfn.XLOOKUP('8. Model Variables'!$A179,'4.Annual SAE Indices'!$A$2:$A$23,'4.Annual SAE Indices'!$T$2:$T$23)*_xlfn.XLOOKUP('8. Model Variables'!$B179,'5.Monthly Multipliers'!$B$2:$B$13,'5.Monthly Multipliers'!$L$2:$L$13) + _xlfn.XLOOKUP('8. Model Variables'!$A179,'4.Annual SAE Indices'!$A$2:$A$23,'4.Annual SAE Indices'!$U$2:$U$23)*_xlfn.XLOOKUP('8. Model Variables'!$B179,'5.Monthly Multipliers'!$B$2:$B$13,'5.Monthly Multipliers'!$M$2:$M$13)</f>
        <v>497.39974081213001</v>
      </c>
      <c r="F179">
        <f>('6.Econ Transform'!C179^0.2)*'7.Wthr Transform'!D203*12*'8. Model Variables'!E179</f>
        <v>517.42473364894374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Transform'!C180^0.2)*'7.Wthr Transform'!H204*_xlfn.XLOOKUP('8. Model Variables'!A180,'4.Annual SAE Indices'!$A$2:$A$23,'4.Annual SAE Indices'!$V$2:$V$23)</f>
        <v>181.01122893340823</v>
      </c>
      <c r="D180" s="2">
        <f>('6.Econ Transform'!C180^0.2)*'7.Wthr Transform'!L204*_xlfn.XLOOKUP('8. Model Variables'!$A180,'4.Annual SAE Indices'!$A$2:$A$23,'4.Annual SAE Indices'!$W$2:$W$23)</f>
        <v>0.82777977652881896</v>
      </c>
      <c r="E180">
        <f>_xlfn.XLOOKUP('8. Model Variables'!$A180,'4.Annual SAE Indices'!$A$2:$A$23,'4.Annual SAE Indices'!$J$2:$J$23)*_xlfn.XLOOKUP('8. Model Variables'!$B180,'5.Monthly Multipliers'!$B$2:$B$13,'5.Monthly Multipliers'!$C$2:$C$13) + _xlfn.XLOOKUP('8. Model Variables'!$A180,'4.Annual SAE Indices'!$A$2:$A$23,'4.Annual SAE Indices'!$K$2:$K$23)*_xlfn.XLOOKUP('8. Model Variables'!$B180,'5.Monthly Multipliers'!$B$2:$B$13,'5.Monthly Multipliers'!$D$2:$D$13) + _xlfn.XLOOKUP('8. Model Variables'!$A180,'4.Annual SAE Indices'!$A$2:$A$23,'4.Annual SAE Indices'!$L$2:$L$23)*_xlfn.XLOOKUP('8. Model Variables'!$B180,'5.Monthly Multipliers'!$B$2:$B$13,'5.Monthly Multipliers'!$E$2:$E$13) + _xlfn.XLOOKUP('8. Model Variables'!$A180,'4.Annual SAE Indices'!$A$2:$A$23,'4.Annual SAE Indices'!$M$2:$M$23)*_xlfn.XLOOKUP('8. Model Variables'!$B180,'5.Monthly Multipliers'!$B$2:$B$13,'5.Monthly Multipliers'!$F$2:$F$13) + _xlfn.XLOOKUP('8. Model Variables'!$A180,'4.Annual SAE Indices'!$A$2:$A$23,'4.Annual SAE Indices'!$N$2:$N$23)*_xlfn.XLOOKUP('8. Model Variables'!$B180,'5.Monthly Multipliers'!$B$2:$B$13,'5.Monthly Multipliers'!$G$2:$G$13) + _xlfn.XLOOKUP('8. Model Variables'!$A180,'4.Annual SAE Indices'!$A$2:$A$23,'4.Annual SAE Indices'!$O$2:$O$23)*_xlfn.XLOOKUP('8. Model Variables'!$B180,'5.Monthly Multipliers'!$B$2:$B$13,'5.Monthly Multipliers'!$H$2:$H$13) + _xlfn.XLOOKUP('8. Model Variables'!$A180,'4.Annual SAE Indices'!$A$2:$A$23,'4.Annual SAE Indices'!$P$2:$P$23)*_xlfn.XLOOKUP('8. Model Variables'!$B180,'5.Monthly Multipliers'!$B$2:$B$13,'5.Monthly Multipliers'!$I$2:$I$13) + _xlfn.XLOOKUP('8. Model Variables'!$A180,'4.Annual SAE Indices'!$A$2:$A$23,'4.Annual SAE Indices'!$Q$2:$Q$23)*_xlfn.XLOOKUP('8. Model Variables'!$B180,'5.Monthly Multipliers'!$B$2:$B$13,'5.Monthly Multipliers'!$J$2:$J$13) + _xlfn.XLOOKUP('8. Model Variables'!$A180,'4.Annual SAE Indices'!$A$2:$A$23,'4.Annual SAE Indices'!$R$2:$R$23)*_xlfn.XLOOKUP('8. Model Variables'!$B180,'5.Monthly Multipliers'!$B$2:$B$13,'5.Monthly Multipliers'!$K$2:$K$13) + _xlfn.XLOOKUP('8. Model Variables'!$A180,'4.Annual SAE Indices'!$A$2:$A$23,'4.Annual SAE Indices'!$T$2:$T$23)*_xlfn.XLOOKUP('8. Model Variables'!$B180,'5.Monthly Multipliers'!$B$2:$B$13,'5.Monthly Multipliers'!$L$2:$L$13) + _xlfn.XLOOKUP('8. Model Variables'!$A180,'4.Annual SAE Indices'!$A$2:$A$23,'4.Annual SAE Indices'!$U$2:$U$23)*_xlfn.XLOOKUP('8. Model Variables'!$B180,'5.Monthly Multipliers'!$B$2:$B$13,'5.Monthly Multipliers'!$M$2:$M$13)</f>
        <v>502.51556540706804</v>
      </c>
      <c r="F180">
        <f>('6.Econ Transform'!C180^0.2)*'7.Wthr Transform'!D204*12*'8. Model Variables'!E180</f>
        <v>505.88372713871576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Transform'!C181^0.2)*'7.Wthr Transform'!H205*_xlfn.XLOOKUP('8. Model Variables'!A181,'4.Annual SAE Indices'!$A$2:$A$23,'4.Annual SAE Indices'!$V$2:$V$23)</f>
        <v>267.93001321734545</v>
      </c>
      <c r="D181" s="2">
        <f>('6.Econ Transform'!C181^0.2)*'7.Wthr Transform'!L205*_xlfn.XLOOKUP('8. Model Variables'!$A181,'4.Annual SAE Indices'!$A$2:$A$23,'4.Annual SAE Indices'!$W$2:$W$23)</f>
        <v>0</v>
      </c>
      <c r="E181">
        <f>_xlfn.XLOOKUP('8. Model Variables'!$A181,'4.Annual SAE Indices'!$A$2:$A$23,'4.Annual SAE Indices'!$J$2:$J$23)*_xlfn.XLOOKUP('8. Model Variables'!$B181,'5.Monthly Multipliers'!$B$2:$B$13,'5.Monthly Multipliers'!$C$2:$C$13) + _xlfn.XLOOKUP('8. Model Variables'!$A181,'4.Annual SAE Indices'!$A$2:$A$23,'4.Annual SAE Indices'!$K$2:$K$23)*_xlfn.XLOOKUP('8. Model Variables'!$B181,'5.Monthly Multipliers'!$B$2:$B$13,'5.Monthly Multipliers'!$D$2:$D$13) + _xlfn.XLOOKUP('8. Model Variables'!$A181,'4.Annual SAE Indices'!$A$2:$A$23,'4.Annual SAE Indices'!$L$2:$L$23)*_xlfn.XLOOKUP('8. Model Variables'!$B181,'5.Monthly Multipliers'!$B$2:$B$13,'5.Monthly Multipliers'!$E$2:$E$13) + _xlfn.XLOOKUP('8. Model Variables'!$A181,'4.Annual SAE Indices'!$A$2:$A$23,'4.Annual SAE Indices'!$M$2:$M$23)*_xlfn.XLOOKUP('8. Model Variables'!$B181,'5.Monthly Multipliers'!$B$2:$B$13,'5.Monthly Multipliers'!$F$2:$F$13) + _xlfn.XLOOKUP('8. Model Variables'!$A181,'4.Annual SAE Indices'!$A$2:$A$23,'4.Annual SAE Indices'!$N$2:$N$23)*_xlfn.XLOOKUP('8. Model Variables'!$B181,'5.Monthly Multipliers'!$B$2:$B$13,'5.Monthly Multipliers'!$G$2:$G$13) + _xlfn.XLOOKUP('8. Model Variables'!$A181,'4.Annual SAE Indices'!$A$2:$A$23,'4.Annual SAE Indices'!$O$2:$O$23)*_xlfn.XLOOKUP('8. Model Variables'!$B181,'5.Monthly Multipliers'!$B$2:$B$13,'5.Monthly Multipliers'!$H$2:$H$13) + _xlfn.XLOOKUP('8. Model Variables'!$A181,'4.Annual SAE Indices'!$A$2:$A$23,'4.Annual SAE Indices'!$P$2:$P$23)*_xlfn.XLOOKUP('8. Model Variables'!$B181,'5.Monthly Multipliers'!$B$2:$B$13,'5.Monthly Multipliers'!$I$2:$I$13) + _xlfn.XLOOKUP('8. Model Variables'!$A181,'4.Annual SAE Indices'!$A$2:$A$23,'4.Annual SAE Indices'!$Q$2:$Q$23)*_xlfn.XLOOKUP('8. Model Variables'!$B181,'5.Monthly Multipliers'!$B$2:$B$13,'5.Monthly Multipliers'!$J$2:$J$13) + _xlfn.XLOOKUP('8. Model Variables'!$A181,'4.Annual SAE Indices'!$A$2:$A$23,'4.Annual SAE Indices'!$R$2:$R$23)*_xlfn.XLOOKUP('8. Model Variables'!$B181,'5.Monthly Multipliers'!$B$2:$B$13,'5.Monthly Multipliers'!$K$2:$K$13) + _xlfn.XLOOKUP('8. Model Variables'!$A181,'4.Annual SAE Indices'!$A$2:$A$23,'4.Annual SAE Indices'!$T$2:$T$23)*_xlfn.XLOOKUP('8. Model Variables'!$B181,'5.Monthly Multipliers'!$B$2:$B$13,'5.Monthly Multipliers'!$L$2:$L$13) + _xlfn.XLOOKUP('8. Model Variables'!$A181,'4.Annual SAE Indices'!$A$2:$A$23,'4.Annual SAE Indices'!$U$2:$U$23)*_xlfn.XLOOKUP('8. Model Variables'!$B181,'5.Monthly Multipliers'!$B$2:$B$13,'5.Monthly Multipliers'!$M$2:$M$13)</f>
        <v>509.01898159681798</v>
      </c>
      <c r="F181">
        <f>('6.Econ Transform'!C181^0.2)*'7.Wthr Transform'!D205*12*'8. Model Variables'!E181</f>
        <v>529.5117575754216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Transform'!C182^0.2)*'7.Wthr Transform'!H206*_xlfn.XLOOKUP('8. Model Variables'!A182,'4.Annual SAE Indices'!$A$2:$A$23,'4.Annual SAE Indices'!$V$2:$V$23)</f>
        <v>315.16390068898409</v>
      </c>
      <c r="D182" s="2">
        <f>('6.Econ Transform'!C182^0.2)*'7.Wthr Transform'!L206*_xlfn.XLOOKUP('8. Model Variables'!$A182,'4.Annual SAE Indices'!$A$2:$A$23,'4.Annual SAE Indices'!$W$2:$W$23)</f>
        <v>0</v>
      </c>
      <c r="E182">
        <f>_xlfn.XLOOKUP('8. Model Variables'!$A182,'4.Annual SAE Indices'!$A$2:$A$23,'4.Annual SAE Indices'!$J$2:$J$23)*_xlfn.XLOOKUP('8. Model Variables'!$B182,'5.Monthly Multipliers'!$B$2:$B$13,'5.Monthly Multipliers'!$C$2:$C$13) + _xlfn.XLOOKUP('8. Model Variables'!$A182,'4.Annual SAE Indices'!$A$2:$A$23,'4.Annual SAE Indices'!$K$2:$K$23)*_xlfn.XLOOKUP('8. Model Variables'!$B182,'5.Monthly Multipliers'!$B$2:$B$13,'5.Monthly Multipliers'!$D$2:$D$13) + _xlfn.XLOOKUP('8. Model Variables'!$A182,'4.Annual SAE Indices'!$A$2:$A$23,'4.Annual SAE Indices'!$L$2:$L$23)*_xlfn.XLOOKUP('8. Model Variables'!$B182,'5.Monthly Multipliers'!$B$2:$B$13,'5.Monthly Multipliers'!$E$2:$E$13) + _xlfn.XLOOKUP('8. Model Variables'!$A182,'4.Annual SAE Indices'!$A$2:$A$23,'4.Annual SAE Indices'!$M$2:$M$23)*_xlfn.XLOOKUP('8. Model Variables'!$B182,'5.Monthly Multipliers'!$B$2:$B$13,'5.Monthly Multipliers'!$F$2:$F$13) + _xlfn.XLOOKUP('8. Model Variables'!$A182,'4.Annual SAE Indices'!$A$2:$A$23,'4.Annual SAE Indices'!$N$2:$N$23)*_xlfn.XLOOKUP('8. Model Variables'!$B182,'5.Monthly Multipliers'!$B$2:$B$13,'5.Monthly Multipliers'!$G$2:$G$13) + _xlfn.XLOOKUP('8. Model Variables'!$A182,'4.Annual SAE Indices'!$A$2:$A$23,'4.Annual SAE Indices'!$O$2:$O$23)*_xlfn.XLOOKUP('8. Model Variables'!$B182,'5.Monthly Multipliers'!$B$2:$B$13,'5.Monthly Multipliers'!$H$2:$H$13) + _xlfn.XLOOKUP('8. Model Variables'!$A182,'4.Annual SAE Indices'!$A$2:$A$23,'4.Annual SAE Indices'!$P$2:$P$23)*_xlfn.XLOOKUP('8. Model Variables'!$B182,'5.Monthly Multipliers'!$B$2:$B$13,'5.Monthly Multipliers'!$I$2:$I$13) + _xlfn.XLOOKUP('8. Model Variables'!$A182,'4.Annual SAE Indices'!$A$2:$A$23,'4.Annual SAE Indices'!$Q$2:$Q$23)*_xlfn.XLOOKUP('8. Model Variables'!$B182,'5.Monthly Multipliers'!$B$2:$B$13,'5.Monthly Multipliers'!$J$2:$J$13) + _xlfn.XLOOKUP('8. Model Variables'!$A182,'4.Annual SAE Indices'!$A$2:$A$23,'4.Annual SAE Indices'!$R$2:$R$23)*_xlfn.XLOOKUP('8. Model Variables'!$B182,'5.Monthly Multipliers'!$B$2:$B$13,'5.Monthly Multipliers'!$K$2:$K$13) + _xlfn.XLOOKUP('8. Model Variables'!$A182,'4.Annual SAE Indices'!$A$2:$A$23,'4.Annual SAE Indices'!$T$2:$T$23)*_xlfn.XLOOKUP('8. Model Variables'!$B182,'5.Monthly Multipliers'!$B$2:$B$13,'5.Monthly Multipliers'!$L$2:$L$13) + _xlfn.XLOOKUP('8. Model Variables'!$A182,'4.Annual SAE Indices'!$A$2:$A$23,'4.Annual SAE Indices'!$U$2:$U$23)*_xlfn.XLOOKUP('8. Model Variables'!$B182,'5.Monthly Multipliers'!$B$2:$B$13,'5.Monthly Multipliers'!$M$2:$M$13)</f>
        <v>511.66773141553301</v>
      </c>
      <c r="F182">
        <f>('6.Econ Transform'!C182^0.2)*'7.Wthr Transform'!D206*12*'8. Model Variables'!E182</f>
        <v>532.44958994909882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Transform'!C183^0.2)*'7.Wthr Transform'!H207*_xlfn.XLOOKUP('8. Model Variables'!A183,'4.Annual SAE Indices'!$A$2:$A$23,'4.Annual SAE Indices'!$V$2:$V$23)</f>
        <v>277.0818012133131</v>
      </c>
      <c r="D183" s="2">
        <f>('6.Econ Transform'!C183^0.2)*'7.Wthr Transform'!L207*_xlfn.XLOOKUP('8. Model Variables'!$A183,'4.Annual SAE Indices'!$A$2:$A$23,'4.Annual SAE Indices'!$W$2:$W$23)</f>
        <v>0</v>
      </c>
      <c r="E183">
        <f>_xlfn.XLOOKUP('8. Model Variables'!$A183,'4.Annual SAE Indices'!$A$2:$A$23,'4.Annual SAE Indices'!$J$2:$J$23)*_xlfn.XLOOKUP('8. Model Variables'!$B183,'5.Monthly Multipliers'!$B$2:$B$13,'5.Monthly Multipliers'!$C$2:$C$13) + _xlfn.XLOOKUP('8. Model Variables'!$A183,'4.Annual SAE Indices'!$A$2:$A$23,'4.Annual SAE Indices'!$K$2:$K$23)*_xlfn.XLOOKUP('8. Model Variables'!$B183,'5.Monthly Multipliers'!$B$2:$B$13,'5.Monthly Multipliers'!$D$2:$D$13) + _xlfn.XLOOKUP('8. Model Variables'!$A183,'4.Annual SAE Indices'!$A$2:$A$23,'4.Annual SAE Indices'!$L$2:$L$23)*_xlfn.XLOOKUP('8. Model Variables'!$B183,'5.Monthly Multipliers'!$B$2:$B$13,'5.Monthly Multipliers'!$E$2:$E$13) + _xlfn.XLOOKUP('8. Model Variables'!$A183,'4.Annual SAE Indices'!$A$2:$A$23,'4.Annual SAE Indices'!$M$2:$M$23)*_xlfn.XLOOKUP('8. Model Variables'!$B183,'5.Monthly Multipliers'!$B$2:$B$13,'5.Monthly Multipliers'!$F$2:$F$13) + _xlfn.XLOOKUP('8. Model Variables'!$A183,'4.Annual SAE Indices'!$A$2:$A$23,'4.Annual SAE Indices'!$N$2:$N$23)*_xlfn.XLOOKUP('8. Model Variables'!$B183,'5.Monthly Multipliers'!$B$2:$B$13,'5.Monthly Multipliers'!$G$2:$G$13) + _xlfn.XLOOKUP('8. Model Variables'!$A183,'4.Annual SAE Indices'!$A$2:$A$23,'4.Annual SAE Indices'!$O$2:$O$23)*_xlfn.XLOOKUP('8. Model Variables'!$B183,'5.Monthly Multipliers'!$B$2:$B$13,'5.Monthly Multipliers'!$H$2:$H$13) + _xlfn.XLOOKUP('8. Model Variables'!$A183,'4.Annual SAE Indices'!$A$2:$A$23,'4.Annual SAE Indices'!$P$2:$P$23)*_xlfn.XLOOKUP('8. Model Variables'!$B183,'5.Monthly Multipliers'!$B$2:$B$13,'5.Monthly Multipliers'!$I$2:$I$13) + _xlfn.XLOOKUP('8. Model Variables'!$A183,'4.Annual SAE Indices'!$A$2:$A$23,'4.Annual SAE Indices'!$Q$2:$Q$23)*_xlfn.XLOOKUP('8. Model Variables'!$B183,'5.Monthly Multipliers'!$B$2:$B$13,'5.Monthly Multipliers'!$J$2:$J$13) + _xlfn.XLOOKUP('8. Model Variables'!$A183,'4.Annual SAE Indices'!$A$2:$A$23,'4.Annual SAE Indices'!$R$2:$R$23)*_xlfn.XLOOKUP('8. Model Variables'!$B183,'5.Monthly Multipliers'!$B$2:$B$13,'5.Monthly Multipliers'!$K$2:$K$13) + _xlfn.XLOOKUP('8. Model Variables'!$A183,'4.Annual SAE Indices'!$A$2:$A$23,'4.Annual SAE Indices'!$T$2:$T$23)*_xlfn.XLOOKUP('8. Model Variables'!$B183,'5.Monthly Multipliers'!$B$2:$B$13,'5.Monthly Multipliers'!$L$2:$L$13) + _xlfn.XLOOKUP('8. Model Variables'!$A183,'4.Annual SAE Indices'!$A$2:$A$23,'4.Annual SAE Indices'!$U$2:$U$23)*_xlfn.XLOOKUP('8. Model Variables'!$B183,'5.Monthly Multipliers'!$B$2:$B$13,'5.Monthly Multipliers'!$M$2:$M$13)</f>
        <v>509.07897814725004</v>
      </c>
      <c r="F183">
        <f>('6.Econ Transform'!C183^0.2)*'7.Wthr Transform'!D207*12*'8. Model Variables'!E183</f>
        <v>495.57790548536343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Transform'!C184^0.2)*'7.Wthr Transform'!H208*_xlfn.XLOOKUP('8. Model Variables'!A184,'4.Annual SAE Indices'!$A$2:$A$23,'4.Annual SAE Indices'!$V$2:$V$23)</f>
        <v>225.9078570386061</v>
      </c>
      <c r="D184" s="2">
        <f>('6.Econ Transform'!C184^0.2)*'7.Wthr Transform'!L208*_xlfn.XLOOKUP('8. Model Variables'!$A184,'4.Annual SAE Indices'!$A$2:$A$23,'4.Annual SAE Indices'!$W$2:$W$23)</f>
        <v>0</v>
      </c>
      <c r="E184">
        <f>_xlfn.XLOOKUP('8. Model Variables'!$A184,'4.Annual SAE Indices'!$A$2:$A$23,'4.Annual SAE Indices'!$J$2:$J$23)*_xlfn.XLOOKUP('8. Model Variables'!$B184,'5.Monthly Multipliers'!$B$2:$B$13,'5.Monthly Multipliers'!$C$2:$C$13) + _xlfn.XLOOKUP('8. Model Variables'!$A184,'4.Annual SAE Indices'!$A$2:$A$23,'4.Annual SAE Indices'!$K$2:$K$23)*_xlfn.XLOOKUP('8. Model Variables'!$B184,'5.Monthly Multipliers'!$B$2:$B$13,'5.Monthly Multipliers'!$D$2:$D$13) + _xlfn.XLOOKUP('8. Model Variables'!$A184,'4.Annual SAE Indices'!$A$2:$A$23,'4.Annual SAE Indices'!$L$2:$L$23)*_xlfn.XLOOKUP('8. Model Variables'!$B184,'5.Monthly Multipliers'!$B$2:$B$13,'5.Monthly Multipliers'!$E$2:$E$13) + _xlfn.XLOOKUP('8. Model Variables'!$A184,'4.Annual SAE Indices'!$A$2:$A$23,'4.Annual SAE Indices'!$M$2:$M$23)*_xlfn.XLOOKUP('8. Model Variables'!$B184,'5.Monthly Multipliers'!$B$2:$B$13,'5.Monthly Multipliers'!$F$2:$F$13) + _xlfn.XLOOKUP('8. Model Variables'!$A184,'4.Annual SAE Indices'!$A$2:$A$23,'4.Annual SAE Indices'!$N$2:$N$23)*_xlfn.XLOOKUP('8. Model Variables'!$B184,'5.Monthly Multipliers'!$B$2:$B$13,'5.Monthly Multipliers'!$G$2:$G$13) + _xlfn.XLOOKUP('8. Model Variables'!$A184,'4.Annual SAE Indices'!$A$2:$A$23,'4.Annual SAE Indices'!$O$2:$O$23)*_xlfn.XLOOKUP('8. Model Variables'!$B184,'5.Monthly Multipliers'!$B$2:$B$13,'5.Monthly Multipliers'!$H$2:$H$13) + _xlfn.XLOOKUP('8. Model Variables'!$A184,'4.Annual SAE Indices'!$A$2:$A$23,'4.Annual SAE Indices'!$P$2:$P$23)*_xlfn.XLOOKUP('8. Model Variables'!$B184,'5.Monthly Multipliers'!$B$2:$B$13,'5.Monthly Multipliers'!$I$2:$I$13) + _xlfn.XLOOKUP('8. Model Variables'!$A184,'4.Annual SAE Indices'!$A$2:$A$23,'4.Annual SAE Indices'!$Q$2:$Q$23)*_xlfn.XLOOKUP('8. Model Variables'!$B184,'5.Monthly Multipliers'!$B$2:$B$13,'5.Monthly Multipliers'!$J$2:$J$13) + _xlfn.XLOOKUP('8. Model Variables'!$A184,'4.Annual SAE Indices'!$A$2:$A$23,'4.Annual SAE Indices'!$R$2:$R$23)*_xlfn.XLOOKUP('8. Model Variables'!$B184,'5.Monthly Multipliers'!$B$2:$B$13,'5.Monthly Multipliers'!$K$2:$K$13) + _xlfn.XLOOKUP('8. Model Variables'!$A184,'4.Annual SAE Indices'!$A$2:$A$23,'4.Annual SAE Indices'!$T$2:$T$23)*_xlfn.XLOOKUP('8. Model Variables'!$B184,'5.Monthly Multipliers'!$B$2:$B$13,'5.Monthly Multipliers'!$L$2:$L$13) + _xlfn.XLOOKUP('8. Model Variables'!$A184,'4.Annual SAE Indices'!$A$2:$A$23,'4.Annual SAE Indices'!$U$2:$U$23)*_xlfn.XLOOKUP('8. Model Variables'!$B184,'5.Monthly Multipliers'!$B$2:$B$13,'5.Monthly Multipliers'!$M$2:$M$13)</f>
        <v>506.29489963765701</v>
      </c>
      <c r="F184">
        <f>('6.Econ Transform'!C184^0.2)*'7.Wthr Transform'!D208*12*'8. Model Variables'!E184</f>
        <v>526.8585356352354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Transform'!C185^0.2)*'7.Wthr Transform'!H209*_xlfn.XLOOKUP('8. Model Variables'!A185,'4.Annual SAE Indices'!$A$2:$A$23,'4.Annual SAE Indices'!$V$2:$V$23)</f>
        <v>139.07845687947196</v>
      </c>
      <c r="D185" s="2">
        <f>('6.Econ Transform'!C185^0.2)*'7.Wthr Transform'!L209*_xlfn.XLOOKUP('8. Model Variables'!$A185,'4.Annual SAE Indices'!$A$2:$A$23,'4.Annual SAE Indices'!$W$2:$W$23)</f>
        <v>0.77680633411454048</v>
      </c>
      <c r="E185">
        <f>_xlfn.XLOOKUP('8. Model Variables'!$A185,'4.Annual SAE Indices'!$A$2:$A$23,'4.Annual SAE Indices'!$J$2:$J$23)*_xlfn.XLOOKUP('8. Model Variables'!$B185,'5.Monthly Multipliers'!$B$2:$B$13,'5.Monthly Multipliers'!$C$2:$C$13) + _xlfn.XLOOKUP('8. Model Variables'!$A185,'4.Annual SAE Indices'!$A$2:$A$23,'4.Annual SAE Indices'!$K$2:$K$23)*_xlfn.XLOOKUP('8. Model Variables'!$B185,'5.Monthly Multipliers'!$B$2:$B$13,'5.Monthly Multipliers'!$D$2:$D$13) + _xlfn.XLOOKUP('8. Model Variables'!$A185,'4.Annual SAE Indices'!$A$2:$A$23,'4.Annual SAE Indices'!$L$2:$L$23)*_xlfn.XLOOKUP('8. Model Variables'!$B185,'5.Monthly Multipliers'!$B$2:$B$13,'5.Monthly Multipliers'!$E$2:$E$13) + _xlfn.XLOOKUP('8. Model Variables'!$A185,'4.Annual SAE Indices'!$A$2:$A$23,'4.Annual SAE Indices'!$M$2:$M$23)*_xlfn.XLOOKUP('8. Model Variables'!$B185,'5.Monthly Multipliers'!$B$2:$B$13,'5.Monthly Multipliers'!$F$2:$F$13) + _xlfn.XLOOKUP('8. Model Variables'!$A185,'4.Annual SAE Indices'!$A$2:$A$23,'4.Annual SAE Indices'!$N$2:$N$23)*_xlfn.XLOOKUP('8. Model Variables'!$B185,'5.Monthly Multipliers'!$B$2:$B$13,'5.Monthly Multipliers'!$G$2:$G$13) + _xlfn.XLOOKUP('8. Model Variables'!$A185,'4.Annual SAE Indices'!$A$2:$A$23,'4.Annual SAE Indices'!$O$2:$O$23)*_xlfn.XLOOKUP('8. Model Variables'!$B185,'5.Monthly Multipliers'!$B$2:$B$13,'5.Monthly Multipliers'!$H$2:$H$13) + _xlfn.XLOOKUP('8. Model Variables'!$A185,'4.Annual SAE Indices'!$A$2:$A$23,'4.Annual SAE Indices'!$P$2:$P$23)*_xlfn.XLOOKUP('8. Model Variables'!$B185,'5.Monthly Multipliers'!$B$2:$B$13,'5.Monthly Multipliers'!$I$2:$I$13) + _xlfn.XLOOKUP('8. Model Variables'!$A185,'4.Annual SAE Indices'!$A$2:$A$23,'4.Annual SAE Indices'!$Q$2:$Q$23)*_xlfn.XLOOKUP('8. Model Variables'!$B185,'5.Monthly Multipliers'!$B$2:$B$13,'5.Monthly Multipliers'!$J$2:$J$13) + _xlfn.XLOOKUP('8. Model Variables'!$A185,'4.Annual SAE Indices'!$A$2:$A$23,'4.Annual SAE Indices'!$R$2:$R$23)*_xlfn.XLOOKUP('8. Model Variables'!$B185,'5.Monthly Multipliers'!$B$2:$B$13,'5.Monthly Multipliers'!$K$2:$K$13) + _xlfn.XLOOKUP('8. Model Variables'!$A185,'4.Annual SAE Indices'!$A$2:$A$23,'4.Annual SAE Indices'!$T$2:$T$23)*_xlfn.XLOOKUP('8. Model Variables'!$B185,'5.Monthly Multipliers'!$B$2:$B$13,'5.Monthly Multipliers'!$L$2:$L$13) + _xlfn.XLOOKUP('8. Model Variables'!$A185,'4.Annual SAE Indices'!$A$2:$A$23,'4.Annual SAE Indices'!$U$2:$U$23)*_xlfn.XLOOKUP('8. Model Variables'!$B185,'5.Monthly Multipliers'!$B$2:$B$13,'5.Monthly Multipliers'!$M$2:$M$13)</f>
        <v>501.27087148396203</v>
      </c>
      <c r="F185">
        <f>('6.Econ Transform'!C185^0.2)*'7.Wthr Transform'!D209*12*'8. Model Variables'!E185</f>
        <v>504.30761434200338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Transform'!C186^0.2)*'7.Wthr Transform'!H210*_xlfn.XLOOKUP('8. Model Variables'!A186,'4.Annual SAE Indices'!$A$2:$A$23,'4.Annual SAE Indices'!$V$2:$V$23)</f>
        <v>51.553581174707574</v>
      </c>
      <c r="D186" s="2">
        <f>('6.Econ Transform'!C186^0.2)*'7.Wthr Transform'!L210*_xlfn.XLOOKUP('8. Model Variables'!$A186,'4.Annual SAE Indices'!$A$2:$A$23,'4.Annual SAE Indices'!$W$2:$W$23)</f>
        <v>53.176709160885373</v>
      </c>
      <c r="E186">
        <f>_xlfn.XLOOKUP('8. Model Variables'!$A186,'4.Annual SAE Indices'!$A$2:$A$23,'4.Annual SAE Indices'!$J$2:$J$23)*_xlfn.XLOOKUP('8. Model Variables'!$B186,'5.Monthly Multipliers'!$B$2:$B$13,'5.Monthly Multipliers'!$C$2:$C$13) + _xlfn.XLOOKUP('8. Model Variables'!$A186,'4.Annual SAE Indices'!$A$2:$A$23,'4.Annual SAE Indices'!$K$2:$K$23)*_xlfn.XLOOKUP('8. Model Variables'!$B186,'5.Monthly Multipliers'!$B$2:$B$13,'5.Monthly Multipliers'!$D$2:$D$13) + _xlfn.XLOOKUP('8. Model Variables'!$A186,'4.Annual SAE Indices'!$A$2:$A$23,'4.Annual SAE Indices'!$L$2:$L$23)*_xlfn.XLOOKUP('8. Model Variables'!$B186,'5.Monthly Multipliers'!$B$2:$B$13,'5.Monthly Multipliers'!$E$2:$E$13) + _xlfn.XLOOKUP('8. Model Variables'!$A186,'4.Annual SAE Indices'!$A$2:$A$23,'4.Annual SAE Indices'!$M$2:$M$23)*_xlfn.XLOOKUP('8. Model Variables'!$B186,'5.Monthly Multipliers'!$B$2:$B$13,'5.Monthly Multipliers'!$F$2:$F$13) + _xlfn.XLOOKUP('8. Model Variables'!$A186,'4.Annual SAE Indices'!$A$2:$A$23,'4.Annual SAE Indices'!$N$2:$N$23)*_xlfn.XLOOKUP('8. Model Variables'!$B186,'5.Monthly Multipliers'!$B$2:$B$13,'5.Monthly Multipliers'!$G$2:$G$13) + _xlfn.XLOOKUP('8. Model Variables'!$A186,'4.Annual SAE Indices'!$A$2:$A$23,'4.Annual SAE Indices'!$O$2:$O$23)*_xlfn.XLOOKUP('8. Model Variables'!$B186,'5.Monthly Multipliers'!$B$2:$B$13,'5.Monthly Multipliers'!$H$2:$H$13) + _xlfn.XLOOKUP('8. Model Variables'!$A186,'4.Annual SAE Indices'!$A$2:$A$23,'4.Annual SAE Indices'!$P$2:$P$23)*_xlfn.XLOOKUP('8. Model Variables'!$B186,'5.Monthly Multipliers'!$B$2:$B$13,'5.Monthly Multipliers'!$I$2:$I$13) + _xlfn.XLOOKUP('8. Model Variables'!$A186,'4.Annual SAE Indices'!$A$2:$A$23,'4.Annual SAE Indices'!$Q$2:$Q$23)*_xlfn.XLOOKUP('8. Model Variables'!$B186,'5.Monthly Multipliers'!$B$2:$B$13,'5.Monthly Multipliers'!$J$2:$J$13) + _xlfn.XLOOKUP('8. Model Variables'!$A186,'4.Annual SAE Indices'!$A$2:$A$23,'4.Annual SAE Indices'!$R$2:$R$23)*_xlfn.XLOOKUP('8. Model Variables'!$B186,'5.Monthly Multipliers'!$B$2:$B$13,'5.Monthly Multipliers'!$K$2:$K$13) + _xlfn.XLOOKUP('8. Model Variables'!$A186,'4.Annual SAE Indices'!$A$2:$A$23,'4.Annual SAE Indices'!$T$2:$T$23)*_xlfn.XLOOKUP('8. Model Variables'!$B186,'5.Monthly Multipliers'!$B$2:$B$13,'5.Monthly Multipliers'!$L$2:$L$13) + _xlfn.XLOOKUP('8. Model Variables'!$A186,'4.Annual SAE Indices'!$A$2:$A$23,'4.Annual SAE Indices'!$U$2:$U$23)*_xlfn.XLOOKUP('8. Model Variables'!$B186,'5.Monthly Multipliers'!$B$2:$B$13,'5.Monthly Multipliers'!$M$2:$M$13)</f>
        <v>498.286820019125</v>
      </c>
      <c r="F186">
        <f>('6.Econ Transform'!C186^0.2)*'7.Wthr Transform'!D210*12*'8. Model Variables'!E186</f>
        <v>518.01566807301117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Transform'!C187^0.2)*'7.Wthr Transform'!H211*_xlfn.XLOOKUP('8. Model Variables'!A187,'4.Annual SAE Indices'!$A$2:$A$23,'4.Annual SAE Indices'!$V$2:$V$23)</f>
        <v>4.0102548442927377</v>
      </c>
      <c r="D187" s="2">
        <f>('6.Econ Transform'!C187^0.2)*'7.Wthr Transform'!L211*_xlfn.XLOOKUP('8. Model Variables'!$A187,'4.Annual SAE Indices'!$A$2:$A$23,'4.Annual SAE Indices'!$W$2:$W$23)</f>
        <v>194.23610825459573</v>
      </c>
      <c r="E187">
        <f>_xlfn.XLOOKUP('8. Model Variables'!$A187,'4.Annual SAE Indices'!$A$2:$A$23,'4.Annual SAE Indices'!$J$2:$J$23)*_xlfn.XLOOKUP('8. Model Variables'!$B187,'5.Monthly Multipliers'!$B$2:$B$13,'5.Monthly Multipliers'!$C$2:$C$13) + _xlfn.XLOOKUP('8. Model Variables'!$A187,'4.Annual SAE Indices'!$A$2:$A$23,'4.Annual SAE Indices'!$K$2:$K$23)*_xlfn.XLOOKUP('8. Model Variables'!$B187,'5.Monthly Multipliers'!$B$2:$B$13,'5.Monthly Multipliers'!$D$2:$D$13) + _xlfn.XLOOKUP('8. Model Variables'!$A187,'4.Annual SAE Indices'!$A$2:$A$23,'4.Annual SAE Indices'!$L$2:$L$23)*_xlfn.XLOOKUP('8. Model Variables'!$B187,'5.Monthly Multipliers'!$B$2:$B$13,'5.Monthly Multipliers'!$E$2:$E$13) + _xlfn.XLOOKUP('8. Model Variables'!$A187,'4.Annual SAE Indices'!$A$2:$A$23,'4.Annual SAE Indices'!$M$2:$M$23)*_xlfn.XLOOKUP('8. Model Variables'!$B187,'5.Monthly Multipliers'!$B$2:$B$13,'5.Monthly Multipliers'!$F$2:$F$13) + _xlfn.XLOOKUP('8. Model Variables'!$A187,'4.Annual SAE Indices'!$A$2:$A$23,'4.Annual SAE Indices'!$N$2:$N$23)*_xlfn.XLOOKUP('8. Model Variables'!$B187,'5.Monthly Multipliers'!$B$2:$B$13,'5.Monthly Multipliers'!$G$2:$G$13) + _xlfn.XLOOKUP('8. Model Variables'!$A187,'4.Annual SAE Indices'!$A$2:$A$23,'4.Annual SAE Indices'!$O$2:$O$23)*_xlfn.XLOOKUP('8. Model Variables'!$B187,'5.Monthly Multipliers'!$B$2:$B$13,'5.Monthly Multipliers'!$H$2:$H$13) + _xlfn.XLOOKUP('8. Model Variables'!$A187,'4.Annual SAE Indices'!$A$2:$A$23,'4.Annual SAE Indices'!$P$2:$P$23)*_xlfn.XLOOKUP('8. Model Variables'!$B187,'5.Monthly Multipliers'!$B$2:$B$13,'5.Monthly Multipliers'!$I$2:$I$13) + _xlfn.XLOOKUP('8. Model Variables'!$A187,'4.Annual SAE Indices'!$A$2:$A$23,'4.Annual SAE Indices'!$Q$2:$Q$23)*_xlfn.XLOOKUP('8. Model Variables'!$B187,'5.Monthly Multipliers'!$B$2:$B$13,'5.Monthly Multipliers'!$J$2:$J$13) + _xlfn.XLOOKUP('8. Model Variables'!$A187,'4.Annual SAE Indices'!$A$2:$A$23,'4.Annual SAE Indices'!$R$2:$R$23)*_xlfn.XLOOKUP('8. Model Variables'!$B187,'5.Monthly Multipliers'!$B$2:$B$13,'5.Monthly Multipliers'!$K$2:$K$13) + _xlfn.XLOOKUP('8. Model Variables'!$A187,'4.Annual SAE Indices'!$A$2:$A$23,'4.Annual SAE Indices'!$T$2:$T$23)*_xlfn.XLOOKUP('8. Model Variables'!$B187,'5.Monthly Multipliers'!$B$2:$B$13,'5.Monthly Multipliers'!$L$2:$L$13) + _xlfn.XLOOKUP('8. Model Variables'!$A187,'4.Annual SAE Indices'!$A$2:$A$23,'4.Annual SAE Indices'!$U$2:$U$23)*_xlfn.XLOOKUP('8. Model Variables'!$B187,'5.Monthly Multipliers'!$B$2:$B$13,'5.Monthly Multipliers'!$M$2:$M$13)</f>
        <v>495.81398710904801</v>
      </c>
      <c r="F187">
        <f>('6.Econ Transform'!C187^0.2)*'7.Wthr Transform'!D211*12*'8. Model Variables'!E187</f>
        <v>498.81767168344402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Transform'!C188^0.2)*'7.Wthr Transform'!H212*_xlfn.XLOOKUP('8. Model Variables'!A188,'4.Annual SAE Indices'!$A$2:$A$23,'4.Annual SAE Indices'!$V$2:$V$23)</f>
        <v>0.797930049675875</v>
      </c>
      <c r="D188" s="2">
        <f>('6.Econ Transform'!C188^0.2)*'7.Wthr Transform'!L212*_xlfn.XLOOKUP('8. Model Variables'!$A188,'4.Annual SAE Indices'!$A$2:$A$23,'4.Annual SAE Indices'!$W$2:$W$23)</f>
        <v>399.47872552723692</v>
      </c>
      <c r="E188">
        <f>_xlfn.XLOOKUP('8. Model Variables'!$A188,'4.Annual SAE Indices'!$A$2:$A$23,'4.Annual SAE Indices'!$J$2:$J$23)*_xlfn.XLOOKUP('8. Model Variables'!$B188,'5.Monthly Multipliers'!$B$2:$B$13,'5.Monthly Multipliers'!$C$2:$C$13) + _xlfn.XLOOKUP('8. Model Variables'!$A188,'4.Annual SAE Indices'!$A$2:$A$23,'4.Annual SAE Indices'!$K$2:$K$23)*_xlfn.XLOOKUP('8. Model Variables'!$B188,'5.Monthly Multipliers'!$B$2:$B$13,'5.Monthly Multipliers'!$D$2:$D$13) + _xlfn.XLOOKUP('8. Model Variables'!$A188,'4.Annual SAE Indices'!$A$2:$A$23,'4.Annual SAE Indices'!$L$2:$L$23)*_xlfn.XLOOKUP('8. Model Variables'!$B188,'5.Monthly Multipliers'!$B$2:$B$13,'5.Monthly Multipliers'!$E$2:$E$13) + _xlfn.XLOOKUP('8. Model Variables'!$A188,'4.Annual SAE Indices'!$A$2:$A$23,'4.Annual SAE Indices'!$M$2:$M$23)*_xlfn.XLOOKUP('8. Model Variables'!$B188,'5.Monthly Multipliers'!$B$2:$B$13,'5.Monthly Multipliers'!$F$2:$F$13) + _xlfn.XLOOKUP('8. Model Variables'!$A188,'4.Annual SAE Indices'!$A$2:$A$23,'4.Annual SAE Indices'!$N$2:$N$23)*_xlfn.XLOOKUP('8. Model Variables'!$B188,'5.Monthly Multipliers'!$B$2:$B$13,'5.Monthly Multipliers'!$G$2:$G$13) + _xlfn.XLOOKUP('8. Model Variables'!$A188,'4.Annual SAE Indices'!$A$2:$A$23,'4.Annual SAE Indices'!$O$2:$O$23)*_xlfn.XLOOKUP('8. Model Variables'!$B188,'5.Monthly Multipliers'!$B$2:$B$13,'5.Monthly Multipliers'!$H$2:$H$13) + _xlfn.XLOOKUP('8. Model Variables'!$A188,'4.Annual SAE Indices'!$A$2:$A$23,'4.Annual SAE Indices'!$P$2:$P$23)*_xlfn.XLOOKUP('8. Model Variables'!$B188,'5.Monthly Multipliers'!$B$2:$B$13,'5.Monthly Multipliers'!$I$2:$I$13) + _xlfn.XLOOKUP('8. Model Variables'!$A188,'4.Annual SAE Indices'!$A$2:$A$23,'4.Annual SAE Indices'!$Q$2:$Q$23)*_xlfn.XLOOKUP('8. Model Variables'!$B188,'5.Monthly Multipliers'!$B$2:$B$13,'5.Monthly Multipliers'!$J$2:$J$13) + _xlfn.XLOOKUP('8. Model Variables'!$A188,'4.Annual SAE Indices'!$A$2:$A$23,'4.Annual SAE Indices'!$R$2:$R$23)*_xlfn.XLOOKUP('8. Model Variables'!$B188,'5.Monthly Multipliers'!$B$2:$B$13,'5.Monthly Multipliers'!$K$2:$K$13) + _xlfn.XLOOKUP('8. Model Variables'!$A188,'4.Annual SAE Indices'!$A$2:$A$23,'4.Annual SAE Indices'!$T$2:$T$23)*_xlfn.XLOOKUP('8. Model Variables'!$B188,'5.Monthly Multipliers'!$B$2:$B$13,'5.Monthly Multipliers'!$L$2:$L$13) + _xlfn.XLOOKUP('8. Model Variables'!$A188,'4.Annual SAE Indices'!$A$2:$A$23,'4.Annual SAE Indices'!$U$2:$U$23)*_xlfn.XLOOKUP('8. Model Variables'!$B188,'5.Monthly Multipliers'!$B$2:$B$13,'5.Monthly Multipliers'!$M$2:$M$13)</f>
        <v>490.67074028333701</v>
      </c>
      <c r="F188">
        <f>('6.Econ Transform'!C188^0.2)*'7.Wthr Transform'!D212*12*'8. Model Variables'!E188</f>
        <v>510.18371522954556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Transform'!C189^0.2)*'7.Wthr Transform'!H213*_xlfn.XLOOKUP('8. Model Variables'!A189,'4.Annual SAE Indices'!$A$2:$A$23,'4.Annual SAE Indices'!$V$2:$V$23)</f>
        <v>1.3883982864360223</v>
      </c>
      <c r="D189" s="2">
        <f>('6.Econ Transform'!C189^0.2)*'7.Wthr Transform'!L213*_xlfn.XLOOKUP('8. Model Variables'!$A189,'4.Annual SAE Indices'!$A$2:$A$23,'4.Annual SAE Indices'!$W$2:$W$23)</f>
        <v>308.7115219287582</v>
      </c>
      <c r="E189">
        <f>_xlfn.XLOOKUP('8. Model Variables'!$A189,'4.Annual SAE Indices'!$A$2:$A$23,'4.Annual SAE Indices'!$J$2:$J$23)*_xlfn.XLOOKUP('8. Model Variables'!$B189,'5.Monthly Multipliers'!$B$2:$B$13,'5.Monthly Multipliers'!$C$2:$C$13) + _xlfn.XLOOKUP('8. Model Variables'!$A189,'4.Annual SAE Indices'!$A$2:$A$23,'4.Annual SAE Indices'!$K$2:$K$23)*_xlfn.XLOOKUP('8. Model Variables'!$B189,'5.Monthly Multipliers'!$B$2:$B$13,'5.Monthly Multipliers'!$D$2:$D$13) + _xlfn.XLOOKUP('8. Model Variables'!$A189,'4.Annual SAE Indices'!$A$2:$A$23,'4.Annual SAE Indices'!$L$2:$L$23)*_xlfn.XLOOKUP('8. Model Variables'!$B189,'5.Monthly Multipliers'!$B$2:$B$13,'5.Monthly Multipliers'!$E$2:$E$13) + _xlfn.XLOOKUP('8. Model Variables'!$A189,'4.Annual SAE Indices'!$A$2:$A$23,'4.Annual SAE Indices'!$M$2:$M$23)*_xlfn.XLOOKUP('8. Model Variables'!$B189,'5.Monthly Multipliers'!$B$2:$B$13,'5.Monthly Multipliers'!$F$2:$F$13) + _xlfn.XLOOKUP('8. Model Variables'!$A189,'4.Annual SAE Indices'!$A$2:$A$23,'4.Annual SAE Indices'!$N$2:$N$23)*_xlfn.XLOOKUP('8. Model Variables'!$B189,'5.Monthly Multipliers'!$B$2:$B$13,'5.Monthly Multipliers'!$G$2:$G$13) + _xlfn.XLOOKUP('8. Model Variables'!$A189,'4.Annual SAE Indices'!$A$2:$A$23,'4.Annual SAE Indices'!$O$2:$O$23)*_xlfn.XLOOKUP('8. Model Variables'!$B189,'5.Monthly Multipliers'!$B$2:$B$13,'5.Monthly Multipliers'!$H$2:$H$13) + _xlfn.XLOOKUP('8. Model Variables'!$A189,'4.Annual SAE Indices'!$A$2:$A$23,'4.Annual SAE Indices'!$P$2:$P$23)*_xlfn.XLOOKUP('8. Model Variables'!$B189,'5.Monthly Multipliers'!$B$2:$B$13,'5.Monthly Multipliers'!$I$2:$I$13) + _xlfn.XLOOKUP('8. Model Variables'!$A189,'4.Annual SAE Indices'!$A$2:$A$23,'4.Annual SAE Indices'!$Q$2:$Q$23)*_xlfn.XLOOKUP('8. Model Variables'!$B189,'5.Monthly Multipliers'!$B$2:$B$13,'5.Monthly Multipliers'!$J$2:$J$13) + _xlfn.XLOOKUP('8. Model Variables'!$A189,'4.Annual SAE Indices'!$A$2:$A$23,'4.Annual SAE Indices'!$R$2:$R$23)*_xlfn.XLOOKUP('8. Model Variables'!$B189,'5.Monthly Multipliers'!$B$2:$B$13,'5.Monthly Multipliers'!$K$2:$K$13) + _xlfn.XLOOKUP('8. Model Variables'!$A189,'4.Annual SAE Indices'!$A$2:$A$23,'4.Annual SAE Indices'!$T$2:$T$23)*_xlfn.XLOOKUP('8. Model Variables'!$B189,'5.Monthly Multipliers'!$B$2:$B$13,'5.Monthly Multipliers'!$L$2:$L$13) + _xlfn.XLOOKUP('8. Model Variables'!$A189,'4.Annual SAE Indices'!$A$2:$A$23,'4.Annual SAE Indices'!$U$2:$U$23)*_xlfn.XLOOKUP('8. Model Variables'!$B189,'5.Monthly Multipliers'!$B$2:$B$13,'5.Monthly Multipliers'!$M$2:$M$13)</f>
        <v>489.77791069518099</v>
      </c>
      <c r="F189">
        <f>('6.Econ Transform'!C189^0.2)*'7.Wthr Transform'!D213*12*'8. Model Variables'!E189</f>
        <v>509.2553796289975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Transform'!C190^0.2)*'7.Wthr Transform'!H214*_xlfn.XLOOKUP('8. Model Variables'!A190,'4.Annual SAE Indices'!$A$2:$A$23,'4.Annual SAE Indices'!$V$2:$V$23)</f>
        <v>12.487605277427445</v>
      </c>
      <c r="D190" s="2">
        <f>('6.Econ Transform'!C190^0.2)*'7.Wthr Transform'!L214*_xlfn.XLOOKUP('8. Model Variables'!$A190,'4.Annual SAE Indices'!$A$2:$A$23,'4.Annual SAE Indices'!$W$2:$W$23)</f>
        <v>111.44726792036768</v>
      </c>
      <c r="E190">
        <f>_xlfn.XLOOKUP('8. Model Variables'!$A190,'4.Annual SAE Indices'!$A$2:$A$23,'4.Annual SAE Indices'!$J$2:$J$23)*_xlfn.XLOOKUP('8. Model Variables'!$B190,'5.Monthly Multipliers'!$B$2:$B$13,'5.Monthly Multipliers'!$C$2:$C$13) + _xlfn.XLOOKUP('8. Model Variables'!$A190,'4.Annual SAE Indices'!$A$2:$A$23,'4.Annual SAE Indices'!$K$2:$K$23)*_xlfn.XLOOKUP('8. Model Variables'!$B190,'5.Monthly Multipliers'!$B$2:$B$13,'5.Monthly Multipliers'!$D$2:$D$13) + _xlfn.XLOOKUP('8. Model Variables'!$A190,'4.Annual SAE Indices'!$A$2:$A$23,'4.Annual SAE Indices'!$L$2:$L$23)*_xlfn.XLOOKUP('8. Model Variables'!$B190,'5.Monthly Multipliers'!$B$2:$B$13,'5.Monthly Multipliers'!$E$2:$E$13) + _xlfn.XLOOKUP('8. Model Variables'!$A190,'4.Annual SAE Indices'!$A$2:$A$23,'4.Annual SAE Indices'!$M$2:$M$23)*_xlfn.XLOOKUP('8. Model Variables'!$B190,'5.Monthly Multipliers'!$B$2:$B$13,'5.Monthly Multipliers'!$F$2:$F$13) + _xlfn.XLOOKUP('8. Model Variables'!$A190,'4.Annual SAE Indices'!$A$2:$A$23,'4.Annual SAE Indices'!$N$2:$N$23)*_xlfn.XLOOKUP('8. Model Variables'!$B190,'5.Monthly Multipliers'!$B$2:$B$13,'5.Monthly Multipliers'!$G$2:$G$13) + _xlfn.XLOOKUP('8. Model Variables'!$A190,'4.Annual SAE Indices'!$A$2:$A$23,'4.Annual SAE Indices'!$O$2:$O$23)*_xlfn.XLOOKUP('8. Model Variables'!$B190,'5.Monthly Multipliers'!$B$2:$B$13,'5.Monthly Multipliers'!$H$2:$H$13) + _xlfn.XLOOKUP('8. Model Variables'!$A190,'4.Annual SAE Indices'!$A$2:$A$23,'4.Annual SAE Indices'!$P$2:$P$23)*_xlfn.XLOOKUP('8. Model Variables'!$B190,'5.Monthly Multipliers'!$B$2:$B$13,'5.Monthly Multipliers'!$I$2:$I$13) + _xlfn.XLOOKUP('8. Model Variables'!$A190,'4.Annual SAE Indices'!$A$2:$A$23,'4.Annual SAE Indices'!$Q$2:$Q$23)*_xlfn.XLOOKUP('8. Model Variables'!$B190,'5.Monthly Multipliers'!$B$2:$B$13,'5.Monthly Multipliers'!$J$2:$J$13) + _xlfn.XLOOKUP('8. Model Variables'!$A190,'4.Annual SAE Indices'!$A$2:$A$23,'4.Annual SAE Indices'!$R$2:$R$23)*_xlfn.XLOOKUP('8. Model Variables'!$B190,'5.Monthly Multipliers'!$B$2:$B$13,'5.Monthly Multipliers'!$K$2:$K$13) + _xlfn.XLOOKUP('8. Model Variables'!$A190,'4.Annual SAE Indices'!$A$2:$A$23,'4.Annual SAE Indices'!$T$2:$T$23)*_xlfn.XLOOKUP('8. Model Variables'!$B190,'5.Monthly Multipliers'!$B$2:$B$13,'5.Monthly Multipliers'!$L$2:$L$13) + _xlfn.XLOOKUP('8. Model Variables'!$A190,'4.Annual SAE Indices'!$A$2:$A$23,'4.Annual SAE Indices'!$U$2:$U$23)*_xlfn.XLOOKUP('8. Model Variables'!$B190,'5.Monthly Multipliers'!$B$2:$B$13,'5.Monthly Multipliers'!$M$2:$M$13)</f>
        <v>492.47759634454508</v>
      </c>
      <c r="F190">
        <f>('6.Econ Transform'!C190^0.2)*'7.Wthr Transform'!D214*12*'8. Model Variables'!E190</f>
        <v>495.54428348945152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Transform'!C191^0.2)*'7.Wthr Transform'!H215*_xlfn.XLOOKUP('8. Model Variables'!A191,'4.Annual SAE Indices'!$A$2:$A$23,'4.Annual SAE Indices'!$V$2:$V$23)</f>
        <v>80.279947492118566</v>
      </c>
      <c r="D191" s="2">
        <f>('6.Econ Transform'!C191^0.2)*'7.Wthr Transform'!L215*_xlfn.XLOOKUP('8. Model Variables'!$A191,'4.Annual SAE Indices'!$A$2:$A$23,'4.Annual SAE Indices'!$W$2:$W$23)</f>
        <v>16.627679752026836</v>
      </c>
      <c r="E191">
        <f>_xlfn.XLOOKUP('8. Model Variables'!$A191,'4.Annual SAE Indices'!$A$2:$A$23,'4.Annual SAE Indices'!$J$2:$J$23)*_xlfn.XLOOKUP('8. Model Variables'!$B191,'5.Monthly Multipliers'!$B$2:$B$13,'5.Monthly Multipliers'!$C$2:$C$13) + _xlfn.XLOOKUP('8. Model Variables'!$A191,'4.Annual SAE Indices'!$A$2:$A$23,'4.Annual SAE Indices'!$K$2:$K$23)*_xlfn.XLOOKUP('8. Model Variables'!$B191,'5.Monthly Multipliers'!$B$2:$B$13,'5.Monthly Multipliers'!$D$2:$D$13) + _xlfn.XLOOKUP('8. Model Variables'!$A191,'4.Annual SAE Indices'!$A$2:$A$23,'4.Annual SAE Indices'!$L$2:$L$23)*_xlfn.XLOOKUP('8. Model Variables'!$B191,'5.Monthly Multipliers'!$B$2:$B$13,'5.Monthly Multipliers'!$E$2:$E$13) + _xlfn.XLOOKUP('8. Model Variables'!$A191,'4.Annual SAE Indices'!$A$2:$A$23,'4.Annual SAE Indices'!$M$2:$M$23)*_xlfn.XLOOKUP('8. Model Variables'!$B191,'5.Monthly Multipliers'!$B$2:$B$13,'5.Monthly Multipliers'!$F$2:$F$13) + _xlfn.XLOOKUP('8. Model Variables'!$A191,'4.Annual SAE Indices'!$A$2:$A$23,'4.Annual SAE Indices'!$N$2:$N$23)*_xlfn.XLOOKUP('8. Model Variables'!$B191,'5.Monthly Multipliers'!$B$2:$B$13,'5.Monthly Multipliers'!$G$2:$G$13) + _xlfn.XLOOKUP('8. Model Variables'!$A191,'4.Annual SAE Indices'!$A$2:$A$23,'4.Annual SAE Indices'!$O$2:$O$23)*_xlfn.XLOOKUP('8. Model Variables'!$B191,'5.Monthly Multipliers'!$B$2:$B$13,'5.Monthly Multipliers'!$H$2:$H$13) + _xlfn.XLOOKUP('8. Model Variables'!$A191,'4.Annual SAE Indices'!$A$2:$A$23,'4.Annual SAE Indices'!$P$2:$P$23)*_xlfn.XLOOKUP('8. Model Variables'!$B191,'5.Monthly Multipliers'!$B$2:$B$13,'5.Monthly Multipliers'!$I$2:$I$13) + _xlfn.XLOOKUP('8. Model Variables'!$A191,'4.Annual SAE Indices'!$A$2:$A$23,'4.Annual SAE Indices'!$Q$2:$Q$23)*_xlfn.XLOOKUP('8. Model Variables'!$B191,'5.Monthly Multipliers'!$B$2:$B$13,'5.Monthly Multipliers'!$J$2:$J$13) + _xlfn.XLOOKUP('8. Model Variables'!$A191,'4.Annual SAE Indices'!$A$2:$A$23,'4.Annual SAE Indices'!$R$2:$R$23)*_xlfn.XLOOKUP('8. Model Variables'!$B191,'5.Monthly Multipliers'!$B$2:$B$13,'5.Monthly Multipliers'!$K$2:$K$13) + _xlfn.XLOOKUP('8. Model Variables'!$A191,'4.Annual SAE Indices'!$A$2:$A$23,'4.Annual SAE Indices'!$T$2:$T$23)*_xlfn.XLOOKUP('8. Model Variables'!$B191,'5.Monthly Multipliers'!$B$2:$B$13,'5.Monthly Multipliers'!$L$2:$L$13) + _xlfn.XLOOKUP('8. Model Variables'!$A191,'4.Annual SAE Indices'!$A$2:$A$23,'4.Annual SAE Indices'!$U$2:$U$23)*_xlfn.XLOOKUP('8. Model Variables'!$B191,'5.Monthly Multipliers'!$B$2:$B$13,'5.Monthly Multipliers'!$M$2:$M$13)</f>
        <v>497.87169641857201</v>
      </c>
      <c r="F191">
        <f>('6.Econ Transform'!C191^0.2)*'7.Wthr Transform'!D215*12*'8. Model Variables'!E191</f>
        <v>518.24756292298775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Transform'!C192^0.2)*'7.Wthr Transform'!H216*_xlfn.XLOOKUP('8. Model Variables'!A192,'4.Annual SAE Indices'!$A$2:$A$23,'4.Annual SAE Indices'!$V$2:$V$23)</f>
        <v>180.70210838094789</v>
      </c>
      <c r="D192" s="2">
        <f>('6.Econ Transform'!C192^0.2)*'7.Wthr Transform'!L216*_xlfn.XLOOKUP('8. Model Variables'!$A192,'4.Annual SAE Indices'!$A$2:$A$23,'4.Annual SAE Indices'!$W$2:$W$23)</f>
        <v>0.8296555385626696</v>
      </c>
      <c r="E192">
        <f>_xlfn.XLOOKUP('8. Model Variables'!$A192,'4.Annual SAE Indices'!$A$2:$A$23,'4.Annual SAE Indices'!$J$2:$J$23)*_xlfn.XLOOKUP('8. Model Variables'!$B192,'5.Monthly Multipliers'!$B$2:$B$13,'5.Monthly Multipliers'!$C$2:$C$13) + _xlfn.XLOOKUP('8. Model Variables'!$A192,'4.Annual SAE Indices'!$A$2:$A$23,'4.Annual SAE Indices'!$K$2:$K$23)*_xlfn.XLOOKUP('8. Model Variables'!$B192,'5.Monthly Multipliers'!$B$2:$B$13,'5.Monthly Multipliers'!$D$2:$D$13) + _xlfn.XLOOKUP('8. Model Variables'!$A192,'4.Annual SAE Indices'!$A$2:$A$23,'4.Annual SAE Indices'!$L$2:$L$23)*_xlfn.XLOOKUP('8. Model Variables'!$B192,'5.Monthly Multipliers'!$B$2:$B$13,'5.Monthly Multipliers'!$E$2:$E$13) + _xlfn.XLOOKUP('8. Model Variables'!$A192,'4.Annual SAE Indices'!$A$2:$A$23,'4.Annual SAE Indices'!$M$2:$M$23)*_xlfn.XLOOKUP('8. Model Variables'!$B192,'5.Monthly Multipliers'!$B$2:$B$13,'5.Monthly Multipliers'!$F$2:$F$13) + _xlfn.XLOOKUP('8. Model Variables'!$A192,'4.Annual SAE Indices'!$A$2:$A$23,'4.Annual SAE Indices'!$N$2:$N$23)*_xlfn.XLOOKUP('8. Model Variables'!$B192,'5.Monthly Multipliers'!$B$2:$B$13,'5.Monthly Multipliers'!$G$2:$G$13) + _xlfn.XLOOKUP('8. Model Variables'!$A192,'4.Annual SAE Indices'!$A$2:$A$23,'4.Annual SAE Indices'!$O$2:$O$23)*_xlfn.XLOOKUP('8. Model Variables'!$B192,'5.Monthly Multipliers'!$B$2:$B$13,'5.Monthly Multipliers'!$H$2:$H$13) + _xlfn.XLOOKUP('8. Model Variables'!$A192,'4.Annual SAE Indices'!$A$2:$A$23,'4.Annual SAE Indices'!$P$2:$P$23)*_xlfn.XLOOKUP('8. Model Variables'!$B192,'5.Monthly Multipliers'!$B$2:$B$13,'5.Monthly Multipliers'!$I$2:$I$13) + _xlfn.XLOOKUP('8. Model Variables'!$A192,'4.Annual SAE Indices'!$A$2:$A$23,'4.Annual SAE Indices'!$Q$2:$Q$23)*_xlfn.XLOOKUP('8. Model Variables'!$B192,'5.Monthly Multipliers'!$B$2:$B$13,'5.Monthly Multipliers'!$J$2:$J$13) + _xlfn.XLOOKUP('8. Model Variables'!$A192,'4.Annual SAE Indices'!$A$2:$A$23,'4.Annual SAE Indices'!$R$2:$R$23)*_xlfn.XLOOKUP('8. Model Variables'!$B192,'5.Monthly Multipliers'!$B$2:$B$13,'5.Monthly Multipliers'!$K$2:$K$13) + _xlfn.XLOOKUP('8. Model Variables'!$A192,'4.Annual SAE Indices'!$A$2:$A$23,'4.Annual SAE Indices'!$T$2:$T$23)*_xlfn.XLOOKUP('8. Model Variables'!$B192,'5.Monthly Multipliers'!$B$2:$B$13,'5.Monthly Multipliers'!$L$2:$L$13) + _xlfn.XLOOKUP('8. Model Variables'!$A192,'4.Annual SAE Indices'!$A$2:$A$23,'4.Annual SAE Indices'!$U$2:$U$23)*_xlfn.XLOOKUP('8. Model Variables'!$B192,'5.Monthly Multipliers'!$B$2:$B$13,'5.Monthly Multipliers'!$M$2:$M$13)</f>
        <v>502.96543295434196</v>
      </c>
      <c r="F192">
        <f>('6.Econ Transform'!C192^0.2)*'7.Wthr Transform'!D216*12*'8. Model Variables'!E192</f>
        <v>506.66106329780547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Transform'!C193^0.2)*'7.Wthr Transform'!H217*_xlfn.XLOOKUP('8. Model Variables'!A193,'4.Annual SAE Indices'!$A$2:$A$23,'4.Annual SAE Indices'!$V$2:$V$23)</f>
        <v>267.47245777067798</v>
      </c>
      <c r="D193" s="2">
        <f>('6.Econ Transform'!C193^0.2)*'7.Wthr Transform'!L217*_xlfn.XLOOKUP('8. Model Variables'!$A193,'4.Annual SAE Indices'!$A$2:$A$23,'4.Annual SAE Indices'!$W$2:$W$23)</f>
        <v>0</v>
      </c>
      <c r="E193">
        <f>_xlfn.XLOOKUP('8. Model Variables'!$A193,'4.Annual SAE Indices'!$A$2:$A$23,'4.Annual SAE Indices'!$J$2:$J$23)*_xlfn.XLOOKUP('8. Model Variables'!$B193,'5.Monthly Multipliers'!$B$2:$B$13,'5.Monthly Multipliers'!$C$2:$C$13) + _xlfn.XLOOKUP('8. Model Variables'!$A193,'4.Annual SAE Indices'!$A$2:$A$23,'4.Annual SAE Indices'!$K$2:$K$23)*_xlfn.XLOOKUP('8. Model Variables'!$B193,'5.Monthly Multipliers'!$B$2:$B$13,'5.Monthly Multipliers'!$D$2:$D$13) + _xlfn.XLOOKUP('8. Model Variables'!$A193,'4.Annual SAE Indices'!$A$2:$A$23,'4.Annual SAE Indices'!$L$2:$L$23)*_xlfn.XLOOKUP('8. Model Variables'!$B193,'5.Monthly Multipliers'!$B$2:$B$13,'5.Monthly Multipliers'!$E$2:$E$13) + _xlfn.XLOOKUP('8. Model Variables'!$A193,'4.Annual SAE Indices'!$A$2:$A$23,'4.Annual SAE Indices'!$M$2:$M$23)*_xlfn.XLOOKUP('8. Model Variables'!$B193,'5.Monthly Multipliers'!$B$2:$B$13,'5.Monthly Multipliers'!$F$2:$F$13) + _xlfn.XLOOKUP('8. Model Variables'!$A193,'4.Annual SAE Indices'!$A$2:$A$23,'4.Annual SAE Indices'!$N$2:$N$23)*_xlfn.XLOOKUP('8. Model Variables'!$B193,'5.Monthly Multipliers'!$B$2:$B$13,'5.Monthly Multipliers'!$G$2:$G$13) + _xlfn.XLOOKUP('8. Model Variables'!$A193,'4.Annual SAE Indices'!$A$2:$A$23,'4.Annual SAE Indices'!$O$2:$O$23)*_xlfn.XLOOKUP('8. Model Variables'!$B193,'5.Monthly Multipliers'!$B$2:$B$13,'5.Monthly Multipliers'!$H$2:$H$13) + _xlfn.XLOOKUP('8. Model Variables'!$A193,'4.Annual SAE Indices'!$A$2:$A$23,'4.Annual SAE Indices'!$P$2:$P$23)*_xlfn.XLOOKUP('8. Model Variables'!$B193,'5.Monthly Multipliers'!$B$2:$B$13,'5.Monthly Multipliers'!$I$2:$I$13) + _xlfn.XLOOKUP('8. Model Variables'!$A193,'4.Annual SAE Indices'!$A$2:$A$23,'4.Annual SAE Indices'!$Q$2:$Q$23)*_xlfn.XLOOKUP('8. Model Variables'!$B193,'5.Monthly Multipliers'!$B$2:$B$13,'5.Monthly Multipliers'!$J$2:$J$13) + _xlfn.XLOOKUP('8. Model Variables'!$A193,'4.Annual SAE Indices'!$A$2:$A$23,'4.Annual SAE Indices'!$R$2:$R$23)*_xlfn.XLOOKUP('8. Model Variables'!$B193,'5.Monthly Multipliers'!$B$2:$B$13,'5.Monthly Multipliers'!$K$2:$K$13) + _xlfn.XLOOKUP('8. Model Variables'!$A193,'4.Annual SAE Indices'!$A$2:$A$23,'4.Annual SAE Indices'!$T$2:$T$23)*_xlfn.XLOOKUP('8. Model Variables'!$B193,'5.Monthly Multipliers'!$B$2:$B$13,'5.Monthly Multipliers'!$L$2:$L$13) + _xlfn.XLOOKUP('8. Model Variables'!$A193,'4.Annual SAE Indices'!$A$2:$A$23,'4.Annual SAE Indices'!$U$2:$U$23)*_xlfn.XLOOKUP('8. Model Variables'!$B193,'5.Monthly Multipliers'!$B$2:$B$13,'5.Monthly Multipliers'!$M$2:$M$13)</f>
        <v>509.44333366215801</v>
      </c>
      <c r="F193">
        <f>('6.Econ Transform'!C193^0.2)*'7.Wthr Transform'!D217*12*'8. Model Variables'!E193</f>
        <v>530.29278028251315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Transform'!C194^0.2)*'7.Wthr Transform'!H218*_xlfn.XLOOKUP('8. Model Variables'!A194,'4.Annual SAE Indices'!$A$2:$A$23,'4.Annual SAE Indices'!$V$2:$V$23)</f>
        <v>0</v>
      </c>
      <c r="D194" s="2">
        <f>('6.Econ Transform'!C194^0.2)*'7.Wthr Transform'!L218*_xlfn.XLOOKUP('8. Model Variables'!$A194,'4.Annual SAE Indices'!$A$2:$A$23,'4.Annual SAE Indices'!$W$2:$W$23)</f>
        <v>0</v>
      </c>
      <c r="E194">
        <f>_xlfn.XLOOKUP('8. Model Variables'!$A194,'4.Annual SAE Indices'!$A$2:$A$23,'4.Annual SAE Indices'!$J$2:$J$23)*_xlfn.XLOOKUP('8. Model Variables'!$B194,'5.Monthly Multipliers'!$B$2:$B$13,'5.Monthly Multipliers'!$C$2:$C$13) + _xlfn.XLOOKUP('8. Model Variables'!$A194,'4.Annual SAE Indices'!$A$2:$A$23,'4.Annual SAE Indices'!$K$2:$K$23)*_xlfn.XLOOKUP('8. Model Variables'!$B194,'5.Monthly Multipliers'!$B$2:$B$13,'5.Monthly Multipliers'!$D$2:$D$13) + _xlfn.XLOOKUP('8. Model Variables'!$A194,'4.Annual SAE Indices'!$A$2:$A$23,'4.Annual SAE Indices'!$L$2:$L$23)*_xlfn.XLOOKUP('8. Model Variables'!$B194,'5.Monthly Multipliers'!$B$2:$B$13,'5.Monthly Multipliers'!$E$2:$E$13) + _xlfn.XLOOKUP('8. Model Variables'!$A194,'4.Annual SAE Indices'!$A$2:$A$23,'4.Annual SAE Indices'!$M$2:$M$23)*_xlfn.XLOOKUP('8. Model Variables'!$B194,'5.Monthly Multipliers'!$B$2:$B$13,'5.Monthly Multipliers'!$F$2:$F$13) + _xlfn.XLOOKUP('8. Model Variables'!$A194,'4.Annual SAE Indices'!$A$2:$A$23,'4.Annual SAE Indices'!$N$2:$N$23)*_xlfn.XLOOKUP('8. Model Variables'!$B194,'5.Monthly Multipliers'!$B$2:$B$13,'5.Monthly Multipliers'!$G$2:$G$13) + _xlfn.XLOOKUP('8. Model Variables'!$A194,'4.Annual SAE Indices'!$A$2:$A$23,'4.Annual SAE Indices'!$O$2:$O$23)*_xlfn.XLOOKUP('8. Model Variables'!$B194,'5.Monthly Multipliers'!$B$2:$B$13,'5.Monthly Multipliers'!$H$2:$H$13) + _xlfn.XLOOKUP('8. Model Variables'!$A194,'4.Annual SAE Indices'!$A$2:$A$23,'4.Annual SAE Indices'!$P$2:$P$23)*_xlfn.XLOOKUP('8. Model Variables'!$B194,'5.Monthly Multipliers'!$B$2:$B$13,'5.Monthly Multipliers'!$I$2:$I$13) + _xlfn.XLOOKUP('8. Model Variables'!$A194,'4.Annual SAE Indices'!$A$2:$A$23,'4.Annual SAE Indices'!$Q$2:$Q$23)*_xlfn.XLOOKUP('8. Model Variables'!$B194,'5.Monthly Multipliers'!$B$2:$B$13,'5.Monthly Multipliers'!$J$2:$J$13) + _xlfn.XLOOKUP('8. Model Variables'!$A194,'4.Annual SAE Indices'!$A$2:$A$23,'4.Annual SAE Indices'!$R$2:$R$23)*_xlfn.XLOOKUP('8. Model Variables'!$B194,'5.Monthly Multipliers'!$B$2:$B$13,'5.Monthly Multipliers'!$K$2:$K$13) + _xlfn.XLOOKUP('8. Model Variables'!$A194,'4.Annual SAE Indices'!$A$2:$A$23,'4.Annual SAE Indices'!$T$2:$T$23)*_xlfn.XLOOKUP('8. Model Variables'!$B194,'5.Monthly Multipliers'!$B$2:$B$13,'5.Monthly Multipliers'!$L$2:$L$13) + _xlfn.XLOOKUP('8. Model Variables'!$A194,'4.Annual SAE Indices'!$A$2:$A$23,'4.Annual SAE Indices'!$U$2:$U$23)*_xlfn.XLOOKUP('8. Model Variables'!$B194,'5.Monthly Multipliers'!$B$2:$B$13,'5.Monthly Multipliers'!$M$2:$M$13)</f>
        <v>512.47213307117102</v>
      </c>
      <c r="F194">
        <f>('6.Econ Transform'!C194^0.2)*'7.Wthr Transform'!D218*12*'8. Model Variables'!E194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Transform'!C195^0.2)*'7.Wthr Transform'!H219*_xlfn.XLOOKUP('8. Model Variables'!A195,'4.Annual SAE Indices'!$A$2:$A$23,'4.Annual SAE Indices'!$V$2:$V$23)</f>
        <v>0</v>
      </c>
      <c r="D195" s="2">
        <f>('6.Econ Transform'!C195^0.2)*'7.Wthr Transform'!L219*_xlfn.XLOOKUP('8. Model Variables'!$A195,'4.Annual SAE Indices'!$A$2:$A$23,'4.Annual SAE Indices'!$W$2:$W$23)</f>
        <v>0</v>
      </c>
      <c r="E195">
        <f>_xlfn.XLOOKUP('8. Model Variables'!$A195,'4.Annual SAE Indices'!$A$2:$A$23,'4.Annual SAE Indices'!$J$2:$J$23)*_xlfn.XLOOKUP('8. Model Variables'!$B195,'5.Monthly Multipliers'!$B$2:$B$13,'5.Monthly Multipliers'!$C$2:$C$13) + _xlfn.XLOOKUP('8. Model Variables'!$A195,'4.Annual SAE Indices'!$A$2:$A$23,'4.Annual SAE Indices'!$K$2:$K$23)*_xlfn.XLOOKUP('8. Model Variables'!$B195,'5.Monthly Multipliers'!$B$2:$B$13,'5.Monthly Multipliers'!$D$2:$D$13) + _xlfn.XLOOKUP('8. Model Variables'!$A195,'4.Annual SAE Indices'!$A$2:$A$23,'4.Annual SAE Indices'!$L$2:$L$23)*_xlfn.XLOOKUP('8. Model Variables'!$B195,'5.Monthly Multipliers'!$B$2:$B$13,'5.Monthly Multipliers'!$E$2:$E$13) + _xlfn.XLOOKUP('8. Model Variables'!$A195,'4.Annual SAE Indices'!$A$2:$A$23,'4.Annual SAE Indices'!$M$2:$M$23)*_xlfn.XLOOKUP('8. Model Variables'!$B195,'5.Monthly Multipliers'!$B$2:$B$13,'5.Monthly Multipliers'!$F$2:$F$13) + _xlfn.XLOOKUP('8. Model Variables'!$A195,'4.Annual SAE Indices'!$A$2:$A$23,'4.Annual SAE Indices'!$N$2:$N$23)*_xlfn.XLOOKUP('8. Model Variables'!$B195,'5.Monthly Multipliers'!$B$2:$B$13,'5.Monthly Multipliers'!$G$2:$G$13) + _xlfn.XLOOKUP('8. Model Variables'!$A195,'4.Annual SAE Indices'!$A$2:$A$23,'4.Annual SAE Indices'!$O$2:$O$23)*_xlfn.XLOOKUP('8. Model Variables'!$B195,'5.Monthly Multipliers'!$B$2:$B$13,'5.Monthly Multipliers'!$H$2:$H$13) + _xlfn.XLOOKUP('8. Model Variables'!$A195,'4.Annual SAE Indices'!$A$2:$A$23,'4.Annual SAE Indices'!$P$2:$P$23)*_xlfn.XLOOKUP('8. Model Variables'!$B195,'5.Monthly Multipliers'!$B$2:$B$13,'5.Monthly Multipliers'!$I$2:$I$13) + _xlfn.XLOOKUP('8. Model Variables'!$A195,'4.Annual SAE Indices'!$A$2:$A$23,'4.Annual SAE Indices'!$Q$2:$Q$23)*_xlfn.XLOOKUP('8. Model Variables'!$B195,'5.Monthly Multipliers'!$B$2:$B$13,'5.Monthly Multipliers'!$J$2:$J$13) + _xlfn.XLOOKUP('8. Model Variables'!$A195,'4.Annual SAE Indices'!$A$2:$A$23,'4.Annual SAE Indices'!$R$2:$R$23)*_xlfn.XLOOKUP('8. Model Variables'!$B195,'5.Monthly Multipliers'!$B$2:$B$13,'5.Monthly Multipliers'!$K$2:$K$13) + _xlfn.XLOOKUP('8. Model Variables'!$A195,'4.Annual SAE Indices'!$A$2:$A$23,'4.Annual SAE Indices'!$T$2:$T$23)*_xlfn.XLOOKUP('8. Model Variables'!$B195,'5.Monthly Multipliers'!$B$2:$B$13,'5.Monthly Multipliers'!$L$2:$L$13) + _xlfn.XLOOKUP('8. Model Variables'!$A195,'4.Annual SAE Indices'!$A$2:$A$23,'4.Annual SAE Indices'!$U$2:$U$23)*_xlfn.XLOOKUP('8. Model Variables'!$B195,'5.Monthly Multipliers'!$B$2:$B$13,'5.Monthly Multipliers'!$M$2:$M$13)</f>
        <v>509.89245164786797</v>
      </c>
      <c r="F195">
        <f>('6.Econ Transform'!C195^0.2)*'7.Wthr Transform'!D219*12*'8. Model Variables'!E195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Transform'!C196^0.2)*'7.Wthr Transform'!H220*_xlfn.XLOOKUP('8. Model Variables'!A196,'4.Annual SAE Indices'!$A$2:$A$23,'4.Annual SAE Indices'!$V$2:$V$23)</f>
        <v>0</v>
      </c>
      <c r="D196" s="2">
        <f>('6.Econ Transform'!C196^0.2)*'7.Wthr Transform'!L220*_xlfn.XLOOKUP('8. Model Variables'!$A196,'4.Annual SAE Indices'!$A$2:$A$23,'4.Annual SAE Indices'!$W$2:$W$23)</f>
        <v>0</v>
      </c>
      <c r="E196">
        <f>_xlfn.XLOOKUP('8. Model Variables'!$A196,'4.Annual SAE Indices'!$A$2:$A$23,'4.Annual SAE Indices'!$J$2:$J$23)*_xlfn.XLOOKUP('8. Model Variables'!$B196,'5.Monthly Multipliers'!$B$2:$B$13,'5.Monthly Multipliers'!$C$2:$C$13) + _xlfn.XLOOKUP('8. Model Variables'!$A196,'4.Annual SAE Indices'!$A$2:$A$23,'4.Annual SAE Indices'!$K$2:$K$23)*_xlfn.XLOOKUP('8. Model Variables'!$B196,'5.Monthly Multipliers'!$B$2:$B$13,'5.Monthly Multipliers'!$D$2:$D$13) + _xlfn.XLOOKUP('8. Model Variables'!$A196,'4.Annual SAE Indices'!$A$2:$A$23,'4.Annual SAE Indices'!$L$2:$L$23)*_xlfn.XLOOKUP('8. Model Variables'!$B196,'5.Monthly Multipliers'!$B$2:$B$13,'5.Monthly Multipliers'!$E$2:$E$13) + _xlfn.XLOOKUP('8. Model Variables'!$A196,'4.Annual SAE Indices'!$A$2:$A$23,'4.Annual SAE Indices'!$M$2:$M$23)*_xlfn.XLOOKUP('8. Model Variables'!$B196,'5.Monthly Multipliers'!$B$2:$B$13,'5.Monthly Multipliers'!$F$2:$F$13) + _xlfn.XLOOKUP('8. Model Variables'!$A196,'4.Annual SAE Indices'!$A$2:$A$23,'4.Annual SAE Indices'!$N$2:$N$23)*_xlfn.XLOOKUP('8. Model Variables'!$B196,'5.Monthly Multipliers'!$B$2:$B$13,'5.Monthly Multipliers'!$G$2:$G$13) + _xlfn.XLOOKUP('8. Model Variables'!$A196,'4.Annual SAE Indices'!$A$2:$A$23,'4.Annual SAE Indices'!$O$2:$O$23)*_xlfn.XLOOKUP('8. Model Variables'!$B196,'5.Monthly Multipliers'!$B$2:$B$13,'5.Monthly Multipliers'!$H$2:$H$13) + _xlfn.XLOOKUP('8. Model Variables'!$A196,'4.Annual SAE Indices'!$A$2:$A$23,'4.Annual SAE Indices'!$P$2:$P$23)*_xlfn.XLOOKUP('8. Model Variables'!$B196,'5.Monthly Multipliers'!$B$2:$B$13,'5.Monthly Multipliers'!$I$2:$I$13) + _xlfn.XLOOKUP('8. Model Variables'!$A196,'4.Annual SAE Indices'!$A$2:$A$23,'4.Annual SAE Indices'!$Q$2:$Q$23)*_xlfn.XLOOKUP('8. Model Variables'!$B196,'5.Monthly Multipliers'!$B$2:$B$13,'5.Monthly Multipliers'!$J$2:$J$13) + _xlfn.XLOOKUP('8. Model Variables'!$A196,'4.Annual SAE Indices'!$A$2:$A$23,'4.Annual SAE Indices'!$R$2:$R$23)*_xlfn.XLOOKUP('8. Model Variables'!$B196,'5.Monthly Multipliers'!$B$2:$B$13,'5.Monthly Multipliers'!$K$2:$K$13) + _xlfn.XLOOKUP('8. Model Variables'!$A196,'4.Annual SAE Indices'!$A$2:$A$23,'4.Annual SAE Indices'!$T$2:$T$23)*_xlfn.XLOOKUP('8. Model Variables'!$B196,'5.Monthly Multipliers'!$B$2:$B$13,'5.Monthly Multipliers'!$L$2:$L$13) + _xlfn.XLOOKUP('8. Model Variables'!$A196,'4.Annual SAE Indices'!$A$2:$A$23,'4.Annual SAE Indices'!$U$2:$U$23)*_xlfn.XLOOKUP('8. Model Variables'!$B196,'5.Monthly Multipliers'!$B$2:$B$13,'5.Monthly Multipliers'!$M$2:$M$13)</f>
        <v>507.11903039199302</v>
      </c>
      <c r="F196">
        <f>('6.Econ Transform'!C196^0.2)*'7.Wthr Transform'!D220*12*'8. Model Variables'!E196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Transform'!C197^0.2)*'7.Wthr Transform'!H221*_xlfn.XLOOKUP('8. Model Variables'!A197,'4.Annual SAE Indices'!$A$2:$A$23,'4.Annual SAE Indices'!$V$2:$V$23)</f>
        <v>0</v>
      </c>
      <c r="D197" s="2">
        <f>('6.Econ Transform'!C197^0.2)*'7.Wthr Transform'!L221*_xlfn.XLOOKUP('8. Model Variables'!$A197,'4.Annual SAE Indices'!$A$2:$A$23,'4.Annual SAE Indices'!$W$2:$W$23)</f>
        <v>0</v>
      </c>
      <c r="E197">
        <f>_xlfn.XLOOKUP('8. Model Variables'!$A197,'4.Annual SAE Indices'!$A$2:$A$23,'4.Annual SAE Indices'!$J$2:$J$23)*_xlfn.XLOOKUP('8. Model Variables'!$B197,'5.Monthly Multipliers'!$B$2:$B$13,'5.Monthly Multipliers'!$C$2:$C$13) + _xlfn.XLOOKUP('8. Model Variables'!$A197,'4.Annual SAE Indices'!$A$2:$A$23,'4.Annual SAE Indices'!$K$2:$K$23)*_xlfn.XLOOKUP('8. Model Variables'!$B197,'5.Monthly Multipliers'!$B$2:$B$13,'5.Monthly Multipliers'!$D$2:$D$13) + _xlfn.XLOOKUP('8. Model Variables'!$A197,'4.Annual SAE Indices'!$A$2:$A$23,'4.Annual SAE Indices'!$L$2:$L$23)*_xlfn.XLOOKUP('8. Model Variables'!$B197,'5.Monthly Multipliers'!$B$2:$B$13,'5.Monthly Multipliers'!$E$2:$E$13) + _xlfn.XLOOKUP('8. Model Variables'!$A197,'4.Annual SAE Indices'!$A$2:$A$23,'4.Annual SAE Indices'!$M$2:$M$23)*_xlfn.XLOOKUP('8. Model Variables'!$B197,'5.Monthly Multipliers'!$B$2:$B$13,'5.Monthly Multipliers'!$F$2:$F$13) + _xlfn.XLOOKUP('8. Model Variables'!$A197,'4.Annual SAE Indices'!$A$2:$A$23,'4.Annual SAE Indices'!$N$2:$N$23)*_xlfn.XLOOKUP('8. Model Variables'!$B197,'5.Monthly Multipliers'!$B$2:$B$13,'5.Monthly Multipliers'!$G$2:$G$13) + _xlfn.XLOOKUP('8. Model Variables'!$A197,'4.Annual SAE Indices'!$A$2:$A$23,'4.Annual SAE Indices'!$O$2:$O$23)*_xlfn.XLOOKUP('8. Model Variables'!$B197,'5.Monthly Multipliers'!$B$2:$B$13,'5.Monthly Multipliers'!$H$2:$H$13) + _xlfn.XLOOKUP('8. Model Variables'!$A197,'4.Annual SAE Indices'!$A$2:$A$23,'4.Annual SAE Indices'!$P$2:$P$23)*_xlfn.XLOOKUP('8. Model Variables'!$B197,'5.Monthly Multipliers'!$B$2:$B$13,'5.Monthly Multipliers'!$I$2:$I$13) + _xlfn.XLOOKUP('8. Model Variables'!$A197,'4.Annual SAE Indices'!$A$2:$A$23,'4.Annual SAE Indices'!$Q$2:$Q$23)*_xlfn.XLOOKUP('8. Model Variables'!$B197,'5.Monthly Multipliers'!$B$2:$B$13,'5.Monthly Multipliers'!$J$2:$J$13) + _xlfn.XLOOKUP('8. Model Variables'!$A197,'4.Annual SAE Indices'!$A$2:$A$23,'4.Annual SAE Indices'!$R$2:$R$23)*_xlfn.XLOOKUP('8. Model Variables'!$B197,'5.Monthly Multipliers'!$B$2:$B$13,'5.Monthly Multipliers'!$K$2:$K$13) + _xlfn.XLOOKUP('8. Model Variables'!$A197,'4.Annual SAE Indices'!$A$2:$A$23,'4.Annual SAE Indices'!$T$2:$T$23)*_xlfn.XLOOKUP('8. Model Variables'!$B197,'5.Monthly Multipliers'!$B$2:$B$13,'5.Monthly Multipliers'!$L$2:$L$13) + _xlfn.XLOOKUP('8. Model Variables'!$A197,'4.Annual SAE Indices'!$A$2:$A$23,'4.Annual SAE Indices'!$U$2:$U$23)*_xlfn.XLOOKUP('8. Model Variables'!$B197,'5.Monthly Multipliers'!$B$2:$B$13,'5.Monthly Multipliers'!$M$2:$M$13)</f>
        <v>502.11359494872806</v>
      </c>
      <c r="F197">
        <f>('6.Econ Transform'!C197^0.2)*'7.Wthr Transform'!D221*12*'8. Model Variables'!E197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Transform'!C198^0.2)*'7.Wthr Transform'!H222*_xlfn.XLOOKUP('8. Model Variables'!A198,'4.Annual SAE Indices'!$A$2:$A$23,'4.Annual SAE Indices'!$V$2:$V$23)</f>
        <v>0</v>
      </c>
      <c r="D198" s="2">
        <f>('6.Econ Transform'!C198^0.2)*'7.Wthr Transform'!L222*_xlfn.XLOOKUP('8. Model Variables'!$A198,'4.Annual SAE Indices'!$A$2:$A$23,'4.Annual SAE Indices'!$W$2:$W$23)</f>
        <v>0</v>
      </c>
      <c r="E198">
        <f>_xlfn.XLOOKUP('8. Model Variables'!$A198,'4.Annual SAE Indices'!$A$2:$A$23,'4.Annual SAE Indices'!$J$2:$J$23)*_xlfn.XLOOKUP('8. Model Variables'!$B198,'5.Monthly Multipliers'!$B$2:$B$13,'5.Monthly Multipliers'!$C$2:$C$13) + _xlfn.XLOOKUP('8. Model Variables'!$A198,'4.Annual SAE Indices'!$A$2:$A$23,'4.Annual SAE Indices'!$K$2:$K$23)*_xlfn.XLOOKUP('8. Model Variables'!$B198,'5.Monthly Multipliers'!$B$2:$B$13,'5.Monthly Multipliers'!$D$2:$D$13) + _xlfn.XLOOKUP('8. Model Variables'!$A198,'4.Annual SAE Indices'!$A$2:$A$23,'4.Annual SAE Indices'!$L$2:$L$23)*_xlfn.XLOOKUP('8. Model Variables'!$B198,'5.Monthly Multipliers'!$B$2:$B$13,'5.Monthly Multipliers'!$E$2:$E$13) + _xlfn.XLOOKUP('8. Model Variables'!$A198,'4.Annual SAE Indices'!$A$2:$A$23,'4.Annual SAE Indices'!$M$2:$M$23)*_xlfn.XLOOKUP('8. Model Variables'!$B198,'5.Monthly Multipliers'!$B$2:$B$13,'5.Monthly Multipliers'!$F$2:$F$13) + _xlfn.XLOOKUP('8. Model Variables'!$A198,'4.Annual SAE Indices'!$A$2:$A$23,'4.Annual SAE Indices'!$N$2:$N$23)*_xlfn.XLOOKUP('8. Model Variables'!$B198,'5.Monthly Multipliers'!$B$2:$B$13,'5.Monthly Multipliers'!$G$2:$G$13) + _xlfn.XLOOKUP('8. Model Variables'!$A198,'4.Annual SAE Indices'!$A$2:$A$23,'4.Annual SAE Indices'!$O$2:$O$23)*_xlfn.XLOOKUP('8. Model Variables'!$B198,'5.Monthly Multipliers'!$B$2:$B$13,'5.Monthly Multipliers'!$H$2:$H$13) + _xlfn.XLOOKUP('8. Model Variables'!$A198,'4.Annual SAE Indices'!$A$2:$A$23,'4.Annual SAE Indices'!$P$2:$P$23)*_xlfn.XLOOKUP('8. Model Variables'!$B198,'5.Monthly Multipliers'!$B$2:$B$13,'5.Monthly Multipliers'!$I$2:$I$13) + _xlfn.XLOOKUP('8. Model Variables'!$A198,'4.Annual SAE Indices'!$A$2:$A$23,'4.Annual SAE Indices'!$Q$2:$Q$23)*_xlfn.XLOOKUP('8. Model Variables'!$B198,'5.Monthly Multipliers'!$B$2:$B$13,'5.Monthly Multipliers'!$J$2:$J$13) + _xlfn.XLOOKUP('8. Model Variables'!$A198,'4.Annual SAE Indices'!$A$2:$A$23,'4.Annual SAE Indices'!$R$2:$R$23)*_xlfn.XLOOKUP('8. Model Variables'!$B198,'5.Monthly Multipliers'!$B$2:$B$13,'5.Monthly Multipliers'!$K$2:$K$13) + _xlfn.XLOOKUP('8. Model Variables'!$A198,'4.Annual SAE Indices'!$A$2:$A$23,'4.Annual SAE Indices'!$T$2:$T$23)*_xlfn.XLOOKUP('8. Model Variables'!$B198,'5.Monthly Multipliers'!$B$2:$B$13,'5.Monthly Multipliers'!$L$2:$L$13) + _xlfn.XLOOKUP('8. Model Variables'!$A198,'4.Annual SAE Indices'!$A$2:$A$23,'4.Annual SAE Indices'!$U$2:$U$23)*_xlfn.XLOOKUP('8. Model Variables'!$B198,'5.Monthly Multipliers'!$B$2:$B$13,'5.Monthly Multipliers'!$M$2:$M$13)</f>
        <v>499.13971896913603</v>
      </c>
      <c r="F198">
        <f>('6.Econ Transform'!C198^0.2)*'7.Wthr Transform'!D222*12*'8. Model Variables'!E198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Transform'!C199^0.2)*'7.Wthr Transform'!H223*_xlfn.XLOOKUP('8. Model Variables'!A199,'4.Annual SAE Indices'!$A$2:$A$23,'4.Annual SAE Indices'!$V$2:$V$23)</f>
        <v>0</v>
      </c>
      <c r="D199" s="2">
        <f>('6.Econ Transform'!C199^0.2)*'7.Wthr Transform'!L223*_xlfn.XLOOKUP('8. Model Variables'!$A199,'4.Annual SAE Indices'!$A$2:$A$23,'4.Annual SAE Indices'!$W$2:$W$23)</f>
        <v>0</v>
      </c>
      <c r="E199">
        <f>_xlfn.XLOOKUP('8. Model Variables'!$A199,'4.Annual SAE Indices'!$A$2:$A$23,'4.Annual SAE Indices'!$J$2:$J$23)*_xlfn.XLOOKUP('8. Model Variables'!$B199,'5.Monthly Multipliers'!$B$2:$B$13,'5.Monthly Multipliers'!$C$2:$C$13) + _xlfn.XLOOKUP('8. Model Variables'!$A199,'4.Annual SAE Indices'!$A$2:$A$23,'4.Annual SAE Indices'!$K$2:$K$23)*_xlfn.XLOOKUP('8. Model Variables'!$B199,'5.Monthly Multipliers'!$B$2:$B$13,'5.Monthly Multipliers'!$D$2:$D$13) + _xlfn.XLOOKUP('8. Model Variables'!$A199,'4.Annual SAE Indices'!$A$2:$A$23,'4.Annual SAE Indices'!$L$2:$L$23)*_xlfn.XLOOKUP('8. Model Variables'!$B199,'5.Monthly Multipliers'!$B$2:$B$13,'5.Monthly Multipliers'!$E$2:$E$13) + _xlfn.XLOOKUP('8. Model Variables'!$A199,'4.Annual SAE Indices'!$A$2:$A$23,'4.Annual SAE Indices'!$M$2:$M$23)*_xlfn.XLOOKUP('8. Model Variables'!$B199,'5.Monthly Multipliers'!$B$2:$B$13,'5.Monthly Multipliers'!$F$2:$F$13) + _xlfn.XLOOKUP('8. Model Variables'!$A199,'4.Annual SAE Indices'!$A$2:$A$23,'4.Annual SAE Indices'!$N$2:$N$23)*_xlfn.XLOOKUP('8. Model Variables'!$B199,'5.Monthly Multipliers'!$B$2:$B$13,'5.Monthly Multipliers'!$G$2:$G$13) + _xlfn.XLOOKUP('8. Model Variables'!$A199,'4.Annual SAE Indices'!$A$2:$A$23,'4.Annual SAE Indices'!$O$2:$O$23)*_xlfn.XLOOKUP('8. Model Variables'!$B199,'5.Monthly Multipliers'!$B$2:$B$13,'5.Monthly Multipliers'!$H$2:$H$13) + _xlfn.XLOOKUP('8. Model Variables'!$A199,'4.Annual SAE Indices'!$A$2:$A$23,'4.Annual SAE Indices'!$P$2:$P$23)*_xlfn.XLOOKUP('8. Model Variables'!$B199,'5.Monthly Multipliers'!$B$2:$B$13,'5.Monthly Multipliers'!$I$2:$I$13) + _xlfn.XLOOKUP('8. Model Variables'!$A199,'4.Annual SAE Indices'!$A$2:$A$23,'4.Annual SAE Indices'!$Q$2:$Q$23)*_xlfn.XLOOKUP('8. Model Variables'!$B199,'5.Monthly Multipliers'!$B$2:$B$13,'5.Monthly Multipliers'!$J$2:$J$13) + _xlfn.XLOOKUP('8. Model Variables'!$A199,'4.Annual SAE Indices'!$A$2:$A$23,'4.Annual SAE Indices'!$R$2:$R$23)*_xlfn.XLOOKUP('8. Model Variables'!$B199,'5.Monthly Multipliers'!$B$2:$B$13,'5.Monthly Multipliers'!$K$2:$K$13) + _xlfn.XLOOKUP('8. Model Variables'!$A199,'4.Annual SAE Indices'!$A$2:$A$23,'4.Annual SAE Indices'!$T$2:$T$23)*_xlfn.XLOOKUP('8. Model Variables'!$B199,'5.Monthly Multipliers'!$B$2:$B$13,'5.Monthly Multipliers'!$L$2:$L$13) + _xlfn.XLOOKUP('8. Model Variables'!$A199,'4.Annual SAE Indices'!$A$2:$A$23,'4.Annual SAE Indices'!$U$2:$U$23)*_xlfn.XLOOKUP('8. Model Variables'!$B199,'5.Monthly Multipliers'!$B$2:$B$13,'5.Monthly Multipliers'!$M$2:$M$13)</f>
        <v>496.67168624941098</v>
      </c>
      <c r="F199">
        <f>('6.Econ Transform'!C199^0.2)*'7.Wthr Transform'!D223*12*'8. Model Variables'!E199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Transform'!C200^0.2)*'7.Wthr Transform'!H224*_xlfn.XLOOKUP('8. Model Variables'!A200,'4.Annual SAE Indices'!$A$2:$A$23,'4.Annual SAE Indices'!$V$2:$V$23)</f>
        <v>0</v>
      </c>
      <c r="D200" s="2">
        <f>('6.Econ Transform'!C200^0.2)*'7.Wthr Transform'!L224*_xlfn.XLOOKUP('8. Model Variables'!$A200,'4.Annual SAE Indices'!$A$2:$A$23,'4.Annual SAE Indices'!$W$2:$W$23)</f>
        <v>0</v>
      </c>
      <c r="E200">
        <f>_xlfn.XLOOKUP('8. Model Variables'!$A200,'4.Annual SAE Indices'!$A$2:$A$23,'4.Annual SAE Indices'!$J$2:$J$23)*_xlfn.XLOOKUP('8. Model Variables'!$B200,'5.Monthly Multipliers'!$B$2:$B$13,'5.Monthly Multipliers'!$C$2:$C$13) + _xlfn.XLOOKUP('8. Model Variables'!$A200,'4.Annual SAE Indices'!$A$2:$A$23,'4.Annual SAE Indices'!$K$2:$K$23)*_xlfn.XLOOKUP('8. Model Variables'!$B200,'5.Monthly Multipliers'!$B$2:$B$13,'5.Monthly Multipliers'!$D$2:$D$13) + _xlfn.XLOOKUP('8. Model Variables'!$A200,'4.Annual SAE Indices'!$A$2:$A$23,'4.Annual SAE Indices'!$L$2:$L$23)*_xlfn.XLOOKUP('8. Model Variables'!$B200,'5.Monthly Multipliers'!$B$2:$B$13,'5.Monthly Multipliers'!$E$2:$E$13) + _xlfn.XLOOKUP('8. Model Variables'!$A200,'4.Annual SAE Indices'!$A$2:$A$23,'4.Annual SAE Indices'!$M$2:$M$23)*_xlfn.XLOOKUP('8. Model Variables'!$B200,'5.Monthly Multipliers'!$B$2:$B$13,'5.Monthly Multipliers'!$F$2:$F$13) + _xlfn.XLOOKUP('8. Model Variables'!$A200,'4.Annual SAE Indices'!$A$2:$A$23,'4.Annual SAE Indices'!$N$2:$N$23)*_xlfn.XLOOKUP('8. Model Variables'!$B200,'5.Monthly Multipliers'!$B$2:$B$13,'5.Monthly Multipliers'!$G$2:$G$13) + _xlfn.XLOOKUP('8. Model Variables'!$A200,'4.Annual SAE Indices'!$A$2:$A$23,'4.Annual SAE Indices'!$O$2:$O$23)*_xlfn.XLOOKUP('8. Model Variables'!$B200,'5.Monthly Multipliers'!$B$2:$B$13,'5.Monthly Multipliers'!$H$2:$H$13) + _xlfn.XLOOKUP('8. Model Variables'!$A200,'4.Annual SAE Indices'!$A$2:$A$23,'4.Annual SAE Indices'!$P$2:$P$23)*_xlfn.XLOOKUP('8. Model Variables'!$B200,'5.Monthly Multipliers'!$B$2:$B$13,'5.Monthly Multipliers'!$I$2:$I$13) + _xlfn.XLOOKUP('8. Model Variables'!$A200,'4.Annual SAE Indices'!$A$2:$A$23,'4.Annual SAE Indices'!$Q$2:$Q$23)*_xlfn.XLOOKUP('8. Model Variables'!$B200,'5.Monthly Multipliers'!$B$2:$B$13,'5.Monthly Multipliers'!$J$2:$J$13) + _xlfn.XLOOKUP('8. Model Variables'!$A200,'4.Annual SAE Indices'!$A$2:$A$23,'4.Annual SAE Indices'!$R$2:$R$23)*_xlfn.XLOOKUP('8. Model Variables'!$B200,'5.Monthly Multipliers'!$B$2:$B$13,'5.Monthly Multipliers'!$K$2:$K$13) + _xlfn.XLOOKUP('8. Model Variables'!$A200,'4.Annual SAE Indices'!$A$2:$A$23,'4.Annual SAE Indices'!$T$2:$T$23)*_xlfn.XLOOKUP('8. Model Variables'!$B200,'5.Monthly Multipliers'!$B$2:$B$13,'5.Monthly Multipliers'!$L$2:$L$13) + _xlfn.XLOOKUP('8. Model Variables'!$A200,'4.Annual SAE Indices'!$A$2:$A$23,'4.Annual SAE Indices'!$U$2:$U$23)*_xlfn.XLOOKUP('8. Model Variables'!$B200,'5.Monthly Multipliers'!$B$2:$B$13,'5.Monthly Multipliers'!$M$2:$M$13)</f>
        <v>491.53862250915699</v>
      </c>
      <c r="F200">
        <f>('6.Econ Transform'!C200^0.2)*'7.Wthr Transform'!D224*12*'8. Model Variables'!E200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Transform'!C201^0.2)*'7.Wthr Transform'!H225*_xlfn.XLOOKUP('8. Model Variables'!A201,'4.Annual SAE Indices'!$A$2:$A$23,'4.Annual SAE Indices'!$V$2:$V$23)</f>
        <v>0</v>
      </c>
      <c r="D201" s="2">
        <f>('6.Econ Transform'!C201^0.2)*'7.Wthr Transform'!L225*_xlfn.XLOOKUP('8. Model Variables'!$A201,'4.Annual SAE Indices'!$A$2:$A$23,'4.Annual SAE Indices'!$W$2:$W$23)</f>
        <v>0</v>
      </c>
      <c r="E201">
        <f>_xlfn.XLOOKUP('8. Model Variables'!$A201,'4.Annual SAE Indices'!$A$2:$A$23,'4.Annual SAE Indices'!$J$2:$J$23)*_xlfn.XLOOKUP('8. Model Variables'!$B201,'5.Monthly Multipliers'!$B$2:$B$13,'5.Monthly Multipliers'!$C$2:$C$13) + _xlfn.XLOOKUP('8. Model Variables'!$A201,'4.Annual SAE Indices'!$A$2:$A$23,'4.Annual SAE Indices'!$K$2:$K$23)*_xlfn.XLOOKUP('8. Model Variables'!$B201,'5.Monthly Multipliers'!$B$2:$B$13,'5.Monthly Multipliers'!$D$2:$D$13) + _xlfn.XLOOKUP('8. Model Variables'!$A201,'4.Annual SAE Indices'!$A$2:$A$23,'4.Annual SAE Indices'!$L$2:$L$23)*_xlfn.XLOOKUP('8. Model Variables'!$B201,'5.Monthly Multipliers'!$B$2:$B$13,'5.Monthly Multipliers'!$E$2:$E$13) + _xlfn.XLOOKUP('8. Model Variables'!$A201,'4.Annual SAE Indices'!$A$2:$A$23,'4.Annual SAE Indices'!$M$2:$M$23)*_xlfn.XLOOKUP('8. Model Variables'!$B201,'5.Monthly Multipliers'!$B$2:$B$13,'5.Monthly Multipliers'!$F$2:$F$13) + _xlfn.XLOOKUP('8. Model Variables'!$A201,'4.Annual SAE Indices'!$A$2:$A$23,'4.Annual SAE Indices'!$N$2:$N$23)*_xlfn.XLOOKUP('8. Model Variables'!$B201,'5.Monthly Multipliers'!$B$2:$B$13,'5.Monthly Multipliers'!$G$2:$G$13) + _xlfn.XLOOKUP('8. Model Variables'!$A201,'4.Annual SAE Indices'!$A$2:$A$23,'4.Annual SAE Indices'!$O$2:$O$23)*_xlfn.XLOOKUP('8. Model Variables'!$B201,'5.Monthly Multipliers'!$B$2:$B$13,'5.Monthly Multipliers'!$H$2:$H$13) + _xlfn.XLOOKUP('8. Model Variables'!$A201,'4.Annual SAE Indices'!$A$2:$A$23,'4.Annual SAE Indices'!$P$2:$P$23)*_xlfn.XLOOKUP('8. Model Variables'!$B201,'5.Monthly Multipliers'!$B$2:$B$13,'5.Monthly Multipliers'!$I$2:$I$13) + _xlfn.XLOOKUP('8. Model Variables'!$A201,'4.Annual SAE Indices'!$A$2:$A$23,'4.Annual SAE Indices'!$Q$2:$Q$23)*_xlfn.XLOOKUP('8. Model Variables'!$B201,'5.Monthly Multipliers'!$B$2:$B$13,'5.Monthly Multipliers'!$J$2:$J$13) + _xlfn.XLOOKUP('8. Model Variables'!$A201,'4.Annual SAE Indices'!$A$2:$A$23,'4.Annual SAE Indices'!$R$2:$R$23)*_xlfn.XLOOKUP('8. Model Variables'!$B201,'5.Monthly Multipliers'!$B$2:$B$13,'5.Monthly Multipliers'!$K$2:$K$13) + _xlfn.XLOOKUP('8. Model Variables'!$A201,'4.Annual SAE Indices'!$A$2:$A$23,'4.Annual SAE Indices'!$T$2:$T$23)*_xlfn.XLOOKUP('8. Model Variables'!$B201,'5.Monthly Multipliers'!$B$2:$B$13,'5.Monthly Multipliers'!$L$2:$L$13) + _xlfn.XLOOKUP('8. Model Variables'!$A201,'4.Annual SAE Indices'!$A$2:$A$23,'4.Annual SAE Indices'!$U$2:$U$23)*_xlfn.XLOOKUP('8. Model Variables'!$B201,'5.Monthly Multipliers'!$B$2:$B$13,'5.Monthly Multipliers'!$M$2:$M$13)</f>
        <v>490.64461643123701</v>
      </c>
      <c r="F201">
        <f>('6.Econ Transform'!C201^0.2)*'7.Wthr Transform'!D225*12*'8. Model Variables'!E201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Transform'!C202^0.2)*'7.Wthr Transform'!H226*_xlfn.XLOOKUP('8. Model Variables'!A202,'4.Annual SAE Indices'!$A$2:$A$23,'4.Annual SAE Indices'!$V$2:$V$23)</f>
        <v>0</v>
      </c>
      <c r="D202" s="2">
        <f>('6.Econ Transform'!C202^0.2)*'7.Wthr Transform'!L226*_xlfn.XLOOKUP('8. Model Variables'!$A202,'4.Annual SAE Indices'!$A$2:$A$23,'4.Annual SAE Indices'!$W$2:$W$23)</f>
        <v>0</v>
      </c>
      <c r="E202">
        <f>_xlfn.XLOOKUP('8. Model Variables'!$A202,'4.Annual SAE Indices'!$A$2:$A$23,'4.Annual SAE Indices'!$J$2:$J$23)*_xlfn.XLOOKUP('8. Model Variables'!$B202,'5.Monthly Multipliers'!$B$2:$B$13,'5.Monthly Multipliers'!$C$2:$C$13) + _xlfn.XLOOKUP('8. Model Variables'!$A202,'4.Annual SAE Indices'!$A$2:$A$23,'4.Annual SAE Indices'!$K$2:$K$23)*_xlfn.XLOOKUP('8. Model Variables'!$B202,'5.Monthly Multipliers'!$B$2:$B$13,'5.Monthly Multipliers'!$D$2:$D$13) + _xlfn.XLOOKUP('8. Model Variables'!$A202,'4.Annual SAE Indices'!$A$2:$A$23,'4.Annual SAE Indices'!$L$2:$L$23)*_xlfn.XLOOKUP('8. Model Variables'!$B202,'5.Monthly Multipliers'!$B$2:$B$13,'5.Monthly Multipliers'!$E$2:$E$13) + _xlfn.XLOOKUP('8. Model Variables'!$A202,'4.Annual SAE Indices'!$A$2:$A$23,'4.Annual SAE Indices'!$M$2:$M$23)*_xlfn.XLOOKUP('8. Model Variables'!$B202,'5.Monthly Multipliers'!$B$2:$B$13,'5.Monthly Multipliers'!$F$2:$F$13) + _xlfn.XLOOKUP('8. Model Variables'!$A202,'4.Annual SAE Indices'!$A$2:$A$23,'4.Annual SAE Indices'!$N$2:$N$23)*_xlfn.XLOOKUP('8. Model Variables'!$B202,'5.Monthly Multipliers'!$B$2:$B$13,'5.Monthly Multipliers'!$G$2:$G$13) + _xlfn.XLOOKUP('8. Model Variables'!$A202,'4.Annual SAE Indices'!$A$2:$A$23,'4.Annual SAE Indices'!$O$2:$O$23)*_xlfn.XLOOKUP('8. Model Variables'!$B202,'5.Monthly Multipliers'!$B$2:$B$13,'5.Monthly Multipliers'!$H$2:$H$13) + _xlfn.XLOOKUP('8. Model Variables'!$A202,'4.Annual SAE Indices'!$A$2:$A$23,'4.Annual SAE Indices'!$P$2:$P$23)*_xlfn.XLOOKUP('8. Model Variables'!$B202,'5.Monthly Multipliers'!$B$2:$B$13,'5.Monthly Multipliers'!$I$2:$I$13) + _xlfn.XLOOKUP('8. Model Variables'!$A202,'4.Annual SAE Indices'!$A$2:$A$23,'4.Annual SAE Indices'!$Q$2:$Q$23)*_xlfn.XLOOKUP('8. Model Variables'!$B202,'5.Monthly Multipliers'!$B$2:$B$13,'5.Monthly Multipliers'!$J$2:$J$13) + _xlfn.XLOOKUP('8. Model Variables'!$A202,'4.Annual SAE Indices'!$A$2:$A$23,'4.Annual SAE Indices'!$R$2:$R$23)*_xlfn.XLOOKUP('8. Model Variables'!$B202,'5.Monthly Multipliers'!$B$2:$B$13,'5.Monthly Multipliers'!$K$2:$K$13) + _xlfn.XLOOKUP('8. Model Variables'!$A202,'4.Annual SAE Indices'!$A$2:$A$23,'4.Annual SAE Indices'!$T$2:$T$23)*_xlfn.XLOOKUP('8. Model Variables'!$B202,'5.Monthly Multipliers'!$B$2:$B$13,'5.Monthly Multipliers'!$L$2:$L$13) + _xlfn.XLOOKUP('8. Model Variables'!$A202,'4.Annual SAE Indices'!$A$2:$A$23,'4.Annual SAE Indices'!$U$2:$U$23)*_xlfn.XLOOKUP('8. Model Variables'!$B202,'5.Monthly Multipliers'!$B$2:$B$13,'5.Monthly Multipliers'!$M$2:$M$13)</f>
        <v>493.346224774993</v>
      </c>
      <c r="F202">
        <f>('6.Econ Transform'!C202^0.2)*'7.Wthr Transform'!D226*12*'8. Model Variables'!E202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Transform'!C203^0.2)*'7.Wthr Transform'!H227*_xlfn.XLOOKUP('8. Model Variables'!A203,'4.Annual SAE Indices'!$A$2:$A$23,'4.Annual SAE Indices'!$V$2:$V$23)</f>
        <v>0</v>
      </c>
      <c r="D203" s="2">
        <f>('6.Econ Transform'!C203^0.2)*'7.Wthr Transform'!L227*_xlfn.XLOOKUP('8. Model Variables'!$A203,'4.Annual SAE Indices'!$A$2:$A$23,'4.Annual SAE Indices'!$W$2:$W$23)</f>
        <v>0</v>
      </c>
      <c r="E203">
        <f>_xlfn.XLOOKUP('8. Model Variables'!$A203,'4.Annual SAE Indices'!$A$2:$A$23,'4.Annual SAE Indices'!$J$2:$J$23)*_xlfn.XLOOKUP('8. Model Variables'!$B203,'5.Monthly Multipliers'!$B$2:$B$13,'5.Monthly Multipliers'!$C$2:$C$13) + _xlfn.XLOOKUP('8. Model Variables'!$A203,'4.Annual SAE Indices'!$A$2:$A$23,'4.Annual SAE Indices'!$K$2:$K$23)*_xlfn.XLOOKUP('8. Model Variables'!$B203,'5.Monthly Multipliers'!$B$2:$B$13,'5.Monthly Multipliers'!$D$2:$D$13) + _xlfn.XLOOKUP('8. Model Variables'!$A203,'4.Annual SAE Indices'!$A$2:$A$23,'4.Annual SAE Indices'!$L$2:$L$23)*_xlfn.XLOOKUP('8. Model Variables'!$B203,'5.Monthly Multipliers'!$B$2:$B$13,'5.Monthly Multipliers'!$E$2:$E$13) + _xlfn.XLOOKUP('8. Model Variables'!$A203,'4.Annual SAE Indices'!$A$2:$A$23,'4.Annual SAE Indices'!$M$2:$M$23)*_xlfn.XLOOKUP('8. Model Variables'!$B203,'5.Monthly Multipliers'!$B$2:$B$13,'5.Monthly Multipliers'!$F$2:$F$13) + _xlfn.XLOOKUP('8. Model Variables'!$A203,'4.Annual SAE Indices'!$A$2:$A$23,'4.Annual SAE Indices'!$N$2:$N$23)*_xlfn.XLOOKUP('8. Model Variables'!$B203,'5.Monthly Multipliers'!$B$2:$B$13,'5.Monthly Multipliers'!$G$2:$G$13) + _xlfn.XLOOKUP('8. Model Variables'!$A203,'4.Annual SAE Indices'!$A$2:$A$23,'4.Annual SAE Indices'!$O$2:$O$23)*_xlfn.XLOOKUP('8. Model Variables'!$B203,'5.Monthly Multipliers'!$B$2:$B$13,'5.Monthly Multipliers'!$H$2:$H$13) + _xlfn.XLOOKUP('8. Model Variables'!$A203,'4.Annual SAE Indices'!$A$2:$A$23,'4.Annual SAE Indices'!$P$2:$P$23)*_xlfn.XLOOKUP('8. Model Variables'!$B203,'5.Monthly Multipliers'!$B$2:$B$13,'5.Monthly Multipliers'!$I$2:$I$13) + _xlfn.XLOOKUP('8. Model Variables'!$A203,'4.Annual SAE Indices'!$A$2:$A$23,'4.Annual SAE Indices'!$Q$2:$Q$23)*_xlfn.XLOOKUP('8. Model Variables'!$B203,'5.Monthly Multipliers'!$B$2:$B$13,'5.Monthly Multipliers'!$J$2:$J$13) + _xlfn.XLOOKUP('8. Model Variables'!$A203,'4.Annual SAE Indices'!$A$2:$A$23,'4.Annual SAE Indices'!$R$2:$R$23)*_xlfn.XLOOKUP('8. Model Variables'!$B203,'5.Monthly Multipliers'!$B$2:$B$13,'5.Monthly Multipliers'!$K$2:$K$13) + _xlfn.XLOOKUP('8. Model Variables'!$A203,'4.Annual SAE Indices'!$A$2:$A$23,'4.Annual SAE Indices'!$T$2:$T$23)*_xlfn.XLOOKUP('8. Model Variables'!$B203,'5.Monthly Multipliers'!$B$2:$B$13,'5.Monthly Multipliers'!$L$2:$L$13) + _xlfn.XLOOKUP('8. Model Variables'!$A203,'4.Annual SAE Indices'!$A$2:$A$23,'4.Annual SAE Indices'!$U$2:$U$23)*_xlfn.XLOOKUP('8. Model Variables'!$B203,'5.Monthly Multipliers'!$B$2:$B$13,'5.Monthly Multipliers'!$M$2:$M$13)</f>
        <v>498.72053490429505</v>
      </c>
      <c r="F203">
        <f>('6.Econ Transform'!C203^0.2)*'7.Wthr Transform'!D227*12*'8. Model Variables'!E203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Transform'!C204^0.2)*'7.Wthr Transform'!H228*_xlfn.XLOOKUP('8. Model Variables'!A204,'4.Annual SAE Indices'!$A$2:$A$23,'4.Annual SAE Indices'!$V$2:$V$23)</f>
        <v>0</v>
      </c>
      <c r="D204" s="2">
        <f>('6.Econ Transform'!C204^0.2)*'7.Wthr Transform'!L228*_xlfn.XLOOKUP('8. Model Variables'!$A204,'4.Annual SAE Indices'!$A$2:$A$23,'4.Annual SAE Indices'!$W$2:$W$23)</f>
        <v>0</v>
      </c>
      <c r="E204">
        <f>_xlfn.XLOOKUP('8. Model Variables'!$A204,'4.Annual SAE Indices'!$A$2:$A$23,'4.Annual SAE Indices'!$J$2:$J$23)*_xlfn.XLOOKUP('8. Model Variables'!$B204,'5.Monthly Multipliers'!$B$2:$B$13,'5.Monthly Multipliers'!$C$2:$C$13) + _xlfn.XLOOKUP('8. Model Variables'!$A204,'4.Annual SAE Indices'!$A$2:$A$23,'4.Annual SAE Indices'!$K$2:$K$23)*_xlfn.XLOOKUP('8. Model Variables'!$B204,'5.Monthly Multipliers'!$B$2:$B$13,'5.Monthly Multipliers'!$D$2:$D$13) + _xlfn.XLOOKUP('8. Model Variables'!$A204,'4.Annual SAE Indices'!$A$2:$A$23,'4.Annual SAE Indices'!$L$2:$L$23)*_xlfn.XLOOKUP('8. Model Variables'!$B204,'5.Monthly Multipliers'!$B$2:$B$13,'5.Monthly Multipliers'!$E$2:$E$13) + _xlfn.XLOOKUP('8. Model Variables'!$A204,'4.Annual SAE Indices'!$A$2:$A$23,'4.Annual SAE Indices'!$M$2:$M$23)*_xlfn.XLOOKUP('8. Model Variables'!$B204,'5.Monthly Multipliers'!$B$2:$B$13,'5.Monthly Multipliers'!$F$2:$F$13) + _xlfn.XLOOKUP('8. Model Variables'!$A204,'4.Annual SAE Indices'!$A$2:$A$23,'4.Annual SAE Indices'!$N$2:$N$23)*_xlfn.XLOOKUP('8. Model Variables'!$B204,'5.Monthly Multipliers'!$B$2:$B$13,'5.Monthly Multipliers'!$G$2:$G$13) + _xlfn.XLOOKUP('8. Model Variables'!$A204,'4.Annual SAE Indices'!$A$2:$A$23,'4.Annual SAE Indices'!$O$2:$O$23)*_xlfn.XLOOKUP('8. Model Variables'!$B204,'5.Monthly Multipliers'!$B$2:$B$13,'5.Monthly Multipliers'!$H$2:$H$13) + _xlfn.XLOOKUP('8. Model Variables'!$A204,'4.Annual SAE Indices'!$A$2:$A$23,'4.Annual SAE Indices'!$P$2:$P$23)*_xlfn.XLOOKUP('8. Model Variables'!$B204,'5.Monthly Multipliers'!$B$2:$B$13,'5.Monthly Multipliers'!$I$2:$I$13) + _xlfn.XLOOKUP('8. Model Variables'!$A204,'4.Annual SAE Indices'!$A$2:$A$23,'4.Annual SAE Indices'!$Q$2:$Q$23)*_xlfn.XLOOKUP('8. Model Variables'!$B204,'5.Monthly Multipliers'!$B$2:$B$13,'5.Monthly Multipliers'!$J$2:$J$13) + _xlfn.XLOOKUP('8. Model Variables'!$A204,'4.Annual SAE Indices'!$A$2:$A$23,'4.Annual SAE Indices'!$R$2:$R$23)*_xlfn.XLOOKUP('8. Model Variables'!$B204,'5.Monthly Multipliers'!$B$2:$B$13,'5.Monthly Multipliers'!$K$2:$K$13) + _xlfn.XLOOKUP('8. Model Variables'!$A204,'4.Annual SAE Indices'!$A$2:$A$23,'4.Annual SAE Indices'!$T$2:$T$23)*_xlfn.XLOOKUP('8. Model Variables'!$B204,'5.Monthly Multipliers'!$B$2:$B$13,'5.Monthly Multipliers'!$L$2:$L$13) + _xlfn.XLOOKUP('8. Model Variables'!$A204,'4.Annual SAE Indices'!$A$2:$A$23,'4.Annual SAE Indices'!$U$2:$U$23)*_xlfn.XLOOKUP('8. Model Variables'!$B204,'5.Monthly Multipliers'!$B$2:$B$13,'5.Monthly Multipliers'!$M$2:$M$13)</f>
        <v>503.79704161025904</v>
      </c>
      <c r="F204">
        <f>('6.Econ Transform'!C204^0.2)*'7.Wthr Transform'!D228*12*'8. Model Variables'!E204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Transform'!C205^0.2)*'7.Wthr Transform'!H229*_xlfn.XLOOKUP('8. Model Variables'!A205,'4.Annual SAE Indices'!$A$2:$A$23,'4.Annual SAE Indices'!$V$2:$V$23)</f>
        <v>0</v>
      </c>
      <c r="D205" s="2">
        <f>('6.Econ Transform'!C205^0.2)*'7.Wthr Transform'!L229*_xlfn.XLOOKUP('8. Model Variables'!$A205,'4.Annual SAE Indices'!$A$2:$A$23,'4.Annual SAE Indices'!$W$2:$W$23)</f>
        <v>0</v>
      </c>
      <c r="E205">
        <f>_xlfn.XLOOKUP('8. Model Variables'!$A205,'4.Annual SAE Indices'!$A$2:$A$23,'4.Annual SAE Indices'!$J$2:$J$23)*_xlfn.XLOOKUP('8. Model Variables'!$B205,'5.Monthly Multipliers'!$B$2:$B$13,'5.Monthly Multipliers'!$C$2:$C$13) + _xlfn.XLOOKUP('8. Model Variables'!$A205,'4.Annual SAE Indices'!$A$2:$A$23,'4.Annual SAE Indices'!$K$2:$K$23)*_xlfn.XLOOKUP('8. Model Variables'!$B205,'5.Monthly Multipliers'!$B$2:$B$13,'5.Monthly Multipliers'!$D$2:$D$13) + _xlfn.XLOOKUP('8. Model Variables'!$A205,'4.Annual SAE Indices'!$A$2:$A$23,'4.Annual SAE Indices'!$L$2:$L$23)*_xlfn.XLOOKUP('8. Model Variables'!$B205,'5.Monthly Multipliers'!$B$2:$B$13,'5.Monthly Multipliers'!$E$2:$E$13) + _xlfn.XLOOKUP('8. Model Variables'!$A205,'4.Annual SAE Indices'!$A$2:$A$23,'4.Annual SAE Indices'!$M$2:$M$23)*_xlfn.XLOOKUP('8. Model Variables'!$B205,'5.Monthly Multipliers'!$B$2:$B$13,'5.Monthly Multipliers'!$F$2:$F$13) + _xlfn.XLOOKUP('8. Model Variables'!$A205,'4.Annual SAE Indices'!$A$2:$A$23,'4.Annual SAE Indices'!$N$2:$N$23)*_xlfn.XLOOKUP('8. Model Variables'!$B205,'5.Monthly Multipliers'!$B$2:$B$13,'5.Monthly Multipliers'!$G$2:$G$13) + _xlfn.XLOOKUP('8. Model Variables'!$A205,'4.Annual SAE Indices'!$A$2:$A$23,'4.Annual SAE Indices'!$O$2:$O$23)*_xlfn.XLOOKUP('8. Model Variables'!$B205,'5.Monthly Multipliers'!$B$2:$B$13,'5.Monthly Multipliers'!$H$2:$H$13) + _xlfn.XLOOKUP('8. Model Variables'!$A205,'4.Annual SAE Indices'!$A$2:$A$23,'4.Annual SAE Indices'!$P$2:$P$23)*_xlfn.XLOOKUP('8. Model Variables'!$B205,'5.Monthly Multipliers'!$B$2:$B$13,'5.Monthly Multipliers'!$I$2:$I$13) + _xlfn.XLOOKUP('8. Model Variables'!$A205,'4.Annual SAE Indices'!$A$2:$A$23,'4.Annual SAE Indices'!$Q$2:$Q$23)*_xlfn.XLOOKUP('8. Model Variables'!$B205,'5.Monthly Multipliers'!$B$2:$B$13,'5.Monthly Multipliers'!$J$2:$J$13) + _xlfn.XLOOKUP('8. Model Variables'!$A205,'4.Annual SAE Indices'!$A$2:$A$23,'4.Annual SAE Indices'!$R$2:$R$23)*_xlfn.XLOOKUP('8. Model Variables'!$B205,'5.Monthly Multipliers'!$B$2:$B$13,'5.Monthly Multipliers'!$K$2:$K$13) + _xlfn.XLOOKUP('8. Model Variables'!$A205,'4.Annual SAE Indices'!$A$2:$A$23,'4.Annual SAE Indices'!$T$2:$T$23)*_xlfn.XLOOKUP('8. Model Variables'!$B205,'5.Monthly Multipliers'!$B$2:$B$13,'5.Monthly Multipliers'!$L$2:$L$13) + _xlfn.XLOOKUP('8. Model Variables'!$A205,'4.Annual SAE Indices'!$A$2:$A$23,'4.Annual SAE Indices'!$U$2:$U$23)*_xlfn.XLOOKUP('8. Model Variables'!$B205,'5.Monthly Multipliers'!$B$2:$B$13,'5.Monthly Multipliers'!$M$2:$M$13)</f>
        <v>510.254342654928</v>
      </c>
      <c r="F205">
        <f>('6.Econ Transform'!C205^0.2)*'7.Wthr Transform'!D229*12*'8. Model Variables'!E205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Transform'!C206^0.2)*'7.Wthr Transform'!H230*_xlfn.XLOOKUP('8. Model Variables'!A206,'4.Annual SAE Indices'!$A$2:$A$23,'4.Annual SAE Indices'!$V$2:$V$23)</f>
        <v>0</v>
      </c>
      <c r="D206" s="2">
        <f>('6.Econ Transform'!C206^0.2)*'7.Wthr Transform'!L230*_xlfn.XLOOKUP('8. Model Variables'!$A206,'4.Annual SAE Indices'!$A$2:$A$23,'4.Annual SAE Indices'!$W$2:$W$23)</f>
        <v>0</v>
      </c>
      <c r="E206">
        <f>_xlfn.XLOOKUP('8. Model Variables'!$A206,'4.Annual SAE Indices'!$A$2:$A$23,'4.Annual SAE Indices'!$J$2:$J$23)*_xlfn.XLOOKUP('8. Model Variables'!$B206,'5.Monthly Multipliers'!$B$2:$B$13,'5.Monthly Multipliers'!$C$2:$C$13) + _xlfn.XLOOKUP('8. Model Variables'!$A206,'4.Annual SAE Indices'!$A$2:$A$23,'4.Annual SAE Indices'!$K$2:$K$23)*_xlfn.XLOOKUP('8. Model Variables'!$B206,'5.Monthly Multipliers'!$B$2:$B$13,'5.Monthly Multipliers'!$D$2:$D$13) + _xlfn.XLOOKUP('8. Model Variables'!$A206,'4.Annual SAE Indices'!$A$2:$A$23,'4.Annual SAE Indices'!$L$2:$L$23)*_xlfn.XLOOKUP('8. Model Variables'!$B206,'5.Monthly Multipliers'!$B$2:$B$13,'5.Monthly Multipliers'!$E$2:$E$13) + _xlfn.XLOOKUP('8. Model Variables'!$A206,'4.Annual SAE Indices'!$A$2:$A$23,'4.Annual SAE Indices'!$M$2:$M$23)*_xlfn.XLOOKUP('8. Model Variables'!$B206,'5.Monthly Multipliers'!$B$2:$B$13,'5.Monthly Multipliers'!$F$2:$F$13) + _xlfn.XLOOKUP('8. Model Variables'!$A206,'4.Annual SAE Indices'!$A$2:$A$23,'4.Annual SAE Indices'!$N$2:$N$23)*_xlfn.XLOOKUP('8. Model Variables'!$B206,'5.Monthly Multipliers'!$B$2:$B$13,'5.Monthly Multipliers'!$G$2:$G$13) + _xlfn.XLOOKUP('8. Model Variables'!$A206,'4.Annual SAE Indices'!$A$2:$A$23,'4.Annual SAE Indices'!$O$2:$O$23)*_xlfn.XLOOKUP('8. Model Variables'!$B206,'5.Monthly Multipliers'!$B$2:$B$13,'5.Monthly Multipliers'!$H$2:$H$13) + _xlfn.XLOOKUP('8. Model Variables'!$A206,'4.Annual SAE Indices'!$A$2:$A$23,'4.Annual SAE Indices'!$P$2:$P$23)*_xlfn.XLOOKUP('8. Model Variables'!$B206,'5.Monthly Multipliers'!$B$2:$B$13,'5.Monthly Multipliers'!$I$2:$I$13) + _xlfn.XLOOKUP('8. Model Variables'!$A206,'4.Annual SAE Indices'!$A$2:$A$23,'4.Annual SAE Indices'!$Q$2:$Q$23)*_xlfn.XLOOKUP('8. Model Variables'!$B206,'5.Monthly Multipliers'!$B$2:$B$13,'5.Monthly Multipliers'!$J$2:$J$13) + _xlfn.XLOOKUP('8. Model Variables'!$A206,'4.Annual SAE Indices'!$A$2:$A$23,'4.Annual SAE Indices'!$R$2:$R$23)*_xlfn.XLOOKUP('8. Model Variables'!$B206,'5.Monthly Multipliers'!$B$2:$B$13,'5.Monthly Multipliers'!$K$2:$K$13) + _xlfn.XLOOKUP('8. Model Variables'!$A206,'4.Annual SAE Indices'!$A$2:$A$23,'4.Annual SAE Indices'!$T$2:$T$23)*_xlfn.XLOOKUP('8. Model Variables'!$B206,'5.Monthly Multipliers'!$B$2:$B$13,'5.Monthly Multipliers'!$L$2:$L$13) + _xlfn.XLOOKUP('8. Model Variables'!$A206,'4.Annual SAE Indices'!$A$2:$A$23,'4.Annual SAE Indices'!$U$2:$U$23)*_xlfn.XLOOKUP('8. Model Variables'!$B206,'5.Monthly Multipliers'!$B$2:$B$13,'5.Monthly Multipliers'!$M$2:$M$13)</f>
        <v>513.10730160199307</v>
      </c>
      <c r="F206">
        <f>('6.Econ Transform'!C206^0.2)*'7.Wthr Transform'!D230*12*'8. Model Variables'!E206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Transform'!C207^0.2)*'7.Wthr Transform'!H231*_xlfn.XLOOKUP('8. Model Variables'!A207,'4.Annual SAE Indices'!$A$2:$A$23,'4.Annual SAE Indices'!$V$2:$V$23)</f>
        <v>0</v>
      </c>
      <c r="D207" s="2">
        <f>('6.Econ Transform'!C207^0.2)*'7.Wthr Transform'!L231*_xlfn.XLOOKUP('8. Model Variables'!$A207,'4.Annual SAE Indices'!$A$2:$A$23,'4.Annual SAE Indices'!$W$2:$W$23)</f>
        <v>0</v>
      </c>
      <c r="E207">
        <f>_xlfn.XLOOKUP('8. Model Variables'!$A207,'4.Annual SAE Indices'!$A$2:$A$23,'4.Annual SAE Indices'!$J$2:$J$23)*_xlfn.XLOOKUP('8. Model Variables'!$B207,'5.Monthly Multipliers'!$B$2:$B$13,'5.Monthly Multipliers'!$C$2:$C$13) + _xlfn.XLOOKUP('8. Model Variables'!$A207,'4.Annual SAE Indices'!$A$2:$A$23,'4.Annual SAE Indices'!$K$2:$K$23)*_xlfn.XLOOKUP('8. Model Variables'!$B207,'5.Monthly Multipliers'!$B$2:$B$13,'5.Monthly Multipliers'!$D$2:$D$13) + _xlfn.XLOOKUP('8. Model Variables'!$A207,'4.Annual SAE Indices'!$A$2:$A$23,'4.Annual SAE Indices'!$L$2:$L$23)*_xlfn.XLOOKUP('8. Model Variables'!$B207,'5.Monthly Multipliers'!$B$2:$B$13,'5.Monthly Multipliers'!$E$2:$E$13) + _xlfn.XLOOKUP('8. Model Variables'!$A207,'4.Annual SAE Indices'!$A$2:$A$23,'4.Annual SAE Indices'!$M$2:$M$23)*_xlfn.XLOOKUP('8. Model Variables'!$B207,'5.Monthly Multipliers'!$B$2:$B$13,'5.Monthly Multipliers'!$F$2:$F$13) + _xlfn.XLOOKUP('8. Model Variables'!$A207,'4.Annual SAE Indices'!$A$2:$A$23,'4.Annual SAE Indices'!$N$2:$N$23)*_xlfn.XLOOKUP('8. Model Variables'!$B207,'5.Monthly Multipliers'!$B$2:$B$13,'5.Monthly Multipliers'!$G$2:$G$13) + _xlfn.XLOOKUP('8. Model Variables'!$A207,'4.Annual SAE Indices'!$A$2:$A$23,'4.Annual SAE Indices'!$O$2:$O$23)*_xlfn.XLOOKUP('8. Model Variables'!$B207,'5.Monthly Multipliers'!$B$2:$B$13,'5.Monthly Multipliers'!$H$2:$H$13) + _xlfn.XLOOKUP('8. Model Variables'!$A207,'4.Annual SAE Indices'!$A$2:$A$23,'4.Annual SAE Indices'!$P$2:$P$23)*_xlfn.XLOOKUP('8. Model Variables'!$B207,'5.Monthly Multipliers'!$B$2:$B$13,'5.Monthly Multipliers'!$I$2:$I$13) + _xlfn.XLOOKUP('8. Model Variables'!$A207,'4.Annual SAE Indices'!$A$2:$A$23,'4.Annual SAE Indices'!$Q$2:$Q$23)*_xlfn.XLOOKUP('8. Model Variables'!$B207,'5.Monthly Multipliers'!$B$2:$B$13,'5.Monthly Multipliers'!$J$2:$J$13) + _xlfn.XLOOKUP('8. Model Variables'!$A207,'4.Annual SAE Indices'!$A$2:$A$23,'4.Annual SAE Indices'!$R$2:$R$23)*_xlfn.XLOOKUP('8. Model Variables'!$B207,'5.Monthly Multipliers'!$B$2:$B$13,'5.Monthly Multipliers'!$K$2:$K$13) + _xlfn.XLOOKUP('8. Model Variables'!$A207,'4.Annual SAE Indices'!$A$2:$A$23,'4.Annual SAE Indices'!$T$2:$T$23)*_xlfn.XLOOKUP('8. Model Variables'!$B207,'5.Monthly Multipliers'!$B$2:$B$13,'5.Monthly Multipliers'!$L$2:$L$13) + _xlfn.XLOOKUP('8. Model Variables'!$A207,'4.Annual SAE Indices'!$A$2:$A$23,'4.Annual SAE Indices'!$U$2:$U$23)*_xlfn.XLOOKUP('8. Model Variables'!$B207,'5.Monthly Multipliers'!$B$2:$B$13,'5.Monthly Multipliers'!$M$2:$M$13)</f>
        <v>510.53454289714108</v>
      </c>
      <c r="F207">
        <f>('6.Econ Transform'!C207^0.2)*'7.Wthr Transform'!D231*12*'8. Model Variables'!E207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Transform'!C208^0.2)*'7.Wthr Transform'!H232*_xlfn.XLOOKUP('8. Model Variables'!A208,'4.Annual SAE Indices'!$A$2:$A$23,'4.Annual SAE Indices'!$V$2:$V$23)</f>
        <v>0</v>
      </c>
      <c r="D208" s="2">
        <f>('6.Econ Transform'!C208^0.2)*'7.Wthr Transform'!L232*_xlfn.XLOOKUP('8. Model Variables'!$A208,'4.Annual SAE Indices'!$A$2:$A$23,'4.Annual SAE Indices'!$W$2:$W$23)</f>
        <v>0</v>
      </c>
      <c r="E208">
        <f>_xlfn.XLOOKUP('8. Model Variables'!$A208,'4.Annual SAE Indices'!$A$2:$A$23,'4.Annual SAE Indices'!$J$2:$J$23)*_xlfn.XLOOKUP('8. Model Variables'!$B208,'5.Monthly Multipliers'!$B$2:$B$13,'5.Monthly Multipliers'!$C$2:$C$13) + _xlfn.XLOOKUP('8. Model Variables'!$A208,'4.Annual SAE Indices'!$A$2:$A$23,'4.Annual SAE Indices'!$K$2:$K$23)*_xlfn.XLOOKUP('8. Model Variables'!$B208,'5.Monthly Multipliers'!$B$2:$B$13,'5.Monthly Multipliers'!$D$2:$D$13) + _xlfn.XLOOKUP('8. Model Variables'!$A208,'4.Annual SAE Indices'!$A$2:$A$23,'4.Annual SAE Indices'!$L$2:$L$23)*_xlfn.XLOOKUP('8. Model Variables'!$B208,'5.Monthly Multipliers'!$B$2:$B$13,'5.Monthly Multipliers'!$E$2:$E$13) + _xlfn.XLOOKUP('8. Model Variables'!$A208,'4.Annual SAE Indices'!$A$2:$A$23,'4.Annual SAE Indices'!$M$2:$M$23)*_xlfn.XLOOKUP('8. Model Variables'!$B208,'5.Monthly Multipliers'!$B$2:$B$13,'5.Monthly Multipliers'!$F$2:$F$13) + _xlfn.XLOOKUP('8. Model Variables'!$A208,'4.Annual SAE Indices'!$A$2:$A$23,'4.Annual SAE Indices'!$N$2:$N$23)*_xlfn.XLOOKUP('8. Model Variables'!$B208,'5.Monthly Multipliers'!$B$2:$B$13,'5.Monthly Multipliers'!$G$2:$G$13) + _xlfn.XLOOKUP('8. Model Variables'!$A208,'4.Annual SAE Indices'!$A$2:$A$23,'4.Annual SAE Indices'!$O$2:$O$23)*_xlfn.XLOOKUP('8. Model Variables'!$B208,'5.Monthly Multipliers'!$B$2:$B$13,'5.Monthly Multipliers'!$H$2:$H$13) + _xlfn.XLOOKUP('8. Model Variables'!$A208,'4.Annual SAE Indices'!$A$2:$A$23,'4.Annual SAE Indices'!$P$2:$P$23)*_xlfn.XLOOKUP('8. Model Variables'!$B208,'5.Monthly Multipliers'!$B$2:$B$13,'5.Monthly Multipliers'!$I$2:$I$13) + _xlfn.XLOOKUP('8. Model Variables'!$A208,'4.Annual SAE Indices'!$A$2:$A$23,'4.Annual SAE Indices'!$Q$2:$Q$23)*_xlfn.XLOOKUP('8. Model Variables'!$B208,'5.Monthly Multipliers'!$B$2:$B$13,'5.Monthly Multipliers'!$J$2:$J$13) + _xlfn.XLOOKUP('8. Model Variables'!$A208,'4.Annual SAE Indices'!$A$2:$A$23,'4.Annual SAE Indices'!$R$2:$R$23)*_xlfn.XLOOKUP('8. Model Variables'!$B208,'5.Monthly Multipliers'!$B$2:$B$13,'5.Monthly Multipliers'!$K$2:$K$13) + _xlfn.XLOOKUP('8. Model Variables'!$A208,'4.Annual SAE Indices'!$A$2:$A$23,'4.Annual SAE Indices'!$T$2:$T$23)*_xlfn.XLOOKUP('8. Model Variables'!$B208,'5.Monthly Multipliers'!$B$2:$B$13,'5.Monthly Multipliers'!$L$2:$L$13) + _xlfn.XLOOKUP('8. Model Variables'!$A208,'4.Annual SAE Indices'!$A$2:$A$23,'4.Annual SAE Indices'!$U$2:$U$23)*_xlfn.XLOOKUP('8. Model Variables'!$B208,'5.Monthly Multipliers'!$B$2:$B$13,'5.Monthly Multipliers'!$M$2:$M$13)</f>
        <v>507.76937769554706</v>
      </c>
      <c r="F208">
        <f>('6.Econ Transform'!C208^0.2)*'7.Wthr Transform'!D232*12*'8. Model Variables'!E208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Transform'!C209^0.2)*'7.Wthr Transform'!H233*_xlfn.XLOOKUP('8. Model Variables'!A209,'4.Annual SAE Indices'!$A$2:$A$23,'4.Annual SAE Indices'!$V$2:$V$23)</f>
        <v>0</v>
      </c>
      <c r="D209" s="2">
        <f>('6.Econ Transform'!C209^0.2)*'7.Wthr Transform'!L233*_xlfn.XLOOKUP('8. Model Variables'!$A209,'4.Annual SAE Indices'!$A$2:$A$23,'4.Annual SAE Indices'!$W$2:$W$23)</f>
        <v>0</v>
      </c>
      <c r="E209">
        <f>_xlfn.XLOOKUP('8. Model Variables'!$A209,'4.Annual SAE Indices'!$A$2:$A$23,'4.Annual SAE Indices'!$J$2:$J$23)*_xlfn.XLOOKUP('8. Model Variables'!$B209,'5.Monthly Multipliers'!$B$2:$B$13,'5.Monthly Multipliers'!$C$2:$C$13) + _xlfn.XLOOKUP('8. Model Variables'!$A209,'4.Annual SAE Indices'!$A$2:$A$23,'4.Annual SAE Indices'!$K$2:$K$23)*_xlfn.XLOOKUP('8. Model Variables'!$B209,'5.Monthly Multipliers'!$B$2:$B$13,'5.Monthly Multipliers'!$D$2:$D$13) + _xlfn.XLOOKUP('8. Model Variables'!$A209,'4.Annual SAE Indices'!$A$2:$A$23,'4.Annual SAE Indices'!$L$2:$L$23)*_xlfn.XLOOKUP('8. Model Variables'!$B209,'5.Monthly Multipliers'!$B$2:$B$13,'5.Monthly Multipliers'!$E$2:$E$13) + _xlfn.XLOOKUP('8. Model Variables'!$A209,'4.Annual SAE Indices'!$A$2:$A$23,'4.Annual SAE Indices'!$M$2:$M$23)*_xlfn.XLOOKUP('8. Model Variables'!$B209,'5.Monthly Multipliers'!$B$2:$B$13,'5.Monthly Multipliers'!$F$2:$F$13) + _xlfn.XLOOKUP('8. Model Variables'!$A209,'4.Annual SAE Indices'!$A$2:$A$23,'4.Annual SAE Indices'!$N$2:$N$23)*_xlfn.XLOOKUP('8. Model Variables'!$B209,'5.Monthly Multipliers'!$B$2:$B$13,'5.Monthly Multipliers'!$G$2:$G$13) + _xlfn.XLOOKUP('8. Model Variables'!$A209,'4.Annual SAE Indices'!$A$2:$A$23,'4.Annual SAE Indices'!$O$2:$O$23)*_xlfn.XLOOKUP('8. Model Variables'!$B209,'5.Monthly Multipliers'!$B$2:$B$13,'5.Monthly Multipliers'!$H$2:$H$13) + _xlfn.XLOOKUP('8. Model Variables'!$A209,'4.Annual SAE Indices'!$A$2:$A$23,'4.Annual SAE Indices'!$P$2:$P$23)*_xlfn.XLOOKUP('8. Model Variables'!$B209,'5.Monthly Multipliers'!$B$2:$B$13,'5.Monthly Multipliers'!$I$2:$I$13) + _xlfn.XLOOKUP('8. Model Variables'!$A209,'4.Annual SAE Indices'!$A$2:$A$23,'4.Annual SAE Indices'!$Q$2:$Q$23)*_xlfn.XLOOKUP('8. Model Variables'!$B209,'5.Monthly Multipliers'!$B$2:$B$13,'5.Monthly Multipliers'!$J$2:$J$13) + _xlfn.XLOOKUP('8. Model Variables'!$A209,'4.Annual SAE Indices'!$A$2:$A$23,'4.Annual SAE Indices'!$R$2:$R$23)*_xlfn.XLOOKUP('8. Model Variables'!$B209,'5.Monthly Multipliers'!$B$2:$B$13,'5.Monthly Multipliers'!$K$2:$K$13) + _xlfn.XLOOKUP('8. Model Variables'!$A209,'4.Annual SAE Indices'!$A$2:$A$23,'4.Annual SAE Indices'!$T$2:$T$23)*_xlfn.XLOOKUP('8. Model Variables'!$B209,'5.Monthly Multipliers'!$B$2:$B$13,'5.Monthly Multipliers'!$L$2:$L$13) + _xlfn.XLOOKUP('8. Model Variables'!$A209,'4.Annual SAE Indices'!$A$2:$A$23,'4.Annual SAE Indices'!$U$2:$U$23)*_xlfn.XLOOKUP('8. Model Variables'!$B209,'5.Monthly Multipliers'!$B$2:$B$13,'5.Monthly Multipliers'!$M$2:$M$13)</f>
        <v>502.77857990221707</v>
      </c>
      <c r="F209">
        <f>('6.Econ Transform'!C209^0.2)*'7.Wthr Transform'!D233*12*'8. Model Variables'!E209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Transform'!C210^0.2)*'7.Wthr Transform'!H234*_xlfn.XLOOKUP('8. Model Variables'!A210,'4.Annual SAE Indices'!$A$2:$A$23,'4.Annual SAE Indices'!$V$2:$V$23)</f>
        <v>0</v>
      </c>
      <c r="D210" s="2">
        <f>('6.Econ Transform'!C210^0.2)*'7.Wthr Transform'!L234*_xlfn.XLOOKUP('8. Model Variables'!$A210,'4.Annual SAE Indices'!$A$2:$A$23,'4.Annual SAE Indices'!$W$2:$W$23)</f>
        <v>0</v>
      </c>
      <c r="E210">
        <f>_xlfn.XLOOKUP('8. Model Variables'!$A210,'4.Annual SAE Indices'!$A$2:$A$23,'4.Annual SAE Indices'!$J$2:$J$23)*_xlfn.XLOOKUP('8. Model Variables'!$B210,'5.Monthly Multipliers'!$B$2:$B$13,'5.Monthly Multipliers'!$C$2:$C$13) + _xlfn.XLOOKUP('8. Model Variables'!$A210,'4.Annual SAE Indices'!$A$2:$A$23,'4.Annual SAE Indices'!$K$2:$K$23)*_xlfn.XLOOKUP('8. Model Variables'!$B210,'5.Monthly Multipliers'!$B$2:$B$13,'5.Monthly Multipliers'!$D$2:$D$13) + _xlfn.XLOOKUP('8. Model Variables'!$A210,'4.Annual SAE Indices'!$A$2:$A$23,'4.Annual SAE Indices'!$L$2:$L$23)*_xlfn.XLOOKUP('8. Model Variables'!$B210,'5.Monthly Multipliers'!$B$2:$B$13,'5.Monthly Multipliers'!$E$2:$E$13) + _xlfn.XLOOKUP('8. Model Variables'!$A210,'4.Annual SAE Indices'!$A$2:$A$23,'4.Annual SAE Indices'!$M$2:$M$23)*_xlfn.XLOOKUP('8. Model Variables'!$B210,'5.Monthly Multipliers'!$B$2:$B$13,'5.Monthly Multipliers'!$F$2:$F$13) + _xlfn.XLOOKUP('8. Model Variables'!$A210,'4.Annual SAE Indices'!$A$2:$A$23,'4.Annual SAE Indices'!$N$2:$N$23)*_xlfn.XLOOKUP('8. Model Variables'!$B210,'5.Monthly Multipliers'!$B$2:$B$13,'5.Monthly Multipliers'!$G$2:$G$13) + _xlfn.XLOOKUP('8. Model Variables'!$A210,'4.Annual SAE Indices'!$A$2:$A$23,'4.Annual SAE Indices'!$O$2:$O$23)*_xlfn.XLOOKUP('8. Model Variables'!$B210,'5.Monthly Multipliers'!$B$2:$B$13,'5.Monthly Multipliers'!$H$2:$H$13) + _xlfn.XLOOKUP('8. Model Variables'!$A210,'4.Annual SAE Indices'!$A$2:$A$23,'4.Annual SAE Indices'!$P$2:$P$23)*_xlfn.XLOOKUP('8. Model Variables'!$B210,'5.Monthly Multipliers'!$B$2:$B$13,'5.Monthly Multipliers'!$I$2:$I$13) + _xlfn.XLOOKUP('8. Model Variables'!$A210,'4.Annual SAE Indices'!$A$2:$A$23,'4.Annual SAE Indices'!$Q$2:$Q$23)*_xlfn.XLOOKUP('8. Model Variables'!$B210,'5.Monthly Multipliers'!$B$2:$B$13,'5.Monthly Multipliers'!$J$2:$J$13) + _xlfn.XLOOKUP('8. Model Variables'!$A210,'4.Annual SAE Indices'!$A$2:$A$23,'4.Annual SAE Indices'!$R$2:$R$23)*_xlfn.XLOOKUP('8. Model Variables'!$B210,'5.Monthly Multipliers'!$B$2:$B$13,'5.Monthly Multipliers'!$K$2:$K$13) + _xlfn.XLOOKUP('8. Model Variables'!$A210,'4.Annual SAE Indices'!$A$2:$A$23,'4.Annual SAE Indices'!$T$2:$T$23)*_xlfn.XLOOKUP('8. Model Variables'!$B210,'5.Monthly Multipliers'!$B$2:$B$13,'5.Monthly Multipliers'!$L$2:$L$13) + _xlfn.XLOOKUP('8. Model Variables'!$A210,'4.Annual SAE Indices'!$A$2:$A$23,'4.Annual SAE Indices'!$U$2:$U$23)*_xlfn.XLOOKUP('8. Model Variables'!$B210,'5.Monthly Multipliers'!$B$2:$B$13,'5.Monthly Multipliers'!$M$2:$M$13)</f>
        <v>499.81198359894404</v>
      </c>
      <c r="F210">
        <f>('6.Econ Transform'!C210^0.2)*'7.Wthr Transform'!D234*12*'8. Model Variables'!E210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Transform'!C211^0.2)*'7.Wthr Transform'!H235*_xlfn.XLOOKUP('8. Model Variables'!A211,'4.Annual SAE Indices'!$A$2:$A$23,'4.Annual SAE Indices'!$V$2:$V$23)</f>
        <v>0</v>
      </c>
      <c r="D211" s="2">
        <f>('6.Econ Transform'!C211^0.2)*'7.Wthr Transform'!L235*_xlfn.XLOOKUP('8. Model Variables'!$A211,'4.Annual SAE Indices'!$A$2:$A$23,'4.Annual SAE Indices'!$W$2:$W$23)</f>
        <v>0</v>
      </c>
      <c r="E211">
        <f>_xlfn.XLOOKUP('8. Model Variables'!$A211,'4.Annual SAE Indices'!$A$2:$A$23,'4.Annual SAE Indices'!$J$2:$J$23)*_xlfn.XLOOKUP('8. Model Variables'!$B211,'5.Monthly Multipliers'!$B$2:$B$13,'5.Monthly Multipliers'!$C$2:$C$13) + _xlfn.XLOOKUP('8. Model Variables'!$A211,'4.Annual SAE Indices'!$A$2:$A$23,'4.Annual SAE Indices'!$K$2:$K$23)*_xlfn.XLOOKUP('8. Model Variables'!$B211,'5.Monthly Multipliers'!$B$2:$B$13,'5.Monthly Multipliers'!$D$2:$D$13) + _xlfn.XLOOKUP('8. Model Variables'!$A211,'4.Annual SAE Indices'!$A$2:$A$23,'4.Annual SAE Indices'!$L$2:$L$23)*_xlfn.XLOOKUP('8. Model Variables'!$B211,'5.Monthly Multipliers'!$B$2:$B$13,'5.Monthly Multipliers'!$E$2:$E$13) + _xlfn.XLOOKUP('8. Model Variables'!$A211,'4.Annual SAE Indices'!$A$2:$A$23,'4.Annual SAE Indices'!$M$2:$M$23)*_xlfn.XLOOKUP('8. Model Variables'!$B211,'5.Monthly Multipliers'!$B$2:$B$13,'5.Monthly Multipliers'!$F$2:$F$13) + _xlfn.XLOOKUP('8. Model Variables'!$A211,'4.Annual SAE Indices'!$A$2:$A$23,'4.Annual SAE Indices'!$N$2:$N$23)*_xlfn.XLOOKUP('8. Model Variables'!$B211,'5.Monthly Multipliers'!$B$2:$B$13,'5.Monthly Multipliers'!$G$2:$G$13) + _xlfn.XLOOKUP('8. Model Variables'!$A211,'4.Annual SAE Indices'!$A$2:$A$23,'4.Annual SAE Indices'!$O$2:$O$23)*_xlfn.XLOOKUP('8. Model Variables'!$B211,'5.Monthly Multipliers'!$B$2:$B$13,'5.Monthly Multipliers'!$H$2:$H$13) + _xlfn.XLOOKUP('8. Model Variables'!$A211,'4.Annual SAE Indices'!$A$2:$A$23,'4.Annual SAE Indices'!$P$2:$P$23)*_xlfn.XLOOKUP('8. Model Variables'!$B211,'5.Monthly Multipliers'!$B$2:$B$13,'5.Monthly Multipliers'!$I$2:$I$13) + _xlfn.XLOOKUP('8. Model Variables'!$A211,'4.Annual SAE Indices'!$A$2:$A$23,'4.Annual SAE Indices'!$Q$2:$Q$23)*_xlfn.XLOOKUP('8. Model Variables'!$B211,'5.Monthly Multipliers'!$B$2:$B$13,'5.Monthly Multipliers'!$J$2:$J$13) + _xlfn.XLOOKUP('8. Model Variables'!$A211,'4.Annual SAE Indices'!$A$2:$A$23,'4.Annual SAE Indices'!$R$2:$R$23)*_xlfn.XLOOKUP('8. Model Variables'!$B211,'5.Monthly Multipliers'!$B$2:$B$13,'5.Monthly Multipliers'!$K$2:$K$13) + _xlfn.XLOOKUP('8. Model Variables'!$A211,'4.Annual SAE Indices'!$A$2:$A$23,'4.Annual SAE Indices'!$T$2:$T$23)*_xlfn.XLOOKUP('8. Model Variables'!$B211,'5.Monthly Multipliers'!$B$2:$B$13,'5.Monthly Multipliers'!$L$2:$L$13) + _xlfn.XLOOKUP('8. Model Variables'!$A211,'4.Annual SAE Indices'!$A$2:$A$23,'4.Annual SAE Indices'!$U$2:$U$23)*_xlfn.XLOOKUP('8. Model Variables'!$B211,'5.Monthly Multipliers'!$B$2:$B$13,'5.Monthly Multipliers'!$M$2:$M$13)</f>
        <v>497.34613146676804</v>
      </c>
      <c r="F211">
        <f>('6.Econ Transform'!C211^0.2)*'7.Wthr Transform'!D235*12*'8. Model Variables'!E211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Transform'!C212^0.2)*'7.Wthr Transform'!H236*_xlfn.XLOOKUP('8. Model Variables'!A212,'4.Annual SAE Indices'!$A$2:$A$23,'4.Annual SAE Indices'!$V$2:$V$23)</f>
        <v>0</v>
      </c>
      <c r="D212" s="2">
        <f>('6.Econ Transform'!C212^0.2)*'7.Wthr Transform'!L236*_xlfn.XLOOKUP('8. Model Variables'!$A212,'4.Annual SAE Indices'!$A$2:$A$23,'4.Annual SAE Indices'!$W$2:$W$23)</f>
        <v>0</v>
      </c>
      <c r="E212">
        <f>_xlfn.XLOOKUP('8. Model Variables'!$A212,'4.Annual SAE Indices'!$A$2:$A$23,'4.Annual SAE Indices'!$J$2:$J$23)*_xlfn.XLOOKUP('8. Model Variables'!$B212,'5.Monthly Multipliers'!$B$2:$B$13,'5.Monthly Multipliers'!$C$2:$C$13) + _xlfn.XLOOKUP('8. Model Variables'!$A212,'4.Annual SAE Indices'!$A$2:$A$23,'4.Annual SAE Indices'!$K$2:$K$23)*_xlfn.XLOOKUP('8. Model Variables'!$B212,'5.Monthly Multipliers'!$B$2:$B$13,'5.Monthly Multipliers'!$D$2:$D$13) + _xlfn.XLOOKUP('8. Model Variables'!$A212,'4.Annual SAE Indices'!$A$2:$A$23,'4.Annual SAE Indices'!$L$2:$L$23)*_xlfn.XLOOKUP('8. Model Variables'!$B212,'5.Monthly Multipliers'!$B$2:$B$13,'5.Monthly Multipliers'!$E$2:$E$13) + _xlfn.XLOOKUP('8. Model Variables'!$A212,'4.Annual SAE Indices'!$A$2:$A$23,'4.Annual SAE Indices'!$M$2:$M$23)*_xlfn.XLOOKUP('8. Model Variables'!$B212,'5.Monthly Multipliers'!$B$2:$B$13,'5.Monthly Multipliers'!$F$2:$F$13) + _xlfn.XLOOKUP('8. Model Variables'!$A212,'4.Annual SAE Indices'!$A$2:$A$23,'4.Annual SAE Indices'!$N$2:$N$23)*_xlfn.XLOOKUP('8. Model Variables'!$B212,'5.Monthly Multipliers'!$B$2:$B$13,'5.Monthly Multipliers'!$G$2:$G$13) + _xlfn.XLOOKUP('8. Model Variables'!$A212,'4.Annual SAE Indices'!$A$2:$A$23,'4.Annual SAE Indices'!$O$2:$O$23)*_xlfn.XLOOKUP('8. Model Variables'!$B212,'5.Monthly Multipliers'!$B$2:$B$13,'5.Monthly Multipliers'!$H$2:$H$13) + _xlfn.XLOOKUP('8. Model Variables'!$A212,'4.Annual SAE Indices'!$A$2:$A$23,'4.Annual SAE Indices'!$P$2:$P$23)*_xlfn.XLOOKUP('8. Model Variables'!$B212,'5.Monthly Multipliers'!$B$2:$B$13,'5.Monthly Multipliers'!$I$2:$I$13) + _xlfn.XLOOKUP('8. Model Variables'!$A212,'4.Annual SAE Indices'!$A$2:$A$23,'4.Annual SAE Indices'!$Q$2:$Q$23)*_xlfn.XLOOKUP('8. Model Variables'!$B212,'5.Monthly Multipliers'!$B$2:$B$13,'5.Monthly Multipliers'!$J$2:$J$13) + _xlfn.XLOOKUP('8. Model Variables'!$A212,'4.Annual SAE Indices'!$A$2:$A$23,'4.Annual SAE Indices'!$R$2:$R$23)*_xlfn.XLOOKUP('8. Model Variables'!$B212,'5.Monthly Multipliers'!$B$2:$B$13,'5.Monthly Multipliers'!$K$2:$K$13) + _xlfn.XLOOKUP('8. Model Variables'!$A212,'4.Annual SAE Indices'!$A$2:$A$23,'4.Annual SAE Indices'!$T$2:$T$23)*_xlfn.XLOOKUP('8. Model Variables'!$B212,'5.Monthly Multipliers'!$B$2:$B$13,'5.Monthly Multipliers'!$L$2:$L$13) + _xlfn.XLOOKUP('8. Model Variables'!$A212,'4.Annual SAE Indices'!$A$2:$A$23,'4.Annual SAE Indices'!$U$2:$U$23)*_xlfn.XLOOKUP('8. Model Variables'!$B212,'5.Monthly Multipliers'!$B$2:$B$13,'5.Monthly Multipliers'!$M$2:$M$13)</f>
        <v>492.2198958277711</v>
      </c>
      <c r="F212">
        <f>('6.Econ Transform'!C212^0.2)*'7.Wthr Transform'!D236*12*'8. Model Variables'!E212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Transform'!C213^0.2)*'7.Wthr Transform'!H237*_xlfn.XLOOKUP('8. Model Variables'!A213,'4.Annual SAE Indices'!$A$2:$A$23,'4.Annual SAE Indices'!$V$2:$V$23)</f>
        <v>0</v>
      </c>
      <c r="D213" s="2">
        <f>('6.Econ Transform'!C213^0.2)*'7.Wthr Transform'!L237*_xlfn.XLOOKUP('8. Model Variables'!$A213,'4.Annual SAE Indices'!$A$2:$A$23,'4.Annual SAE Indices'!$W$2:$W$23)</f>
        <v>0</v>
      </c>
      <c r="E213">
        <f>_xlfn.XLOOKUP('8. Model Variables'!$A213,'4.Annual SAE Indices'!$A$2:$A$23,'4.Annual SAE Indices'!$J$2:$J$23)*_xlfn.XLOOKUP('8. Model Variables'!$B213,'5.Monthly Multipliers'!$B$2:$B$13,'5.Monthly Multipliers'!$C$2:$C$13) + _xlfn.XLOOKUP('8. Model Variables'!$A213,'4.Annual SAE Indices'!$A$2:$A$23,'4.Annual SAE Indices'!$K$2:$K$23)*_xlfn.XLOOKUP('8. Model Variables'!$B213,'5.Monthly Multipliers'!$B$2:$B$13,'5.Monthly Multipliers'!$D$2:$D$13) + _xlfn.XLOOKUP('8. Model Variables'!$A213,'4.Annual SAE Indices'!$A$2:$A$23,'4.Annual SAE Indices'!$L$2:$L$23)*_xlfn.XLOOKUP('8. Model Variables'!$B213,'5.Monthly Multipliers'!$B$2:$B$13,'5.Monthly Multipliers'!$E$2:$E$13) + _xlfn.XLOOKUP('8. Model Variables'!$A213,'4.Annual SAE Indices'!$A$2:$A$23,'4.Annual SAE Indices'!$M$2:$M$23)*_xlfn.XLOOKUP('8. Model Variables'!$B213,'5.Monthly Multipliers'!$B$2:$B$13,'5.Monthly Multipliers'!$F$2:$F$13) + _xlfn.XLOOKUP('8. Model Variables'!$A213,'4.Annual SAE Indices'!$A$2:$A$23,'4.Annual SAE Indices'!$N$2:$N$23)*_xlfn.XLOOKUP('8. Model Variables'!$B213,'5.Monthly Multipliers'!$B$2:$B$13,'5.Monthly Multipliers'!$G$2:$G$13) + _xlfn.XLOOKUP('8. Model Variables'!$A213,'4.Annual SAE Indices'!$A$2:$A$23,'4.Annual SAE Indices'!$O$2:$O$23)*_xlfn.XLOOKUP('8. Model Variables'!$B213,'5.Monthly Multipliers'!$B$2:$B$13,'5.Monthly Multipliers'!$H$2:$H$13) + _xlfn.XLOOKUP('8. Model Variables'!$A213,'4.Annual SAE Indices'!$A$2:$A$23,'4.Annual SAE Indices'!$P$2:$P$23)*_xlfn.XLOOKUP('8. Model Variables'!$B213,'5.Monthly Multipliers'!$B$2:$B$13,'5.Monthly Multipliers'!$I$2:$I$13) + _xlfn.XLOOKUP('8. Model Variables'!$A213,'4.Annual SAE Indices'!$A$2:$A$23,'4.Annual SAE Indices'!$Q$2:$Q$23)*_xlfn.XLOOKUP('8. Model Variables'!$B213,'5.Monthly Multipliers'!$B$2:$B$13,'5.Monthly Multipliers'!$J$2:$J$13) + _xlfn.XLOOKUP('8. Model Variables'!$A213,'4.Annual SAE Indices'!$A$2:$A$23,'4.Annual SAE Indices'!$R$2:$R$23)*_xlfn.XLOOKUP('8. Model Variables'!$B213,'5.Monthly Multipliers'!$B$2:$B$13,'5.Monthly Multipliers'!$K$2:$K$13) + _xlfn.XLOOKUP('8. Model Variables'!$A213,'4.Annual SAE Indices'!$A$2:$A$23,'4.Annual SAE Indices'!$T$2:$T$23)*_xlfn.XLOOKUP('8. Model Variables'!$B213,'5.Monthly Multipliers'!$B$2:$B$13,'5.Monthly Multipliers'!$L$2:$L$13) + _xlfn.XLOOKUP('8. Model Variables'!$A213,'4.Annual SAE Indices'!$A$2:$A$23,'4.Annual SAE Indices'!$U$2:$U$23)*_xlfn.XLOOKUP('8. Model Variables'!$B213,'5.Monthly Multipliers'!$B$2:$B$13,'5.Monthly Multipliers'!$M$2:$M$13)</f>
        <v>491.32481932726307</v>
      </c>
      <c r="F213">
        <f>('6.Econ Transform'!C213^0.2)*'7.Wthr Transform'!D237*12*'8. Model Variables'!E213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Transform'!C214^0.2)*'7.Wthr Transform'!H238*_xlfn.XLOOKUP('8. Model Variables'!A214,'4.Annual SAE Indices'!$A$2:$A$23,'4.Annual SAE Indices'!$V$2:$V$23)</f>
        <v>0</v>
      </c>
      <c r="D214" s="2">
        <f>('6.Econ Transform'!C214^0.2)*'7.Wthr Transform'!L238*_xlfn.XLOOKUP('8. Model Variables'!$A214,'4.Annual SAE Indices'!$A$2:$A$23,'4.Annual SAE Indices'!$W$2:$W$23)</f>
        <v>0</v>
      </c>
      <c r="E214">
        <f>_xlfn.XLOOKUP('8. Model Variables'!$A214,'4.Annual SAE Indices'!$A$2:$A$23,'4.Annual SAE Indices'!$J$2:$J$23)*_xlfn.XLOOKUP('8. Model Variables'!$B214,'5.Monthly Multipliers'!$B$2:$B$13,'5.Monthly Multipliers'!$C$2:$C$13) + _xlfn.XLOOKUP('8. Model Variables'!$A214,'4.Annual SAE Indices'!$A$2:$A$23,'4.Annual SAE Indices'!$K$2:$K$23)*_xlfn.XLOOKUP('8. Model Variables'!$B214,'5.Monthly Multipliers'!$B$2:$B$13,'5.Monthly Multipliers'!$D$2:$D$13) + _xlfn.XLOOKUP('8. Model Variables'!$A214,'4.Annual SAE Indices'!$A$2:$A$23,'4.Annual SAE Indices'!$L$2:$L$23)*_xlfn.XLOOKUP('8. Model Variables'!$B214,'5.Monthly Multipliers'!$B$2:$B$13,'5.Monthly Multipliers'!$E$2:$E$13) + _xlfn.XLOOKUP('8. Model Variables'!$A214,'4.Annual SAE Indices'!$A$2:$A$23,'4.Annual SAE Indices'!$M$2:$M$23)*_xlfn.XLOOKUP('8. Model Variables'!$B214,'5.Monthly Multipliers'!$B$2:$B$13,'5.Monthly Multipliers'!$F$2:$F$13) + _xlfn.XLOOKUP('8. Model Variables'!$A214,'4.Annual SAE Indices'!$A$2:$A$23,'4.Annual SAE Indices'!$N$2:$N$23)*_xlfn.XLOOKUP('8. Model Variables'!$B214,'5.Monthly Multipliers'!$B$2:$B$13,'5.Monthly Multipliers'!$G$2:$G$13) + _xlfn.XLOOKUP('8. Model Variables'!$A214,'4.Annual SAE Indices'!$A$2:$A$23,'4.Annual SAE Indices'!$O$2:$O$23)*_xlfn.XLOOKUP('8. Model Variables'!$B214,'5.Monthly Multipliers'!$B$2:$B$13,'5.Monthly Multipliers'!$H$2:$H$13) + _xlfn.XLOOKUP('8. Model Variables'!$A214,'4.Annual SAE Indices'!$A$2:$A$23,'4.Annual SAE Indices'!$P$2:$P$23)*_xlfn.XLOOKUP('8. Model Variables'!$B214,'5.Monthly Multipliers'!$B$2:$B$13,'5.Monthly Multipliers'!$I$2:$I$13) + _xlfn.XLOOKUP('8. Model Variables'!$A214,'4.Annual SAE Indices'!$A$2:$A$23,'4.Annual SAE Indices'!$Q$2:$Q$23)*_xlfn.XLOOKUP('8. Model Variables'!$B214,'5.Monthly Multipliers'!$B$2:$B$13,'5.Monthly Multipliers'!$J$2:$J$13) + _xlfn.XLOOKUP('8. Model Variables'!$A214,'4.Annual SAE Indices'!$A$2:$A$23,'4.Annual SAE Indices'!$R$2:$R$23)*_xlfn.XLOOKUP('8. Model Variables'!$B214,'5.Monthly Multipliers'!$B$2:$B$13,'5.Monthly Multipliers'!$K$2:$K$13) + _xlfn.XLOOKUP('8. Model Variables'!$A214,'4.Annual SAE Indices'!$A$2:$A$23,'4.Annual SAE Indices'!$T$2:$T$23)*_xlfn.XLOOKUP('8. Model Variables'!$B214,'5.Monthly Multipliers'!$B$2:$B$13,'5.Monthly Multipliers'!$L$2:$L$13) + _xlfn.XLOOKUP('8. Model Variables'!$A214,'4.Annual SAE Indices'!$A$2:$A$23,'4.Annual SAE Indices'!$U$2:$U$23)*_xlfn.XLOOKUP('8. Model Variables'!$B214,'5.Monthly Multipliers'!$B$2:$B$13,'5.Monthly Multipliers'!$M$2:$M$13)</f>
        <v>494.03032565917107</v>
      </c>
      <c r="F214">
        <f>('6.Econ Transform'!C214^0.2)*'7.Wthr Transform'!D238*12*'8. Model Variables'!E214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Transform'!C215^0.2)*'7.Wthr Transform'!H239*_xlfn.XLOOKUP('8. Model Variables'!A215,'4.Annual SAE Indices'!$A$2:$A$23,'4.Annual SAE Indices'!$V$2:$V$23)</f>
        <v>0</v>
      </c>
      <c r="D215" s="2">
        <f>('6.Econ Transform'!C215^0.2)*'7.Wthr Transform'!L239*_xlfn.XLOOKUP('8. Model Variables'!$A215,'4.Annual SAE Indices'!$A$2:$A$23,'4.Annual SAE Indices'!$W$2:$W$23)</f>
        <v>0</v>
      </c>
      <c r="E215">
        <f>_xlfn.XLOOKUP('8. Model Variables'!$A215,'4.Annual SAE Indices'!$A$2:$A$23,'4.Annual SAE Indices'!$J$2:$J$23)*_xlfn.XLOOKUP('8. Model Variables'!$B215,'5.Monthly Multipliers'!$B$2:$B$13,'5.Monthly Multipliers'!$C$2:$C$13) + _xlfn.XLOOKUP('8. Model Variables'!$A215,'4.Annual SAE Indices'!$A$2:$A$23,'4.Annual SAE Indices'!$K$2:$K$23)*_xlfn.XLOOKUP('8. Model Variables'!$B215,'5.Monthly Multipliers'!$B$2:$B$13,'5.Monthly Multipliers'!$D$2:$D$13) + _xlfn.XLOOKUP('8. Model Variables'!$A215,'4.Annual SAE Indices'!$A$2:$A$23,'4.Annual SAE Indices'!$L$2:$L$23)*_xlfn.XLOOKUP('8. Model Variables'!$B215,'5.Monthly Multipliers'!$B$2:$B$13,'5.Monthly Multipliers'!$E$2:$E$13) + _xlfn.XLOOKUP('8. Model Variables'!$A215,'4.Annual SAE Indices'!$A$2:$A$23,'4.Annual SAE Indices'!$M$2:$M$23)*_xlfn.XLOOKUP('8. Model Variables'!$B215,'5.Monthly Multipliers'!$B$2:$B$13,'5.Monthly Multipliers'!$F$2:$F$13) + _xlfn.XLOOKUP('8. Model Variables'!$A215,'4.Annual SAE Indices'!$A$2:$A$23,'4.Annual SAE Indices'!$N$2:$N$23)*_xlfn.XLOOKUP('8. Model Variables'!$B215,'5.Monthly Multipliers'!$B$2:$B$13,'5.Monthly Multipliers'!$G$2:$G$13) + _xlfn.XLOOKUP('8. Model Variables'!$A215,'4.Annual SAE Indices'!$A$2:$A$23,'4.Annual SAE Indices'!$O$2:$O$23)*_xlfn.XLOOKUP('8. Model Variables'!$B215,'5.Monthly Multipliers'!$B$2:$B$13,'5.Monthly Multipliers'!$H$2:$H$13) + _xlfn.XLOOKUP('8. Model Variables'!$A215,'4.Annual SAE Indices'!$A$2:$A$23,'4.Annual SAE Indices'!$P$2:$P$23)*_xlfn.XLOOKUP('8. Model Variables'!$B215,'5.Monthly Multipliers'!$B$2:$B$13,'5.Monthly Multipliers'!$I$2:$I$13) + _xlfn.XLOOKUP('8. Model Variables'!$A215,'4.Annual SAE Indices'!$A$2:$A$23,'4.Annual SAE Indices'!$Q$2:$Q$23)*_xlfn.XLOOKUP('8. Model Variables'!$B215,'5.Monthly Multipliers'!$B$2:$B$13,'5.Monthly Multipliers'!$J$2:$J$13) + _xlfn.XLOOKUP('8. Model Variables'!$A215,'4.Annual SAE Indices'!$A$2:$A$23,'4.Annual SAE Indices'!$R$2:$R$23)*_xlfn.XLOOKUP('8. Model Variables'!$B215,'5.Monthly Multipliers'!$B$2:$B$13,'5.Monthly Multipliers'!$K$2:$K$13) + _xlfn.XLOOKUP('8. Model Variables'!$A215,'4.Annual SAE Indices'!$A$2:$A$23,'4.Annual SAE Indices'!$T$2:$T$23)*_xlfn.XLOOKUP('8. Model Variables'!$B215,'5.Monthly Multipliers'!$B$2:$B$13,'5.Monthly Multipliers'!$L$2:$L$13) + _xlfn.XLOOKUP('8. Model Variables'!$A215,'4.Annual SAE Indices'!$A$2:$A$23,'4.Annual SAE Indices'!$U$2:$U$23)*_xlfn.XLOOKUP('8. Model Variables'!$B215,'5.Monthly Multipliers'!$B$2:$B$13,'5.Monthly Multipliers'!$M$2:$M$13)</f>
        <v>499.38952789482408</v>
      </c>
      <c r="F215">
        <f>('6.Econ Transform'!C215^0.2)*'7.Wthr Transform'!D239*12*'8. Model Variables'!E215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Transform'!C216^0.2)*'7.Wthr Transform'!H240*_xlfn.XLOOKUP('8. Model Variables'!A216,'4.Annual SAE Indices'!$A$2:$A$23,'4.Annual SAE Indices'!$V$2:$V$23)</f>
        <v>0</v>
      </c>
      <c r="D216" s="2">
        <f>('6.Econ Transform'!C216^0.2)*'7.Wthr Transform'!L240*_xlfn.XLOOKUP('8. Model Variables'!$A216,'4.Annual SAE Indices'!$A$2:$A$23,'4.Annual SAE Indices'!$W$2:$W$23)</f>
        <v>0</v>
      </c>
      <c r="E216">
        <f>_xlfn.XLOOKUP('8. Model Variables'!$A216,'4.Annual SAE Indices'!$A$2:$A$23,'4.Annual SAE Indices'!$J$2:$J$23)*_xlfn.XLOOKUP('8. Model Variables'!$B216,'5.Monthly Multipliers'!$B$2:$B$13,'5.Monthly Multipliers'!$C$2:$C$13) + _xlfn.XLOOKUP('8. Model Variables'!$A216,'4.Annual SAE Indices'!$A$2:$A$23,'4.Annual SAE Indices'!$K$2:$K$23)*_xlfn.XLOOKUP('8. Model Variables'!$B216,'5.Monthly Multipliers'!$B$2:$B$13,'5.Monthly Multipliers'!$D$2:$D$13) + _xlfn.XLOOKUP('8. Model Variables'!$A216,'4.Annual SAE Indices'!$A$2:$A$23,'4.Annual SAE Indices'!$L$2:$L$23)*_xlfn.XLOOKUP('8. Model Variables'!$B216,'5.Monthly Multipliers'!$B$2:$B$13,'5.Monthly Multipliers'!$E$2:$E$13) + _xlfn.XLOOKUP('8. Model Variables'!$A216,'4.Annual SAE Indices'!$A$2:$A$23,'4.Annual SAE Indices'!$M$2:$M$23)*_xlfn.XLOOKUP('8. Model Variables'!$B216,'5.Monthly Multipliers'!$B$2:$B$13,'5.Monthly Multipliers'!$F$2:$F$13) + _xlfn.XLOOKUP('8. Model Variables'!$A216,'4.Annual SAE Indices'!$A$2:$A$23,'4.Annual SAE Indices'!$N$2:$N$23)*_xlfn.XLOOKUP('8. Model Variables'!$B216,'5.Monthly Multipliers'!$B$2:$B$13,'5.Monthly Multipliers'!$G$2:$G$13) + _xlfn.XLOOKUP('8. Model Variables'!$A216,'4.Annual SAE Indices'!$A$2:$A$23,'4.Annual SAE Indices'!$O$2:$O$23)*_xlfn.XLOOKUP('8. Model Variables'!$B216,'5.Monthly Multipliers'!$B$2:$B$13,'5.Monthly Multipliers'!$H$2:$H$13) + _xlfn.XLOOKUP('8. Model Variables'!$A216,'4.Annual SAE Indices'!$A$2:$A$23,'4.Annual SAE Indices'!$P$2:$P$23)*_xlfn.XLOOKUP('8. Model Variables'!$B216,'5.Monthly Multipliers'!$B$2:$B$13,'5.Monthly Multipliers'!$I$2:$I$13) + _xlfn.XLOOKUP('8. Model Variables'!$A216,'4.Annual SAE Indices'!$A$2:$A$23,'4.Annual SAE Indices'!$Q$2:$Q$23)*_xlfn.XLOOKUP('8. Model Variables'!$B216,'5.Monthly Multipliers'!$B$2:$B$13,'5.Monthly Multipliers'!$J$2:$J$13) + _xlfn.XLOOKUP('8. Model Variables'!$A216,'4.Annual SAE Indices'!$A$2:$A$23,'4.Annual SAE Indices'!$R$2:$R$23)*_xlfn.XLOOKUP('8. Model Variables'!$B216,'5.Monthly Multipliers'!$B$2:$B$13,'5.Monthly Multipliers'!$K$2:$K$13) + _xlfn.XLOOKUP('8. Model Variables'!$A216,'4.Annual SAE Indices'!$A$2:$A$23,'4.Annual SAE Indices'!$T$2:$T$23)*_xlfn.XLOOKUP('8. Model Variables'!$B216,'5.Monthly Multipliers'!$B$2:$B$13,'5.Monthly Multipliers'!$L$2:$L$13) + _xlfn.XLOOKUP('8. Model Variables'!$A216,'4.Annual SAE Indices'!$A$2:$A$23,'4.Annual SAE Indices'!$U$2:$U$23)*_xlfn.XLOOKUP('8. Model Variables'!$B216,'5.Monthly Multipliers'!$B$2:$B$13,'5.Monthly Multipliers'!$M$2:$M$13)</f>
        <v>504.45309392829807</v>
      </c>
      <c r="F216">
        <f>('6.Econ Transform'!C216^0.2)*'7.Wthr Transform'!D240*12*'8. Model Variables'!E216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Transform'!C217^0.2)*'7.Wthr Transform'!H241*_xlfn.XLOOKUP('8. Model Variables'!A217,'4.Annual SAE Indices'!$A$2:$A$23,'4.Annual SAE Indices'!$V$2:$V$23)</f>
        <v>0</v>
      </c>
      <c r="D217" s="2">
        <f>('6.Econ Transform'!C217^0.2)*'7.Wthr Transform'!L241*_xlfn.XLOOKUP('8. Model Variables'!$A217,'4.Annual SAE Indices'!$A$2:$A$23,'4.Annual SAE Indices'!$W$2:$W$23)</f>
        <v>0</v>
      </c>
      <c r="E217">
        <f>_xlfn.XLOOKUP('8. Model Variables'!$A217,'4.Annual SAE Indices'!$A$2:$A$23,'4.Annual SAE Indices'!$J$2:$J$23)*_xlfn.XLOOKUP('8. Model Variables'!$B217,'5.Monthly Multipliers'!$B$2:$B$13,'5.Monthly Multipliers'!$C$2:$C$13) + _xlfn.XLOOKUP('8. Model Variables'!$A217,'4.Annual SAE Indices'!$A$2:$A$23,'4.Annual SAE Indices'!$K$2:$K$23)*_xlfn.XLOOKUP('8. Model Variables'!$B217,'5.Monthly Multipliers'!$B$2:$B$13,'5.Monthly Multipliers'!$D$2:$D$13) + _xlfn.XLOOKUP('8. Model Variables'!$A217,'4.Annual SAE Indices'!$A$2:$A$23,'4.Annual SAE Indices'!$L$2:$L$23)*_xlfn.XLOOKUP('8. Model Variables'!$B217,'5.Monthly Multipliers'!$B$2:$B$13,'5.Monthly Multipliers'!$E$2:$E$13) + _xlfn.XLOOKUP('8. Model Variables'!$A217,'4.Annual SAE Indices'!$A$2:$A$23,'4.Annual SAE Indices'!$M$2:$M$23)*_xlfn.XLOOKUP('8. Model Variables'!$B217,'5.Monthly Multipliers'!$B$2:$B$13,'5.Monthly Multipliers'!$F$2:$F$13) + _xlfn.XLOOKUP('8. Model Variables'!$A217,'4.Annual SAE Indices'!$A$2:$A$23,'4.Annual SAE Indices'!$N$2:$N$23)*_xlfn.XLOOKUP('8. Model Variables'!$B217,'5.Monthly Multipliers'!$B$2:$B$13,'5.Monthly Multipliers'!$G$2:$G$13) + _xlfn.XLOOKUP('8. Model Variables'!$A217,'4.Annual SAE Indices'!$A$2:$A$23,'4.Annual SAE Indices'!$O$2:$O$23)*_xlfn.XLOOKUP('8. Model Variables'!$B217,'5.Monthly Multipliers'!$B$2:$B$13,'5.Monthly Multipliers'!$H$2:$H$13) + _xlfn.XLOOKUP('8. Model Variables'!$A217,'4.Annual SAE Indices'!$A$2:$A$23,'4.Annual SAE Indices'!$P$2:$P$23)*_xlfn.XLOOKUP('8. Model Variables'!$B217,'5.Monthly Multipliers'!$B$2:$B$13,'5.Monthly Multipliers'!$I$2:$I$13) + _xlfn.XLOOKUP('8. Model Variables'!$A217,'4.Annual SAE Indices'!$A$2:$A$23,'4.Annual SAE Indices'!$Q$2:$Q$23)*_xlfn.XLOOKUP('8. Model Variables'!$B217,'5.Monthly Multipliers'!$B$2:$B$13,'5.Monthly Multipliers'!$J$2:$J$13) + _xlfn.XLOOKUP('8. Model Variables'!$A217,'4.Annual SAE Indices'!$A$2:$A$23,'4.Annual SAE Indices'!$R$2:$R$23)*_xlfn.XLOOKUP('8. Model Variables'!$B217,'5.Monthly Multipliers'!$B$2:$B$13,'5.Monthly Multipliers'!$K$2:$K$13) + _xlfn.XLOOKUP('8. Model Variables'!$A217,'4.Annual SAE Indices'!$A$2:$A$23,'4.Annual SAE Indices'!$T$2:$T$23)*_xlfn.XLOOKUP('8. Model Variables'!$B217,'5.Monthly Multipliers'!$B$2:$B$13,'5.Monthly Multipliers'!$L$2:$L$13) + _xlfn.XLOOKUP('8. Model Variables'!$A217,'4.Annual SAE Indices'!$A$2:$A$23,'4.Annual SAE Indices'!$U$2:$U$23)*_xlfn.XLOOKUP('8. Model Variables'!$B217,'5.Monthly Multipliers'!$B$2:$B$13,'5.Monthly Multipliers'!$M$2:$M$13)</f>
        <v>510.8944183570851</v>
      </c>
      <c r="F217">
        <f>('6.Econ Transform'!C217^0.2)*'7.Wthr Transform'!D241*12*'8. Model Variables'!E217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FD1DAE1-DD3F-4967-A38B-750F68A8E131}"/>
</file>

<file path=customXml/itemProps2.xml><?xml version="1.0" encoding="utf-8"?>
<ds:datastoreItem xmlns:ds="http://schemas.openxmlformats.org/officeDocument/2006/customXml" ds:itemID="{A5E71079-6473-4B72-A655-2F58010EF49D}"/>
</file>

<file path=customXml/itemProps3.xml><?xml version="1.0" encoding="utf-8"?>
<ds:datastoreItem xmlns:ds="http://schemas.openxmlformats.org/officeDocument/2006/customXml" ds:itemID="{801C48AE-3943-4F5E-BF08-DCF180054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