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ERZ\SAE Construction\"/>
    </mc:Choice>
  </mc:AlternateContent>
  <xr:revisionPtr revIDLastSave="0" documentId="13_ncr:1_{95197D4D-9DD7-4011-A1D6-312999E0A349}" xr6:coauthVersionLast="47" xr6:coauthVersionMax="47" xr10:uidLastSave="{00000000-0000-0000-0000-000000000000}"/>
  <bookViews>
    <workbookView xWindow="-110" yWindow="-110" windowWidth="19420" windowHeight="10300" firstSheet="6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J3" i="7" l="1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D2" i="7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J2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F3" i="8" s="1"/>
  <c r="F4" i="8" s="1"/>
  <c r="F5" i="8" s="1"/>
  <c r="F6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3" i="8"/>
  <c r="B291" i="8"/>
  <c r="B303" i="8" s="1"/>
  <c r="A290" i="8"/>
  <c r="A302" i="8" s="1"/>
  <c r="A291" i="8"/>
  <c r="A295" i="8"/>
  <c r="A307" i="8" s="1"/>
  <c r="A296" i="8"/>
  <c r="A308" i="8" s="1"/>
  <c r="A297" i="8"/>
  <c r="A309" i="8" s="1"/>
  <c r="D2" i="8"/>
  <c r="A229" i="8"/>
  <c r="A241" i="8"/>
  <c r="A253" i="8" s="1"/>
  <c r="A265" i="8" s="1"/>
  <c r="A277" i="8" s="1"/>
  <c r="A289" i="8" s="1"/>
  <c r="A301" i="8" s="1"/>
  <c r="A313" i="8" s="1"/>
  <c r="B218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15" i="8"/>
  <c r="B16" i="8"/>
  <c r="B17" i="8"/>
  <c r="B29" i="8" s="1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18" i="8"/>
  <c r="B30" i="8" s="1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8" i="8"/>
  <c r="B31" i="8"/>
  <c r="B33" i="8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45" i="8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63" i="8" s="1"/>
  <c r="A275" i="8" s="1"/>
  <c r="A287" i="8" s="1"/>
  <c r="A299" i="8" s="1"/>
  <c r="A31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2" i="7"/>
  <c r="N12" i="7"/>
  <c r="I2" i="7"/>
  <c r="N3" i="7"/>
  <c r="N4" i="7"/>
  <c r="N5" i="7"/>
  <c r="N6" i="7"/>
  <c r="N7" i="7"/>
  <c r="N8" i="7"/>
  <c r="N9" i="7"/>
  <c r="N10" i="7"/>
  <c r="N11" i="7"/>
  <c r="N21" i="7"/>
  <c r="N33" i="7"/>
  <c r="N45" i="7"/>
  <c r="N57" i="7"/>
  <c r="N68" i="7"/>
  <c r="N69" i="7"/>
  <c r="N80" i="7"/>
  <c r="N81" i="7"/>
  <c r="N92" i="7"/>
  <c r="N93" i="7"/>
  <c r="N104" i="7"/>
  <c r="N105" i="7"/>
  <c r="N116" i="7"/>
  <c r="N117" i="7"/>
  <c r="N128" i="7"/>
  <c r="N129" i="7"/>
  <c r="N140" i="7"/>
  <c r="N141" i="7"/>
  <c r="N152" i="7"/>
  <c r="N153" i="7"/>
  <c r="N164" i="7"/>
  <c r="N165" i="7"/>
  <c r="N176" i="7"/>
  <c r="N177" i="7"/>
  <c r="N188" i="7"/>
  <c r="N189" i="7"/>
  <c r="G2" i="7"/>
  <c r="F2" i="7"/>
  <c r="E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F7" i="8" l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M2" i="7"/>
  <c r="N192" i="7"/>
  <c r="N180" i="7"/>
  <c r="N168" i="7"/>
  <c r="N156" i="7"/>
  <c r="N144" i="7"/>
  <c r="N132" i="7"/>
  <c r="N120" i="7"/>
  <c r="N108" i="7"/>
  <c r="N96" i="7"/>
  <c r="N84" i="7"/>
  <c r="N72" i="7"/>
  <c r="N60" i="7"/>
  <c r="N48" i="7"/>
  <c r="N36" i="7"/>
  <c r="N24" i="7"/>
  <c r="N56" i="7"/>
  <c r="N44" i="7"/>
  <c r="N32" i="7"/>
  <c r="N20" i="7"/>
  <c r="N102" i="7"/>
  <c r="N18" i="7"/>
  <c r="N113" i="7"/>
  <c r="N29" i="7"/>
  <c r="M134" i="7"/>
  <c r="E134" i="11" s="1"/>
  <c r="F134" i="11" s="1"/>
  <c r="M122" i="7"/>
  <c r="E122" i="11" s="1"/>
  <c r="F122" i="11" s="1"/>
  <c r="N162" i="7"/>
  <c r="N54" i="7"/>
  <c r="N161" i="7"/>
  <c r="N77" i="7"/>
  <c r="M124" i="7"/>
  <c r="E124" i="11" s="1"/>
  <c r="F124" i="11" s="1"/>
  <c r="N138" i="7"/>
  <c r="N42" i="7"/>
  <c r="N137" i="7"/>
  <c r="N41" i="7"/>
  <c r="N167" i="7"/>
  <c r="N107" i="7"/>
  <c r="N35" i="7"/>
  <c r="N174" i="7"/>
  <c r="N114" i="7"/>
  <c r="N78" i="7"/>
  <c r="N149" i="7"/>
  <c r="N101" i="7"/>
  <c r="N65" i="7"/>
  <c r="N17" i="7"/>
  <c r="N179" i="7"/>
  <c r="N131" i="7"/>
  <c r="N95" i="7"/>
  <c r="N59" i="7"/>
  <c r="N23" i="7"/>
  <c r="N186" i="7"/>
  <c r="N126" i="7"/>
  <c r="N90" i="7"/>
  <c r="N30" i="7"/>
  <c r="N185" i="7"/>
  <c r="N125" i="7"/>
  <c r="N53" i="7"/>
  <c r="N191" i="7"/>
  <c r="N155" i="7"/>
  <c r="N143" i="7"/>
  <c r="N119" i="7"/>
  <c r="N83" i="7"/>
  <c r="N71" i="7"/>
  <c r="N47" i="7"/>
  <c r="N150" i="7"/>
  <c r="N66" i="7"/>
  <c r="N173" i="7"/>
  <c r="N89" i="7"/>
  <c r="M44" i="7"/>
  <c r="E44" i="11" s="1"/>
  <c r="F44" i="11" s="1"/>
  <c r="M149" i="7"/>
  <c r="E149" i="11" s="1"/>
  <c r="F149" i="11" s="1"/>
  <c r="M5" i="7"/>
  <c r="E5" i="11" s="1"/>
  <c r="F5" i="11" s="1"/>
  <c r="M183" i="7"/>
  <c r="E183" i="11" s="1"/>
  <c r="F183" i="11" s="1"/>
  <c r="M147" i="7"/>
  <c r="E147" i="11" s="1"/>
  <c r="F147" i="11" s="1"/>
  <c r="M135" i="7"/>
  <c r="E135" i="11" s="1"/>
  <c r="F135" i="11" s="1"/>
  <c r="M111" i="7"/>
  <c r="E111" i="11" s="1"/>
  <c r="F111" i="11" s="1"/>
  <c r="M87" i="7"/>
  <c r="E87" i="11" s="1"/>
  <c r="F87" i="11" s="1"/>
  <c r="M75" i="7"/>
  <c r="E75" i="11" s="1"/>
  <c r="F75" i="11" s="1"/>
  <c r="M27" i="7"/>
  <c r="E27" i="11" s="1"/>
  <c r="F27" i="11" s="1"/>
  <c r="N111" i="7"/>
  <c r="M89" i="7"/>
  <c r="E89" i="11" s="1"/>
  <c r="F89" i="11" s="1"/>
  <c r="M184" i="7"/>
  <c r="E184" i="11" s="1"/>
  <c r="F184" i="11" s="1"/>
  <c r="M52" i="7"/>
  <c r="E52" i="11" s="1"/>
  <c r="F52" i="11" s="1"/>
  <c r="N16" i="7"/>
  <c r="M123" i="7"/>
  <c r="E123" i="11" s="1"/>
  <c r="F123" i="11" s="1"/>
  <c r="M173" i="7"/>
  <c r="E173" i="11" s="1"/>
  <c r="F173" i="11" s="1"/>
  <c r="M137" i="7"/>
  <c r="E137" i="11" s="1"/>
  <c r="F137" i="11" s="1"/>
  <c r="M113" i="7"/>
  <c r="E113" i="11" s="1"/>
  <c r="F113" i="11" s="1"/>
  <c r="M101" i="7"/>
  <c r="E101" i="11" s="1"/>
  <c r="F101" i="11" s="1"/>
  <c r="M77" i="7"/>
  <c r="E77" i="11" s="1"/>
  <c r="F77" i="11" s="1"/>
  <c r="M17" i="7"/>
  <c r="E17" i="11" s="1"/>
  <c r="F17" i="11" s="1"/>
  <c r="M172" i="7"/>
  <c r="E172" i="11" s="1"/>
  <c r="F172" i="11" s="1"/>
  <c r="M160" i="7"/>
  <c r="E160" i="11" s="1"/>
  <c r="F160" i="11" s="1"/>
  <c r="M148" i="7"/>
  <c r="E148" i="11" s="1"/>
  <c r="F148" i="11" s="1"/>
  <c r="M136" i="7"/>
  <c r="E136" i="11" s="1"/>
  <c r="F136" i="11" s="1"/>
  <c r="M112" i="7"/>
  <c r="E112" i="11" s="1"/>
  <c r="F112" i="11" s="1"/>
  <c r="M100" i="7"/>
  <c r="E100" i="11" s="1"/>
  <c r="F100" i="11" s="1"/>
  <c r="M88" i="7"/>
  <c r="E88" i="11" s="1"/>
  <c r="F88" i="11" s="1"/>
  <c r="M76" i="7"/>
  <c r="E76" i="11" s="1"/>
  <c r="F76" i="11" s="1"/>
  <c r="M64" i="7"/>
  <c r="E64" i="11" s="1"/>
  <c r="F64" i="11" s="1"/>
  <c r="M40" i="7"/>
  <c r="E40" i="11" s="1"/>
  <c r="F40" i="11" s="1"/>
  <c r="M28" i="7"/>
  <c r="E28" i="11" s="1"/>
  <c r="F28" i="11" s="1"/>
  <c r="M16" i="7"/>
  <c r="E16" i="11" s="1"/>
  <c r="F16" i="11" s="1"/>
  <c r="M4" i="7"/>
  <c r="E4" i="11" s="1"/>
  <c r="F4" i="11" s="1"/>
  <c r="N184" i="7"/>
  <c r="N172" i="7"/>
  <c r="N160" i="7"/>
  <c r="N148" i="7"/>
  <c r="N136" i="7"/>
  <c r="N124" i="7"/>
  <c r="N112" i="7"/>
  <c r="N100" i="7"/>
  <c r="N88" i="7"/>
  <c r="N76" i="7"/>
  <c r="N64" i="7"/>
  <c r="N52" i="7"/>
  <c r="N40" i="7"/>
  <c r="N28" i="7"/>
  <c r="M171" i="7"/>
  <c r="E171" i="11" s="1"/>
  <c r="F171" i="11" s="1"/>
  <c r="M159" i="7"/>
  <c r="E159" i="11" s="1"/>
  <c r="F159" i="11" s="1"/>
  <c r="M99" i="7"/>
  <c r="E99" i="11" s="1"/>
  <c r="F99" i="11" s="1"/>
  <c r="M185" i="7"/>
  <c r="E185" i="11" s="1"/>
  <c r="F185" i="11" s="1"/>
  <c r="M29" i="7"/>
  <c r="E29" i="11" s="1"/>
  <c r="F29" i="11" s="1"/>
  <c r="M41" i="7"/>
  <c r="E41" i="11" s="1"/>
  <c r="F41" i="11" s="1"/>
  <c r="M161" i="7"/>
  <c r="E161" i="11" s="1"/>
  <c r="F161" i="11" s="1"/>
  <c r="M53" i="7"/>
  <c r="E53" i="11" s="1"/>
  <c r="F53" i="11" s="1"/>
  <c r="M125" i="7"/>
  <c r="E125" i="11" s="1"/>
  <c r="F125" i="11" s="1"/>
  <c r="M65" i="7"/>
  <c r="E65" i="11" s="1"/>
  <c r="F65" i="11" s="1"/>
  <c r="M63" i="7"/>
  <c r="E63" i="11" s="1"/>
  <c r="F63" i="11" s="1"/>
  <c r="M51" i="7"/>
  <c r="E51" i="11" s="1"/>
  <c r="F51" i="11" s="1"/>
  <c r="M39" i="7"/>
  <c r="E39" i="11" s="1"/>
  <c r="F39" i="11" s="1"/>
  <c r="N183" i="7"/>
  <c r="N135" i="7"/>
  <c r="N123" i="7"/>
  <c r="N87" i="7"/>
  <c r="N63" i="7"/>
  <c r="N39" i="7"/>
  <c r="N15" i="7"/>
  <c r="M182" i="7"/>
  <c r="E182" i="11" s="1"/>
  <c r="F182" i="11" s="1"/>
  <c r="M158" i="7"/>
  <c r="E158" i="11" s="1"/>
  <c r="F158" i="11" s="1"/>
  <c r="M86" i="7"/>
  <c r="E86" i="11" s="1"/>
  <c r="F86" i="11" s="1"/>
  <c r="M62" i="7"/>
  <c r="E62" i="11" s="1"/>
  <c r="F62" i="11" s="1"/>
  <c r="M38" i="7"/>
  <c r="E38" i="11" s="1"/>
  <c r="F38" i="11" s="1"/>
  <c r="M14" i="7"/>
  <c r="E14" i="11" s="1"/>
  <c r="F14" i="11" s="1"/>
  <c r="N2" i="7"/>
  <c r="N170" i="7"/>
  <c r="N158" i="7"/>
  <c r="N134" i="7"/>
  <c r="N122" i="7"/>
  <c r="N110" i="7"/>
  <c r="N98" i="7"/>
  <c r="N86" i="7"/>
  <c r="N74" i="7"/>
  <c r="N62" i="7"/>
  <c r="N50" i="7"/>
  <c r="N38" i="7"/>
  <c r="N26" i="7"/>
  <c r="N14" i="7"/>
  <c r="M83" i="7"/>
  <c r="E83" i="11" s="1"/>
  <c r="F83" i="11" s="1"/>
  <c r="M188" i="7"/>
  <c r="E188" i="11" s="1"/>
  <c r="F188" i="11" s="1"/>
  <c r="M176" i="7"/>
  <c r="E176" i="11" s="1"/>
  <c r="F176" i="11" s="1"/>
  <c r="M152" i="7"/>
  <c r="E152" i="11" s="1"/>
  <c r="F152" i="11" s="1"/>
  <c r="M140" i="7"/>
  <c r="E140" i="11" s="1"/>
  <c r="F140" i="11" s="1"/>
  <c r="M116" i="7"/>
  <c r="E116" i="11" s="1"/>
  <c r="F116" i="11" s="1"/>
  <c r="M104" i="7"/>
  <c r="E104" i="11" s="1"/>
  <c r="F104" i="11" s="1"/>
  <c r="M92" i="7"/>
  <c r="E92" i="11" s="1"/>
  <c r="F92" i="11" s="1"/>
  <c r="M68" i="7"/>
  <c r="E68" i="11" s="1"/>
  <c r="F68" i="11" s="1"/>
  <c r="M56" i="7"/>
  <c r="E56" i="11" s="1"/>
  <c r="F56" i="11" s="1"/>
  <c r="M20" i="7"/>
  <c r="E20" i="11" s="1"/>
  <c r="F20" i="11" s="1"/>
  <c r="M186" i="7"/>
  <c r="E186" i="11" s="1"/>
  <c r="F186" i="11" s="1"/>
  <c r="M174" i="7"/>
  <c r="E174" i="11" s="1"/>
  <c r="F174" i="11" s="1"/>
  <c r="M162" i="7"/>
  <c r="E162" i="11" s="1"/>
  <c r="F162" i="11" s="1"/>
  <c r="M150" i="7"/>
  <c r="E150" i="11" s="1"/>
  <c r="F150" i="11" s="1"/>
  <c r="M138" i="7"/>
  <c r="E138" i="11" s="1"/>
  <c r="F138" i="11" s="1"/>
  <c r="M126" i="7"/>
  <c r="E126" i="11" s="1"/>
  <c r="F126" i="11" s="1"/>
  <c r="M114" i="7"/>
  <c r="E114" i="11" s="1"/>
  <c r="F114" i="11" s="1"/>
  <c r="M102" i="7"/>
  <c r="E102" i="11" s="1"/>
  <c r="F102" i="11" s="1"/>
  <c r="M90" i="7"/>
  <c r="E90" i="11" s="1"/>
  <c r="F90" i="11" s="1"/>
  <c r="M78" i="7"/>
  <c r="E78" i="11" s="1"/>
  <c r="F78" i="11" s="1"/>
  <c r="M66" i="7"/>
  <c r="E66" i="11" s="1"/>
  <c r="F66" i="11" s="1"/>
  <c r="M54" i="7"/>
  <c r="E54" i="11" s="1"/>
  <c r="F54" i="11" s="1"/>
  <c r="M42" i="7"/>
  <c r="E42" i="11" s="1"/>
  <c r="F42" i="11" s="1"/>
  <c r="M30" i="7"/>
  <c r="E30" i="11" s="1"/>
  <c r="F30" i="11" s="1"/>
  <c r="M18" i="7"/>
  <c r="E18" i="11" s="1"/>
  <c r="F18" i="11" s="1"/>
  <c r="M6" i="7"/>
  <c r="E6" i="11" s="1"/>
  <c r="F6" i="11" s="1"/>
  <c r="M3" i="7"/>
  <c r="E3" i="11" s="1"/>
  <c r="F3" i="11" s="1"/>
  <c r="N171" i="7"/>
  <c r="N75" i="7"/>
  <c r="M146" i="7"/>
  <c r="E146" i="11" s="1"/>
  <c r="F146" i="11" s="1"/>
  <c r="N182" i="7"/>
  <c r="M193" i="7"/>
  <c r="E193" i="11" s="1"/>
  <c r="F193" i="11" s="1"/>
  <c r="M181" i="7"/>
  <c r="E181" i="11" s="1"/>
  <c r="F181" i="11" s="1"/>
  <c r="M169" i="7"/>
  <c r="E169" i="11" s="1"/>
  <c r="F169" i="11" s="1"/>
  <c r="M157" i="7"/>
  <c r="E157" i="11" s="1"/>
  <c r="F157" i="11" s="1"/>
  <c r="M145" i="7"/>
  <c r="E145" i="11" s="1"/>
  <c r="F145" i="11" s="1"/>
  <c r="M133" i="7"/>
  <c r="E133" i="11" s="1"/>
  <c r="F133" i="11" s="1"/>
  <c r="M121" i="7"/>
  <c r="E121" i="11" s="1"/>
  <c r="F121" i="11" s="1"/>
  <c r="M109" i="7"/>
  <c r="E109" i="11" s="1"/>
  <c r="F109" i="11" s="1"/>
  <c r="M97" i="7"/>
  <c r="E97" i="11" s="1"/>
  <c r="F97" i="11" s="1"/>
  <c r="M85" i="7"/>
  <c r="E85" i="11" s="1"/>
  <c r="F85" i="11" s="1"/>
  <c r="M73" i="7"/>
  <c r="E73" i="11" s="1"/>
  <c r="F73" i="11" s="1"/>
  <c r="M61" i="7"/>
  <c r="E61" i="11" s="1"/>
  <c r="F61" i="11" s="1"/>
  <c r="M49" i="7"/>
  <c r="E49" i="11" s="1"/>
  <c r="F49" i="11" s="1"/>
  <c r="M37" i="7"/>
  <c r="E37" i="11" s="1"/>
  <c r="F37" i="11" s="1"/>
  <c r="M25" i="7"/>
  <c r="E25" i="11" s="1"/>
  <c r="F25" i="11" s="1"/>
  <c r="M13" i="7"/>
  <c r="E13" i="11" s="1"/>
  <c r="F13" i="11" s="1"/>
  <c r="N193" i="7"/>
  <c r="N181" i="7"/>
  <c r="N169" i="7"/>
  <c r="N157" i="7"/>
  <c r="N145" i="7"/>
  <c r="N133" i="7"/>
  <c r="N121" i="7"/>
  <c r="N109" i="7"/>
  <c r="N97" i="7"/>
  <c r="N85" i="7"/>
  <c r="N73" i="7"/>
  <c r="N61" i="7"/>
  <c r="N49" i="7"/>
  <c r="N37" i="7"/>
  <c r="N25" i="7"/>
  <c r="N13" i="7"/>
  <c r="M192" i="7"/>
  <c r="E192" i="11" s="1"/>
  <c r="F192" i="11" s="1"/>
  <c r="M180" i="7"/>
  <c r="E180" i="11" s="1"/>
  <c r="F180" i="11" s="1"/>
  <c r="M168" i="7"/>
  <c r="E168" i="11" s="1"/>
  <c r="F168" i="11" s="1"/>
  <c r="M156" i="7"/>
  <c r="E156" i="11" s="1"/>
  <c r="F156" i="11" s="1"/>
  <c r="M144" i="7"/>
  <c r="E144" i="11" s="1"/>
  <c r="F144" i="11" s="1"/>
  <c r="M132" i="7"/>
  <c r="E132" i="11" s="1"/>
  <c r="F132" i="11" s="1"/>
  <c r="M120" i="7"/>
  <c r="E120" i="11" s="1"/>
  <c r="F120" i="11" s="1"/>
  <c r="M108" i="7"/>
  <c r="E108" i="11" s="1"/>
  <c r="F108" i="11" s="1"/>
  <c r="M96" i="7"/>
  <c r="E96" i="11" s="1"/>
  <c r="F96" i="11" s="1"/>
  <c r="M84" i="7"/>
  <c r="E84" i="11" s="1"/>
  <c r="F84" i="11" s="1"/>
  <c r="M72" i="7"/>
  <c r="E72" i="11" s="1"/>
  <c r="F72" i="11" s="1"/>
  <c r="M60" i="7"/>
  <c r="E60" i="11" s="1"/>
  <c r="F60" i="11" s="1"/>
  <c r="M48" i="7"/>
  <c r="E48" i="11" s="1"/>
  <c r="F48" i="11" s="1"/>
  <c r="M36" i="7"/>
  <c r="E36" i="11" s="1"/>
  <c r="F36" i="11" s="1"/>
  <c r="M24" i="7"/>
  <c r="E24" i="11" s="1"/>
  <c r="F24" i="11" s="1"/>
  <c r="M12" i="7"/>
  <c r="E12" i="11" s="1"/>
  <c r="F12" i="11" s="1"/>
  <c r="N159" i="7"/>
  <c r="M74" i="7"/>
  <c r="E74" i="11" s="1"/>
  <c r="F74" i="11" s="1"/>
  <c r="M179" i="7"/>
  <c r="E179" i="11" s="1"/>
  <c r="F179" i="11" s="1"/>
  <c r="M143" i="7"/>
  <c r="E143" i="11" s="1"/>
  <c r="F143" i="11" s="1"/>
  <c r="M107" i="7"/>
  <c r="E107" i="11" s="1"/>
  <c r="F107" i="11" s="1"/>
  <c r="M47" i="7"/>
  <c r="E47" i="11" s="1"/>
  <c r="F47" i="11" s="1"/>
  <c r="M11" i="7"/>
  <c r="E11" i="11" s="1"/>
  <c r="F11" i="11" s="1"/>
  <c r="N27" i="7"/>
  <c r="M155" i="7"/>
  <c r="E155" i="11" s="1"/>
  <c r="F155" i="11" s="1"/>
  <c r="M119" i="7"/>
  <c r="E119" i="11" s="1"/>
  <c r="F119" i="11" s="1"/>
  <c r="M59" i="7"/>
  <c r="E59" i="11" s="1"/>
  <c r="F59" i="11" s="1"/>
  <c r="M23" i="7"/>
  <c r="E23" i="11" s="1"/>
  <c r="F23" i="11" s="1"/>
  <c r="M190" i="7"/>
  <c r="E190" i="11" s="1"/>
  <c r="F190" i="11" s="1"/>
  <c r="M178" i="7"/>
  <c r="E178" i="11" s="1"/>
  <c r="F178" i="11" s="1"/>
  <c r="M166" i="7"/>
  <c r="E166" i="11" s="1"/>
  <c r="F166" i="11" s="1"/>
  <c r="M154" i="7"/>
  <c r="E154" i="11" s="1"/>
  <c r="F154" i="11" s="1"/>
  <c r="M142" i="7"/>
  <c r="E142" i="11" s="1"/>
  <c r="F142" i="11" s="1"/>
  <c r="M130" i="7"/>
  <c r="E130" i="11" s="1"/>
  <c r="F130" i="11" s="1"/>
  <c r="M118" i="7"/>
  <c r="E118" i="11" s="1"/>
  <c r="F118" i="11" s="1"/>
  <c r="M106" i="7"/>
  <c r="E106" i="11" s="1"/>
  <c r="F106" i="11" s="1"/>
  <c r="M94" i="7"/>
  <c r="E94" i="11" s="1"/>
  <c r="F94" i="11" s="1"/>
  <c r="M82" i="7"/>
  <c r="E82" i="11" s="1"/>
  <c r="F82" i="11" s="1"/>
  <c r="M70" i="7"/>
  <c r="E70" i="11" s="1"/>
  <c r="F70" i="11" s="1"/>
  <c r="M58" i="7"/>
  <c r="E58" i="11" s="1"/>
  <c r="F58" i="11" s="1"/>
  <c r="M46" i="7"/>
  <c r="E46" i="11" s="1"/>
  <c r="F46" i="11" s="1"/>
  <c r="M34" i="7"/>
  <c r="E34" i="11" s="1"/>
  <c r="F34" i="11" s="1"/>
  <c r="M22" i="7"/>
  <c r="E22" i="11" s="1"/>
  <c r="F22" i="11" s="1"/>
  <c r="M10" i="7"/>
  <c r="E10" i="11" s="1"/>
  <c r="F10" i="11" s="1"/>
  <c r="N190" i="7"/>
  <c r="N178" i="7"/>
  <c r="N166" i="7"/>
  <c r="N154" i="7"/>
  <c r="N142" i="7"/>
  <c r="N130" i="7"/>
  <c r="N118" i="7"/>
  <c r="N106" i="7"/>
  <c r="N94" i="7"/>
  <c r="N82" i="7"/>
  <c r="N70" i="7"/>
  <c r="N58" i="7"/>
  <c r="N46" i="7"/>
  <c r="N34" i="7"/>
  <c r="N22" i="7"/>
  <c r="M15" i="7"/>
  <c r="E15" i="11" s="1"/>
  <c r="F15" i="11" s="1"/>
  <c r="N147" i="7"/>
  <c r="N51" i="7"/>
  <c r="M191" i="7"/>
  <c r="E191" i="11" s="1"/>
  <c r="F191" i="11" s="1"/>
  <c r="M167" i="7"/>
  <c r="E167" i="11" s="1"/>
  <c r="F167" i="11" s="1"/>
  <c r="M131" i="7"/>
  <c r="E131" i="11" s="1"/>
  <c r="F131" i="11" s="1"/>
  <c r="M71" i="7"/>
  <c r="E71" i="11" s="1"/>
  <c r="F71" i="11" s="1"/>
  <c r="M35" i="7"/>
  <c r="E35" i="11" s="1"/>
  <c r="F35" i="11" s="1"/>
  <c r="M189" i="7"/>
  <c r="E189" i="11" s="1"/>
  <c r="F189" i="11" s="1"/>
  <c r="M177" i="7"/>
  <c r="E177" i="11" s="1"/>
  <c r="F177" i="11" s="1"/>
  <c r="M165" i="7"/>
  <c r="E165" i="11" s="1"/>
  <c r="F165" i="11" s="1"/>
  <c r="M153" i="7"/>
  <c r="E153" i="11" s="1"/>
  <c r="F153" i="11" s="1"/>
  <c r="M141" i="7"/>
  <c r="E141" i="11" s="1"/>
  <c r="F141" i="11" s="1"/>
  <c r="M129" i="7"/>
  <c r="E129" i="11" s="1"/>
  <c r="F129" i="11" s="1"/>
  <c r="M117" i="7"/>
  <c r="E117" i="11" s="1"/>
  <c r="F117" i="11" s="1"/>
  <c r="M105" i="7"/>
  <c r="E105" i="11" s="1"/>
  <c r="F105" i="11" s="1"/>
  <c r="M93" i="7"/>
  <c r="E93" i="11" s="1"/>
  <c r="F93" i="11" s="1"/>
  <c r="M81" i="7"/>
  <c r="E81" i="11" s="1"/>
  <c r="F81" i="11" s="1"/>
  <c r="M69" i="7"/>
  <c r="E69" i="11" s="1"/>
  <c r="F69" i="11" s="1"/>
  <c r="M57" i="7"/>
  <c r="E57" i="11" s="1"/>
  <c r="F57" i="11" s="1"/>
  <c r="M45" i="7"/>
  <c r="E45" i="11" s="1"/>
  <c r="F45" i="11" s="1"/>
  <c r="M33" i="7"/>
  <c r="E33" i="11" s="1"/>
  <c r="F33" i="11" s="1"/>
  <c r="M21" i="7"/>
  <c r="E21" i="11" s="1"/>
  <c r="F21" i="11" s="1"/>
  <c r="M9" i="7"/>
  <c r="E9" i="11" s="1"/>
  <c r="F9" i="11" s="1"/>
  <c r="M110" i="7"/>
  <c r="E110" i="11" s="1"/>
  <c r="F110" i="11" s="1"/>
  <c r="M95" i="7"/>
  <c r="E95" i="11" s="1"/>
  <c r="F95" i="11" s="1"/>
  <c r="M164" i="7"/>
  <c r="E164" i="11" s="1"/>
  <c r="F164" i="11" s="1"/>
  <c r="M128" i="7"/>
  <c r="E128" i="11" s="1"/>
  <c r="F128" i="11" s="1"/>
  <c r="M80" i="7"/>
  <c r="E80" i="11" s="1"/>
  <c r="F80" i="11" s="1"/>
  <c r="M8" i="7"/>
  <c r="E8" i="11" s="1"/>
  <c r="F8" i="11" s="1"/>
  <c r="N99" i="7"/>
  <c r="M170" i="7"/>
  <c r="E170" i="11" s="1"/>
  <c r="F170" i="11" s="1"/>
  <c r="M98" i="7"/>
  <c r="E98" i="11" s="1"/>
  <c r="F98" i="11" s="1"/>
  <c r="M50" i="7"/>
  <c r="E50" i="11" s="1"/>
  <c r="F50" i="11" s="1"/>
  <c r="M26" i="7"/>
  <c r="E26" i="11" s="1"/>
  <c r="F26" i="11" s="1"/>
  <c r="N146" i="7"/>
  <c r="M32" i="7"/>
  <c r="E32" i="11" s="1"/>
  <c r="F32" i="11" s="1"/>
  <c r="M187" i="7"/>
  <c r="E187" i="11" s="1"/>
  <c r="F187" i="11" s="1"/>
  <c r="M175" i="7"/>
  <c r="E175" i="11" s="1"/>
  <c r="F175" i="11" s="1"/>
  <c r="M163" i="7"/>
  <c r="E163" i="11" s="1"/>
  <c r="F163" i="11" s="1"/>
  <c r="M151" i="7"/>
  <c r="E151" i="11" s="1"/>
  <c r="F151" i="11" s="1"/>
  <c r="M139" i="7"/>
  <c r="E139" i="11" s="1"/>
  <c r="F139" i="11" s="1"/>
  <c r="M127" i="7"/>
  <c r="E127" i="11" s="1"/>
  <c r="F127" i="11" s="1"/>
  <c r="M115" i="7"/>
  <c r="E115" i="11" s="1"/>
  <c r="F115" i="11" s="1"/>
  <c r="M103" i="7"/>
  <c r="E103" i="11" s="1"/>
  <c r="F103" i="11" s="1"/>
  <c r="M91" i="7"/>
  <c r="E91" i="11" s="1"/>
  <c r="F91" i="11" s="1"/>
  <c r="M79" i="7"/>
  <c r="E79" i="11" s="1"/>
  <c r="F79" i="11" s="1"/>
  <c r="M67" i="7"/>
  <c r="E67" i="11" s="1"/>
  <c r="F67" i="11" s="1"/>
  <c r="M55" i="7"/>
  <c r="E55" i="11" s="1"/>
  <c r="F55" i="11" s="1"/>
  <c r="M43" i="7"/>
  <c r="E43" i="11" s="1"/>
  <c r="F43" i="11" s="1"/>
  <c r="M31" i="7"/>
  <c r="E31" i="11" s="1"/>
  <c r="F31" i="11" s="1"/>
  <c r="M19" i="7"/>
  <c r="E19" i="11" s="1"/>
  <c r="F19" i="11" s="1"/>
  <c r="M7" i="7"/>
  <c r="E7" i="11" s="1"/>
  <c r="F7" i="11" s="1"/>
  <c r="N187" i="7"/>
  <c r="N175" i="7"/>
  <c r="N163" i="7"/>
  <c r="N151" i="7"/>
  <c r="N139" i="7"/>
  <c r="N127" i="7"/>
  <c r="N115" i="7"/>
  <c r="N103" i="7"/>
  <c r="N91" i="7"/>
  <c r="N79" i="7"/>
  <c r="N67" i="7"/>
  <c r="N55" i="7"/>
  <c r="N43" i="7"/>
  <c r="N31" i="7"/>
  <c r="N19" i="7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L2" i="7"/>
  <c r="O134" i="7" l="1"/>
  <c r="O2" i="7"/>
  <c r="O122" i="7"/>
  <c r="O167" i="7"/>
  <c r="O132" i="7"/>
  <c r="O56" i="7"/>
  <c r="O144" i="7"/>
  <c r="O78" i="7"/>
  <c r="I39" i="13"/>
  <c r="O164" i="7"/>
  <c r="O92" i="7"/>
  <c r="O24" i="7"/>
  <c r="I25" i="13"/>
  <c r="O141" i="7"/>
  <c r="O36" i="7"/>
  <c r="I37" i="13"/>
  <c r="O89" i="7"/>
  <c r="O140" i="7"/>
  <c r="O65" i="7"/>
  <c r="O4" i="7"/>
  <c r="O7" i="7"/>
  <c r="O80" i="7"/>
  <c r="O66" i="7"/>
  <c r="I15" i="13"/>
  <c r="O128" i="7"/>
  <c r="O105" i="7"/>
  <c r="O191" i="7"/>
  <c r="O23" i="7"/>
  <c r="I24" i="13"/>
  <c r="O68" i="7"/>
  <c r="O5" i="7"/>
  <c r="I32" i="13"/>
  <c r="O117" i="7"/>
  <c r="O59" i="7"/>
  <c r="O12" i="7"/>
  <c r="I13" i="13"/>
  <c r="O156" i="7"/>
  <c r="O90" i="7"/>
  <c r="O129" i="7"/>
  <c r="O119" i="7"/>
  <c r="O168" i="7"/>
  <c r="O102" i="7"/>
  <c r="O104" i="7"/>
  <c r="O44" i="7"/>
  <c r="O32" i="7"/>
  <c r="I33" i="13"/>
  <c r="O155" i="7"/>
  <c r="O180" i="7"/>
  <c r="O116" i="7"/>
  <c r="O67" i="7"/>
  <c r="O9" i="7"/>
  <c r="O153" i="7"/>
  <c r="O48" i="7"/>
  <c r="O192" i="7"/>
  <c r="I27" i="13"/>
  <c r="O21" i="7"/>
  <c r="I22" i="13"/>
  <c r="O165" i="7"/>
  <c r="O60" i="7"/>
  <c r="O3" i="7"/>
  <c r="I4" i="13"/>
  <c r="O138" i="7"/>
  <c r="O152" i="7"/>
  <c r="O125" i="7"/>
  <c r="I17" i="13"/>
  <c r="O17" i="7"/>
  <c r="O27" i="7"/>
  <c r="I28" i="13"/>
  <c r="O33" i="7"/>
  <c r="O177" i="7"/>
  <c r="O11" i="7"/>
  <c r="O72" i="7"/>
  <c r="O6" i="7"/>
  <c r="O176" i="7"/>
  <c r="O53" i="7"/>
  <c r="O77" i="7"/>
  <c r="O98" i="7"/>
  <c r="O45" i="7"/>
  <c r="O189" i="7"/>
  <c r="O47" i="7"/>
  <c r="O84" i="7"/>
  <c r="O133" i="7"/>
  <c r="O18" i="7"/>
  <c r="I19" i="13"/>
  <c r="O188" i="7"/>
  <c r="O161" i="7"/>
  <c r="O35" i="7"/>
  <c r="O10" i="7"/>
  <c r="I11" i="13"/>
  <c r="O107" i="7"/>
  <c r="O93" i="7"/>
  <c r="O57" i="7"/>
  <c r="O96" i="7"/>
  <c r="O41" i="7"/>
  <c r="O113" i="7"/>
  <c r="O69" i="7"/>
  <c r="O71" i="7"/>
  <c r="O143" i="7"/>
  <c r="O108" i="7"/>
  <c r="O42" i="7"/>
  <c r="O29" i="7"/>
  <c r="I30" i="13"/>
  <c r="O137" i="7"/>
  <c r="O8" i="7"/>
  <c r="O81" i="7"/>
  <c r="O131" i="7"/>
  <c r="O34" i="7"/>
  <c r="I35" i="13"/>
  <c r="O178" i="7"/>
  <c r="O179" i="7"/>
  <c r="O120" i="7"/>
  <c r="I26" i="13"/>
  <c r="O20" i="7"/>
  <c r="O173" i="7"/>
  <c r="O147" i="7"/>
  <c r="O82" i="7"/>
  <c r="O181" i="7"/>
  <c r="O114" i="7"/>
  <c r="O146" i="7"/>
  <c r="O74" i="7"/>
  <c r="O126" i="7"/>
  <c r="O106" i="7"/>
  <c r="O127" i="7"/>
  <c r="O118" i="7"/>
  <c r="O73" i="7"/>
  <c r="O150" i="7"/>
  <c r="O139" i="7"/>
  <c r="O162" i="7"/>
  <c r="O185" i="7"/>
  <c r="O160" i="7"/>
  <c r="O149" i="7"/>
  <c r="O124" i="7"/>
  <c r="O37" i="7"/>
  <c r="O174" i="7"/>
  <c r="O172" i="7"/>
  <c r="O101" i="7"/>
  <c r="O103" i="7"/>
  <c r="O61" i="7"/>
  <c r="O142" i="7"/>
  <c r="O97" i="7"/>
  <c r="O83" i="7"/>
  <c r="O154" i="7"/>
  <c r="O186" i="7"/>
  <c r="O16" i="7"/>
  <c r="O88" i="7"/>
  <c r="O91" i="7"/>
  <c r="O50" i="7"/>
  <c r="O112" i="7"/>
  <c r="O136" i="7"/>
  <c r="O151" i="7"/>
  <c r="O30" i="7"/>
  <c r="O19" i="7"/>
  <c r="O163" i="7"/>
  <c r="O95" i="7"/>
  <c r="O109" i="7"/>
  <c r="O22" i="7"/>
  <c r="O166" i="7"/>
  <c r="O121" i="7"/>
  <c r="O54" i="7"/>
  <c r="O171" i="7"/>
  <c r="O28" i="7"/>
  <c r="E2" i="11"/>
  <c r="F2" i="11" s="1"/>
  <c r="I3" i="13" s="1"/>
  <c r="O14" i="7"/>
  <c r="O46" i="7"/>
  <c r="O190" i="7"/>
  <c r="O145" i="7"/>
  <c r="O38" i="7"/>
  <c r="O39" i="7"/>
  <c r="O40" i="7"/>
  <c r="O87" i="7"/>
  <c r="O75" i="7"/>
  <c r="O43" i="7"/>
  <c r="O187" i="7"/>
  <c r="O62" i="7"/>
  <c r="O51" i="7"/>
  <c r="O64" i="7"/>
  <c r="O111" i="7"/>
  <c r="O31" i="7"/>
  <c r="O175" i="7"/>
  <c r="O15" i="7"/>
  <c r="O58" i="7"/>
  <c r="O13" i="7"/>
  <c r="O157" i="7"/>
  <c r="O55" i="7"/>
  <c r="I8" i="13"/>
  <c r="O70" i="7"/>
  <c r="O25" i="7"/>
  <c r="O169" i="7"/>
  <c r="O86" i="7"/>
  <c r="O63" i="7"/>
  <c r="O76" i="7"/>
  <c r="I51" i="13"/>
  <c r="O123" i="7"/>
  <c r="O135" i="7"/>
  <c r="I5" i="13"/>
  <c r="O158" i="7"/>
  <c r="O99" i="7"/>
  <c r="O79" i="7"/>
  <c r="O26" i="7"/>
  <c r="O94" i="7"/>
  <c r="O49" i="7"/>
  <c r="O193" i="7"/>
  <c r="O182" i="7"/>
  <c r="O159" i="7"/>
  <c r="O100" i="7"/>
  <c r="O183" i="7"/>
  <c r="O52" i="7"/>
  <c r="O184" i="7"/>
  <c r="I23" i="13"/>
  <c r="O115" i="7"/>
  <c r="O170" i="7"/>
  <c r="O110" i="7"/>
  <c r="O130" i="7"/>
  <c r="O85" i="7"/>
  <c r="I36" i="13"/>
  <c r="O148" i="7"/>
  <c r="G4" i="8"/>
  <c r="H4" i="8" s="1"/>
  <c r="G16" i="8"/>
  <c r="H16" i="8" s="1"/>
  <c r="G28" i="8"/>
  <c r="H28" i="8" s="1"/>
  <c r="C4" i="11" s="1"/>
  <c r="G40" i="8"/>
  <c r="H40" i="8" s="1"/>
  <c r="C16" i="11" s="1"/>
  <c r="G52" i="8"/>
  <c r="H52" i="8" s="1"/>
  <c r="C28" i="11" s="1"/>
  <c r="G64" i="8"/>
  <c r="H64" i="8" s="1"/>
  <c r="C40" i="11" s="1"/>
  <c r="G76" i="8"/>
  <c r="H76" i="8" s="1"/>
  <c r="C52" i="11" s="1"/>
  <c r="G88" i="8"/>
  <c r="H88" i="8" s="1"/>
  <c r="C64" i="11" s="1"/>
  <c r="G5" i="8"/>
  <c r="H5" i="8" s="1"/>
  <c r="G17" i="8"/>
  <c r="H17" i="8" s="1"/>
  <c r="G29" i="8"/>
  <c r="H29" i="8" s="1"/>
  <c r="C5" i="11" s="1"/>
  <c r="G41" i="8"/>
  <c r="H41" i="8" s="1"/>
  <c r="C17" i="11" s="1"/>
  <c r="G53" i="8"/>
  <c r="H53" i="8" s="1"/>
  <c r="C29" i="11" s="1"/>
  <c r="G65" i="8"/>
  <c r="H65" i="8" s="1"/>
  <c r="C41" i="11" s="1"/>
  <c r="G77" i="8"/>
  <c r="H77" i="8" s="1"/>
  <c r="C53" i="11" s="1"/>
  <c r="G8" i="8"/>
  <c r="H8" i="8" s="1"/>
  <c r="G20" i="8"/>
  <c r="H20" i="8" s="1"/>
  <c r="G32" i="8"/>
  <c r="H32" i="8" s="1"/>
  <c r="C8" i="11" s="1"/>
  <c r="G44" i="8"/>
  <c r="H44" i="8" s="1"/>
  <c r="C20" i="11" s="1"/>
  <c r="G56" i="8"/>
  <c r="H56" i="8" s="1"/>
  <c r="C32" i="11" s="1"/>
  <c r="G68" i="8"/>
  <c r="H68" i="8" s="1"/>
  <c r="C44" i="11" s="1"/>
  <c r="G80" i="8"/>
  <c r="H80" i="8" s="1"/>
  <c r="C56" i="11" s="1"/>
  <c r="G15" i="8"/>
  <c r="H15" i="8" s="1"/>
  <c r="G33" i="8"/>
  <c r="H33" i="8" s="1"/>
  <c r="C9" i="11" s="1"/>
  <c r="G48" i="8"/>
  <c r="H48" i="8" s="1"/>
  <c r="C24" i="11" s="1"/>
  <c r="G63" i="8"/>
  <c r="H63" i="8" s="1"/>
  <c r="C39" i="11" s="1"/>
  <c r="G81" i="8"/>
  <c r="H81" i="8" s="1"/>
  <c r="C57" i="11" s="1"/>
  <c r="G94" i="8"/>
  <c r="H94" i="8" s="1"/>
  <c r="C70" i="11" s="1"/>
  <c r="G106" i="8"/>
  <c r="H106" i="8" s="1"/>
  <c r="C82" i="11" s="1"/>
  <c r="G118" i="8"/>
  <c r="H118" i="8" s="1"/>
  <c r="C94" i="11" s="1"/>
  <c r="G130" i="8"/>
  <c r="H130" i="8" s="1"/>
  <c r="C106" i="11" s="1"/>
  <c r="G142" i="8"/>
  <c r="H142" i="8" s="1"/>
  <c r="C118" i="11" s="1"/>
  <c r="G154" i="8"/>
  <c r="H154" i="8" s="1"/>
  <c r="C130" i="11" s="1"/>
  <c r="G166" i="8"/>
  <c r="H166" i="8" s="1"/>
  <c r="C142" i="11" s="1"/>
  <c r="G178" i="8"/>
  <c r="H178" i="8" s="1"/>
  <c r="C154" i="11" s="1"/>
  <c r="G190" i="8"/>
  <c r="H190" i="8" s="1"/>
  <c r="C166" i="11" s="1"/>
  <c r="G202" i="8"/>
  <c r="H202" i="8" s="1"/>
  <c r="C178" i="11" s="1"/>
  <c r="G214" i="8"/>
  <c r="H214" i="8" s="1"/>
  <c r="C190" i="11" s="1"/>
  <c r="G226" i="8"/>
  <c r="H226" i="8" s="1"/>
  <c r="C202" i="11" s="1"/>
  <c r="G238" i="8"/>
  <c r="H238" i="8" s="1"/>
  <c r="C214" i="11" s="1"/>
  <c r="G250" i="8"/>
  <c r="H250" i="8" s="1"/>
  <c r="G262" i="8"/>
  <c r="H262" i="8" s="1"/>
  <c r="G274" i="8"/>
  <c r="H274" i="8" s="1"/>
  <c r="G286" i="8"/>
  <c r="H286" i="8" s="1"/>
  <c r="G298" i="8"/>
  <c r="H298" i="8" s="1"/>
  <c r="G310" i="8"/>
  <c r="H310" i="8" s="1"/>
  <c r="G18" i="8"/>
  <c r="H18" i="8" s="1"/>
  <c r="G34" i="8"/>
  <c r="H34" i="8" s="1"/>
  <c r="C10" i="11" s="1"/>
  <c r="G49" i="8"/>
  <c r="H49" i="8" s="1"/>
  <c r="C25" i="11" s="1"/>
  <c r="G66" i="8"/>
  <c r="H66" i="8" s="1"/>
  <c r="C42" i="11" s="1"/>
  <c r="G19" i="8"/>
  <c r="H19" i="8" s="1"/>
  <c r="G35" i="8"/>
  <c r="H35" i="8" s="1"/>
  <c r="C11" i="11" s="1"/>
  <c r="G50" i="8"/>
  <c r="H50" i="8" s="1"/>
  <c r="C26" i="11" s="1"/>
  <c r="G67" i="8"/>
  <c r="H67" i="8" s="1"/>
  <c r="C43" i="11" s="1"/>
  <c r="G83" i="8"/>
  <c r="H83" i="8" s="1"/>
  <c r="C59" i="11" s="1"/>
  <c r="G96" i="8"/>
  <c r="H96" i="8" s="1"/>
  <c r="C72" i="11" s="1"/>
  <c r="G108" i="8"/>
  <c r="H108" i="8" s="1"/>
  <c r="C84" i="11" s="1"/>
  <c r="G120" i="8"/>
  <c r="H120" i="8" s="1"/>
  <c r="C96" i="11" s="1"/>
  <c r="G132" i="8"/>
  <c r="H132" i="8" s="1"/>
  <c r="C108" i="11" s="1"/>
  <c r="G144" i="8"/>
  <c r="H144" i="8" s="1"/>
  <c r="C120" i="11" s="1"/>
  <c r="G156" i="8"/>
  <c r="H156" i="8" s="1"/>
  <c r="C132" i="11" s="1"/>
  <c r="G168" i="8"/>
  <c r="H168" i="8" s="1"/>
  <c r="C144" i="11" s="1"/>
  <c r="G180" i="8"/>
  <c r="H180" i="8" s="1"/>
  <c r="C156" i="11" s="1"/>
  <c r="G192" i="8"/>
  <c r="H192" i="8" s="1"/>
  <c r="C168" i="11" s="1"/>
  <c r="G204" i="8"/>
  <c r="H204" i="8" s="1"/>
  <c r="C180" i="11" s="1"/>
  <c r="G216" i="8"/>
  <c r="H216" i="8" s="1"/>
  <c r="C192" i="11" s="1"/>
  <c r="G228" i="8"/>
  <c r="H228" i="8" s="1"/>
  <c r="C204" i="11" s="1"/>
  <c r="G240" i="8"/>
  <c r="H240" i="8" s="1"/>
  <c r="C216" i="11" s="1"/>
  <c r="G252" i="8"/>
  <c r="H252" i="8" s="1"/>
  <c r="G264" i="8"/>
  <c r="H264" i="8" s="1"/>
  <c r="G276" i="8"/>
  <c r="H276" i="8" s="1"/>
  <c r="G288" i="8"/>
  <c r="H288" i="8" s="1"/>
  <c r="G300" i="8"/>
  <c r="H300" i="8" s="1"/>
  <c r="G312" i="8"/>
  <c r="H312" i="8" s="1"/>
  <c r="G3" i="8"/>
  <c r="H3" i="8" s="1"/>
  <c r="G21" i="8"/>
  <c r="H21" i="8" s="1"/>
  <c r="G36" i="8"/>
  <c r="H36" i="8" s="1"/>
  <c r="C12" i="11" s="1"/>
  <c r="G51" i="8"/>
  <c r="H51" i="8" s="1"/>
  <c r="C27" i="11" s="1"/>
  <c r="G69" i="8"/>
  <c r="H69" i="8" s="1"/>
  <c r="C45" i="11" s="1"/>
  <c r="G84" i="8"/>
  <c r="H84" i="8" s="1"/>
  <c r="C60" i="11" s="1"/>
  <c r="G97" i="8"/>
  <c r="H97" i="8" s="1"/>
  <c r="C73" i="11" s="1"/>
  <c r="G109" i="8"/>
  <c r="H109" i="8" s="1"/>
  <c r="C85" i="11" s="1"/>
  <c r="G121" i="8"/>
  <c r="H121" i="8" s="1"/>
  <c r="C97" i="11" s="1"/>
  <c r="G133" i="8"/>
  <c r="H133" i="8" s="1"/>
  <c r="C109" i="11" s="1"/>
  <c r="G145" i="8"/>
  <c r="H145" i="8" s="1"/>
  <c r="C121" i="11" s="1"/>
  <c r="G157" i="8"/>
  <c r="H157" i="8" s="1"/>
  <c r="C133" i="11" s="1"/>
  <c r="G169" i="8"/>
  <c r="H169" i="8" s="1"/>
  <c r="C145" i="11" s="1"/>
  <c r="G181" i="8"/>
  <c r="H181" i="8" s="1"/>
  <c r="C157" i="11" s="1"/>
  <c r="G193" i="8"/>
  <c r="H193" i="8" s="1"/>
  <c r="C169" i="11" s="1"/>
  <c r="G205" i="8"/>
  <c r="H205" i="8" s="1"/>
  <c r="C181" i="11" s="1"/>
  <c r="G217" i="8"/>
  <c r="H217" i="8" s="1"/>
  <c r="C193" i="11" s="1"/>
  <c r="G229" i="8"/>
  <c r="H229" i="8" s="1"/>
  <c r="C205" i="11" s="1"/>
  <c r="G241" i="8"/>
  <c r="H241" i="8" s="1"/>
  <c r="C217" i="11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9" i="8"/>
  <c r="H9" i="8" s="1"/>
  <c r="G24" i="8"/>
  <c r="H24" i="8" s="1"/>
  <c r="G39" i="8"/>
  <c r="H39" i="8" s="1"/>
  <c r="C15" i="11" s="1"/>
  <c r="G57" i="8"/>
  <c r="H57" i="8" s="1"/>
  <c r="C33" i="11" s="1"/>
  <c r="G72" i="8"/>
  <c r="H72" i="8" s="1"/>
  <c r="C48" i="11" s="1"/>
  <c r="G87" i="8"/>
  <c r="H87" i="8" s="1"/>
  <c r="C63" i="11" s="1"/>
  <c r="G100" i="8"/>
  <c r="H100" i="8" s="1"/>
  <c r="C76" i="11" s="1"/>
  <c r="G112" i="8"/>
  <c r="H112" i="8" s="1"/>
  <c r="C88" i="11" s="1"/>
  <c r="G124" i="8"/>
  <c r="H124" i="8" s="1"/>
  <c r="C100" i="11" s="1"/>
  <c r="G136" i="8"/>
  <c r="H136" i="8" s="1"/>
  <c r="C112" i="11" s="1"/>
  <c r="G148" i="8"/>
  <c r="H148" i="8" s="1"/>
  <c r="C124" i="11" s="1"/>
  <c r="G160" i="8"/>
  <c r="H160" i="8" s="1"/>
  <c r="C136" i="11" s="1"/>
  <c r="G172" i="8"/>
  <c r="H172" i="8" s="1"/>
  <c r="C148" i="11" s="1"/>
  <c r="G184" i="8"/>
  <c r="H184" i="8" s="1"/>
  <c r="C160" i="11" s="1"/>
  <c r="G196" i="8"/>
  <c r="H196" i="8" s="1"/>
  <c r="C172" i="11" s="1"/>
  <c r="G208" i="8"/>
  <c r="H208" i="8" s="1"/>
  <c r="C184" i="11" s="1"/>
  <c r="G220" i="8"/>
  <c r="H220" i="8" s="1"/>
  <c r="C196" i="11" s="1"/>
  <c r="G232" i="8"/>
  <c r="H232" i="8" s="1"/>
  <c r="C208" i="11" s="1"/>
  <c r="G244" i="8"/>
  <c r="H244" i="8" s="1"/>
  <c r="G256" i="8"/>
  <c r="H256" i="8" s="1"/>
  <c r="G268" i="8"/>
  <c r="H268" i="8" s="1"/>
  <c r="G280" i="8"/>
  <c r="H280" i="8" s="1"/>
  <c r="G292" i="8"/>
  <c r="H292" i="8" s="1"/>
  <c r="G304" i="8"/>
  <c r="H304" i="8" s="1"/>
  <c r="G25" i="8"/>
  <c r="H25" i="8" s="1"/>
  <c r="G54" i="8"/>
  <c r="H54" i="8" s="1"/>
  <c r="C30" i="11" s="1"/>
  <c r="G78" i="8"/>
  <c r="H78" i="8" s="1"/>
  <c r="C54" i="11" s="1"/>
  <c r="G99" i="8"/>
  <c r="H99" i="8" s="1"/>
  <c r="C75" i="11" s="1"/>
  <c r="G116" i="8"/>
  <c r="H116" i="8" s="1"/>
  <c r="C92" i="11" s="1"/>
  <c r="G135" i="8"/>
  <c r="H135" i="8" s="1"/>
  <c r="C111" i="11" s="1"/>
  <c r="G152" i="8"/>
  <c r="H152" i="8" s="1"/>
  <c r="C128" i="11" s="1"/>
  <c r="G171" i="8"/>
  <c r="H171" i="8" s="1"/>
  <c r="C147" i="11" s="1"/>
  <c r="G188" i="8"/>
  <c r="H188" i="8" s="1"/>
  <c r="C164" i="11" s="1"/>
  <c r="G207" i="8"/>
  <c r="H207" i="8" s="1"/>
  <c r="C183" i="11" s="1"/>
  <c r="G224" i="8"/>
  <c r="H224" i="8" s="1"/>
  <c r="C200" i="11" s="1"/>
  <c r="G243" i="8"/>
  <c r="H243" i="8" s="1"/>
  <c r="G260" i="8"/>
  <c r="H260" i="8" s="1"/>
  <c r="G279" i="8"/>
  <c r="H279" i="8" s="1"/>
  <c r="G296" i="8"/>
  <c r="H296" i="8" s="1"/>
  <c r="G30" i="8"/>
  <c r="H30" i="8" s="1"/>
  <c r="C6" i="11" s="1"/>
  <c r="G158" i="8"/>
  <c r="H158" i="8" s="1"/>
  <c r="C134" i="11" s="1"/>
  <c r="G211" i="8"/>
  <c r="H211" i="8" s="1"/>
  <c r="C187" i="11" s="1"/>
  <c r="G247" i="8"/>
  <c r="H247" i="8" s="1"/>
  <c r="G266" i="8"/>
  <c r="H266" i="8" s="1"/>
  <c r="G302" i="8"/>
  <c r="H302" i="8" s="1"/>
  <c r="G26" i="8"/>
  <c r="H26" i="8" s="1"/>
  <c r="C2" i="11" s="1"/>
  <c r="G55" i="8"/>
  <c r="H55" i="8" s="1"/>
  <c r="C31" i="11" s="1"/>
  <c r="G79" i="8"/>
  <c r="H79" i="8" s="1"/>
  <c r="C55" i="11" s="1"/>
  <c r="G101" i="8"/>
  <c r="H101" i="8" s="1"/>
  <c r="C77" i="11" s="1"/>
  <c r="G117" i="8"/>
  <c r="H117" i="8" s="1"/>
  <c r="C93" i="11" s="1"/>
  <c r="G137" i="8"/>
  <c r="H137" i="8" s="1"/>
  <c r="C113" i="11" s="1"/>
  <c r="G153" i="8"/>
  <c r="H153" i="8" s="1"/>
  <c r="C129" i="11" s="1"/>
  <c r="G173" i="8"/>
  <c r="H173" i="8" s="1"/>
  <c r="C149" i="11" s="1"/>
  <c r="G189" i="8"/>
  <c r="H189" i="8" s="1"/>
  <c r="C165" i="11" s="1"/>
  <c r="G209" i="8"/>
  <c r="H209" i="8" s="1"/>
  <c r="C185" i="11" s="1"/>
  <c r="G225" i="8"/>
  <c r="H225" i="8" s="1"/>
  <c r="C201" i="11" s="1"/>
  <c r="G245" i="8"/>
  <c r="H245" i="8" s="1"/>
  <c r="G261" i="8"/>
  <c r="H261" i="8" s="1"/>
  <c r="G281" i="8"/>
  <c r="H281" i="8" s="1"/>
  <c r="G297" i="8"/>
  <c r="H297" i="8" s="1"/>
  <c r="G27" i="8"/>
  <c r="H27" i="8" s="1"/>
  <c r="C3" i="11" s="1"/>
  <c r="G58" i="8"/>
  <c r="H58" i="8" s="1"/>
  <c r="C34" i="11" s="1"/>
  <c r="G82" i="8"/>
  <c r="H82" i="8" s="1"/>
  <c r="C58" i="11" s="1"/>
  <c r="G102" i="8"/>
  <c r="H102" i="8" s="1"/>
  <c r="C78" i="11" s="1"/>
  <c r="G119" i="8"/>
  <c r="H119" i="8" s="1"/>
  <c r="C95" i="11" s="1"/>
  <c r="G138" i="8"/>
  <c r="H138" i="8" s="1"/>
  <c r="C114" i="11" s="1"/>
  <c r="G155" i="8"/>
  <c r="H155" i="8" s="1"/>
  <c r="C131" i="11" s="1"/>
  <c r="G174" i="8"/>
  <c r="H174" i="8" s="1"/>
  <c r="C150" i="11" s="1"/>
  <c r="G191" i="8"/>
  <c r="H191" i="8" s="1"/>
  <c r="C167" i="11" s="1"/>
  <c r="G210" i="8"/>
  <c r="H210" i="8" s="1"/>
  <c r="C186" i="11" s="1"/>
  <c r="G227" i="8"/>
  <c r="H227" i="8" s="1"/>
  <c r="C203" i="11" s="1"/>
  <c r="G246" i="8"/>
  <c r="H246" i="8" s="1"/>
  <c r="G263" i="8"/>
  <c r="H263" i="8" s="1"/>
  <c r="G282" i="8"/>
  <c r="H282" i="8" s="1"/>
  <c r="G299" i="8"/>
  <c r="H299" i="8" s="1"/>
  <c r="G6" i="8"/>
  <c r="H6" i="8" s="1"/>
  <c r="G59" i="8"/>
  <c r="H59" i="8" s="1"/>
  <c r="C35" i="11" s="1"/>
  <c r="G85" i="8"/>
  <c r="H85" i="8" s="1"/>
  <c r="C61" i="11" s="1"/>
  <c r="G103" i="8"/>
  <c r="H103" i="8" s="1"/>
  <c r="C79" i="11" s="1"/>
  <c r="G122" i="8"/>
  <c r="H122" i="8" s="1"/>
  <c r="C98" i="11" s="1"/>
  <c r="G139" i="8"/>
  <c r="H139" i="8" s="1"/>
  <c r="C115" i="11" s="1"/>
  <c r="G175" i="8"/>
  <c r="H175" i="8" s="1"/>
  <c r="C151" i="11" s="1"/>
  <c r="G194" i="8"/>
  <c r="H194" i="8" s="1"/>
  <c r="C170" i="11" s="1"/>
  <c r="G230" i="8"/>
  <c r="H230" i="8" s="1"/>
  <c r="C206" i="11" s="1"/>
  <c r="G283" i="8"/>
  <c r="H283" i="8" s="1"/>
  <c r="G11" i="8"/>
  <c r="H11" i="8" s="1"/>
  <c r="G38" i="8"/>
  <c r="H38" i="8" s="1"/>
  <c r="C14" i="11" s="1"/>
  <c r="G62" i="8"/>
  <c r="H62" i="8" s="1"/>
  <c r="C38" i="11" s="1"/>
  <c r="G90" i="8"/>
  <c r="H90" i="8" s="1"/>
  <c r="C66" i="11" s="1"/>
  <c r="G107" i="8"/>
  <c r="H107" i="8" s="1"/>
  <c r="C83" i="11" s="1"/>
  <c r="G126" i="8"/>
  <c r="H126" i="8" s="1"/>
  <c r="C102" i="11" s="1"/>
  <c r="G143" i="8"/>
  <c r="H143" i="8" s="1"/>
  <c r="C119" i="11" s="1"/>
  <c r="G162" i="8"/>
  <c r="H162" i="8" s="1"/>
  <c r="C138" i="11" s="1"/>
  <c r="G179" i="8"/>
  <c r="H179" i="8" s="1"/>
  <c r="C155" i="11" s="1"/>
  <c r="G198" i="8"/>
  <c r="H198" i="8" s="1"/>
  <c r="C174" i="11" s="1"/>
  <c r="G215" i="8"/>
  <c r="H215" i="8" s="1"/>
  <c r="C191" i="11" s="1"/>
  <c r="G234" i="8"/>
  <c r="H234" i="8" s="1"/>
  <c r="C210" i="11" s="1"/>
  <c r="G251" i="8"/>
  <c r="H251" i="8" s="1"/>
  <c r="G270" i="8"/>
  <c r="H270" i="8" s="1"/>
  <c r="G287" i="8"/>
  <c r="H287" i="8" s="1"/>
  <c r="G306" i="8"/>
  <c r="H306" i="8" s="1"/>
  <c r="G22" i="8"/>
  <c r="H22" i="8" s="1"/>
  <c r="G95" i="8"/>
  <c r="H95" i="8" s="1"/>
  <c r="C71" i="11" s="1"/>
  <c r="G150" i="8"/>
  <c r="H150" i="8" s="1"/>
  <c r="C126" i="11" s="1"/>
  <c r="G203" i="8"/>
  <c r="H203" i="8" s="1"/>
  <c r="C179" i="11" s="1"/>
  <c r="G275" i="8"/>
  <c r="H275" i="8" s="1"/>
  <c r="G12" i="8"/>
  <c r="H12" i="8" s="1"/>
  <c r="G42" i="8"/>
  <c r="H42" i="8" s="1"/>
  <c r="C18" i="11" s="1"/>
  <c r="G70" i="8"/>
  <c r="H70" i="8" s="1"/>
  <c r="C46" i="11" s="1"/>
  <c r="G91" i="8"/>
  <c r="H91" i="8" s="1"/>
  <c r="C67" i="11" s="1"/>
  <c r="G110" i="8"/>
  <c r="H110" i="8" s="1"/>
  <c r="C86" i="11" s="1"/>
  <c r="G127" i="8"/>
  <c r="H127" i="8" s="1"/>
  <c r="C103" i="11" s="1"/>
  <c r="G146" i="8"/>
  <c r="H146" i="8" s="1"/>
  <c r="C122" i="11" s="1"/>
  <c r="G163" i="8"/>
  <c r="H163" i="8" s="1"/>
  <c r="C139" i="11" s="1"/>
  <c r="G182" i="8"/>
  <c r="H182" i="8" s="1"/>
  <c r="C158" i="11" s="1"/>
  <c r="G199" i="8"/>
  <c r="H199" i="8" s="1"/>
  <c r="C175" i="11" s="1"/>
  <c r="G218" i="8"/>
  <c r="H218" i="8" s="1"/>
  <c r="C194" i="11" s="1"/>
  <c r="G235" i="8"/>
  <c r="H235" i="8" s="1"/>
  <c r="C211" i="11" s="1"/>
  <c r="G254" i="8"/>
  <c r="H254" i="8" s="1"/>
  <c r="G271" i="8"/>
  <c r="H271" i="8" s="1"/>
  <c r="G290" i="8"/>
  <c r="H290" i="8" s="1"/>
  <c r="G307" i="8"/>
  <c r="H307" i="8" s="1"/>
  <c r="G13" i="8"/>
  <c r="H13" i="8" s="1"/>
  <c r="G43" i="8"/>
  <c r="H43" i="8" s="1"/>
  <c r="C19" i="11" s="1"/>
  <c r="G71" i="8"/>
  <c r="H71" i="8" s="1"/>
  <c r="C47" i="11" s="1"/>
  <c r="G92" i="8"/>
  <c r="H92" i="8" s="1"/>
  <c r="C68" i="11" s="1"/>
  <c r="G111" i="8"/>
  <c r="H111" i="8" s="1"/>
  <c r="C87" i="11" s="1"/>
  <c r="G128" i="8"/>
  <c r="H128" i="8" s="1"/>
  <c r="C104" i="11" s="1"/>
  <c r="G147" i="8"/>
  <c r="H147" i="8" s="1"/>
  <c r="C123" i="11" s="1"/>
  <c r="G164" i="8"/>
  <c r="H164" i="8" s="1"/>
  <c r="C140" i="11" s="1"/>
  <c r="G183" i="8"/>
  <c r="H183" i="8" s="1"/>
  <c r="C159" i="11" s="1"/>
  <c r="G200" i="8"/>
  <c r="H200" i="8" s="1"/>
  <c r="C176" i="11" s="1"/>
  <c r="G219" i="8"/>
  <c r="H219" i="8" s="1"/>
  <c r="C195" i="11" s="1"/>
  <c r="G236" i="8"/>
  <c r="H236" i="8" s="1"/>
  <c r="C212" i="11" s="1"/>
  <c r="G255" i="8"/>
  <c r="H255" i="8" s="1"/>
  <c r="G272" i="8"/>
  <c r="H272" i="8" s="1"/>
  <c r="G291" i="8"/>
  <c r="H291" i="8" s="1"/>
  <c r="G308" i="8"/>
  <c r="H308" i="8" s="1"/>
  <c r="G46" i="8"/>
  <c r="H46" i="8" s="1"/>
  <c r="C22" i="11" s="1"/>
  <c r="G114" i="8"/>
  <c r="H114" i="8" s="1"/>
  <c r="C90" i="11" s="1"/>
  <c r="G167" i="8"/>
  <c r="H167" i="8" s="1"/>
  <c r="C143" i="11" s="1"/>
  <c r="G239" i="8"/>
  <c r="H239" i="8" s="1"/>
  <c r="C215" i="11" s="1"/>
  <c r="G294" i="8"/>
  <c r="H294" i="8" s="1"/>
  <c r="G14" i="8"/>
  <c r="H14" i="8" s="1"/>
  <c r="G45" i="8"/>
  <c r="H45" i="8" s="1"/>
  <c r="C21" i="11" s="1"/>
  <c r="G73" i="8"/>
  <c r="H73" i="8" s="1"/>
  <c r="C49" i="11" s="1"/>
  <c r="G93" i="8"/>
  <c r="H93" i="8" s="1"/>
  <c r="C69" i="11" s="1"/>
  <c r="G113" i="8"/>
  <c r="H113" i="8" s="1"/>
  <c r="C89" i="11" s="1"/>
  <c r="G129" i="8"/>
  <c r="H129" i="8" s="1"/>
  <c r="C105" i="11" s="1"/>
  <c r="G149" i="8"/>
  <c r="H149" i="8" s="1"/>
  <c r="C125" i="11" s="1"/>
  <c r="G165" i="8"/>
  <c r="H165" i="8" s="1"/>
  <c r="C141" i="11" s="1"/>
  <c r="G185" i="8"/>
  <c r="H185" i="8" s="1"/>
  <c r="C161" i="11" s="1"/>
  <c r="G201" i="8"/>
  <c r="H201" i="8" s="1"/>
  <c r="C177" i="11" s="1"/>
  <c r="G221" i="8"/>
  <c r="H221" i="8" s="1"/>
  <c r="C197" i="11" s="1"/>
  <c r="G237" i="8"/>
  <c r="H237" i="8" s="1"/>
  <c r="C213" i="11" s="1"/>
  <c r="G257" i="8"/>
  <c r="H257" i="8" s="1"/>
  <c r="G273" i="8"/>
  <c r="H273" i="8" s="1"/>
  <c r="G293" i="8"/>
  <c r="H293" i="8" s="1"/>
  <c r="G309" i="8"/>
  <c r="H309" i="8" s="1"/>
  <c r="G74" i="8"/>
  <c r="H74" i="8" s="1"/>
  <c r="C50" i="11" s="1"/>
  <c r="G131" i="8"/>
  <c r="H131" i="8" s="1"/>
  <c r="C107" i="11" s="1"/>
  <c r="G186" i="8"/>
  <c r="H186" i="8" s="1"/>
  <c r="C162" i="11" s="1"/>
  <c r="G222" i="8"/>
  <c r="H222" i="8" s="1"/>
  <c r="C198" i="11" s="1"/>
  <c r="G258" i="8"/>
  <c r="H258" i="8" s="1"/>
  <c r="G61" i="8"/>
  <c r="H61" i="8" s="1"/>
  <c r="C37" i="11" s="1"/>
  <c r="G141" i="8"/>
  <c r="H141" i="8" s="1"/>
  <c r="C117" i="11" s="1"/>
  <c r="G213" i="8"/>
  <c r="H213" i="8" s="1"/>
  <c r="C189" i="11" s="1"/>
  <c r="G285" i="8"/>
  <c r="H285" i="8" s="1"/>
  <c r="G104" i="8"/>
  <c r="H104" i="8" s="1"/>
  <c r="C80" i="11" s="1"/>
  <c r="G75" i="8"/>
  <c r="H75" i="8" s="1"/>
  <c r="C51" i="11" s="1"/>
  <c r="G151" i="8"/>
  <c r="H151" i="8" s="1"/>
  <c r="C127" i="11" s="1"/>
  <c r="G223" i="8"/>
  <c r="H223" i="8" s="1"/>
  <c r="C199" i="11" s="1"/>
  <c r="G295" i="8"/>
  <c r="H295" i="8" s="1"/>
  <c r="G86" i="8"/>
  <c r="H86" i="8" s="1"/>
  <c r="C62" i="11" s="1"/>
  <c r="G159" i="8"/>
  <c r="H159" i="8" s="1"/>
  <c r="C135" i="11" s="1"/>
  <c r="G231" i="8"/>
  <c r="H231" i="8" s="1"/>
  <c r="C207" i="11" s="1"/>
  <c r="G303" i="8"/>
  <c r="H303" i="8" s="1"/>
  <c r="G89" i="8"/>
  <c r="H89" i="8" s="1"/>
  <c r="C65" i="11" s="1"/>
  <c r="G161" i="8"/>
  <c r="H161" i="8" s="1"/>
  <c r="C137" i="11" s="1"/>
  <c r="G233" i="8"/>
  <c r="H233" i="8" s="1"/>
  <c r="C209" i="11" s="1"/>
  <c r="G305" i="8"/>
  <c r="H305" i="8" s="1"/>
  <c r="G98" i="8"/>
  <c r="H98" i="8" s="1"/>
  <c r="C74" i="11" s="1"/>
  <c r="G170" i="8"/>
  <c r="H170" i="8" s="1"/>
  <c r="C146" i="11" s="1"/>
  <c r="G242" i="8"/>
  <c r="H242" i="8" s="1"/>
  <c r="G311" i="8"/>
  <c r="H311" i="8" s="1"/>
  <c r="G7" i="8"/>
  <c r="H7" i="8" s="1"/>
  <c r="G176" i="8"/>
  <c r="H176" i="8" s="1"/>
  <c r="C152" i="11" s="1"/>
  <c r="G248" i="8"/>
  <c r="H248" i="8" s="1"/>
  <c r="G2" i="8"/>
  <c r="H2" i="8" s="1"/>
  <c r="G60" i="8"/>
  <c r="H60" i="8" s="1"/>
  <c r="C36" i="11" s="1"/>
  <c r="G140" i="8"/>
  <c r="H140" i="8" s="1"/>
  <c r="C116" i="11" s="1"/>
  <c r="G212" i="8"/>
  <c r="H212" i="8" s="1"/>
  <c r="C188" i="11" s="1"/>
  <c r="G284" i="8"/>
  <c r="H284" i="8" s="1"/>
  <c r="G10" i="8"/>
  <c r="H10" i="8" s="1"/>
  <c r="G105" i="8"/>
  <c r="H105" i="8" s="1"/>
  <c r="C81" i="11" s="1"/>
  <c r="G177" i="8"/>
  <c r="H177" i="8" s="1"/>
  <c r="C153" i="11" s="1"/>
  <c r="G249" i="8"/>
  <c r="H249" i="8" s="1"/>
  <c r="G31" i="8"/>
  <c r="H31" i="8" s="1"/>
  <c r="C7" i="11" s="1"/>
  <c r="G195" i="8"/>
  <c r="H195" i="8" s="1"/>
  <c r="C171" i="11" s="1"/>
  <c r="G269" i="8"/>
  <c r="H269" i="8" s="1"/>
  <c r="G23" i="8"/>
  <c r="H23" i="8" s="1"/>
  <c r="G115" i="8"/>
  <c r="H115" i="8" s="1"/>
  <c r="C91" i="11" s="1"/>
  <c r="G187" i="8"/>
  <c r="H187" i="8" s="1"/>
  <c r="C163" i="11" s="1"/>
  <c r="G259" i="8"/>
  <c r="H259" i="8" s="1"/>
  <c r="G123" i="8"/>
  <c r="H123" i="8" s="1"/>
  <c r="C99" i="11" s="1"/>
  <c r="G197" i="8"/>
  <c r="H197" i="8" s="1"/>
  <c r="C173" i="11" s="1"/>
  <c r="G206" i="8"/>
  <c r="H206" i="8" s="1"/>
  <c r="C182" i="11" s="1"/>
  <c r="G267" i="8"/>
  <c r="H267" i="8" s="1"/>
  <c r="G37" i="8"/>
  <c r="H37" i="8" s="1"/>
  <c r="C13" i="11" s="1"/>
  <c r="G125" i="8"/>
  <c r="H125" i="8" s="1"/>
  <c r="C101" i="11" s="1"/>
  <c r="G47" i="8"/>
  <c r="H47" i="8" s="1"/>
  <c r="C23" i="11" s="1"/>
  <c r="G134" i="8"/>
  <c r="H134" i="8" s="1"/>
  <c r="C110" i="11" s="1"/>
  <c r="G278" i="8"/>
  <c r="H278" i="8" s="1"/>
  <c r="K8" i="8"/>
  <c r="L8" i="8" s="1"/>
  <c r="K20" i="8"/>
  <c r="L20" i="8" s="1"/>
  <c r="K32" i="8"/>
  <c r="L32" i="8" s="1"/>
  <c r="D8" i="11" s="1"/>
  <c r="K44" i="8"/>
  <c r="L44" i="8" s="1"/>
  <c r="D20" i="11" s="1"/>
  <c r="K56" i="8"/>
  <c r="L56" i="8" s="1"/>
  <c r="D32" i="11" s="1"/>
  <c r="K68" i="8"/>
  <c r="L68" i="8" s="1"/>
  <c r="D44" i="11" s="1"/>
  <c r="K80" i="8"/>
  <c r="L80" i="8" s="1"/>
  <c r="D56" i="11" s="1"/>
  <c r="K92" i="8"/>
  <c r="L92" i="8" s="1"/>
  <c r="D68" i="11" s="1"/>
  <c r="K104" i="8"/>
  <c r="L104" i="8" s="1"/>
  <c r="D80" i="11" s="1"/>
  <c r="K116" i="8"/>
  <c r="L116" i="8" s="1"/>
  <c r="D92" i="11" s="1"/>
  <c r="K128" i="8"/>
  <c r="L128" i="8" s="1"/>
  <c r="D104" i="11" s="1"/>
  <c r="K140" i="8"/>
  <c r="L140" i="8" s="1"/>
  <c r="D116" i="11" s="1"/>
  <c r="K152" i="8"/>
  <c r="L152" i="8" s="1"/>
  <c r="D128" i="11" s="1"/>
  <c r="K164" i="8"/>
  <c r="L164" i="8" s="1"/>
  <c r="D140" i="11" s="1"/>
  <c r="K176" i="8"/>
  <c r="L176" i="8" s="1"/>
  <c r="D152" i="11" s="1"/>
  <c r="K188" i="8"/>
  <c r="L188" i="8" s="1"/>
  <c r="D164" i="11" s="1"/>
  <c r="K200" i="8"/>
  <c r="L200" i="8" s="1"/>
  <c r="D176" i="11" s="1"/>
  <c r="K212" i="8"/>
  <c r="L212" i="8" s="1"/>
  <c r="D188" i="11" s="1"/>
  <c r="K224" i="8"/>
  <c r="L224" i="8" s="1"/>
  <c r="D200" i="11" s="1"/>
  <c r="K236" i="8"/>
  <c r="L236" i="8" s="1"/>
  <c r="D212" i="11" s="1"/>
  <c r="K248" i="8"/>
  <c r="L248" i="8" s="1"/>
  <c r="K260" i="8"/>
  <c r="L260" i="8" s="1"/>
  <c r="K272" i="8"/>
  <c r="L272" i="8" s="1"/>
  <c r="K284" i="8"/>
  <c r="L284" i="8" s="1"/>
  <c r="K296" i="8"/>
  <c r="L296" i="8" s="1"/>
  <c r="K308" i="8"/>
  <c r="L308" i="8" s="1"/>
  <c r="K9" i="8"/>
  <c r="L9" i="8" s="1"/>
  <c r="K21" i="8"/>
  <c r="L21" i="8" s="1"/>
  <c r="K33" i="8"/>
  <c r="L33" i="8" s="1"/>
  <c r="D9" i="11" s="1"/>
  <c r="K45" i="8"/>
  <c r="L45" i="8" s="1"/>
  <c r="D21" i="11" s="1"/>
  <c r="K57" i="8"/>
  <c r="L57" i="8" s="1"/>
  <c r="D33" i="11" s="1"/>
  <c r="K69" i="8"/>
  <c r="L69" i="8" s="1"/>
  <c r="D45" i="11" s="1"/>
  <c r="K81" i="8"/>
  <c r="L81" i="8" s="1"/>
  <c r="D57" i="11" s="1"/>
  <c r="K93" i="8"/>
  <c r="L93" i="8" s="1"/>
  <c r="D69" i="11" s="1"/>
  <c r="K105" i="8"/>
  <c r="L105" i="8" s="1"/>
  <c r="D81" i="11" s="1"/>
  <c r="K117" i="8"/>
  <c r="L117" i="8" s="1"/>
  <c r="D93" i="11" s="1"/>
  <c r="K129" i="8"/>
  <c r="L129" i="8" s="1"/>
  <c r="D105" i="11" s="1"/>
  <c r="K141" i="8"/>
  <c r="L141" i="8" s="1"/>
  <c r="D117" i="11" s="1"/>
  <c r="K153" i="8"/>
  <c r="L153" i="8" s="1"/>
  <c r="D129" i="11" s="1"/>
  <c r="K165" i="8"/>
  <c r="L165" i="8" s="1"/>
  <c r="D141" i="11" s="1"/>
  <c r="K177" i="8"/>
  <c r="L177" i="8" s="1"/>
  <c r="D153" i="11" s="1"/>
  <c r="K189" i="8"/>
  <c r="L189" i="8" s="1"/>
  <c r="D165" i="11" s="1"/>
  <c r="K201" i="8"/>
  <c r="L201" i="8" s="1"/>
  <c r="D177" i="11" s="1"/>
  <c r="K213" i="8"/>
  <c r="L213" i="8" s="1"/>
  <c r="D189" i="11" s="1"/>
  <c r="K225" i="8"/>
  <c r="L225" i="8" s="1"/>
  <c r="D201" i="11" s="1"/>
  <c r="K237" i="8"/>
  <c r="L237" i="8" s="1"/>
  <c r="D213" i="11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72" i="8"/>
  <c r="L72" i="8" s="1"/>
  <c r="D48" i="11" s="1"/>
  <c r="K84" i="8"/>
  <c r="L84" i="8" s="1"/>
  <c r="D60" i="11" s="1"/>
  <c r="K96" i="8"/>
  <c r="L96" i="8" s="1"/>
  <c r="D72" i="11" s="1"/>
  <c r="K108" i="8"/>
  <c r="L108" i="8" s="1"/>
  <c r="D84" i="11" s="1"/>
  <c r="K120" i="8"/>
  <c r="L120" i="8" s="1"/>
  <c r="D96" i="11" s="1"/>
  <c r="K132" i="8"/>
  <c r="L132" i="8" s="1"/>
  <c r="D108" i="11" s="1"/>
  <c r="K144" i="8"/>
  <c r="L144" i="8" s="1"/>
  <c r="D120" i="11" s="1"/>
  <c r="K156" i="8"/>
  <c r="L156" i="8" s="1"/>
  <c r="D132" i="11" s="1"/>
  <c r="K168" i="8"/>
  <c r="L168" i="8" s="1"/>
  <c r="D144" i="11" s="1"/>
  <c r="K180" i="8"/>
  <c r="L180" i="8" s="1"/>
  <c r="D156" i="11" s="1"/>
  <c r="K192" i="8"/>
  <c r="L192" i="8" s="1"/>
  <c r="D168" i="11" s="1"/>
  <c r="K204" i="8"/>
  <c r="L204" i="8" s="1"/>
  <c r="D180" i="11" s="1"/>
  <c r="K216" i="8"/>
  <c r="L216" i="8" s="1"/>
  <c r="D192" i="11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4" i="8"/>
  <c r="L4" i="8" s="1"/>
  <c r="K19" i="8"/>
  <c r="L19" i="8" s="1"/>
  <c r="K37" i="8"/>
  <c r="L37" i="8" s="1"/>
  <c r="D13" i="11" s="1"/>
  <c r="K52" i="8"/>
  <c r="L52" i="8" s="1"/>
  <c r="D28" i="11" s="1"/>
  <c r="K67" i="8"/>
  <c r="L67" i="8" s="1"/>
  <c r="D43" i="11" s="1"/>
  <c r="K85" i="8"/>
  <c r="L85" i="8" s="1"/>
  <c r="D61" i="11" s="1"/>
  <c r="K100" i="8"/>
  <c r="L100" i="8" s="1"/>
  <c r="D76" i="11" s="1"/>
  <c r="K115" i="8"/>
  <c r="L115" i="8" s="1"/>
  <c r="D91" i="11" s="1"/>
  <c r="K133" i="8"/>
  <c r="L133" i="8" s="1"/>
  <c r="D109" i="11" s="1"/>
  <c r="K148" i="8"/>
  <c r="L148" i="8" s="1"/>
  <c r="D124" i="11" s="1"/>
  <c r="K163" i="8"/>
  <c r="L163" i="8" s="1"/>
  <c r="D139" i="11" s="1"/>
  <c r="K181" i="8"/>
  <c r="L181" i="8" s="1"/>
  <c r="D157" i="11" s="1"/>
  <c r="K196" i="8"/>
  <c r="L196" i="8" s="1"/>
  <c r="D172" i="11" s="1"/>
  <c r="K211" i="8"/>
  <c r="L211" i="8" s="1"/>
  <c r="D187" i="11" s="1"/>
  <c r="K229" i="8"/>
  <c r="L229" i="8" s="1"/>
  <c r="D205" i="11" s="1"/>
  <c r="K244" i="8"/>
  <c r="L244" i="8" s="1"/>
  <c r="K259" i="8"/>
  <c r="L259" i="8" s="1"/>
  <c r="K277" i="8"/>
  <c r="L277" i="8" s="1"/>
  <c r="K292" i="8"/>
  <c r="L292" i="8" s="1"/>
  <c r="K307" i="8"/>
  <c r="L307" i="8" s="1"/>
  <c r="K5" i="8"/>
  <c r="L5" i="8" s="1"/>
  <c r="K22" i="8"/>
  <c r="L22" i="8" s="1"/>
  <c r="K38" i="8"/>
  <c r="L38" i="8" s="1"/>
  <c r="D14" i="11" s="1"/>
  <c r="K53" i="8"/>
  <c r="L53" i="8" s="1"/>
  <c r="D29" i="11" s="1"/>
  <c r="K70" i="8"/>
  <c r="L70" i="8" s="1"/>
  <c r="D46" i="11" s="1"/>
  <c r="K86" i="8"/>
  <c r="L86" i="8" s="1"/>
  <c r="D62" i="11" s="1"/>
  <c r="K101" i="8"/>
  <c r="L101" i="8" s="1"/>
  <c r="D77" i="11" s="1"/>
  <c r="K118" i="8"/>
  <c r="L118" i="8" s="1"/>
  <c r="D94" i="11" s="1"/>
  <c r="K134" i="8"/>
  <c r="L134" i="8" s="1"/>
  <c r="D110" i="11" s="1"/>
  <c r="K149" i="8"/>
  <c r="L149" i="8" s="1"/>
  <c r="D125" i="11" s="1"/>
  <c r="K166" i="8"/>
  <c r="L166" i="8" s="1"/>
  <c r="D142" i="11" s="1"/>
  <c r="K182" i="8"/>
  <c r="L182" i="8" s="1"/>
  <c r="D158" i="11" s="1"/>
  <c r="K197" i="8"/>
  <c r="L197" i="8" s="1"/>
  <c r="D173" i="11" s="1"/>
  <c r="K214" i="8"/>
  <c r="L214" i="8" s="1"/>
  <c r="D190" i="11" s="1"/>
  <c r="K230" i="8"/>
  <c r="L230" i="8" s="1"/>
  <c r="D206" i="11" s="1"/>
  <c r="K245" i="8"/>
  <c r="L245" i="8" s="1"/>
  <c r="K262" i="8"/>
  <c r="L262" i="8" s="1"/>
  <c r="K278" i="8"/>
  <c r="L278" i="8" s="1"/>
  <c r="K293" i="8"/>
  <c r="L293" i="8" s="1"/>
  <c r="K310" i="8"/>
  <c r="L310" i="8" s="1"/>
  <c r="K6" i="8"/>
  <c r="L6" i="8" s="1"/>
  <c r="K23" i="8"/>
  <c r="L23" i="8" s="1"/>
  <c r="K39" i="8"/>
  <c r="L39" i="8" s="1"/>
  <c r="D15" i="11" s="1"/>
  <c r="K54" i="8"/>
  <c r="L54" i="8" s="1"/>
  <c r="D30" i="11" s="1"/>
  <c r="K71" i="8"/>
  <c r="L71" i="8" s="1"/>
  <c r="D47" i="11" s="1"/>
  <c r="K87" i="8"/>
  <c r="L87" i="8" s="1"/>
  <c r="D63" i="11" s="1"/>
  <c r="K102" i="8"/>
  <c r="L102" i="8" s="1"/>
  <c r="D78" i="11" s="1"/>
  <c r="K119" i="8"/>
  <c r="L119" i="8" s="1"/>
  <c r="D95" i="11" s="1"/>
  <c r="K135" i="8"/>
  <c r="L135" i="8" s="1"/>
  <c r="D111" i="11" s="1"/>
  <c r="K150" i="8"/>
  <c r="L150" i="8" s="1"/>
  <c r="D126" i="11" s="1"/>
  <c r="K167" i="8"/>
  <c r="L167" i="8" s="1"/>
  <c r="D143" i="11" s="1"/>
  <c r="K183" i="8"/>
  <c r="L183" i="8" s="1"/>
  <c r="D159" i="11" s="1"/>
  <c r="K198" i="8"/>
  <c r="L198" i="8" s="1"/>
  <c r="D174" i="11" s="1"/>
  <c r="K215" i="8"/>
  <c r="L215" i="8" s="1"/>
  <c r="D191" i="11" s="1"/>
  <c r="K231" i="8"/>
  <c r="L231" i="8" s="1"/>
  <c r="D207" i="11" s="1"/>
  <c r="K246" i="8"/>
  <c r="L246" i="8" s="1"/>
  <c r="K263" i="8"/>
  <c r="L263" i="8" s="1"/>
  <c r="K279" i="8"/>
  <c r="L279" i="8" s="1"/>
  <c r="K294" i="8"/>
  <c r="L294" i="8" s="1"/>
  <c r="K311" i="8"/>
  <c r="L311" i="8" s="1"/>
  <c r="K7" i="8"/>
  <c r="L7" i="8" s="1"/>
  <c r="K25" i="8"/>
  <c r="L25" i="8" s="1"/>
  <c r="K40" i="8"/>
  <c r="L40" i="8" s="1"/>
  <c r="D16" i="11" s="1"/>
  <c r="K55" i="8"/>
  <c r="L55" i="8" s="1"/>
  <c r="D31" i="11" s="1"/>
  <c r="K73" i="8"/>
  <c r="L73" i="8" s="1"/>
  <c r="D49" i="11" s="1"/>
  <c r="K88" i="8"/>
  <c r="L88" i="8" s="1"/>
  <c r="D64" i="11" s="1"/>
  <c r="K103" i="8"/>
  <c r="L103" i="8" s="1"/>
  <c r="D79" i="11" s="1"/>
  <c r="K121" i="8"/>
  <c r="L121" i="8" s="1"/>
  <c r="D97" i="11" s="1"/>
  <c r="K136" i="8"/>
  <c r="L136" i="8" s="1"/>
  <c r="D112" i="11" s="1"/>
  <c r="K151" i="8"/>
  <c r="L151" i="8" s="1"/>
  <c r="D127" i="11" s="1"/>
  <c r="K169" i="8"/>
  <c r="L169" i="8" s="1"/>
  <c r="D145" i="11" s="1"/>
  <c r="K184" i="8"/>
  <c r="L184" i="8" s="1"/>
  <c r="D160" i="11" s="1"/>
  <c r="K199" i="8"/>
  <c r="L199" i="8" s="1"/>
  <c r="D175" i="11" s="1"/>
  <c r="K217" i="8"/>
  <c r="L217" i="8" s="1"/>
  <c r="D193" i="11" s="1"/>
  <c r="K232" i="8"/>
  <c r="L232" i="8" s="1"/>
  <c r="D208" i="11" s="1"/>
  <c r="K247" i="8"/>
  <c r="L247" i="8" s="1"/>
  <c r="K265" i="8"/>
  <c r="L265" i="8" s="1"/>
  <c r="K280" i="8"/>
  <c r="L280" i="8" s="1"/>
  <c r="K295" i="8"/>
  <c r="L295" i="8" s="1"/>
  <c r="K313" i="8"/>
  <c r="L313" i="8" s="1"/>
  <c r="K13" i="8"/>
  <c r="L13" i="8" s="1"/>
  <c r="K28" i="8"/>
  <c r="L28" i="8" s="1"/>
  <c r="D4" i="11" s="1"/>
  <c r="K43" i="8"/>
  <c r="L43" i="8" s="1"/>
  <c r="D19" i="11" s="1"/>
  <c r="K61" i="8"/>
  <c r="L61" i="8" s="1"/>
  <c r="D37" i="11" s="1"/>
  <c r="K76" i="8"/>
  <c r="L76" i="8" s="1"/>
  <c r="D52" i="11" s="1"/>
  <c r="K91" i="8"/>
  <c r="L91" i="8" s="1"/>
  <c r="D67" i="11" s="1"/>
  <c r="K109" i="8"/>
  <c r="L109" i="8" s="1"/>
  <c r="D85" i="11" s="1"/>
  <c r="K124" i="8"/>
  <c r="L124" i="8" s="1"/>
  <c r="D100" i="11" s="1"/>
  <c r="K139" i="8"/>
  <c r="L139" i="8" s="1"/>
  <c r="D115" i="11" s="1"/>
  <c r="K157" i="8"/>
  <c r="L157" i="8" s="1"/>
  <c r="D133" i="11" s="1"/>
  <c r="K172" i="8"/>
  <c r="L172" i="8" s="1"/>
  <c r="D148" i="11" s="1"/>
  <c r="K187" i="8"/>
  <c r="L187" i="8" s="1"/>
  <c r="D163" i="11" s="1"/>
  <c r="K205" i="8"/>
  <c r="L205" i="8" s="1"/>
  <c r="D181" i="11" s="1"/>
  <c r="K220" i="8"/>
  <c r="L220" i="8" s="1"/>
  <c r="D196" i="11" s="1"/>
  <c r="K235" i="8"/>
  <c r="L235" i="8" s="1"/>
  <c r="D211" i="11" s="1"/>
  <c r="K253" i="8"/>
  <c r="L253" i="8" s="1"/>
  <c r="K268" i="8"/>
  <c r="L268" i="8" s="1"/>
  <c r="K283" i="8"/>
  <c r="L283" i="8" s="1"/>
  <c r="K301" i="8"/>
  <c r="L301" i="8" s="1"/>
  <c r="K14" i="8"/>
  <c r="L14" i="8" s="1"/>
  <c r="K29" i="8"/>
  <c r="L29" i="8" s="1"/>
  <c r="D5" i="11" s="1"/>
  <c r="K46" i="8"/>
  <c r="L46" i="8" s="1"/>
  <c r="D22" i="11" s="1"/>
  <c r="K62" i="8"/>
  <c r="L62" i="8" s="1"/>
  <c r="D38" i="11" s="1"/>
  <c r="K77" i="8"/>
  <c r="L77" i="8" s="1"/>
  <c r="D53" i="11" s="1"/>
  <c r="K94" i="8"/>
  <c r="L94" i="8" s="1"/>
  <c r="D70" i="11" s="1"/>
  <c r="K110" i="8"/>
  <c r="L110" i="8" s="1"/>
  <c r="D86" i="11" s="1"/>
  <c r="K125" i="8"/>
  <c r="L125" i="8" s="1"/>
  <c r="D101" i="11" s="1"/>
  <c r="K142" i="8"/>
  <c r="L142" i="8" s="1"/>
  <c r="D118" i="11" s="1"/>
  <c r="K158" i="8"/>
  <c r="L158" i="8" s="1"/>
  <c r="D134" i="11" s="1"/>
  <c r="K173" i="8"/>
  <c r="L173" i="8" s="1"/>
  <c r="D149" i="11" s="1"/>
  <c r="K190" i="8"/>
  <c r="L190" i="8" s="1"/>
  <c r="D166" i="11" s="1"/>
  <c r="K206" i="8"/>
  <c r="L206" i="8" s="1"/>
  <c r="D182" i="11" s="1"/>
  <c r="K221" i="8"/>
  <c r="L221" i="8" s="1"/>
  <c r="D197" i="11" s="1"/>
  <c r="K238" i="8"/>
  <c r="L238" i="8" s="1"/>
  <c r="D214" i="11" s="1"/>
  <c r="K254" i="8"/>
  <c r="L254" i="8" s="1"/>
  <c r="K269" i="8"/>
  <c r="L269" i="8" s="1"/>
  <c r="K286" i="8"/>
  <c r="L286" i="8" s="1"/>
  <c r="K10" i="8"/>
  <c r="L10" i="8" s="1"/>
  <c r="K41" i="8"/>
  <c r="L41" i="8" s="1"/>
  <c r="D17" i="11" s="1"/>
  <c r="K74" i="8"/>
  <c r="L74" i="8" s="1"/>
  <c r="D50" i="11" s="1"/>
  <c r="K106" i="8"/>
  <c r="L106" i="8" s="1"/>
  <c r="D82" i="11" s="1"/>
  <c r="K137" i="8"/>
  <c r="L137" i="8" s="1"/>
  <c r="D113" i="11" s="1"/>
  <c r="K170" i="8"/>
  <c r="L170" i="8" s="1"/>
  <c r="D146" i="11" s="1"/>
  <c r="K202" i="8"/>
  <c r="L202" i="8" s="1"/>
  <c r="D178" i="11" s="1"/>
  <c r="K233" i="8"/>
  <c r="L233" i="8" s="1"/>
  <c r="D209" i="11" s="1"/>
  <c r="K266" i="8"/>
  <c r="L266" i="8" s="1"/>
  <c r="K298" i="8"/>
  <c r="L298" i="8" s="1"/>
  <c r="K11" i="8"/>
  <c r="L11" i="8" s="1"/>
  <c r="K42" i="8"/>
  <c r="L42" i="8" s="1"/>
  <c r="D18" i="11" s="1"/>
  <c r="K75" i="8"/>
  <c r="L75" i="8" s="1"/>
  <c r="D51" i="11" s="1"/>
  <c r="K107" i="8"/>
  <c r="L107" i="8" s="1"/>
  <c r="D83" i="11" s="1"/>
  <c r="K138" i="8"/>
  <c r="L138" i="8" s="1"/>
  <c r="D114" i="11" s="1"/>
  <c r="K171" i="8"/>
  <c r="L171" i="8" s="1"/>
  <c r="D147" i="11" s="1"/>
  <c r="K203" i="8"/>
  <c r="L203" i="8" s="1"/>
  <c r="D179" i="11" s="1"/>
  <c r="K234" i="8"/>
  <c r="L234" i="8" s="1"/>
  <c r="D210" i="11" s="1"/>
  <c r="K267" i="8"/>
  <c r="L267" i="8" s="1"/>
  <c r="K299" i="8"/>
  <c r="L299" i="8" s="1"/>
  <c r="K15" i="8"/>
  <c r="L15" i="8" s="1"/>
  <c r="K47" i="8"/>
  <c r="L47" i="8" s="1"/>
  <c r="D23" i="11" s="1"/>
  <c r="K78" i="8"/>
  <c r="L78" i="8" s="1"/>
  <c r="D54" i="11" s="1"/>
  <c r="K111" i="8"/>
  <c r="L111" i="8" s="1"/>
  <c r="D87" i="11" s="1"/>
  <c r="K143" i="8"/>
  <c r="L143" i="8" s="1"/>
  <c r="D119" i="11" s="1"/>
  <c r="K174" i="8"/>
  <c r="L174" i="8" s="1"/>
  <c r="D150" i="11" s="1"/>
  <c r="K207" i="8"/>
  <c r="L207" i="8" s="1"/>
  <c r="D183" i="11" s="1"/>
  <c r="K239" i="8"/>
  <c r="L239" i="8" s="1"/>
  <c r="D215" i="11" s="1"/>
  <c r="K270" i="8"/>
  <c r="L270" i="8" s="1"/>
  <c r="K302" i="8"/>
  <c r="L302" i="8" s="1"/>
  <c r="K16" i="8"/>
  <c r="L16" i="8" s="1"/>
  <c r="K49" i="8"/>
  <c r="L49" i="8" s="1"/>
  <c r="D25" i="11" s="1"/>
  <c r="K79" i="8"/>
  <c r="L79" i="8" s="1"/>
  <c r="D55" i="11" s="1"/>
  <c r="K112" i="8"/>
  <c r="L112" i="8" s="1"/>
  <c r="D88" i="11" s="1"/>
  <c r="K145" i="8"/>
  <c r="L145" i="8" s="1"/>
  <c r="D121" i="11" s="1"/>
  <c r="K175" i="8"/>
  <c r="L175" i="8" s="1"/>
  <c r="D151" i="11" s="1"/>
  <c r="K208" i="8"/>
  <c r="L208" i="8" s="1"/>
  <c r="D184" i="11" s="1"/>
  <c r="K241" i="8"/>
  <c r="L241" i="8" s="1"/>
  <c r="D217" i="11" s="1"/>
  <c r="K271" i="8"/>
  <c r="L271" i="8" s="1"/>
  <c r="K303" i="8"/>
  <c r="L303" i="8" s="1"/>
  <c r="K26" i="8"/>
  <c r="L26" i="8" s="1"/>
  <c r="D2" i="11" s="1"/>
  <c r="K58" i="8"/>
  <c r="L58" i="8" s="1"/>
  <c r="D34" i="11" s="1"/>
  <c r="K89" i="8"/>
  <c r="L89" i="8" s="1"/>
  <c r="D65" i="11" s="1"/>
  <c r="K122" i="8"/>
  <c r="L122" i="8" s="1"/>
  <c r="D98" i="11" s="1"/>
  <c r="K154" i="8"/>
  <c r="L154" i="8" s="1"/>
  <c r="D130" i="11" s="1"/>
  <c r="K185" i="8"/>
  <c r="L185" i="8" s="1"/>
  <c r="D161" i="11" s="1"/>
  <c r="K218" i="8"/>
  <c r="L218" i="8" s="1"/>
  <c r="D194" i="11" s="1"/>
  <c r="K250" i="8"/>
  <c r="L250" i="8" s="1"/>
  <c r="K281" i="8"/>
  <c r="L281" i="8" s="1"/>
  <c r="K306" i="8"/>
  <c r="L306" i="8" s="1"/>
  <c r="K65" i="8"/>
  <c r="L65" i="8" s="1"/>
  <c r="D41" i="11" s="1"/>
  <c r="K161" i="8"/>
  <c r="L161" i="8" s="1"/>
  <c r="D137" i="11" s="1"/>
  <c r="K226" i="8"/>
  <c r="L226" i="8" s="1"/>
  <c r="D202" i="11" s="1"/>
  <c r="K27" i="8"/>
  <c r="L27" i="8" s="1"/>
  <c r="D3" i="11" s="1"/>
  <c r="K59" i="8"/>
  <c r="L59" i="8" s="1"/>
  <c r="D35" i="11" s="1"/>
  <c r="K90" i="8"/>
  <c r="L90" i="8" s="1"/>
  <c r="D66" i="11" s="1"/>
  <c r="K123" i="8"/>
  <c r="L123" i="8" s="1"/>
  <c r="D99" i="11" s="1"/>
  <c r="K155" i="8"/>
  <c r="L155" i="8" s="1"/>
  <c r="D131" i="11" s="1"/>
  <c r="K186" i="8"/>
  <c r="L186" i="8" s="1"/>
  <c r="D162" i="11" s="1"/>
  <c r="K219" i="8"/>
  <c r="L219" i="8" s="1"/>
  <c r="D195" i="11" s="1"/>
  <c r="K251" i="8"/>
  <c r="L251" i="8" s="1"/>
  <c r="K282" i="8"/>
  <c r="L282" i="8" s="1"/>
  <c r="K2" i="8"/>
  <c r="L2" i="8" s="1"/>
  <c r="K30" i="8"/>
  <c r="L30" i="8" s="1"/>
  <c r="D6" i="11" s="1"/>
  <c r="K63" i="8"/>
  <c r="L63" i="8" s="1"/>
  <c r="D39" i="11" s="1"/>
  <c r="K95" i="8"/>
  <c r="L95" i="8" s="1"/>
  <c r="D71" i="11" s="1"/>
  <c r="K126" i="8"/>
  <c r="L126" i="8" s="1"/>
  <c r="D102" i="11" s="1"/>
  <c r="K159" i="8"/>
  <c r="L159" i="8" s="1"/>
  <c r="D135" i="11" s="1"/>
  <c r="K191" i="8"/>
  <c r="L191" i="8" s="1"/>
  <c r="D167" i="11" s="1"/>
  <c r="K222" i="8"/>
  <c r="L222" i="8" s="1"/>
  <c r="D198" i="11" s="1"/>
  <c r="K255" i="8"/>
  <c r="L255" i="8" s="1"/>
  <c r="K287" i="8"/>
  <c r="L287" i="8" s="1"/>
  <c r="K130" i="8"/>
  <c r="L130" i="8" s="1"/>
  <c r="D106" i="11" s="1"/>
  <c r="K257" i="8"/>
  <c r="L257" i="8" s="1"/>
  <c r="K31" i="8"/>
  <c r="L31" i="8" s="1"/>
  <c r="D7" i="11" s="1"/>
  <c r="K64" i="8"/>
  <c r="L64" i="8" s="1"/>
  <c r="D40" i="11" s="1"/>
  <c r="K97" i="8"/>
  <c r="L97" i="8" s="1"/>
  <c r="D73" i="11" s="1"/>
  <c r="K127" i="8"/>
  <c r="L127" i="8" s="1"/>
  <c r="D103" i="11" s="1"/>
  <c r="K160" i="8"/>
  <c r="L160" i="8" s="1"/>
  <c r="D136" i="11" s="1"/>
  <c r="K193" i="8"/>
  <c r="L193" i="8" s="1"/>
  <c r="D169" i="11" s="1"/>
  <c r="K223" i="8"/>
  <c r="L223" i="8" s="1"/>
  <c r="D199" i="11" s="1"/>
  <c r="K256" i="8"/>
  <c r="L256" i="8" s="1"/>
  <c r="K289" i="8"/>
  <c r="L289" i="8" s="1"/>
  <c r="K34" i="8"/>
  <c r="L34" i="8" s="1"/>
  <c r="D10" i="11" s="1"/>
  <c r="K98" i="8"/>
  <c r="L98" i="8" s="1"/>
  <c r="D74" i="11" s="1"/>
  <c r="K194" i="8"/>
  <c r="L194" i="8" s="1"/>
  <c r="D170" i="11" s="1"/>
  <c r="K290" i="8"/>
  <c r="L290" i="8" s="1"/>
  <c r="K3" i="8"/>
  <c r="L3" i="8" s="1"/>
  <c r="K131" i="8"/>
  <c r="L131" i="8" s="1"/>
  <c r="D107" i="11" s="1"/>
  <c r="K258" i="8"/>
  <c r="L258" i="8" s="1"/>
  <c r="K17" i="8"/>
  <c r="L17" i="8" s="1"/>
  <c r="K146" i="8"/>
  <c r="L146" i="8" s="1"/>
  <c r="D122" i="11" s="1"/>
  <c r="K274" i="8"/>
  <c r="L274" i="8" s="1"/>
  <c r="K18" i="8"/>
  <c r="L18" i="8" s="1"/>
  <c r="K147" i="8"/>
  <c r="L147" i="8" s="1"/>
  <c r="D123" i="11" s="1"/>
  <c r="K275" i="8"/>
  <c r="L275" i="8" s="1"/>
  <c r="K35" i="8"/>
  <c r="L35" i="8" s="1"/>
  <c r="D11" i="11" s="1"/>
  <c r="K162" i="8"/>
  <c r="L162" i="8" s="1"/>
  <c r="D138" i="11" s="1"/>
  <c r="K291" i="8"/>
  <c r="L291" i="8" s="1"/>
  <c r="K50" i="8"/>
  <c r="L50" i="8" s="1"/>
  <c r="D26" i="11" s="1"/>
  <c r="K178" i="8"/>
  <c r="L178" i="8" s="1"/>
  <c r="D154" i="11" s="1"/>
  <c r="K304" i="8"/>
  <c r="L304" i="8" s="1"/>
  <c r="K51" i="8"/>
  <c r="L51" i="8" s="1"/>
  <c r="D27" i="11" s="1"/>
  <c r="K179" i="8"/>
  <c r="L179" i="8" s="1"/>
  <c r="D155" i="11" s="1"/>
  <c r="K305" i="8"/>
  <c r="L305" i="8" s="1"/>
  <c r="K114" i="8"/>
  <c r="L114" i="8" s="1"/>
  <c r="D90" i="11" s="1"/>
  <c r="K243" i="8"/>
  <c r="L243" i="8" s="1"/>
  <c r="K66" i="8"/>
  <c r="L66" i="8" s="1"/>
  <c r="D42" i="11" s="1"/>
  <c r="K195" i="8"/>
  <c r="L195" i="8" s="1"/>
  <c r="D171" i="11" s="1"/>
  <c r="K210" i="8"/>
  <c r="L210" i="8" s="1"/>
  <c r="D186" i="11" s="1"/>
  <c r="K82" i="8"/>
  <c r="L82" i="8" s="1"/>
  <c r="D58" i="11" s="1"/>
  <c r="K209" i="8"/>
  <c r="L209" i="8" s="1"/>
  <c r="D185" i="11" s="1"/>
  <c r="K83" i="8"/>
  <c r="L83" i="8" s="1"/>
  <c r="D59" i="11" s="1"/>
  <c r="K99" i="8"/>
  <c r="L99" i="8" s="1"/>
  <c r="D75" i="11" s="1"/>
  <c r="K227" i="8"/>
  <c r="L227" i="8" s="1"/>
  <c r="D203" i="11" s="1"/>
  <c r="K113" i="8"/>
  <c r="L113" i="8" s="1"/>
  <c r="D89" i="11" s="1"/>
  <c r="K242" i="8"/>
  <c r="L242" i="8" s="1"/>
  <c r="I7" i="13"/>
  <c r="I20" i="13"/>
  <c r="I18" i="13"/>
  <c r="I12" i="13"/>
  <c r="I16" i="13"/>
  <c r="I14" i="13"/>
  <c r="I6" i="13"/>
  <c r="I10" i="13"/>
  <c r="I9" i="13"/>
  <c r="I21" i="13"/>
  <c r="I31" i="13"/>
  <c r="I29" i="13"/>
  <c r="I38" i="13"/>
  <c r="I34" i="13"/>
  <c r="I46" i="13" l="1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<sst xmlns="http://schemas.openxmlformats.org/spreadsheetml/2006/main" count="96" uniqueCount="73">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</sst>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E195" sqref="E195"/>
    </sheetView>
  </sheetViews>
  <sheetFormatPr defaultRowHeight="14.5" x14ac:dyDescent="0.35"/>
  <cols>
    <col min="4" max="5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  <c r="G1" t="s">
        <v>72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33187.7886</v>
      </c>
      <c r="D3">
        <v>0</v>
      </c>
      <c r="E3" s="1">
        <v>91814.46</v>
      </c>
      <c r="G3" s="2">
        <f>'8. Model Variables'!C2-C3</f>
        <v>2.6142515707761049E-8</v>
      </c>
      <c r="H3" s="2">
        <f>'8. Model Variables'!D2-D3</f>
        <v>0</v>
      </c>
      <c r="I3" s="2">
        <f>E3-'8. Model Variables'!F2</f>
        <v>-4.1070445586228743E-3</v>
      </c>
    </row>
    <row r="4" spans="1:9" x14ac:dyDescent="0.35">
      <c r="A4">
        <v>2017</v>
      </c>
      <c r="B4">
        <v>2</v>
      </c>
      <c r="C4" s="1">
        <v>27576.33611</v>
      </c>
      <c r="D4">
        <v>0</v>
      </c>
      <c r="E4" s="1">
        <v>83380.59</v>
      </c>
      <c r="G4" s="2">
        <f>'8. Model Variables'!C3-C4</f>
        <v>-4.832036211155355E-6</v>
      </c>
      <c r="H4" s="2">
        <f>'8. Model Variables'!D3-D4</f>
        <v>0</v>
      </c>
      <c r="I4" s="2">
        <f>E4-'8. Model Variables'!F3</f>
        <v>2.5820083974394947E-3</v>
      </c>
    </row>
    <row r="5" spans="1:9" x14ac:dyDescent="0.35">
      <c r="A5">
        <v>2017</v>
      </c>
      <c r="B5">
        <v>3</v>
      </c>
      <c r="C5" s="1">
        <v>31206.568309999999</v>
      </c>
      <c r="D5">
        <v>0</v>
      </c>
      <c r="E5" s="1">
        <v>92587.87</v>
      </c>
      <c r="G5" s="2">
        <f>'8. Model Variables'!C4-C5</f>
        <v>-4.1469429561402649E-6</v>
      </c>
      <c r="H5" s="2">
        <f>'8. Model Variables'!D4-D5</f>
        <v>0</v>
      </c>
      <c r="I5" s="2">
        <f>E5-'8. Model Variables'!F4</f>
        <v>-3.7459067680174485E-3</v>
      </c>
    </row>
    <row r="6" spans="1:9" x14ac:dyDescent="0.35">
      <c r="A6">
        <v>2017</v>
      </c>
      <c r="B6">
        <v>4</v>
      </c>
      <c r="C6" s="1">
        <v>11282.012220000001</v>
      </c>
      <c r="D6">
        <v>0</v>
      </c>
      <c r="E6" s="1">
        <v>89865.99</v>
      </c>
      <c r="G6" s="2">
        <f>'8. Model Variables'!C5-C6</f>
        <v>2.4390883481828496E-6</v>
      </c>
      <c r="H6" s="2">
        <f>'8. Model Variables'!D5-D6</f>
        <v>0</v>
      </c>
      <c r="I6" s="2">
        <f>E6-'8. Model Variables'!F5</f>
        <v>2.6626096077961847E-3</v>
      </c>
    </row>
    <row r="7" spans="1:9" x14ac:dyDescent="0.35">
      <c r="A7">
        <v>2017</v>
      </c>
      <c r="B7">
        <v>5</v>
      </c>
      <c r="C7" s="1">
        <v>6789.8071499999996</v>
      </c>
      <c r="D7" s="1">
        <v>8040.39</v>
      </c>
      <c r="E7" s="1">
        <v>93135.16</v>
      </c>
      <c r="G7" s="2">
        <f>'8. Model Variables'!C6-C7</f>
        <v>-1.9830804376397282E-7</v>
      </c>
      <c r="H7" s="2">
        <f>'8. Model Variables'!D6-D7</f>
        <v>-1.7481730983490706E-3</v>
      </c>
      <c r="I7" s="2">
        <f>E7-'8. Model Variables'!F6</f>
        <v>-1.3365755585255101E-3</v>
      </c>
    </row>
    <row r="8" spans="1:9" x14ac:dyDescent="0.35">
      <c r="A8">
        <v>2017</v>
      </c>
      <c r="B8">
        <v>6</v>
      </c>
      <c r="C8">
        <v>254.9466405</v>
      </c>
      <c r="D8" s="1">
        <v>61269.599999999999</v>
      </c>
      <c r="E8" s="1">
        <v>90290.61</v>
      </c>
      <c r="G8" s="2">
        <f>'8. Model Variables'!C7-C8</f>
        <v>-8.4204430095269345E-9</v>
      </c>
      <c r="H8" s="2">
        <f>'8. Model Variables'!D7-D8</f>
        <v>-4.3543672582018189E-3</v>
      </c>
      <c r="I8" s="2">
        <f>E8-'8. Model Variables'!F7</f>
        <v>4.8236630391329527E-3</v>
      </c>
    </row>
    <row r="9" spans="1:9" x14ac:dyDescent="0.35">
      <c r="A9">
        <v>2017</v>
      </c>
      <c r="B9">
        <v>7</v>
      </c>
      <c r="C9">
        <v>0</v>
      </c>
      <c r="D9" s="1">
        <v>104986.27</v>
      </c>
      <c r="E9" s="1">
        <v>93465.34</v>
      </c>
      <c r="G9" s="2">
        <f>'8. Model Variables'!C8-C9</f>
        <v>0</v>
      </c>
      <c r="H9" s="2">
        <f>'8. Model Variables'!D8-D9</f>
        <v>-1.8304897821508348E-5</v>
      </c>
      <c r="I9" s="2">
        <f>E9-'8. Model Variables'!F8</f>
        <v>-3.0340779048856348E-3</v>
      </c>
    </row>
    <row r="10" spans="1:9" x14ac:dyDescent="0.35">
      <c r="A10">
        <v>2017</v>
      </c>
      <c r="B10">
        <v>8</v>
      </c>
      <c r="C10">
        <v>32.801082039999997</v>
      </c>
      <c r="D10" s="1">
        <v>67753.02</v>
      </c>
      <c r="E10" s="1">
        <v>93630.31</v>
      </c>
      <c r="G10" s="2">
        <f>'8. Model Variables'!C9-C10</f>
        <v>-2.3026558437777567E-9</v>
      </c>
      <c r="H10" s="2">
        <f>'8. Model Variables'!D9-D10</f>
        <v>-8.6357274267356843E-4</v>
      </c>
      <c r="I10" s="2">
        <f>E10-'8. Model Variables'!F9</f>
        <v>-4.5937108661746606E-3</v>
      </c>
    </row>
    <row r="11" spans="1:9" x14ac:dyDescent="0.35">
      <c r="A11">
        <v>2017</v>
      </c>
      <c r="B11">
        <v>9</v>
      </c>
      <c r="C11" s="1">
        <v>1050.4898370000001</v>
      </c>
      <c r="D11" s="1">
        <v>64829.46</v>
      </c>
      <c r="E11" s="1">
        <v>90968.08</v>
      </c>
      <c r="G11" s="2">
        <f>'8. Model Variables'!C10-C11</f>
        <v>1.6795229385024868E-7</v>
      </c>
      <c r="H11" s="2">
        <f>'8. Model Variables'!D10-D11</f>
        <v>3.498003505228553E-3</v>
      </c>
      <c r="I11" s="2">
        <f>E11-'8. Model Variables'!F10</f>
        <v>-3.5207776236347854E-3</v>
      </c>
    </row>
    <row r="12" spans="1:9" x14ac:dyDescent="0.35">
      <c r="A12">
        <v>2017</v>
      </c>
      <c r="B12">
        <v>10</v>
      </c>
      <c r="C12" s="1">
        <v>5646.70568</v>
      </c>
      <c r="D12" s="1">
        <v>7277.4</v>
      </c>
      <c r="E12" s="1">
        <v>94370.36</v>
      </c>
      <c r="G12" s="2">
        <f>'8. Model Variables'!C11-C12</f>
        <v>1.3594126357929781E-7</v>
      </c>
      <c r="H12" s="2">
        <f>'8. Model Variables'!D11-D12</f>
        <v>-2.9761910791421542E-3</v>
      </c>
      <c r="I12" s="2">
        <f>E12-'8. Model Variables'!F11</f>
        <v>3.0586404027417302E-3</v>
      </c>
    </row>
    <row r="13" spans="1:9" x14ac:dyDescent="0.35">
      <c r="A13">
        <v>2017</v>
      </c>
      <c r="B13">
        <v>11</v>
      </c>
      <c r="C13" s="1">
        <v>22549.250380000001</v>
      </c>
      <c r="D13">
        <v>0</v>
      </c>
      <c r="E13" s="1">
        <v>91684.19</v>
      </c>
      <c r="G13" s="2">
        <f>'8. Model Variables'!C12-C13</f>
        <v>4.803554475074634E-6</v>
      </c>
      <c r="H13" s="2">
        <f>'8. Model Variables'!D12-D13</f>
        <v>0</v>
      </c>
      <c r="I13" s="2">
        <f>E13-'8. Model Variables'!F12</f>
        <v>2.7306871052132919E-3</v>
      </c>
    </row>
    <row r="14" spans="1:9" x14ac:dyDescent="0.35">
      <c r="A14">
        <v>2017</v>
      </c>
      <c r="B14">
        <v>12</v>
      </c>
      <c r="C14" s="1">
        <v>41590.183879999997</v>
      </c>
      <c r="D14">
        <v>0</v>
      </c>
      <c r="E14" s="1">
        <v>95005.37</v>
      </c>
      <c r="G14" s="2">
        <f>'8. Model Variables'!C13-C14</f>
        <v>1.6609119484201074E-6</v>
      </c>
      <c r="H14" s="2">
        <f>'8. Model Variables'!D13-D14</f>
        <v>0</v>
      </c>
      <c r="I14" s="2">
        <f>E14-'8. Model Variables'!F13</f>
        <v>3.8258636486716568E-3</v>
      </c>
    </row>
    <row r="15" spans="1:9" x14ac:dyDescent="0.35">
      <c r="A15">
        <f>A3+1</f>
        <v>2018</v>
      </c>
      <c r="B15">
        <v>1</v>
      </c>
      <c r="C15" s="1">
        <v>42166.379869999997</v>
      </c>
      <c r="D15">
        <v>0</v>
      </c>
      <c r="E15" s="1">
        <v>93623.74</v>
      </c>
      <c r="G15" s="2">
        <f>'8. Model Variables'!C14-C15</f>
        <v>-8.7095395429059863E-7</v>
      </c>
      <c r="H15" s="2">
        <f>'8. Model Variables'!D14-D15</f>
        <v>0</v>
      </c>
      <c r="I15" s="2">
        <f>E15-'8. Model Variables'!F14</f>
        <v>-1.3466597301885486E-3</v>
      </c>
    </row>
    <row r="16" spans="1:9" x14ac:dyDescent="0.35">
      <c r="A16">
        <f t="shared" ref="A16:A79" si="0">A4+1</f>
        <v>2018</v>
      </c>
      <c r="B16">
        <v>2</v>
      </c>
      <c r="C16" s="1">
        <v>31151.98992</v>
      </c>
      <c r="D16">
        <v>0</v>
      </c>
      <c r="E16" s="1">
        <v>84798.48</v>
      </c>
      <c r="G16" s="2">
        <f>'8. Model Variables'!C15-C16</f>
        <v>4.5038141252007335E-6</v>
      </c>
      <c r="H16" s="2">
        <f>'8. Model Variables'!D15-D16</f>
        <v>0</v>
      </c>
      <c r="I16" s="2">
        <f>E16-'8. Model Variables'!F15</f>
        <v>3.5857980255968869E-3</v>
      </c>
    </row>
    <row r="17" spans="1:9" x14ac:dyDescent="0.35">
      <c r="A17">
        <f t="shared" si="0"/>
        <v>2018</v>
      </c>
      <c r="B17">
        <v>3</v>
      </c>
      <c r="C17" s="1">
        <v>30547.25892</v>
      </c>
      <c r="D17">
        <v>0</v>
      </c>
      <c r="E17" s="1">
        <v>94059.17</v>
      </c>
      <c r="G17" s="2">
        <f>'8. Model Variables'!C16-C17</f>
        <v>-3.9886908780317754E-6</v>
      </c>
      <c r="H17" s="2">
        <f>'8. Model Variables'!D16-D17</f>
        <v>0</v>
      </c>
      <c r="I17" s="2">
        <f>E17-'8. Model Variables'!F16</f>
        <v>-1.0536161280469969E-3</v>
      </c>
    </row>
    <row r="18" spans="1:9" x14ac:dyDescent="0.35">
      <c r="A18">
        <f t="shared" si="0"/>
        <v>2018</v>
      </c>
      <c r="B18">
        <v>4</v>
      </c>
      <c r="C18" s="1">
        <v>23080.106919999998</v>
      </c>
      <c r="D18">
        <v>0</v>
      </c>
      <c r="E18" s="1">
        <v>91194.49</v>
      </c>
      <c r="G18" s="2">
        <f>'8. Model Variables'!C17-C18</f>
        <v>7.2900365921668708E-7</v>
      </c>
      <c r="H18" s="2">
        <f>'8. Model Variables'!D17-D18</f>
        <v>0</v>
      </c>
      <c r="I18" s="2">
        <f>E18-'8. Model Variables'!F17</f>
        <v>4.543828617897816E-3</v>
      </c>
    </row>
    <row r="19" spans="1:9" x14ac:dyDescent="0.35">
      <c r="A19">
        <f t="shared" si="0"/>
        <v>2018</v>
      </c>
      <c r="B19">
        <v>5</v>
      </c>
      <c r="C19" s="1">
        <v>1749.7765099999999</v>
      </c>
      <c r="D19" s="1">
        <v>40273.589999999997</v>
      </c>
      <c r="E19" s="1">
        <v>94409.42</v>
      </c>
      <c r="G19" s="2">
        <f>'8. Model Variables'!C18-C19</f>
        <v>-5.961624083283823E-8</v>
      </c>
      <c r="H19" s="2">
        <f>'8. Model Variables'!D18-D19</f>
        <v>-2.8201566747156903E-3</v>
      </c>
      <c r="I19" s="2">
        <f>E19-'8. Model Variables'!F18</f>
        <v>7.0132968539837748E-4</v>
      </c>
    </row>
    <row r="20" spans="1:9" x14ac:dyDescent="0.35">
      <c r="A20">
        <f t="shared" si="0"/>
        <v>2018</v>
      </c>
      <c r="B20">
        <v>6</v>
      </c>
      <c r="C20">
        <v>246.4452311</v>
      </c>
      <c r="D20" s="1">
        <v>56063.81</v>
      </c>
      <c r="E20" s="1">
        <v>91467.49</v>
      </c>
      <c r="G20" s="2">
        <f>'8. Model Variables'!C19-C20</f>
        <v>4.3710855379686109E-8</v>
      </c>
      <c r="H20" s="2">
        <f>'8. Model Variables'!D19-D20</f>
        <v>2.2215766366571188E-3</v>
      </c>
      <c r="I20" s="2">
        <f>E20-'8. Model Variables'!F19</f>
        <v>2.7806816069642082E-3</v>
      </c>
    </row>
    <row r="21" spans="1:9" x14ac:dyDescent="0.35">
      <c r="A21">
        <f t="shared" si="0"/>
        <v>2018</v>
      </c>
      <c r="B21">
        <v>7</v>
      </c>
      <c r="C21">
        <v>0</v>
      </c>
      <c r="D21" s="1">
        <v>156033.76999999999</v>
      </c>
      <c r="E21" s="1">
        <v>94623.360000000001</v>
      </c>
      <c r="G21" s="2">
        <f>'8. Model Variables'!C20-C21</f>
        <v>0</v>
      </c>
      <c r="H21" s="2">
        <f>'8. Model Variables'!D20-D21</f>
        <v>-4.9780135450419039E-3</v>
      </c>
      <c r="I21" s="2">
        <f>E21-'8. Model Variables'!F20</f>
        <v>2.4968316283775494E-3</v>
      </c>
    </row>
    <row r="22" spans="1:9" x14ac:dyDescent="0.35">
      <c r="A22">
        <f t="shared" si="0"/>
        <v>2018</v>
      </c>
      <c r="B22">
        <v>8</v>
      </c>
      <c r="C22">
        <v>0</v>
      </c>
      <c r="D22" s="1">
        <v>151340.22</v>
      </c>
      <c r="E22" s="1">
        <v>94730.28</v>
      </c>
      <c r="G22" s="2">
        <f>'8. Model Variables'!C21-C22</f>
        <v>0</v>
      </c>
      <c r="H22" s="2">
        <f>'8. Model Variables'!D21-D22</f>
        <v>3.9632677799090743E-3</v>
      </c>
      <c r="I22" s="2">
        <f>E22-'8. Model Variables'!F21</f>
        <v>-1.5810119220986962E-3</v>
      </c>
    </row>
    <row r="23" spans="1:9" x14ac:dyDescent="0.35">
      <c r="A23">
        <f t="shared" si="0"/>
        <v>2018</v>
      </c>
      <c r="B23">
        <v>9</v>
      </c>
      <c r="C23" s="1">
        <v>999.48476470000003</v>
      </c>
      <c r="D23" s="1">
        <v>71325.84</v>
      </c>
      <c r="E23" s="1">
        <v>91808.53</v>
      </c>
      <c r="G23" s="2">
        <f>'8. Model Variables'!C22-C23</f>
        <v>4.6505988393619191E-8</v>
      </c>
      <c r="H23" s="2">
        <f>'8. Model Variables'!D22-D23</f>
        <v>-1.6887904203031212E-3</v>
      </c>
      <c r="I23" s="2">
        <f>E23-'8. Model Variables'!F22</f>
        <v>-1.2391412310535088E-3</v>
      </c>
    </row>
    <row r="24" spans="1:9" x14ac:dyDescent="0.35">
      <c r="A24">
        <f t="shared" si="0"/>
        <v>2018</v>
      </c>
      <c r="B24">
        <v>10</v>
      </c>
      <c r="C24" s="1">
        <v>13604.80732</v>
      </c>
      <c r="D24" s="1">
        <v>7654.89</v>
      </c>
      <c r="E24" s="1">
        <v>95007.35</v>
      </c>
      <c r="G24" s="2">
        <f>'8. Model Variables'!C23-C24</f>
        <v>-1.1546380846993998E-6</v>
      </c>
      <c r="H24" s="2">
        <f>'8. Model Variables'!D23-D24</f>
        <v>4.7030775385792367E-4</v>
      </c>
      <c r="I24" s="2">
        <f>E24-'8. Model Variables'!F23</f>
        <v>4.3925879726884887E-3</v>
      </c>
    </row>
    <row r="25" spans="1:9" x14ac:dyDescent="0.35">
      <c r="A25">
        <f t="shared" si="0"/>
        <v>2018</v>
      </c>
      <c r="B25">
        <v>11</v>
      </c>
      <c r="C25" s="1">
        <v>27105.129369999999</v>
      </c>
      <c r="D25">
        <v>0</v>
      </c>
      <c r="E25" s="1">
        <v>92076.65</v>
      </c>
      <c r="G25" s="2">
        <f>'8. Model Variables'!C24-C25</f>
        <v>4.6786917664576322E-6</v>
      </c>
      <c r="H25" s="2">
        <f>'8. Model Variables'!D24-D25</f>
        <v>0</v>
      </c>
      <c r="I25" s="2">
        <f>E25-'8. Model Variables'!F24</f>
        <v>8.6710380855947733E-5</v>
      </c>
    </row>
    <row r="26" spans="1:9" x14ac:dyDescent="0.35">
      <c r="A26">
        <f t="shared" si="0"/>
        <v>2018</v>
      </c>
      <c r="B26">
        <v>12</v>
      </c>
      <c r="C26" s="1">
        <v>31686.206890000001</v>
      </c>
      <c r="D26">
        <v>0</v>
      </c>
      <c r="E26" s="1">
        <v>95534.6</v>
      </c>
      <c r="G26" s="2">
        <f>'8. Model Variables'!C25-C26</f>
        <v>2.170578227378428E-6</v>
      </c>
      <c r="H26" s="2">
        <f>'8. Model Variables'!D25-D26</f>
        <v>0</v>
      </c>
      <c r="I26" s="2">
        <f>E26-'8. Model Variables'!F25</f>
        <v>1.3620786194223911E-3</v>
      </c>
    </row>
    <row r="27" spans="1:9" x14ac:dyDescent="0.35">
      <c r="A27">
        <f t="shared" si="0"/>
        <v>2019</v>
      </c>
      <c r="B27">
        <v>1</v>
      </c>
      <c r="C27" s="1">
        <v>44832.741699999999</v>
      </c>
      <c r="D27">
        <v>0</v>
      </c>
      <c r="E27" s="1">
        <v>94566.22</v>
      </c>
      <c r="G27" s="2">
        <f>'8. Model Variables'!C26-C27</f>
        <v>3.4886470530182123E-6</v>
      </c>
      <c r="H27" s="2">
        <f>'8. Model Variables'!D26-D27</f>
        <v>0</v>
      </c>
      <c r="I27" s="2">
        <f>E27-'8. Model Variables'!F26</f>
        <v>-3.4843180765165016E-3</v>
      </c>
    </row>
    <row r="28" spans="1:9" x14ac:dyDescent="0.35">
      <c r="A28">
        <f t="shared" si="0"/>
        <v>2019</v>
      </c>
      <c r="B28">
        <v>2</v>
      </c>
      <c r="C28" s="1">
        <v>36051.600769999997</v>
      </c>
      <c r="D28">
        <v>0</v>
      </c>
      <c r="E28" s="1">
        <v>85760.34</v>
      </c>
      <c r="G28" s="2">
        <f>'8. Model Variables'!C27-C28</f>
        <v>3.0297596822492778E-6</v>
      </c>
      <c r="H28" s="2">
        <f>'8. Model Variables'!D27-D28</f>
        <v>0</v>
      </c>
      <c r="I28" s="2">
        <f>E28-'8. Model Variables'!F27</f>
        <v>-3.6045756132807583E-4</v>
      </c>
    </row>
    <row r="29" spans="1:9" x14ac:dyDescent="0.35">
      <c r="A29">
        <f t="shared" si="0"/>
        <v>2019</v>
      </c>
      <c r="B29">
        <v>3</v>
      </c>
      <c r="C29" s="1">
        <v>33660.060619999997</v>
      </c>
      <c r="D29">
        <v>0</v>
      </c>
      <c r="E29" s="1">
        <v>95167.21</v>
      </c>
      <c r="G29" s="2">
        <f>'8. Model Variables'!C28-C29</f>
        <v>-3.0504234018735588E-6</v>
      </c>
      <c r="H29" s="2">
        <f>'8. Model Variables'!D28-D29</f>
        <v>0</v>
      </c>
      <c r="I29" s="2">
        <f>E29-'8. Model Variables'!F28</f>
        <v>4.7106778802117333E-3</v>
      </c>
    </row>
    <row r="30" spans="1:9" x14ac:dyDescent="0.35">
      <c r="A30">
        <f t="shared" si="0"/>
        <v>2019</v>
      </c>
      <c r="B30">
        <v>4</v>
      </c>
      <c r="C30" s="1">
        <v>17337.005020000001</v>
      </c>
      <c r="D30">
        <v>0</v>
      </c>
      <c r="E30" s="1">
        <v>92308.46</v>
      </c>
      <c r="G30" s="2">
        <f>'8. Model Variables'!C29-C30</f>
        <v>1.5805162547621876E-6</v>
      </c>
      <c r="H30" s="2">
        <f>'8. Model Variables'!D29-D30</f>
        <v>0</v>
      </c>
      <c r="I30" s="2">
        <f>E30-'8. Model Variables'!F29</f>
        <v>-3.0218515894375741E-3</v>
      </c>
    </row>
    <row r="31" spans="1:9" x14ac:dyDescent="0.35">
      <c r="A31">
        <f t="shared" si="0"/>
        <v>2019</v>
      </c>
      <c r="B31">
        <v>5</v>
      </c>
      <c r="C31" s="1">
        <v>7296.844803</v>
      </c>
      <c r="D31">
        <v>0</v>
      </c>
      <c r="E31" s="1">
        <v>95603.57</v>
      </c>
      <c r="G31" s="2">
        <f>'8. Model Variables'!C30-C31</f>
        <v>2.8932481654919684E-7</v>
      </c>
      <c r="H31" s="2">
        <f>'8. Model Variables'!D30-D31</f>
        <v>0</v>
      </c>
      <c r="I31" s="2">
        <f>E31-'8. Model Variables'!F30</f>
        <v>1.7887138674268499E-3</v>
      </c>
    </row>
    <row r="32" spans="1:9" x14ac:dyDescent="0.35">
      <c r="A32">
        <f t="shared" si="0"/>
        <v>2019</v>
      </c>
      <c r="B32">
        <v>6</v>
      </c>
      <c r="C32">
        <v>556.40574630000003</v>
      </c>
      <c r="D32" s="1">
        <v>39498.699999999997</v>
      </c>
      <c r="E32" s="1">
        <v>92939.55</v>
      </c>
      <c r="G32" s="2">
        <f>'8. Model Variables'!C31-C32</f>
        <v>-1.4623992683482356E-8</v>
      </c>
      <c r="H32" s="2">
        <f>'8. Model Variables'!D31-D32</f>
        <v>-4.1387337478226982E-3</v>
      </c>
      <c r="I32" s="2">
        <f>E32-'8. Model Variables'!F31</f>
        <v>-3.6521423462545499E-3</v>
      </c>
    </row>
    <row r="33" spans="1:9" x14ac:dyDescent="0.35">
      <c r="A33">
        <f t="shared" si="0"/>
        <v>2019</v>
      </c>
      <c r="B33">
        <v>7</v>
      </c>
      <c r="C33">
        <v>0</v>
      </c>
      <c r="D33" s="1">
        <v>160937.17000000001</v>
      </c>
      <c r="E33" s="1">
        <v>96471.47</v>
      </c>
      <c r="G33" s="2">
        <f>'8. Model Variables'!C32-C33</f>
        <v>0</v>
      </c>
      <c r="H33" s="2">
        <f>'8. Model Variables'!D32-D33</f>
        <v>4.6924819762352854E-3</v>
      </c>
      <c r="I33" s="2">
        <f>E33-'8. Model Variables'!F32</f>
        <v>-3.3748045680113137E-3</v>
      </c>
    </row>
    <row r="34" spans="1:9" x14ac:dyDescent="0.35">
      <c r="A34">
        <f t="shared" si="0"/>
        <v>2019</v>
      </c>
      <c r="B34">
        <v>8</v>
      </c>
      <c r="C34">
        <v>0</v>
      </c>
      <c r="D34" s="1">
        <v>99955.37</v>
      </c>
      <c r="E34" s="1">
        <v>96905.37</v>
      </c>
      <c r="G34" s="2">
        <f>'8. Model Variables'!C33-C34</f>
        <v>0</v>
      </c>
      <c r="H34" s="2">
        <f>'8. Model Variables'!D33-D34</f>
        <v>-8.0496851296629757E-4</v>
      </c>
      <c r="I34" s="2">
        <f>E34-'8. Model Variables'!F33</f>
        <v>-2.4322304961970076E-3</v>
      </c>
    </row>
    <row r="35" spans="1:9" x14ac:dyDescent="0.35">
      <c r="A35">
        <f t="shared" si="0"/>
        <v>2019</v>
      </c>
      <c r="B35">
        <v>9</v>
      </c>
      <c r="C35">
        <v>426.51229530000001</v>
      </c>
      <c r="D35" s="1">
        <v>24642.880000000001</v>
      </c>
      <c r="E35" s="1">
        <v>94224.25</v>
      </c>
      <c r="G35" s="2">
        <f>'8. Model Variables'!C34-C35</f>
        <v>-3.6739606912306044E-9</v>
      </c>
      <c r="H35" s="2">
        <f>'8. Model Variables'!D34-D35</f>
        <v>2.3150385532062501E-3</v>
      </c>
      <c r="I35" s="2">
        <f>E35-'8. Model Variables'!F34</f>
        <v>-1.0499020281713456E-3</v>
      </c>
    </row>
    <row r="36" spans="1:9" x14ac:dyDescent="0.35">
      <c r="A36">
        <f t="shared" si="0"/>
        <v>2019</v>
      </c>
      <c r="B36">
        <v>10</v>
      </c>
      <c r="C36" s="1">
        <v>10277.688679999999</v>
      </c>
      <c r="D36" s="1">
        <v>5010.78</v>
      </c>
      <c r="E36" s="1">
        <v>97824.53</v>
      </c>
      <c r="G36" s="2">
        <f>'8. Model Variables'!C35-C36</f>
        <v>-1.9169965526089072E-7</v>
      </c>
      <c r="H36" s="2">
        <f>'8. Model Variables'!D35-D36</f>
        <v>4.9273478261966375E-3</v>
      </c>
      <c r="I36" s="2">
        <f>E36-'8. Model Variables'!F35</f>
        <v>2.8690977196674794E-3</v>
      </c>
    </row>
    <row r="37" spans="1:9" x14ac:dyDescent="0.35">
      <c r="A37">
        <f t="shared" si="0"/>
        <v>2019</v>
      </c>
      <c r="B37">
        <v>11</v>
      </c>
      <c r="C37" s="1">
        <v>29408.440040000001</v>
      </c>
      <c r="D37">
        <v>0</v>
      </c>
      <c r="E37" s="1">
        <v>95113.33</v>
      </c>
      <c r="G37" s="2">
        <f>'8. Model Variables'!C36-C37</f>
        <v>-1.0569456208031625E-6</v>
      </c>
      <c r="H37" s="2">
        <f>'8. Model Variables'!D36-D37</f>
        <v>0</v>
      </c>
      <c r="I37" s="2">
        <f>E37-'8. Model Variables'!F36</f>
        <v>-3.2323480118066072E-3</v>
      </c>
    </row>
    <row r="38" spans="1:9" x14ac:dyDescent="0.35">
      <c r="A38">
        <f t="shared" si="0"/>
        <v>2019</v>
      </c>
      <c r="B38">
        <v>12</v>
      </c>
      <c r="C38" s="1">
        <v>33695.740039999997</v>
      </c>
      <c r="D38">
        <v>0</v>
      </c>
      <c r="E38" s="1">
        <v>97458.26</v>
      </c>
      <c r="G38" s="2">
        <f>'8. Model Variables'!C37-C38</f>
        <v>-2.0445077097974718E-6</v>
      </c>
      <c r="H38" s="2">
        <f>'8. Model Variables'!D37-D38</f>
        <v>0</v>
      </c>
      <c r="I38" s="2">
        <f>E38-'8. Model Variables'!F37</f>
        <v>-4.5728004479315132E-3</v>
      </c>
    </row>
    <row r="39" spans="1:9" x14ac:dyDescent="0.35">
      <c r="A39">
        <f t="shared" si="0"/>
        <v>2020</v>
      </c>
      <c r="B39">
        <v>1</v>
      </c>
      <c r="C39" s="1">
        <v>34534.764560000003</v>
      </c>
      <c r="D39">
        <v>0</v>
      </c>
      <c r="E39" s="1">
        <v>95360.38</v>
      </c>
      <c r="G39" s="2">
        <f>'8. Model Variables'!C38-C39</f>
        <v>-3.9401493268087506E-7</v>
      </c>
      <c r="H39" s="2">
        <f>'8. Model Variables'!D38-D39</f>
        <v>0</v>
      </c>
      <c r="I39" s="2">
        <f>E39-'8. Model Variables'!F38</f>
        <v>4.4886099494760856E-3</v>
      </c>
    </row>
    <row r="40" spans="1:9" x14ac:dyDescent="0.35">
      <c r="A40">
        <f t="shared" si="0"/>
        <v>2020</v>
      </c>
      <c r="B40">
        <v>2</v>
      </c>
      <c r="C40" s="1">
        <v>35092.702340000003</v>
      </c>
      <c r="D40">
        <v>0</v>
      </c>
      <c r="E40" s="1">
        <v>88445.74</v>
      </c>
      <c r="G40" s="2">
        <f>'8. Model Variables'!C39-C40</f>
        <v>4.66380879515782E-6</v>
      </c>
      <c r="H40" s="2">
        <f>'8. Model Variables'!D39-D40</f>
        <v>0</v>
      </c>
      <c r="I40" s="2">
        <f>E40-'8. Model Variables'!F39</f>
        <v>-1.7755544249666855E-3</v>
      </c>
    </row>
    <row r="41" spans="1:9" x14ac:dyDescent="0.35">
      <c r="A41">
        <f t="shared" si="0"/>
        <v>2020</v>
      </c>
      <c r="B41">
        <v>3</v>
      </c>
      <c r="C41" s="1">
        <v>23411.178970000001</v>
      </c>
      <c r="D41">
        <v>0</v>
      </c>
      <c r="E41" s="1">
        <v>90338.79</v>
      </c>
      <c r="G41" s="2">
        <f>'8. Model Variables'!C40-C41</f>
        <v>-3.4524055081419647E-7</v>
      </c>
      <c r="H41" s="2">
        <f>'8. Model Variables'!D40-D41</f>
        <v>0</v>
      </c>
      <c r="I41" s="2">
        <f>E41-'8. Model Variables'!F40</f>
        <v>4.1461333603365347E-3</v>
      </c>
    </row>
    <row r="42" spans="1:9" x14ac:dyDescent="0.35">
      <c r="A42">
        <f t="shared" si="0"/>
        <v>2020</v>
      </c>
      <c r="B42">
        <v>4</v>
      </c>
      <c r="C42" s="1">
        <v>16642.732769999999</v>
      </c>
      <c r="D42">
        <v>0</v>
      </c>
      <c r="E42" s="1">
        <v>83351.100000000006</v>
      </c>
      <c r="G42" s="2">
        <f>'8. Model Variables'!C41-C42</f>
        <v>-3.8034449971746653E-6</v>
      </c>
      <c r="H42" s="2">
        <f>'8. Model Variables'!D41-D42</f>
        <v>0</v>
      </c>
      <c r="I42" s="2">
        <f>E42-'8. Model Variables'!F41</f>
        <v>2.2204286215128377E-3</v>
      </c>
    </row>
    <row r="43" spans="1:9" x14ac:dyDescent="0.35">
      <c r="A43">
        <f t="shared" si="0"/>
        <v>2020</v>
      </c>
      <c r="B43">
        <v>5</v>
      </c>
      <c r="C43" s="1">
        <v>8023.0878199999997</v>
      </c>
      <c r="D43" s="1">
        <v>20040.04</v>
      </c>
      <c r="E43" s="1">
        <v>81917.14</v>
      </c>
      <c r="G43" s="2">
        <f>'8. Model Variables'!C42-C43</f>
        <v>1.3938552001491189E-7</v>
      </c>
      <c r="H43" s="2">
        <f>'8. Model Variables'!D42-D43</f>
        <v>-1.2788173335138708E-3</v>
      </c>
      <c r="I43" s="2">
        <f>E43-'8. Model Variables'!F42</f>
        <v>3.964104616898112E-3</v>
      </c>
    </row>
    <row r="44" spans="1:9" x14ac:dyDescent="0.35">
      <c r="A44">
        <f t="shared" si="0"/>
        <v>2020</v>
      </c>
      <c r="B44">
        <v>6</v>
      </c>
      <c r="C44">
        <v>315.15966850000001</v>
      </c>
      <c r="D44" s="1">
        <v>83916.76</v>
      </c>
      <c r="E44" s="1">
        <v>82091.88</v>
      </c>
      <c r="G44" s="2">
        <f>'8. Model Variables'!C43-C44</f>
        <v>-9.8759187494579237E-9</v>
      </c>
      <c r="H44" s="2">
        <f>'8. Model Variables'!D43-D44</f>
        <v>4.3527491798158735E-3</v>
      </c>
      <c r="I44" s="2">
        <f>E44-'8. Model Variables'!F43</f>
        <v>9.108733938774094E-4</v>
      </c>
    </row>
    <row r="45" spans="1:9" x14ac:dyDescent="0.35">
      <c r="A45">
        <f t="shared" si="0"/>
        <v>2020</v>
      </c>
      <c r="B45">
        <v>7</v>
      </c>
      <c r="C45">
        <v>0</v>
      </c>
      <c r="D45" s="1">
        <v>192195.65</v>
      </c>
      <c r="E45" s="1">
        <v>87739.38</v>
      </c>
      <c r="G45" s="2">
        <f>'8. Model Variables'!C44-C45</f>
        <v>0</v>
      </c>
      <c r="H45" s="2">
        <f>'8. Model Variables'!D44-D45</f>
        <v>-3.3382461115252227E-3</v>
      </c>
      <c r="I45" s="2">
        <f>E45-'8. Model Variables'!F44</f>
        <v>-3.0995425913715735E-3</v>
      </c>
    </row>
    <row r="46" spans="1:9" x14ac:dyDescent="0.35">
      <c r="A46">
        <f t="shared" si="0"/>
        <v>2020</v>
      </c>
      <c r="B46">
        <v>8</v>
      </c>
      <c r="C46">
        <v>0</v>
      </c>
      <c r="D46" s="1">
        <v>116334.44</v>
      </c>
      <c r="E46" s="1">
        <v>90650.46</v>
      </c>
      <c r="G46" s="2">
        <f>'8. Model Variables'!C45-C46</f>
        <v>0</v>
      </c>
      <c r="H46" s="2">
        <f>'8. Model Variables'!D45-D46</f>
        <v>2.2583140817005187E-3</v>
      </c>
      <c r="I46" s="2">
        <f>E46-'8. Model Variables'!F45</f>
        <v>-3.192160977050662E-3</v>
      </c>
    </row>
    <row r="47" spans="1:9" x14ac:dyDescent="0.35">
      <c r="A47">
        <f t="shared" si="0"/>
        <v>2020</v>
      </c>
      <c r="B47">
        <v>9</v>
      </c>
      <c r="C47" s="1">
        <v>1609.0559840000001</v>
      </c>
      <c r="D47" s="1">
        <v>30746.61</v>
      </c>
      <c r="E47" s="1">
        <v>88725.48</v>
      </c>
      <c r="G47" s="2">
        <f>'8. Model Variables'!C46-C47</f>
        <v>-4.1606995182519313E-7</v>
      </c>
      <c r="H47" s="2">
        <f>'8. Model Variables'!D46-D47</f>
        <v>-6.0748701071133837E-4</v>
      </c>
      <c r="I47" s="2">
        <f>E47-'8. Model Variables'!F46</f>
        <v>3.7666458520106971E-3</v>
      </c>
    </row>
    <row r="48" spans="1:9" x14ac:dyDescent="0.35">
      <c r="A48">
        <f t="shared" si="0"/>
        <v>2020</v>
      </c>
      <c r="B48">
        <v>10</v>
      </c>
      <c r="C48" s="1">
        <v>11790.299279999999</v>
      </c>
      <c r="D48">
        <v>0</v>
      </c>
      <c r="E48" s="1">
        <v>92714.16</v>
      </c>
      <c r="G48" s="2">
        <f>'8. Model Variables'!C47-C48</f>
        <v>-4.399389581521973E-7</v>
      </c>
      <c r="H48" s="2">
        <f>'8. Model Variables'!D47-D48</f>
        <v>0</v>
      </c>
      <c r="I48" s="2">
        <f>E48-'8. Model Variables'!F47</f>
        <v>2.4556544958613813E-3</v>
      </c>
    </row>
    <row r="49" spans="1:9" x14ac:dyDescent="0.35">
      <c r="A49">
        <f t="shared" si="0"/>
        <v>2020</v>
      </c>
      <c r="B49">
        <v>11</v>
      </c>
      <c r="C49" s="1">
        <v>16392.563399999999</v>
      </c>
      <c r="D49">
        <v>0</v>
      </c>
      <c r="E49" s="1">
        <v>90719.99</v>
      </c>
      <c r="G49" s="2">
        <f>'8. Model Variables'!C48-C49</f>
        <v>9.5436553237959743E-7</v>
      </c>
      <c r="H49" s="2">
        <f>'8. Model Variables'!D48-D49</f>
        <v>0</v>
      </c>
      <c r="I49" s="2">
        <f>E49-'8. Model Variables'!F48</f>
        <v>3.7501701444853097E-4</v>
      </c>
    </row>
    <row r="50" spans="1:9" x14ac:dyDescent="0.35">
      <c r="A50">
        <f t="shared" si="0"/>
        <v>2020</v>
      </c>
      <c r="B50">
        <v>12</v>
      </c>
      <c r="C50" s="1">
        <v>31215.905330000001</v>
      </c>
      <c r="D50">
        <v>0</v>
      </c>
      <c r="E50" s="1">
        <v>93011.77</v>
      </c>
      <c r="G50" s="2">
        <f>'8. Model Variables'!C49-C50</f>
        <v>9.3777998699806631E-7</v>
      </c>
      <c r="H50" s="2">
        <f>'8. Model Variables'!D49-D50</f>
        <v>0</v>
      </c>
      <c r="I50" s="2">
        <f>E50-'8. Model Variables'!F49</f>
        <v>1.9838007719954476E-3</v>
      </c>
    </row>
    <row r="51" spans="1:9" x14ac:dyDescent="0.35">
      <c r="A51">
        <f t="shared" si="0"/>
        <v>2021</v>
      </c>
      <c r="B51">
        <v>1</v>
      </c>
      <c r="C51" s="1">
        <v>35457.23156</v>
      </c>
      <c r="D51">
        <v>0</v>
      </c>
      <c r="E51" s="1">
        <v>91268.77</v>
      </c>
      <c r="G51" s="2">
        <f>'8. Model Variables'!C50-C51</f>
        <v>2.325636160094291E-6</v>
      </c>
      <c r="H51" s="2">
        <f>'8. Model Variables'!D50-D51</f>
        <v>0</v>
      </c>
      <c r="I51" s="2">
        <f>E51-'8. Model Variables'!F50</f>
        <v>-1.160447733127512E-3</v>
      </c>
    </row>
    <row r="52" spans="1:9" x14ac:dyDescent="0.35">
      <c r="A52">
        <f t="shared" si="0"/>
        <v>2021</v>
      </c>
      <c r="B52">
        <v>2</v>
      </c>
      <c r="C52" s="1">
        <v>36558.98805</v>
      </c>
      <c r="D52">
        <v>0</v>
      </c>
      <c r="E52" s="1">
        <v>81775.070000000007</v>
      </c>
      <c r="G52" s="2">
        <f>'8. Model Variables'!C51-C52</f>
        <v>2.7476853574626148E-6</v>
      </c>
      <c r="H52" s="2">
        <f>'8. Model Variables'!D51-D52</f>
        <v>0</v>
      </c>
      <c r="I52" s="2">
        <f>E52-'8. Model Variables'!F51</f>
        <v>3.9207498775795102E-3</v>
      </c>
    </row>
    <row r="53" spans="1:9" x14ac:dyDescent="0.35">
      <c r="A53">
        <f t="shared" si="0"/>
        <v>2021</v>
      </c>
      <c r="B53">
        <v>3</v>
      </c>
      <c r="C53" s="1">
        <v>23579.978930000001</v>
      </c>
      <c r="D53">
        <v>0</v>
      </c>
      <c r="E53" s="1">
        <v>90607.07</v>
      </c>
      <c r="G53" s="2">
        <f>'8. Model Variables'!C52-C53</f>
        <v>3.4992772270925343E-6</v>
      </c>
      <c r="H53" s="2">
        <f>'8. Model Variables'!D52-D53</f>
        <v>0</v>
      </c>
      <c r="I53" s="2">
        <f>E53-'8. Model Variables'!F52</f>
        <v>-3.3109055220847949E-3</v>
      </c>
    </row>
    <row r="54" spans="1:9" x14ac:dyDescent="0.35">
      <c r="A54">
        <f t="shared" si="0"/>
        <v>2021</v>
      </c>
      <c r="B54">
        <v>4</v>
      </c>
      <c r="C54" s="1">
        <v>13735.73739</v>
      </c>
      <c r="D54">
        <v>0</v>
      </c>
      <c r="E54" s="1">
        <v>87752.31</v>
      </c>
      <c r="G54" s="2">
        <f>'8. Model Variables'!C53-C54</f>
        <v>-8.3364284364506602E-7</v>
      </c>
      <c r="H54" s="2">
        <f>'8. Model Variables'!D53-D54</f>
        <v>0</v>
      </c>
      <c r="I54" s="2">
        <f>E54-'8. Model Variables'!F53</f>
        <v>-4.886535883997567E-3</v>
      </c>
    </row>
    <row r="55" spans="1:9" x14ac:dyDescent="0.35">
      <c r="A55">
        <f t="shared" si="0"/>
        <v>2021</v>
      </c>
      <c r="B55">
        <v>5</v>
      </c>
      <c r="C55" s="1">
        <v>6395.0819970000002</v>
      </c>
      <c r="D55" s="1">
        <v>25946.94</v>
      </c>
      <c r="E55" s="1">
        <v>90747.64</v>
      </c>
      <c r="G55" s="2">
        <f>'8. Model Variables'!C54-C55</f>
        <v>-4.1750627133296803E-7</v>
      </c>
      <c r="H55" s="2">
        <f>'8. Model Variables'!D54-D55</f>
        <v>-4.8148428832064383E-3</v>
      </c>
      <c r="I55" s="2">
        <f>E55-'8. Model Variables'!F54</f>
        <v>3.5112830664729699E-3</v>
      </c>
    </row>
    <row r="56" spans="1:9" x14ac:dyDescent="0.35">
      <c r="A56">
        <f t="shared" si="0"/>
        <v>2021</v>
      </c>
      <c r="B56">
        <v>6</v>
      </c>
      <c r="C56">
        <v>16.349090319999998</v>
      </c>
      <c r="D56" s="1">
        <v>115880.34</v>
      </c>
      <c r="E56" s="1">
        <v>89491.06</v>
      </c>
      <c r="G56" s="2">
        <f>'8. Model Variables'!C55-C56</f>
        <v>-8.5445961417462968E-10</v>
      </c>
      <c r="H56" s="2">
        <f>'8. Model Variables'!D55-D56</f>
        <v>-1.6024241340346634E-3</v>
      </c>
      <c r="I56" s="2">
        <f>E56-'8. Model Variables'!F55</f>
        <v>-3.0832222546450794E-4</v>
      </c>
    </row>
    <row r="57" spans="1:9" x14ac:dyDescent="0.35">
      <c r="A57">
        <f t="shared" si="0"/>
        <v>2021</v>
      </c>
      <c r="B57">
        <v>7</v>
      </c>
      <c r="C57">
        <v>0</v>
      </c>
      <c r="D57" s="1">
        <v>103115.36</v>
      </c>
      <c r="E57" s="1">
        <v>94198.01</v>
      </c>
      <c r="G57" s="2">
        <f>'8. Model Variables'!C56-C57</f>
        <v>0</v>
      </c>
      <c r="H57" s="2">
        <f>'8. Model Variables'!D56-D57</f>
        <v>4.9476692511234432E-3</v>
      </c>
      <c r="I57" s="2">
        <f>E57-'8. Model Variables'!F56</f>
        <v>-1.5216573228826746E-3</v>
      </c>
    </row>
    <row r="58" spans="1:9" x14ac:dyDescent="0.35">
      <c r="A58">
        <f t="shared" si="0"/>
        <v>2021</v>
      </c>
      <c r="B58">
        <v>8</v>
      </c>
      <c r="C58">
        <v>0</v>
      </c>
      <c r="D58" s="1">
        <v>175791.75</v>
      </c>
      <c r="E58" s="1">
        <v>95919.48</v>
      </c>
      <c r="G58" s="2">
        <f>'8. Model Variables'!C57-C58</f>
        <v>0</v>
      </c>
      <c r="H58" s="2">
        <f>'8. Model Variables'!D57-D58</f>
        <v>-2.2897462476976216E-3</v>
      </c>
      <c r="I58" s="2">
        <f>E58-'8. Model Variables'!F57</f>
        <v>-3.6129457439528778E-3</v>
      </c>
    </row>
    <row r="59" spans="1:9" x14ac:dyDescent="0.35">
      <c r="A59">
        <f t="shared" si="0"/>
        <v>2021</v>
      </c>
      <c r="B59">
        <v>9</v>
      </c>
      <c r="C59">
        <v>527.58560230000001</v>
      </c>
      <c r="D59" s="1">
        <v>24552.240000000002</v>
      </c>
      <c r="E59" s="1">
        <v>93762.31</v>
      </c>
      <c r="G59" s="2">
        <f>'8. Model Variables'!C58-C59</f>
        <v>1.8615423869050574E-8</v>
      </c>
      <c r="H59" s="2">
        <f>'8. Model Variables'!D58-D59</f>
        <v>3.9276683746720664E-3</v>
      </c>
      <c r="I59" s="2">
        <f>E59-'8. Model Variables'!F58</f>
        <v>4.1039086645469069E-3</v>
      </c>
    </row>
    <row r="60" spans="1:9" x14ac:dyDescent="0.35">
      <c r="A60">
        <f t="shared" si="0"/>
        <v>2021</v>
      </c>
      <c r="B60">
        <v>10</v>
      </c>
      <c r="C60" s="1">
        <v>5896.0221709999996</v>
      </c>
      <c r="D60" s="1">
        <v>5555.46</v>
      </c>
      <c r="E60" s="1">
        <v>97855.679999999993</v>
      </c>
      <c r="G60" s="2">
        <f>'8. Model Variables'!C59-C60</f>
        <v>-2.6939960662275553E-7</v>
      </c>
      <c r="H60" s="2">
        <f>'8. Model Variables'!D59-D60</f>
        <v>-4.3321909461155883E-3</v>
      </c>
      <c r="I60" s="2">
        <f>E60-'8. Model Variables'!F59</f>
        <v>3.9644973585382104E-3</v>
      </c>
    </row>
    <row r="61" spans="1:9" x14ac:dyDescent="0.35">
      <c r="A61">
        <f t="shared" si="0"/>
        <v>2021</v>
      </c>
      <c r="B61">
        <v>11</v>
      </c>
      <c r="C61" s="1">
        <v>22646.713070000002</v>
      </c>
      <c r="D61">
        <v>0</v>
      </c>
      <c r="E61" s="1">
        <v>95635.520000000004</v>
      </c>
      <c r="G61" s="2">
        <f>'8. Model Variables'!C60-C61</f>
        <v>-8.7966327555477619E-8</v>
      </c>
      <c r="H61" s="2">
        <f>'8. Model Variables'!D60-D61</f>
        <v>0</v>
      </c>
      <c r="I61" s="2">
        <f>E61-'8. Model Variables'!F60</f>
        <v>5.22245405591093E-4</v>
      </c>
    </row>
    <row r="62" spans="1:9" x14ac:dyDescent="0.35">
      <c r="A62">
        <f t="shared" si="0"/>
        <v>2021</v>
      </c>
      <c r="B62">
        <v>12</v>
      </c>
      <c r="C62" s="1">
        <v>29482.852200000001</v>
      </c>
      <c r="D62">
        <v>0</v>
      </c>
      <c r="E62" s="1">
        <v>98850.96</v>
      </c>
      <c r="G62" s="2">
        <f>'8. Model Variables'!C61-C62</f>
        <v>3.9515143726021051E-6</v>
      </c>
      <c r="H62" s="2">
        <f>'8. Model Variables'!D61-D62</f>
        <v>0</v>
      </c>
      <c r="I62" s="2">
        <f>E62-'8. Model Variables'!F61</f>
        <v>-4.8205458733718842E-3</v>
      </c>
    </row>
    <row r="63" spans="1:9" x14ac:dyDescent="0.35">
      <c r="A63">
        <f t="shared" si="0"/>
        <v>2022</v>
      </c>
      <c r="B63">
        <v>1</v>
      </c>
      <c r="C63" s="1">
        <v>50073.861940000003</v>
      </c>
      <c r="D63">
        <v>0</v>
      </c>
      <c r="E63" s="1">
        <v>97246.2</v>
      </c>
      <c r="G63" s="2">
        <f>'8. Model Variables'!C62-C63</f>
        <v>2.5868503144010901E-6</v>
      </c>
      <c r="H63" s="2">
        <f>'8. Model Variables'!D62-D63</f>
        <v>0</v>
      </c>
      <c r="I63" s="2">
        <f>E63-'8. Model Variables'!F62</f>
        <v>-1.926117212860845E-3</v>
      </c>
    </row>
    <row r="64" spans="1:9" x14ac:dyDescent="0.35">
      <c r="A64">
        <f t="shared" si="0"/>
        <v>2022</v>
      </c>
      <c r="B64">
        <v>2</v>
      </c>
      <c r="C64" s="1">
        <v>37304.70177</v>
      </c>
      <c r="D64">
        <v>0</v>
      </c>
      <c r="E64" s="1">
        <v>87859.34</v>
      </c>
      <c r="G64" s="2">
        <f>'8. Model Variables'!C63-C64</f>
        <v>-1.700245775282383E-7</v>
      </c>
      <c r="H64" s="2">
        <f>'8. Model Variables'!D63-D64</f>
        <v>0</v>
      </c>
      <c r="I64" s="2">
        <f>E64-'8. Model Variables'!F63</f>
        <v>3.4422845637891442E-3</v>
      </c>
    </row>
    <row r="65" spans="1:9" x14ac:dyDescent="0.35">
      <c r="A65">
        <f t="shared" si="0"/>
        <v>2022</v>
      </c>
      <c r="B65">
        <v>3</v>
      </c>
      <c r="C65" s="1">
        <v>29785.095590000001</v>
      </c>
      <c r="D65">
        <v>0</v>
      </c>
      <c r="E65" s="1">
        <v>97212.23</v>
      </c>
      <c r="G65" s="2">
        <f>'8. Model Variables'!C64-C65</f>
        <v>1.5142650227062404E-6</v>
      </c>
      <c r="H65" s="2">
        <f>'8. Model Variables'!D64-D65</f>
        <v>0</v>
      </c>
      <c r="I65" s="2">
        <f>E65-'8. Model Variables'!F64</f>
        <v>-4.5326760155148804E-3</v>
      </c>
    </row>
    <row r="66" spans="1:9" x14ac:dyDescent="0.35">
      <c r="A66">
        <f t="shared" si="0"/>
        <v>2022</v>
      </c>
      <c r="B66">
        <v>4</v>
      </c>
      <c r="C66" s="1">
        <v>17317.18939</v>
      </c>
      <c r="D66">
        <v>0</v>
      </c>
      <c r="E66" s="1">
        <v>94017.65</v>
      </c>
      <c r="G66" s="2">
        <f>'8. Model Variables'!C65-C66</f>
        <v>-2.2302992874756455E-6</v>
      </c>
      <c r="H66" s="2">
        <f>'8. Model Variables'!D65-D66</f>
        <v>0</v>
      </c>
      <c r="I66" s="2">
        <f>E66-'8. Model Variables'!F65</f>
        <v>1.2442036968423054E-3</v>
      </c>
    </row>
    <row r="67" spans="1:9" x14ac:dyDescent="0.35">
      <c r="A67">
        <f t="shared" si="0"/>
        <v>2022</v>
      </c>
      <c r="B67">
        <v>5</v>
      </c>
      <c r="C67" s="1">
        <v>3850.4592090000001</v>
      </c>
      <c r="D67" s="1">
        <v>35108.730000000003</v>
      </c>
      <c r="E67" s="1">
        <v>97090.84</v>
      </c>
      <c r="G67" s="2">
        <f>'8. Model Variables'!C66-C67</f>
        <v>-4.8467791202710941E-7</v>
      </c>
      <c r="H67" s="2">
        <f>'8. Model Variables'!D66-D67</f>
        <v>-3.1384298854391091E-3</v>
      </c>
      <c r="I67" s="2">
        <f>E67-'8. Model Variables'!F66</f>
        <v>-4.4801745098084211E-3</v>
      </c>
    </row>
    <row r="68" spans="1:9" x14ac:dyDescent="0.35">
      <c r="A68">
        <f t="shared" si="0"/>
        <v>2022</v>
      </c>
      <c r="B68">
        <v>6</v>
      </c>
      <c r="C68">
        <v>58.606223360000001</v>
      </c>
      <c r="D68" s="1">
        <v>64959.48</v>
      </c>
      <c r="E68" s="1">
        <v>93882.43</v>
      </c>
      <c r="G68" s="2">
        <f>'8. Model Variables'!C67-C68</f>
        <v>2.6125945851163124E-10</v>
      </c>
      <c r="H68" s="2">
        <f>'8. Model Variables'!D67-D68</f>
        <v>2.0017329297843389E-3</v>
      </c>
      <c r="I68" s="2">
        <f>E68-'8. Model Variables'!F67</f>
        <v>8.5905747255310416E-5</v>
      </c>
    </row>
    <row r="69" spans="1:9" x14ac:dyDescent="0.35">
      <c r="A69">
        <f t="shared" si="0"/>
        <v>2022</v>
      </c>
      <c r="B69">
        <v>7</v>
      </c>
      <c r="C69">
        <v>0</v>
      </c>
      <c r="D69" s="1">
        <v>146625.65</v>
      </c>
      <c r="E69" s="1">
        <v>96932.81</v>
      </c>
      <c r="G69" s="2">
        <f>'8. Model Variables'!C68-C69</f>
        <v>0</v>
      </c>
      <c r="H69" s="2">
        <f>'8. Model Variables'!D68-D69</f>
        <v>-4.3191624281462282E-3</v>
      </c>
      <c r="I69" s="2">
        <f>E69-'8. Model Variables'!F68</f>
        <v>4.2510069033596665E-3</v>
      </c>
    </row>
    <row r="70" spans="1:9" x14ac:dyDescent="0.35">
      <c r="A70">
        <f t="shared" si="0"/>
        <v>2022</v>
      </c>
      <c r="B70">
        <v>8</v>
      </c>
      <c r="C70">
        <v>0</v>
      </c>
      <c r="D70" s="1">
        <v>142128.16</v>
      </c>
      <c r="E70" s="1">
        <v>96853.73</v>
      </c>
      <c r="G70" s="2">
        <f>'8. Model Variables'!C69-C70</f>
        <v>0</v>
      </c>
      <c r="H70" s="2">
        <f>'8. Model Variables'!D69-D70</f>
        <v>-3.0291655857581645E-3</v>
      </c>
      <c r="I70" s="2">
        <f>E70-'8. Model Variables'!F69</f>
        <v>1.0279905545758083E-3</v>
      </c>
    </row>
    <row r="71" spans="1:9" x14ac:dyDescent="0.35">
      <c r="A71">
        <f t="shared" si="0"/>
        <v>2022</v>
      </c>
      <c r="B71">
        <v>9</v>
      </c>
      <c r="C71" s="1">
        <v>1507.23064</v>
      </c>
      <c r="D71" s="1">
        <v>50961.49</v>
      </c>
      <c r="E71" s="1">
        <v>93926.42</v>
      </c>
      <c r="G71" s="2">
        <f>'8. Model Variables'!C70-C71</f>
        <v>-2.6510269890422933E-7</v>
      </c>
      <c r="H71" s="2">
        <f>'8. Model Variables'!D70-D71</f>
        <v>-4.8603012692183256E-3</v>
      </c>
      <c r="I71" s="2">
        <f>E71-'8. Model Variables'!F70</f>
        <v>-3.1845734338276088E-3</v>
      </c>
    </row>
    <row r="72" spans="1:9" x14ac:dyDescent="0.35">
      <c r="A72">
        <f t="shared" si="0"/>
        <v>2022</v>
      </c>
      <c r="B72">
        <v>10</v>
      </c>
      <c r="C72" s="1">
        <v>10403.381299999999</v>
      </c>
      <c r="D72">
        <v>153.36000000000001</v>
      </c>
      <c r="E72" s="1">
        <v>97260.83</v>
      </c>
      <c r="G72" s="2">
        <f>'8. Model Variables'!C71-C72</f>
        <v>-2.3938500817166641E-6</v>
      </c>
      <c r="H72" s="2">
        <f>'8. Model Variables'!D71-D72</f>
        <v>-1.5939801340323356E-3</v>
      </c>
      <c r="I72" s="2">
        <f>E72-'8. Model Variables'!F71</f>
        <v>1.0079208586830646E-3</v>
      </c>
    </row>
    <row r="73" spans="1:9" x14ac:dyDescent="0.35">
      <c r="A73">
        <f t="shared" si="0"/>
        <v>2022</v>
      </c>
      <c r="B73">
        <v>11</v>
      </c>
      <c r="C73" s="1">
        <v>20323.839</v>
      </c>
      <c r="D73">
        <v>922.08</v>
      </c>
      <c r="E73" s="1">
        <v>94320.29</v>
      </c>
      <c r="G73" s="2">
        <f>'8. Model Variables'!C72-C73</f>
        <v>4.1573985072318465E-6</v>
      </c>
      <c r="H73" s="2">
        <f>'8. Model Variables'!D72-D73</f>
        <v>-4.5558493072803685E-3</v>
      </c>
      <c r="I73" s="2">
        <f>E73-'8. Model Variables'!F72</f>
        <v>-4.4666615722235292E-3</v>
      </c>
    </row>
    <row r="74" spans="1:9" x14ac:dyDescent="0.35">
      <c r="A74">
        <f t="shared" si="0"/>
        <v>2022</v>
      </c>
      <c r="B74">
        <v>12</v>
      </c>
      <c r="C74" s="1">
        <v>33627.320079999998</v>
      </c>
      <c r="D74">
        <v>0</v>
      </c>
      <c r="E74" s="1">
        <v>98131.86</v>
      </c>
      <c r="G74" s="2">
        <f>'8. Model Variables'!C73-C74</f>
        <v>-4.1853490984067321E-6</v>
      </c>
      <c r="H74" s="2">
        <f>'8. Model Variables'!D73-D74</f>
        <v>0</v>
      </c>
      <c r="I74" s="2">
        <f>E74-'8. Model Variables'!F73</f>
        <v>-1.4868946600472555E-3</v>
      </c>
    </row>
    <row r="75" spans="1:9" x14ac:dyDescent="0.35">
      <c r="A75">
        <f t="shared" si="0"/>
        <v>2023</v>
      </c>
      <c r="B75">
        <v>1</v>
      </c>
      <c r="C75" s="1">
        <v>34143.935440000001</v>
      </c>
      <c r="D75">
        <v>0</v>
      </c>
      <c r="E75" s="1">
        <v>97360.5</v>
      </c>
      <c r="G75" s="2">
        <f>'8. Model Variables'!C74-C75</f>
        <v>1.4866964193060994E-6</v>
      </c>
      <c r="H75" s="2">
        <f>'8. Model Variables'!D74-D75</f>
        <v>0</v>
      </c>
      <c r="I75" s="2">
        <f>E75-'8. Model Variables'!F74</f>
        <v>4.0832041850080714E-3</v>
      </c>
    </row>
    <row r="76" spans="1:9" x14ac:dyDescent="0.35">
      <c r="A76">
        <f t="shared" si="0"/>
        <v>2023</v>
      </c>
      <c r="B76">
        <v>2</v>
      </c>
      <c r="C76" s="1">
        <v>32086.249349999998</v>
      </c>
      <c r="D76">
        <v>0</v>
      </c>
      <c r="E76" s="1">
        <v>88532.67</v>
      </c>
      <c r="G76" s="2">
        <f>'8. Model Variables'!C75-C76</f>
        <v>-1.9481849449221045E-6</v>
      </c>
      <c r="H76" s="2">
        <f>'8. Model Variables'!D75-D76</f>
        <v>0</v>
      </c>
      <c r="I76" s="2">
        <f>E76-'8. Model Variables'!F75</f>
        <v>-3.2456943590659648E-3</v>
      </c>
    </row>
    <row r="77" spans="1:9" x14ac:dyDescent="0.35">
      <c r="A77">
        <f t="shared" si="0"/>
        <v>2023</v>
      </c>
      <c r="B77">
        <v>3</v>
      </c>
      <c r="C77" s="1">
        <v>30652.810890000001</v>
      </c>
      <c r="D77">
        <v>0</v>
      </c>
      <c r="E77" s="1">
        <v>98182.92</v>
      </c>
      <c r="G77" s="2">
        <f>'8. Model Variables'!C76-C77</f>
        <v>1.6955164028331637E-7</v>
      </c>
      <c r="H77" s="2">
        <f>'8. Model Variables'!D76-D77</f>
        <v>0</v>
      </c>
      <c r="I77" s="2">
        <f>E77-'8. Model Variables'!F76</f>
        <v>7.2013256431091577E-4</v>
      </c>
    </row>
    <row r="78" spans="1:9" x14ac:dyDescent="0.35">
      <c r="A78">
        <f t="shared" si="0"/>
        <v>2023</v>
      </c>
      <c r="B78">
        <v>4</v>
      </c>
      <c r="C78" s="1">
        <v>14102.37487</v>
      </c>
      <c r="D78" s="1">
        <v>7407.39</v>
      </c>
      <c r="E78" s="1">
        <v>95174.79</v>
      </c>
      <c r="G78" s="2">
        <f>'8. Model Variables'!C77-C78</f>
        <v>3.4791173675330356E-6</v>
      </c>
      <c r="H78" s="2">
        <f>'8. Model Variables'!D77-D78</f>
        <v>2.1673072387784487E-3</v>
      </c>
      <c r="I78" s="2">
        <f>E78-'8. Model Variables'!F77</f>
        <v>-3.8254294486250728E-3</v>
      </c>
    </row>
    <row r="79" spans="1:9" x14ac:dyDescent="0.35">
      <c r="A79">
        <f t="shared" si="0"/>
        <v>2023</v>
      </c>
      <c r="B79">
        <v>5</v>
      </c>
      <c r="C79" s="1">
        <v>5909.4972319999997</v>
      </c>
      <c r="D79" s="1">
        <v>15576.22</v>
      </c>
      <c r="E79" s="1">
        <v>98511.42</v>
      </c>
      <c r="G79" s="2">
        <f>'8. Model Variables'!C78-C79</f>
        <v>-6.7788278101943433E-8</v>
      </c>
      <c r="H79" s="2">
        <f>'8. Model Variables'!D78-D79</f>
        <v>2.1134561993676471E-3</v>
      </c>
      <c r="I79" s="2">
        <f>E79-'8. Model Variables'!F78</f>
        <v>8.3547362009994686E-5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 s="1">
        <v>61561.39</v>
      </c>
      <c r="E80" s="1">
        <v>95404.67</v>
      </c>
      <c r="G80" s="2">
        <f>'8. Model Variables'!C79-C80</f>
        <v>0</v>
      </c>
      <c r="H80" s="2">
        <f>'8. Model Variables'!D79-D80</f>
        <v>-1.380902060191147E-3</v>
      </c>
      <c r="I80" s="2">
        <f>E80-'8. Model Variables'!F79</f>
        <v>3.947883946239017E-3</v>
      </c>
    </row>
    <row r="81" spans="1:9" x14ac:dyDescent="0.35">
      <c r="A81">
        <f t="shared" si="1"/>
        <v>2023</v>
      </c>
      <c r="B81">
        <v>7</v>
      </c>
      <c r="C81">
        <v>0</v>
      </c>
      <c r="D81" s="1">
        <v>134334.18</v>
      </c>
      <c r="E81" s="1">
        <v>98658.13</v>
      </c>
      <c r="G81" s="2">
        <f>'8. Model Variables'!C80-C81</f>
        <v>0</v>
      </c>
      <c r="H81" s="2">
        <f>'8. Model Variables'!D80-D81</f>
        <v>4.108013235963881E-3</v>
      </c>
      <c r="I81" s="2">
        <f>E81-'8. Model Variables'!F80</f>
        <v>3.2930849556578323E-3</v>
      </c>
    </row>
    <row r="82" spans="1:9" x14ac:dyDescent="0.35">
      <c r="A82">
        <f t="shared" si="1"/>
        <v>2023</v>
      </c>
      <c r="B82">
        <v>8</v>
      </c>
      <c r="C82">
        <v>0</v>
      </c>
      <c r="D82" s="1">
        <v>74257.7</v>
      </c>
      <c r="E82" s="1">
        <v>98731.34</v>
      </c>
      <c r="G82" s="2">
        <f>'8. Model Variables'!C81-C82</f>
        <v>0</v>
      </c>
      <c r="H82" s="2">
        <f>'8. Model Variables'!D81-D82</f>
        <v>2.2250456677284092E-3</v>
      </c>
      <c r="I82" s="2">
        <f>E82-'8. Model Variables'!F81</f>
        <v>4.7957439383026212E-3</v>
      </c>
    </row>
    <row r="83" spans="1:9" x14ac:dyDescent="0.35">
      <c r="A83">
        <f t="shared" si="1"/>
        <v>2023</v>
      </c>
      <c r="B83">
        <v>9</v>
      </c>
      <c r="C83">
        <v>351.66718989999998</v>
      </c>
      <c r="D83" s="1">
        <v>49277.36</v>
      </c>
      <c r="E83" s="1">
        <v>95479.82</v>
      </c>
      <c r="G83" s="2">
        <f>'8. Model Variables'!C82-C83</f>
        <v>-4.3939053284702823E-8</v>
      </c>
      <c r="H83" s="2">
        <f>'8. Model Variables'!D82-D83</f>
        <v>3.631510007835459E-3</v>
      </c>
      <c r="I83" s="2">
        <f>E83-'8. Model Variables'!F82</f>
        <v>4.0331450727535412E-3</v>
      </c>
    </row>
    <row r="84" spans="1:9" x14ac:dyDescent="0.35">
      <c r="A84">
        <f t="shared" si="1"/>
        <v>2023</v>
      </c>
      <c r="B84">
        <v>10</v>
      </c>
      <c r="C84" s="1">
        <v>8543.0598919999993</v>
      </c>
      <c r="D84" s="1">
        <v>22751.83</v>
      </c>
      <c r="E84" s="1">
        <v>98593.58</v>
      </c>
      <c r="G84" s="2">
        <f>'8. Model Variables'!C83-C84</f>
        <v>-2.3305074137169868E-7</v>
      </c>
      <c r="H84" s="2">
        <f>'8. Model Variables'!D83-D84</f>
        <v>-4.8295183732989244E-3</v>
      </c>
      <c r="I84" s="2">
        <f>E84-'8. Model Variables'!F83</f>
        <v>-3.8799551111878827E-3</v>
      </c>
    </row>
    <row r="85" spans="1:9" x14ac:dyDescent="0.35">
      <c r="A85">
        <f t="shared" si="1"/>
        <v>2023</v>
      </c>
      <c r="B85">
        <v>11</v>
      </c>
      <c r="C85" s="1">
        <v>23353.200990000001</v>
      </c>
      <c r="D85">
        <v>0</v>
      </c>
      <c r="E85" s="1">
        <v>95346.44</v>
      </c>
      <c r="G85" s="2">
        <f>'8. Model Variables'!C84-C85</f>
        <v>-3.0814662750344723E-6</v>
      </c>
      <c r="H85" s="2">
        <f>'8. Model Variables'!D84-D85</f>
        <v>0</v>
      </c>
      <c r="I85" s="2">
        <f>E85-'8. Model Variables'!F84</f>
        <v>-2.5827101344475523E-3</v>
      </c>
    </row>
    <row r="86" spans="1:9" x14ac:dyDescent="0.35">
      <c r="A86">
        <f t="shared" si="1"/>
        <v>2023</v>
      </c>
      <c r="B86">
        <v>12</v>
      </c>
      <c r="C86" s="1">
        <v>26808.5913</v>
      </c>
      <c r="D86">
        <v>0</v>
      </c>
      <c r="E86" s="1">
        <v>98601.49</v>
      </c>
      <c r="G86" s="2">
        <f>'8. Model Variables'!C85-C86</f>
        <v>2.2274980437941849E-6</v>
      </c>
      <c r="H86" s="2">
        <f>'8. Model Variables'!D85-D86</f>
        <v>0</v>
      </c>
      <c r="I86" s="2">
        <f>E86-'8. Model Variables'!F85</f>
        <v>1.5605305234203115E-3</v>
      </c>
    </row>
    <row r="87" spans="1:9" x14ac:dyDescent="0.35">
      <c r="A87">
        <f t="shared" si="1"/>
        <v>2024</v>
      </c>
      <c r="B87">
        <v>1</v>
      </c>
      <c r="C87" s="1">
        <v>36861.114459999997</v>
      </c>
      <c r="D87">
        <v>0</v>
      </c>
      <c r="E87" s="1">
        <v>97549.87</v>
      </c>
      <c r="G87" s="2">
        <f>'8. Model Variables'!C86-C87</f>
        <v>1.9975341274403036E-6</v>
      </c>
      <c r="H87" s="2">
        <f>'8. Model Variables'!D86-D87</f>
        <v>0</v>
      </c>
      <c r="I87" s="2">
        <f>E87-'8. Model Variables'!F86</f>
        <v>4.0509475074941292E-3</v>
      </c>
    </row>
    <row r="88" spans="1:9" x14ac:dyDescent="0.35">
      <c r="A88">
        <f t="shared" si="1"/>
        <v>2024</v>
      </c>
      <c r="B88">
        <v>2</v>
      </c>
      <c r="C88" s="1">
        <v>29948.825400000002</v>
      </c>
      <c r="D88">
        <v>0</v>
      </c>
      <c r="E88" s="1">
        <v>91327.34</v>
      </c>
      <c r="G88" s="2">
        <f>'8. Model Variables'!C87-C88</f>
        <v>-3.4428558137733489E-6</v>
      </c>
      <c r="H88" s="2">
        <f>'8. Model Variables'!D87-D88</f>
        <v>0</v>
      </c>
      <c r="I88" s="2">
        <f>E88-'8. Model Variables'!F87</f>
        <v>-1.6425961075583473E-3</v>
      </c>
    </row>
    <row r="89" spans="1:9" x14ac:dyDescent="0.35">
      <c r="A89">
        <f t="shared" si="1"/>
        <v>2024</v>
      </c>
      <c r="B89">
        <v>3</v>
      </c>
      <c r="C89" s="1">
        <v>24495.945230000001</v>
      </c>
      <c r="D89">
        <v>0</v>
      </c>
      <c r="E89" s="1">
        <v>97899.89</v>
      </c>
      <c r="G89" s="2">
        <f>'8. Model Variables'!C88-C89</f>
        <v>-2.4522305466234684E-6</v>
      </c>
      <c r="H89" s="2">
        <f>'8. Model Variables'!D88-D89</f>
        <v>0</v>
      </c>
      <c r="I89" s="2">
        <f>E89-'8. Model Variables'!F88</f>
        <v>-4.9099119496531785E-4</v>
      </c>
    </row>
    <row r="90" spans="1:9" x14ac:dyDescent="0.35">
      <c r="A90">
        <f t="shared" si="1"/>
        <v>2024</v>
      </c>
      <c r="B90">
        <v>4</v>
      </c>
      <c r="C90" s="1">
        <v>13760.474910000001</v>
      </c>
      <c r="D90">
        <v>0</v>
      </c>
      <c r="E90" s="1">
        <v>95007.09</v>
      </c>
      <c r="G90" s="2">
        <f>'8. Model Variables'!C89-C90</f>
        <v>-3.2265834306599572E-6</v>
      </c>
      <c r="H90" s="2">
        <f>'8. Model Variables'!D89-D90</f>
        <v>0</v>
      </c>
      <c r="I90" s="2">
        <f>E90-'8. Model Variables'!F89</f>
        <v>4.8747047549113631E-4</v>
      </c>
    </row>
    <row r="91" spans="1:9" x14ac:dyDescent="0.35">
      <c r="A91">
        <f t="shared" si="1"/>
        <v>2024</v>
      </c>
      <c r="B91">
        <v>5</v>
      </c>
      <c r="C91" s="1">
        <v>1157.8018420000001</v>
      </c>
      <c r="D91" s="1">
        <v>22002.73</v>
      </c>
      <c r="E91" s="1">
        <v>98448.09</v>
      </c>
      <c r="G91" s="2">
        <f>'8. Model Variables'!C90-C91</f>
        <v>7.2187049227068201E-8</v>
      </c>
      <c r="H91" s="2">
        <f>'8. Model Variables'!D90-D91</f>
        <v>7.7528640031232499E-4</v>
      </c>
      <c r="I91" s="2">
        <f>E91-'8. Model Variables'!F90</f>
        <v>4.9163896474055946E-3</v>
      </c>
    </row>
    <row r="92" spans="1:9" x14ac:dyDescent="0.35">
      <c r="A92">
        <f t="shared" si="1"/>
        <v>2024</v>
      </c>
      <c r="B92">
        <v>6</v>
      </c>
      <c r="C92">
        <v>126.3652653</v>
      </c>
      <c r="D92" s="1">
        <v>87412.85</v>
      </c>
      <c r="E92" s="1">
        <v>95317.3</v>
      </c>
      <c r="G92" s="2">
        <f>'8. Model Variables'!C91-C92</f>
        <v>2.9455790695465112E-8</v>
      </c>
      <c r="H92" s="2">
        <f>'8. Model Variables'!D91-D92</f>
        <v>3.5249836801085621E-3</v>
      </c>
      <c r="I92" s="2">
        <f>E92-'8. Model Variables'!F91</f>
        <v>-4.0914358251029626E-3</v>
      </c>
    </row>
    <row r="93" spans="1:9" x14ac:dyDescent="0.35">
      <c r="A93">
        <f t="shared" si="1"/>
        <v>2024</v>
      </c>
      <c r="B93">
        <v>7</v>
      </c>
      <c r="C93">
        <v>0</v>
      </c>
      <c r="D93" s="1">
        <v>149045.1</v>
      </c>
      <c r="E93" s="1">
        <v>98540.92</v>
      </c>
      <c r="G93" s="2">
        <f>'8. Model Variables'!C92-C93</f>
        <v>0</v>
      </c>
      <c r="H93" s="2">
        <f>'8. Model Variables'!D92-D93</f>
        <v>-4.0398078272119164E-3</v>
      </c>
      <c r="I93" s="2">
        <f>E93-'8. Model Variables'!F92</f>
        <v>-1.3831879623467103E-3</v>
      </c>
    </row>
    <row r="94" spans="1:9" x14ac:dyDescent="0.35">
      <c r="A94">
        <f t="shared" si="1"/>
        <v>2024</v>
      </c>
      <c r="B94">
        <v>8</v>
      </c>
      <c r="C94">
        <v>10.540345350000001</v>
      </c>
      <c r="D94" s="1">
        <v>106701.33</v>
      </c>
      <c r="E94" s="1">
        <v>98587.21</v>
      </c>
      <c r="G94" s="2">
        <f>'8. Model Variables'!C93-C94</f>
        <v>3.9557441766646662E-9</v>
      </c>
      <c r="H94" s="2">
        <f>'8. Model Variables'!D93-D94</f>
        <v>-3.5162957065040246E-3</v>
      </c>
      <c r="I94" s="2">
        <f>E94-'8. Model Variables'!F93</f>
        <v>3.0738434725208208E-3</v>
      </c>
    </row>
    <row r="95" spans="1:9" x14ac:dyDescent="0.35">
      <c r="A95">
        <f t="shared" si="1"/>
        <v>2024</v>
      </c>
      <c r="B95">
        <v>9</v>
      </c>
      <c r="C95">
        <v>352.01680320000003</v>
      </c>
      <c r="D95" s="1">
        <v>46183.13</v>
      </c>
      <c r="E95" s="1">
        <v>95589.440000000002</v>
      </c>
      <c r="G95" s="2">
        <f>'8. Model Variables'!C94-C95</f>
        <v>-1.0820713214343414E-8</v>
      </c>
      <c r="H95" s="2">
        <f>'8. Model Variables'!D94-D95</f>
        <v>1.1254349228693172E-3</v>
      </c>
      <c r="I95" s="2">
        <f>E95-'8. Model Variables'!F94</f>
        <v>-3.2814557634992525E-3</v>
      </c>
    </row>
    <row r="96" spans="1:9" x14ac:dyDescent="0.35">
      <c r="A96">
        <f t="shared" si="1"/>
        <v>2024</v>
      </c>
      <c r="B96">
        <v>10</v>
      </c>
      <c r="C96" s="1">
        <v>8386.936909</v>
      </c>
      <c r="D96" s="1">
        <v>3159.73</v>
      </c>
      <c r="E96" s="1">
        <v>98964.29</v>
      </c>
      <c r="G96" s="2">
        <f>'8. Model Variables'!C95-C96</f>
        <v>-3.7708923628088087E-7</v>
      </c>
      <c r="H96" s="2">
        <f>'8. Model Variables'!D95-D96</f>
        <v>-1.4508517929243681E-3</v>
      </c>
      <c r="I96" s="2">
        <f>E96-'8. Model Variables'!F95</f>
        <v>2.4498677521478385E-3</v>
      </c>
    </row>
    <row r="97" spans="1:9" x14ac:dyDescent="0.35">
      <c r="A97">
        <f t="shared" si="1"/>
        <v>2024</v>
      </c>
      <c r="B97">
        <v>11</v>
      </c>
      <c r="C97" s="1">
        <v>18971.924620000002</v>
      </c>
      <c r="D97" s="1">
        <v>1824.33</v>
      </c>
      <c r="E97" s="1">
        <v>95954.32</v>
      </c>
      <c r="G97" s="2">
        <f>'8. Model Variables'!C96-C97</f>
        <v>-3.8135804061312228E-6</v>
      </c>
      <c r="H97" s="2">
        <f>'8. Model Variables'!D96-D97</f>
        <v>-1.0908253784691624E-3</v>
      </c>
      <c r="I97" s="2">
        <f>E97-'8. Model Variables'!F96</f>
        <v>1.7768232646631077E-3</v>
      </c>
    </row>
    <row r="98" spans="1:9" x14ac:dyDescent="0.35">
      <c r="A98">
        <f t="shared" si="1"/>
        <v>2024</v>
      </c>
      <c r="B98">
        <v>12</v>
      </c>
      <c r="C98" s="1">
        <v>34311.05876</v>
      </c>
      <c r="D98">
        <v>0</v>
      </c>
      <c r="E98" s="1">
        <v>99459.38</v>
      </c>
      <c r="G98" s="2">
        <f>'8. Model Variables'!C97-C98</f>
        <v>4.0312443161383271E-7</v>
      </c>
      <c r="H98" s="2">
        <f>'8. Model Variables'!D97-D98</f>
        <v>0</v>
      </c>
      <c r="I98" s="2">
        <f>E98-'8. Model Variables'!F97</f>
        <v>1.968588461750187E-3</v>
      </c>
    </row>
    <row r="99" spans="1:9" x14ac:dyDescent="0.35">
      <c r="A99">
        <f t="shared" si="1"/>
        <v>2025</v>
      </c>
      <c r="B99">
        <v>1</v>
      </c>
      <c r="C99" s="1">
        <v>44462.347170000001</v>
      </c>
      <c r="D99">
        <v>0</v>
      </c>
      <c r="E99" s="1">
        <v>98887.28</v>
      </c>
      <c r="G99" s="2">
        <f>'8. Model Variables'!C98-C99</f>
        <v>4.4216067180968821E-6</v>
      </c>
      <c r="H99" s="2">
        <f>'8. Model Variables'!D98-D99</f>
        <v>0</v>
      </c>
      <c r="I99" s="2">
        <f>E99-'8. Model Variables'!F98</f>
        <v>-6.7713827593252063E-4</v>
      </c>
    </row>
    <row r="100" spans="1:9" x14ac:dyDescent="0.35">
      <c r="A100">
        <f t="shared" si="1"/>
        <v>2025</v>
      </c>
      <c r="B100">
        <v>2</v>
      </c>
      <c r="C100" s="1">
        <v>39402.976909999998</v>
      </c>
      <c r="D100">
        <v>0</v>
      </c>
      <c r="E100" s="1">
        <v>89591.85</v>
      </c>
      <c r="G100" s="2">
        <f>'8. Model Variables'!C99-C100</f>
        <v>-3.9778969949111342E-6</v>
      </c>
      <c r="H100" s="2">
        <f>'8. Model Variables'!D99-D100</f>
        <v>0</v>
      </c>
      <c r="I100" s="2">
        <f>E100-'8. Model Variables'!F99</f>
        <v>1.2492291134549305E-3</v>
      </c>
    </row>
    <row r="101" spans="1:9" x14ac:dyDescent="0.35">
      <c r="A101">
        <f t="shared" si="1"/>
        <v>2025</v>
      </c>
      <c r="B101">
        <v>3</v>
      </c>
      <c r="C101" s="1">
        <v>27787.70969</v>
      </c>
      <c r="D101">
        <v>0</v>
      </c>
      <c r="E101" s="1">
        <v>99227.89</v>
      </c>
      <c r="G101" s="2">
        <f>'8. Model Variables'!C100-C101</f>
        <v>4.1690691432449967E-6</v>
      </c>
      <c r="H101" s="2">
        <f>'8. Model Variables'!D100-D101</f>
        <v>0</v>
      </c>
      <c r="I101" s="2">
        <f>E101-'8. Model Variables'!F100</f>
        <v>-2.5370325456606224E-3</v>
      </c>
    </row>
    <row r="102" spans="1:9" x14ac:dyDescent="0.35">
      <c r="A102">
        <f t="shared" si="1"/>
        <v>2025</v>
      </c>
      <c r="B102">
        <v>4</v>
      </c>
      <c r="C102" s="1">
        <v>16301.357470000001</v>
      </c>
      <c r="D102">
        <v>0</v>
      </c>
      <c r="E102" s="1">
        <v>96062.66</v>
      </c>
      <c r="G102" s="2">
        <f>'8. Model Variables'!C101-C102</f>
        <v>4.5763299567624927E-6</v>
      </c>
      <c r="H102" s="2">
        <f>'8. Model Variables'!D101-D102</f>
        <v>0</v>
      </c>
      <c r="I102" s="2">
        <f>E102-'8. Model Variables'!F101</f>
        <v>2.766677105682902E-3</v>
      </c>
    </row>
    <row r="103" spans="1:9" x14ac:dyDescent="0.35">
      <c r="A103">
        <f t="shared" si="1"/>
        <v>2025</v>
      </c>
      <c r="B103">
        <v>5</v>
      </c>
      <c r="C103" s="1">
        <v>5688.7096460000002</v>
      </c>
      <c r="D103" s="1">
        <v>5322.75</v>
      </c>
      <c r="E103" s="1">
        <v>99301.54</v>
      </c>
      <c r="G103" s="2">
        <f>'8. Model Variables'!C102-C103</f>
        <v>4.8266701924148947E-7</v>
      </c>
      <c r="H103" s="2">
        <f>'8. Model Variables'!D102-D103</f>
        <v>1.8779011679725954E-3</v>
      </c>
      <c r="I103" s="2">
        <f>E103-'8. Model Variables'!F102</f>
        <v>4.8678018065402284E-3</v>
      </c>
    </row>
    <row r="104" spans="1:9" x14ac:dyDescent="0.35">
      <c r="A104">
        <f t="shared" si="1"/>
        <v>2025</v>
      </c>
      <c r="B104">
        <v>6</v>
      </c>
      <c r="C104">
        <v>320.48724859999999</v>
      </c>
      <c r="D104" s="1">
        <v>106348.11</v>
      </c>
      <c r="E104" s="1">
        <v>95903.88</v>
      </c>
      <c r="G104" s="2">
        <f>'8. Model Variables'!C103-C104</f>
        <v>-4.8396771035186248E-8</v>
      </c>
      <c r="H104" s="2">
        <f>'8. Model Variables'!D103-D104</f>
        <v>1.23798476124648E-3</v>
      </c>
      <c r="I104" s="2">
        <f>E104-'8. Model Variables'!F103</f>
        <v>4.9838464183267206E-3</v>
      </c>
    </row>
    <row r="105" spans="1:9" x14ac:dyDescent="0.35">
      <c r="A105">
        <f t="shared" si="1"/>
        <v>2025</v>
      </c>
      <c r="B105">
        <v>7</v>
      </c>
      <c r="C105">
        <v>0</v>
      </c>
      <c r="D105" s="1">
        <v>197767.78</v>
      </c>
      <c r="E105" s="1">
        <v>98899.75</v>
      </c>
      <c r="G105" s="2">
        <f>'8. Model Variables'!C104-C105</f>
        <v>0</v>
      </c>
      <c r="H105" s="2">
        <f>'8. Model Variables'!D104-D105</f>
        <v>4.1199890547432005E-3</v>
      </c>
      <c r="I105" s="2">
        <f>E105-'8. Model Variables'!F104</f>
        <v>3.8776035944465548E-3</v>
      </c>
    </row>
    <row r="106" spans="1:9" x14ac:dyDescent="0.35">
      <c r="A106">
        <f t="shared" si="1"/>
        <v>2025</v>
      </c>
      <c r="B106">
        <v>8</v>
      </c>
      <c r="C106">
        <v>105.2266446</v>
      </c>
      <c r="D106" s="1">
        <v>129993.72</v>
      </c>
      <c r="E106" s="1">
        <v>98698.76</v>
      </c>
      <c r="G106" s="2">
        <f>'8. Model Variables'!C105-C106</f>
        <v>3.4232556345159537E-8</v>
      </c>
      <c r="H106" s="2">
        <f>'8. Model Variables'!D105-D106</f>
        <v>-1.826621955842711E-3</v>
      </c>
      <c r="I106" s="2">
        <f>E106-'8. Model Variables'!F105</f>
        <v>-7.2268801159225404E-4</v>
      </c>
    </row>
    <row r="107" spans="1:9" x14ac:dyDescent="0.35">
      <c r="A107">
        <f t="shared" si="1"/>
        <v>2025</v>
      </c>
      <c r="B107">
        <v>9</v>
      </c>
      <c r="C107">
        <v>192.909639</v>
      </c>
      <c r="D107" s="1">
        <v>37409.839999999997</v>
      </c>
      <c r="E107" s="1">
        <v>95512.02</v>
      </c>
      <c r="G107" s="2">
        <f>'8. Model Variables'!C106-C107</f>
        <v>3.8232570886975736E-8</v>
      </c>
      <c r="H107" s="2">
        <f>'8. Model Variables'!D106-D107</f>
        <v>3.3237850584555417E-3</v>
      </c>
      <c r="I107" s="2">
        <f>E107-'8. Model Variables'!F106</f>
        <v>-3.8750524981878698E-4</v>
      </c>
    </row>
    <row r="108" spans="1:9" x14ac:dyDescent="0.35">
      <c r="A108">
        <f t="shared" si="1"/>
        <v>2025</v>
      </c>
      <c r="B108">
        <v>10</v>
      </c>
      <c r="C108" s="1">
        <v>8992.8223980000002</v>
      </c>
      <c r="D108" s="1">
        <v>10580.24</v>
      </c>
      <c r="E108" s="1">
        <v>98692.74</v>
      </c>
      <c r="G108" s="2">
        <f>'8. Model Variables'!C107-C108</f>
        <v>-2.7770693122874945E-7</v>
      </c>
      <c r="H108" s="2">
        <f>'8. Model Variables'!D107-D108</f>
        <v>-8.8839466297940817E-4</v>
      </c>
      <c r="I108" s="2">
        <f>E108-'8. Model Variables'!F107</f>
        <v>-4.8384474939666688E-3</v>
      </c>
    </row>
    <row r="109" spans="1:9" x14ac:dyDescent="0.35">
      <c r="A109">
        <f t="shared" si="1"/>
        <v>2025</v>
      </c>
      <c r="B109">
        <v>11</v>
      </c>
      <c r="C109" s="1">
        <v>24140.29135</v>
      </c>
      <c r="D109">
        <v>0</v>
      </c>
      <c r="E109" s="1">
        <v>95506.19</v>
      </c>
      <c r="G109" s="2">
        <f>'8. Model Variables'!C108-C109</f>
        <v>-3.9267324609681964E-6</v>
      </c>
      <c r="H109" s="2">
        <f>'8. Model Variables'!D108-D109</f>
        <v>0</v>
      </c>
      <c r="I109" s="2">
        <f>E109-'8. Model Variables'!F108</f>
        <v>-2.2950639977352694E-3</v>
      </c>
    </row>
    <row r="110" spans="1:9" x14ac:dyDescent="0.35">
      <c r="A110">
        <f t="shared" si="1"/>
        <v>2025</v>
      </c>
      <c r="B110">
        <v>12</v>
      </c>
      <c r="C110" s="1">
        <v>40155.625209999998</v>
      </c>
      <c r="D110">
        <v>0</v>
      </c>
      <c r="E110" s="1">
        <v>98839.7</v>
      </c>
      <c r="G110" s="2">
        <f>'8. Model Variables'!C109-C110</f>
        <v>-4.8911679186858237E-6</v>
      </c>
      <c r="H110" s="2">
        <f>'8. Model Variables'!D109-D110</f>
        <v>0</v>
      </c>
      <c r="I110" s="2">
        <f>E110-'8. Model Variables'!F109</f>
        <v>2.3153004585765302E-3</v>
      </c>
    </row>
    <row r="111" spans="1:9" x14ac:dyDescent="0.35">
      <c r="A111">
        <f t="shared" si="1"/>
        <v>2026</v>
      </c>
      <c r="B111">
        <v>1</v>
      </c>
      <c r="C111" s="1">
        <v>40636.860059999999</v>
      </c>
      <c r="D111">
        <v>0</v>
      </c>
      <c r="E111" s="1">
        <v>98195.34</v>
      </c>
      <c r="G111" s="2">
        <f>'8. Model Variables'!C110-C111</f>
        <v>-2.0919687813147902E-6</v>
      </c>
      <c r="H111" s="2">
        <f>'8. Model Variables'!D110-D111</f>
        <v>0</v>
      </c>
      <c r="I111" s="2">
        <f>E111-'8. Model Variables'!F110</f>
        <v>5.3371475951280445E-4</v>
      </c>
    </row>
    <row r="112" spans="1:9" x14ac:dyDescent="0.35">
      <c r="A112">
        <f t="shared" si="1"/>
        <v>2026</v>
      </c>
      <c r="B112">
        <v>2</v>
      </c>
      <c r="C112" s="1">
        <v>34560.35009</v>
      </c>
      <c r="D112">
        <v>0</v>
      </c>
      <c r="E112" s="1">
        <v>88826.93</v>
      </c>
      <c r="G112" s="2">
        <f>'8. Model Variables'!C111-C112</f>
        <v>-4.7170688048936427E-6</v>
      </c>
      <c r="H112" s="2">
        <f>'8. Model Variables'!D111-D112</f>
        <v>0</v>
      </c>
      <c r="I112" s="2">
        <f>E112-'8. Model Variables'!F111</f>
        <v>1.106586103560403E-3</v>
      </c>
    </row>
    <row r="113" spans="1:9" x14ac:dyDescent="0.35">
      <c r="A113">
        <f t="shared" si="1"/>
        <v>2026</v>
      </c>
      <c r="B113">
        <v>3</v>
      </c>
      <c r="C113" s="1">
        <v>29112.446189999999</v>
      </c>
      <c r="D113">
        <v>0</v>
      </c>
      <c r="E113" s="1">
        <v>98484.15</v>
      </c>
      <c r="G113" s="2">
        <f>'8. Model Variables'!C112-C113</f>
        <v>1.818178134271875E-6</v>
      </c>
      <c r="H113" s="2">
        <f>'8. Model Variables'!D112-D113</f>
        <v>0</v>
      </c>
      <c r="I113" s="2">
        <f>E113-'8. Model Variables'!F112</f>
        <v>4.995428942493163E-3</v>
      </c>
    </row>
    <row r="114" spans="1:9" x14ac:dyDescent="0.35">
      <c r="A114">
        <f t="shared" si="1"/>
        <v>2026</v>
      </c>
      <c r="B114">
        <v>4</v>
      </c>
      <c r="C114" s="1">
        <v>17123.167000000001</v>
      </c>
      <c r="D114">
        <v>767.85</v>
      </c>
      <c r="E114" s="1">
        <v>95442.75</v>
      </c>
      <c r="G114" s="2">
        <f>'8. Model Variables'!C113-C114</f>
        <v>8.6805448518134654E-7</v>
      </c>
      <c r="H114" s="2">
        <f>'8. Model Variables'!D113-D114</f>
        <v>-2.4226402339309061E-3</v>
      </c>
      <c r="I114" s="2">
        <f>E114-'8. Model Variables'!F113</f>
        <v>-4.0865261544240639E-3</v>
      </c>
    </row>
    <row r="115" spans="1:9" x14ac:dyDescent="0.35">
      <c r="A115">
        <f t="shared" si="1"/>
        <v>2026</v>
      </c>
      <c r="B115">
        <v>5</v>
      </c>
      <c r="C115" s="1">
        <v>5576.5762260000001</v>
      </c>
      <c r="D115" s="1">
        <v>23482.6</v>
      </c>
      <c r="E115" s="1">
        <v>98764.2</v>
      </c>
      <c r="G115" s="2">
        <f>'8. Model Variables'!C114-C115</f>
        <v>-8.8030901679303497E-8</v>
      </c>
      <c r="H115" s="2">
        <f>'8. Model Variables'!D114-D115</f>
        <v>-4.8479254255653359E-3</v>
      </c>
      <c r="I115" s="2">
        <f>E115-'8. Model Variables'!F114</f>
        <v>-2.5581963564036414E-3</v>
      </c>
    </row>
    <row r="116" spans="1:9" x14ac:dyDescent="0.35">
      <c r="A116">
        <f t="shared" si="1"/>
        <v>2026</v>
      </c>
      <c r="B116">
        <v>6</v>
      </c>
      <c r="C116">
        <v>234.20853349999999</v>
      </c>
      <c r="D116" s="1">
        <v>84353.65</v>
      </c>
      <c r="E116" s="1">
        <v>95676.71</v>
      </c>
      <c r="G116" s="2">
        <f>'8. Model Variables'!C115-C116</f>
        <v>2.5141758897007094E-8</v>
      </c>
      <c r="H116" s="2">
        <f>'8. Model Variables'!D115-D116</f>
        <v>-3.6100799188716337E-3</v>
      </c>
      <c r="I116" s="2">
        <f>E116-'8. Model Variables'!F115</f>
        <v>3.2158402464119717E-3</v>
      </c>
    </row>
    <row r="117" spans="1:9" x14ac:dyDescent="0.35">
      <c r="A117">
        <f t="shared" si="1"/>
        <v>2026</v>
      </c>
      <c r="B117">
        <v>7</v>
      </c>
      <c r="C117">
        <v>0</v>
      </c>
      <c r="D117" s="1">
        <v>168279.71</v>
      </c>
      <c r="E117" s="1">
        <v>98967.63</v>
      </c>
      <c r="G117" s="2">
        <f>'8. Model Variables'!C116-C117</f>
        <v>0</v>
      </c>
      <c r="H117" s="2">
        <f>'8. Model Variables'!D116-D117</f>
        <v>4.2128638597205281E-3</v>
      </c>
      <c r="I117" s="2">
        <f>E117-'8. Model Variables'!F116</f>
        <v>3.1180696823867038E-3</v>
      </c>
    </row>
    <row r="118" spans="1:9" x14ac:dyDescent="0.35">
      <c r="A118">
        <f t="shared" si="1"/>
        <v>2026</v>
      </c>
      <c r="B118">
        <v>8</v>
      </c>
      <c r="C118">
        <v>15.084727040000001</v>
      </c>
      <c r="D118" s="1">
        <v>138639.42000000001</v>
      </c>
      <c r="E118" s="1">
        <v>99069.29</v>
      </c>
      <c r="G118" s="2">
        <f>'8. Model Variables'!C117-C118</f>
        <v>-4.5057824138439173E-9</v>
      </c>
      <c r="H118" s="2">
        <f>'8. Model Variables'!D117-D118</f>
        <v>-2.6841362414415926E-3</v>
      </c>
      <c r="I118" s="2">
        <f>E118-'8. Model Variables'!F117</f>
        <v>-2.3217372072394937E-3</v>
      </c>
    </row>
    <row r="119" spans="1:9" x14ac:dyDescent="0.35">
      <c r="A119">
        <f t="shared" si="1"/>
        <v>2026</v>
      </c>
      <c r="B119">
        <v>9</v>
      </c>
      <c r="C119">
        <v>756.64649139999995</v>
      </c>
      <c r="D119" s="1">
        <v>51837.8</v>
      </c>
      <c r="E119" s="1">
        <v>95956.71</v>
      </c>
      <c r="G119" s="2">
        <f>'8. Model Variables'!C118-C119</f>
        <v>-4.5214051169750746E-8</v>
      </c>
      <c r="H119" s="2">
        <f>'8. Model Variables'!D118-D119</f>
        <v>-2.4031891371123493E-5</v>
      </c>
      <c r="I119" s="2">
        <f>E119-'8. Model Variables'!F118</f>
        <v>-4.4624010479310527E-3</v>
      </c>
    </row>
    <row r="120" spans="1:9" x14ac:dyDescent="0.35">
      <c r="A120">
        <f t="shared" si="1"/>
        <v>2026</v>
      </c>
      <c r="B120">
        <v>10</v>
      </c>
      <c r="C120" s="1">
        <v>9463.2920020000001</v>
      </c>
      <c r="D120" s="1">
        <v>7140.18</v>
      </c>
      <c r="E120" s="1">
        <v>99241.22</v>
      </c>
      <c r="G120" s="2">
        <f>'8. Model Variables'!C119-C120</f>
        <v>-2.6738052838481963E-7</v>
      </c>
      <c r="H120" s="2">
        <f>'8. Model Variables'!D119-D120</f>
        <v>-2.722514505876461E-3</v>
      </c>
      <c r="I120" s="2">
        <f>E120-'8. Model Variables'!F119</f>
        <v>4.4323477195575833E-3</v>
      </c>
    </row>
    <row r="121" spans="1:9" x14ac:dyDescent="0.35">
      <c r="A121">
        <f t="shared" si="1"/>
        <v>2026</v>
      </c>
      <c r="B121">
        <v>11</v>
      </c>
      <c r="C121" s="1">
        <v>22688.792280000001</v>
      </c>
      <c r="D121">
        <v>285.2</v>
      </c>
      <c r="E121" s="1">
        <v>96123.02</v>
      </c>
      <c r="G121" s="2">
        <f>'8. Model Variables'!C120-C121</f>
        <v>-1.6206831787712872E-6</v>
      </c>
      <c r="H121" s="2">
        <f>'8. Model Variables'!D120-D121</f>
        <v>-3.816376895713347E-3</v>
      </c>
      <c r="I121" s="2">
        <f>E121-'8. Model Variables'!F120</f>
        <v>-3.5605906741693616E-3</v>
      </c>
    </row>
    <row r="122" spans="1:9" x14ac:dyDescent="0.35">
      <c r="A122">
        <f t="shared" si="1"/>
        <v>2026</v>
      </c>
      <c r="B122">
        <v>12</v>
      </c>
      <c r="C122" s="1">
        <v>34598.798710000003</v>
      </c>
      <c r="D122">
        <v>0</v>
      </c>
      <c r="E122" s="1">
        <v>99405.06</v>
      </c>
      <c r="G122" s="2">
        <f>'8. Model Variables'!C121-C122</f>
        <v>1.6350822988897562E-6</v>
      </c>
      <c r="H122" s="2">
        <f>'8. Model Variables'!D121-D122</f>
        <v>0</v>
      </c>
      <c r="I122" s="2">
        <f>E122-'8. Model Variables'!F121</f>
        <v>3.5856444446835667E-4</v>
      </c>
    </row>
    <row r="123" spans="1:9" x14ac:dyDescent="0.35">
      <c r="A123">
        <f t="shared" si="1"/>
        <v>2027</v>
      </c>
      <c r="B123">
        <v>1</v>
      </c>
      <c r="C123" s="1">
        <v>40692.654139999999</v>
      </c>
      <c r="D123">
        <v>0</v>
      </c>
      <c r="E123" s="1">
        <v>98522.28</v>
      </c>
      <c r="G123" s="2">
        <f>'8. Model Variables'!C122-C123</f>
        <v>-1.0395888239145279E-6</v>
      </c>
      <c r="H123" s="2">
        <f>'8. Model Variables'!D122-D123</f>
        <v>0</v>
      </c>
      <c r="I123" s="2">
        <f>E123-'8. Model Variables'!F122</f>
        <v>-1.9968305714428425E-3</v>
      </c>
    </row>
    <row r="124" spans="1:9" x14ac:dyDescent="0.35">
      <c r="A124">
        <f t="shared" si="1"/>
        <v>2027</v>
      </c>
      <c r="B124">
        <v>2</v>
      </c>
      <c r="C124" s="1">
        <v>34582.473899999997</v>
      </c>
      <c r="D124">
        <v>0</v>
      </c>
      <c r="E124" s="1">
        <v>89057.46</v>
      </c>
      <c r="G124" s="2">
        <f>'8. Model Variables'!C123-C124</f>
        <v>2.8658396331593394E-6</v>
      </c>
      <c r="H124" s="2">
        <f>'8. Model Variables'!D123-D124</f>
        <v>0</v>
      </c>
      <c r="I124" s="2">
        <f>E124-'8. Model Variables'!F123</f>
        <v>4.0696178184589371E-3</v>
      </c>
    </row>
    <row r="125" spans="1:9" x14ac:dyDescent="0.35">
      <c r="A125">
        <f t="shared" si="1"/>
        <v>2027</v>
      </c>
      <c r="B125">
        <v>3</v>
      </c>
      <c r="C125" s="1">
        <v>29120.106210000002</v>
      </c>
      <c r="D125">
        <v>0</v>
      </c>
      <c r="E125" s="1">
        <v>98702.53</v>
      </c>
      <c r="G125" s="2">
        <f>'8. Model Variables'!C124-C125</f>
        <v>3.6971396184526384E-6</v>
      </c>
      <c r="H125" s="2">
        <f>'8. Model Variables'!D124-D125</f>
        <v>0</v>
      </c>
      <c r="I125" s="2">
        <f>E125-'8. Model Variables'!F124</f>
        <v>-6.1196192109491676E-4</v>
      </c>
    </row>
    <row r="126" spans="1:9" x14ac:dyDescent="0.35">
      <c r="A126">
        <f t="shared" si="1"/>
        <v>2027</v>
      </c>
      <c r="B126">
        <v>4</v>
      </c>
      <c r="C126" s="1">
        <v>17121.230060000002</v>
      </c>
      <c r="D126">
        <v>777.85</v>
      </c>
      <c r="E126" s="1">
        <v>95618.42</v>
      </c>
      <c r="G126" s="2">
        <f>'8. Model Variables'!C125-C126</f>
        <v>3.4283366403542459E-6</v>
      </c>
      <c r="H126" s="2">
        <f>'8. Model Variables'!D125-D126</f>
        <v>-2.3055644478517934E-3</v>
      </c>
      <c r="I126" s="2">
        <f>E126-'8. Model Variables'!F125</f>
        <v>3.6968248314224184E-3</v>
      </c>
    </row>
    <row r="127" spans="1:9" x14ac:dyDescent="0.35">
      <c r="A127">
        <f t="shared" si="1"/>
        <v>2027</v>
      </c>
      <c r="B127">
        <v>5</v>
      </c>
      <c r="C127" s="1">
        <v>5573.8517279999996</v>
      </c>
      <c r="D127" s="1">
        <v>23779.49</v>
      </c>
      <c r="E127" s="1">
        <v>98908.83</v>
      </c>
      <c r="G127" s="2">
        <f>'8. Model Variables'!C126-C127</f>
        <v>-2.485476215952076E-7</v>
      </c>
      <c r="H127" s="2">
        <f>'8. Model Variables'!D126-D127</f>
        <v>1.7558944091433659E-4</v>
      </c>
      <c r="I127" s="2">
        <f>E127-'8. Model Variables'!F126</f>
        <v>4.897164719295688E-3</v>
      </c>
    </row>
    <row r="128" spans="1:9" x14ac:dyDescent="0.35">
      <c r="A128">
        <f t="shared" si="1"/>
        <v>2027</v>
      </c>
      <c r="B128">
        <v>6</v>
      </c>
      <c r="C128">
        <v>234.13899549999999</v>
      </c>
      <c r="D128" s="1">
        <v>85436.53</v>
      </c>
      <c r="E128" s="1">
        <v>95835.18</v>
      </c>
      <c r="G128" s="2">
        <f>'8. Model Variables'!C127-C128</f>
        <v>2.1507190695047029E-8</v>
      </c>
      <c r="H128" s="2">
        <f>'8. Model Variables'!D127-D128</f>
        <v>-4.8546309699304402E-3</v>
      </c>
      <c r="I128" s="2">
        <f>E128-'8. Model Variables'!F127</f>
        <v>-9.6291293448302895E-4</v>
      </c>
    </row>
    <row r="129" spans="1:9" x14ac:dyDescent="0.35">
      <c r="A129">
        <f t="shared" si="1"/>
        <v>2027</v>
      </c>
      <c r="B129">
        <v>7</v>
      </c>
      <c r="C129">
        <v>0</v>
      </c>
      <c r="D129" s="1">
        <v>170472.6</v>
      </c>
      <c r="E129" s="1">
        <v>99150.52</v>
      </c>
      <c r="G129" s="2">
        <f>'8. Model Variables'!C128-C129</f>
        <v>0</v>
      </c>
      <c r="H129" s="2">
        <f>'8. Model Variables'!D128-D129</f>
        <v>-3.5688470234163105E-4</v>
      </c>
      <c r="I129" s="2">
        <f>E129-'8. Model Variables'!F128</f>
        <v>-2.6689850637922063E-3</v>
      </c>
    </row>
    <row r="130" spans="1:9" x14ac:dyDescent="0.35">
      <c r="A130">
        <f t="shared" si="1"/>
        <v>2027</v>
      </c>
      <c r="B130">
        <v>8</v>
      </c>
      <c r="C130">
        <v>15.086014909999999</v>
      </c>
      <c r="D130" s="1">
        <v>140472.88</v>
      </c>
      <c r="E130" s="1">
        <v>99271.33</v>
      </c>
      <c r="G130" s="2">
        <f>'8. Model Variables'!C129-C130</f>
        <v>5.4933302351400926E-10</v>
      </c>
      <c r="H130" s="2">
        <f>'8. Model Variables'!D129-D130</f>
        <v>-1.8069914658553898E-3</v>
      </c>
      <c r="I130" s="2">
        <f>E130-'8. Model Variables'!F129</f>
        <v>-2.2607329883612692E-3</v>
      </c>
    </row>
    <row r="131" spans="1:9" x14ac:dyDescent="0.35">
      <c r="A131">
        <f t="shared" si="1"/>
        <v>2027</v>
      </c>
      <c r="B131">
        <v>9</v>
      </c>
      <c r="C131">
        <v>757.03290749999996</v>
      </c>
      <c r="D131" s="1">
        <v>52545.68</v>
      </c>
      <c r="E131" s="1">
        <v>96193.3</v>
      </c>
      <c r="G131" s="2">
        <f>'8. Model Variables'!C130-C131</f>
        <v>3.01714635497774E-8</v>
      </c>
      <c r="H131" s="2">
        <f>'8. Model Variables'!D130-D131</f>
        <v>-4.7979411101550795E-3</v>
      </c>
      <c r="I131" s="2">
        <f>E131-'8. Model Variables'!F130</f>
        <v>1.306811987888068E-3</v>
      </c>
    </row>
    <row r="132" spans="1:9" x14ac:dyDescent="0.35">
      <c r="A132">
        <f t="shared" si="1"/>
        <v>2027</v>
      </c>
      <c r="B132">
        <v>10</v>
      </c>
      <c r="C132" s="1">
        <v>9472.1440299999995</v>
      </c>
      <c r="D132" s="1">
        <v>7240.75</v>
      </c>
      <c r="E132" s="1">
        <v>99528.13</v>
      </c>
      <c r="G132" s="2">
        <f>'8. Model Variables'!C131-C132</f>
        <v>-3.7471181713044643E-7</v>
      </c>
      <c r="H132" s="2">
        <f>'8. Model Variables'!D131-D132</f>
        <v>2.8934698675584514E-3</v>
      </c>
      <c r="I132" s="2">
        <f>E132-'8. Model Variables'!F131</f>
        <v>9.7176551935262978E-4</v>
      </c>
    </row>
    <row r="133" spans="1:9" x14ac:dyDescent="0.35">
      <c r="A133">
        <f t="shared" si="1"/>
        <v>2027</v>
      </c>
      <c r="B133">
        <v>11</v>
      </c>
      <c r="C133" s="1">
        <v>22719.637940000001</v>
      </c>
      <c r="D133">
        <v>289.33999999999997</v>
      </c>
      <c r="E133" s="1">
        <v>96441.77</v>
      </c>
      <c r="G133" s="2">
        <f>'8. Model Variables'!C132-C133</f>
        <v>-1.7740931070875376E-6</v>
      </c>
      <c r="H133" s="2">
        <f>'8. Model Variables'!D132-D133</f>
        <v>-4.0377699073133044E-3</v>
      </c>
      <c r="I133" s="2">
        <f>E133-'8. Model Variables'!F132</f>
        <v>2.0808210101677105E-3</v>
      </c>
    </row>
    <row r="134" spans="1:9" x14ac:dyDescent="0.35">
      <c r="A134">
        <f t="shared" si="1"/>
        <v>2027</v>
      </c>
      <c r="B134">
        <v>12</v>
      </c>
      <c r="C134" s="1">
        <v>34677.430439999996</v>
      </c>
      <c r="D134">
        <v>0</v>
      </c>
      <c r="E134" s="1">
        <v>99825.64</v>
      </c>
      <c r="G134" s="2">
        <f>'8. Model Variables'!C133-C134</f>
        <v>8.8237720774486661E-7</v>
      </c>
      <c r="H134" s="2">
        <f>'8. Model Variables'!D133-D134</f>
        <v>0</v>
      </c>
      <c r="I134" s="2">
        <f>E134-'8. Model Variables'!F133</f>
        <v>2.5392791721969843E-3</v>
      </c>
    </row>
    <row r="135" spans="1:9" x14ac:dyDescent="0.35">
      <c r="A135">
        <f t="shared" si="1"/>
        <v>2028</v>
      </c>
      <c r="B135">
        <v>1</v>
      </c>
      <c r="C135" s="1">
        <v>40822.262049999998</v>
      </c>
      <c r="D135">
        <v>0</v>
      </c>
      <c r="E135" s="1">
        <v>99108.479999999996</v>
      </c>
      <c r="G135" s="2">
        <f>'8. Model Variables'!C134-C135</f>
        <v>2.7425849111750722E-6</v>
      </c>
      <c r="H135" s="2">
        <f>'8. Model Variables'!D134-D135</f>
        <v>0</v>
      </c>
      <c r="I135" s="2">
        <f>E135-'8. Model Variables'!F134</f>
        <v>2.8389345825416967E-3</v>
      </c>
    </row>
    <row r="136" spans="1:9" x14ac:dyDescent="0.35">
      <c r="A136">
        <f t="shared" si="1"/>
        <v>2028</v>
      </c>
      <c r="B136">
        <v>2</v>
      </c>
      <c r="C136" s="1">
        <v>36058.393109999997</v>
      </c>
      <c r="D136">
        <v>0</v>
      </c>
      <c r="E136" s="1">
        <v>92871.2</v>
      </c>
      <c r="G136" s="2">
        <f>'8. Model Variables'!C135-C136</f>
        <v>4.0247177821584046E-6</v>
      </c>
      <c r="H136" s="2">
        <f>'8. Model Variables'!D135-D136</f>
        <v>0</v>
      </c>
      <c r="I136" s="2">
        <f>E136-'8. Model Variables'!F135</f>
        <v>1.2114908458897844E-3</v>
      </c>
    </row>
    <row r="137" spans="1:9" x14ac:dyDescent="0.35">
      <c r="A137">
        <f t="shared" si="1"/>
        <v>2028</v>
      </c>
      <c r="B137">
        <v>3</v>
      </c>
      <c r="C137" s="1">
        <v>29253.012589999998</v>
      </c>
      <c r="D137">
        <v>0</v>
      </c>
      <c r="E137" s="1">
        <v>99426.29</v>
      </c>
      <c r="G137" s="2">
        <f>'8. Model Variables'!C136-C137</f>
        <v>-1.0378171282354742E-6</v>
      </c>
      <c r="H137" s="2">
        <f>'8. Model Variables'!D136-D137</f>
        <v>0</v>
      </c>
      <c r="I137" s="2">
        <f>E137-'8. Model Variables'!F136</f>
        <v>2.7392748452257365E-3</v>
      </c>
    </row>
    <row r="138" spans="1:9" x14ac:dyDescent="0.35">
      <c r="A138">
        <f t="shared" si="1"/>
        <v>2028</v>
      </c>
      <c r="B138">
        <v>4</v>
      </c>
      <c r="C138" s="1">
        <v>17207.363549999998</v>
      </c>
      <c r="D138">
        <v>791.92</v>
      </c>
      <c r="E138" s="1">
        <v>96364.31</v>
      </c>
      <c r="G138" s="2">
        <f>'8. Model Variables'!C137-C138</f>
        <v>-1.0722214938141406E-7</v>
      </c>
      <c r="H138" s="2">
        <f>'8. Model Variables'!D137-D138</f>
        <v>-2.2117958815215388E-3</v>
      </c>
      <c r="I138" s="2">
        <f>E138-'8. Model Variables'!F137</f>
        <v>1.5254184691002592E-3</v>
      </c>
    </row>
    <row r="139" spans="1:9" x14ac:dyDescent="0.35">
      <c r="A139">
        <f t="shared" si="1"/>
        <v>2028</v>
      </c>
      <c r="B139">
        <v>5</v>
      </c>
      <c r="C139" s="1">
        <v>5604.4900909999997</v>
      </c>
      <c r="D139" s="1">
        <v>24220.85</v>
      </c>
      <c r="E139" s="1">
        <v>99726.6</v>
      </c>
      <c r="G139" s="2">
        <f>'8. Model Variables'!C138-C139</f>
        <v>-2.9202601581346244E-7</v>
      </c>
      <c r="H139" s="2">
        <f>'8. Model Variables'!D138-D139</f>
        <v>6.279352746787481E-4</v>
      </c>
      <c r="I139" s="2">
        <f>E139-'8. Model Variables'!F138</f>
        <v>-3.6138864961685613E-3</v>
      </c>
    </row>
    <row r="140" spans="1:9" x14ac:dyDescent="0.35">
      <c r="A140">
        <f t="shared" si="1"/>
        <v>2028</v>
      </c>
      <c r="B140">
        <v>6</v>
      </c>
      <c r="C140">
        <v>235.47516429999999</v>
      </c>
      <c r="D140" s="1">
        <v>87040.44</v>
      </c>
      <c r="E140" s="1">
        <v>96647.72</v>
      </c>
      <c r="G140" s="2">
        <f>'8. Model Variables'!C139-C140</f>
        <v>4.9888654984897585E-8</v>
      </c>
      <c r="H140" s="2">
        <f>'8. Model Variables'!D139-D140</f>
        <v>2.9532116313930601E-3</v>
      </c>
      <c r="I140" s="2">
        <f>E140-'8. Model Variables'!F139</f>
        <v>-7.7405276533681899E-4</v>
      </c>
    </row>
    <row r="141" spans="1:9" x14ac:dyDescent="0.35">
      <c r="A141">
        <f t="shared" si="1"/>
        <v>2028</v>
      </c>
      <c r="B141">
        <v>7</v>
      </c>
      <c r="C141">
        <v>0</v>
      </c>
      <c r="D141" s="1">
        <v>173709.1</v>
      </c>
      <c r="E141" s="1">
        <v>100012</v>
      </c>
      <c r="G141" s="2">
        <f>'8. Model Variables'!C140-C141</f>
        <v>0</v>
      </c>
      <c r="H141" s="2">
        <f>'8. Model Variables'!D140-D141</f>
        <v>-1.2218712363392115E-3</v>
      </c>
      <c r="I141" s="2">
        <f>E141-'8. Model Variables'!F140</f>
        <v>-2.7991326351184398E-3</v>
      </c>
    </row>
    <row r="142" spans="1:9" x14ac:dyDescent="0.35">
      <c r="A142">
        <f t="shared" si="1"/>
        <v>2028</v>
      </c>
      <c r="B142">
        <v>8</v>
      </c>
      <c r="C142">
        <v>15.178422189999999</v>
      </c>
      <c r="D142" s="1">
        <v>143169.57</v>
      </c>
      <c r="E142" s="1">
        <v>100154.68</v>
      </c>
      <c r="G142" s="2">
        <f>'8. Model Variables'!C141-C142</f>
        <v>-3.6118912305482809E-9</v>
      </c>
      <c r="H142" s="2">
        <f>'8. Model Variables'!D141-D142</f>
        <v>4.7394988941960037E-3</v>
      </c>
      <c r="I142" s="2">
        <f>E142-'8. Model Variables'!F141</f>
        <v>2.2976512991590425E-3</v>
      </c>
    </row>
    <row r="143" spans="1:9" x14ac:dyDescent="0.35">
      <c r="A143">
        <f t="shared" si="1"/>
        <v>2028</v>
      </c>
      <c r="B143">
        <v>9</v>
      </c>
      <c r="C143">
        <v>761.76317919999997</v>
      </c>
      <c r="D143" s="1">
        <v>53560.959999999999</v>
      </c>
      <c r="E143" s="1">
        <v>97061.13</v>
      </c>
      <c r="G143" s="2">
        <f>'8. Model Variables'!C142-C143</f>
        <v>4.9227992349187844E-8</v>
      </c>
      <c r="H143" s="2">
        <f>'8. Model Variables'!D142-D143</f>
        <v>1.3171004684409127E-4</v>
      </c>
      <c r="I143" s="2">
        <f>E143-'8. Model Variables'!F142</f>
        <v>3.4121993521694094E-3</v>
      </c>
    </row>
    <row r="144" spans="1:9" x14ac:dyDescent="0.35">
      <c r="A144">
        <f t="shared" ref="A144:A194" si="2">A132+1</f>
        <v>2028</v>
      </c>
      <c r="B144">
        <v>10</v>
      </c>
      <c r="C144" s="1">
        <v>9532.4934219999996</v>
      </c>
      <c r="D144" s="1">
        <v>7381.56</v>
      </c>
      <c r="E144" s="1">
        <v>100438.3</v>
      </c>
      <c r="G144" s="2">
        <f>'8. Model Variables'!C143-C144</f>
        <v>-3.5161792766302824E-7</v>
      </c>
      <c r="H144" s="2">
        <f>'8. Model Variables'!D143-D144</f>
        <v>-8.2365356956870528E-4</v>
      </c>
      <c r="I144" s="2">
        <f>E144-'8. Model Variables'!F143</f>
        <v>1.3948719424661249E-4</v>
      </c>
    </row>
    <row r="145" spans="1:9" x14ac:dyDescent="0.35">
      <c r="A145">
        <f t="shared" si="2"/>
        <v>2028</v>
      </c>
      <c r="B145">
        <v>11</v>
      </c>
      <c r="C145" s="1">
        <v>22867.174749999998</v>
      </c>
      <c r="D145">
        <v>295</v>
      </c>
      <c r="E145" s="1">
        <v>97335.57</v>
      </c>
      <c r="G145" s="2">
        <f>'8. Model Variables'!C144-C145</f>
        <v>-1.7578095139469951E-6</v>
      </c>
      <c r="H145" s="2">
        <f>'8. Model Variables'!D144-D145</f>
        <v>-1.5873649791728894E-3</v>
      </c>
      <c r="I145" s="2">
        <f>E145-'8. Model Variables'!F144</f>
        <v>3.912761269020848E-3</v>
      </c>
    </row>
    <row r="146" spans="1:9" x14ac:dyDescent="0.35">
      <c r="A146">
        <f t="shared" si="2"/>
        <v>2028</v>
      </c>
      <c r="B146">
        <v>12</v>
      </c>
      <c r="C146" s="1">
        <v>34891.456319999998</v>
      </c>
      <c r="D146">
        <v>0</v>
      </c>
      <c r="E146" s="1">
        <v>100718.57</v>
      </c>
      <c r="G146" s="2">
        <f>'8. Model Variables'!C145-C146</f>
        <v>-1.5376863302662969E-6</v>
      </c>
      <c r="H146" s="2">
        <f>'8. Model Variables'!D145-D146</f>
        <v>0</v>
      </c>
      <c r="I146" s="2">
        <f>E146-'8. Model Variables'!F145</f>
        <v>-4.6447686763713136E-3</v>
      </c>
    </row>
    <row r="147" spans="1:9" x14ac:dyDescent="0.35">
      <c r="A147">
        <f t="shared" si="2"/>
        <v>2029</v>
      </c>
      <c r="B147">
        <v>1</v>
      </c>
      <c r="C147" s="1">
        <v>41061.112079999999</v>
      </c>
      <c r="D147">
        <v>0</v>
      </c>
      <c r="E147" s="1">
        <v>100005.53</v>
      </c>
      <c r="G147" s="2">
        <f>'8. Model Variables'!C146-C147</f>
        <v>1.1312949936836958E-6</v>
      </c>
      <c r="H147" s="2">
        <f>'8. Model Variables'!D146-D147</f>
        <v>0</v>
      </c>
      <c r="I147" s="2">
        <f>E147-'8. Model Variables'!F146</f>
        <v>-3.5585915320552886E-3</v>
      </c>
    </row>
    <row r="148" spans="1:9" x14ac:dyDescent="0.35">
      <c r="A148">
        <f t="shared" si="2"/>
        <v>2029</v>
      </c>
      <c r="B148">
        <v>2</v>
      </c>
      <c r="C148" s="1">
        <v>34916.204700000002</v>
      </c>
      <c r="D148">
        <v>0</v>
      </c>
      <c r="E148" s="1">
        <v>90451.58</v>
      </c>
      <c r="G148" s="2">
        <f>'8. Model Variables'!C147-C148</f>
        <v>1.7434358596801758E-6</v>
      </c>
      <c r="H148" s="2">
        <f>'8. Model Variables'!D147-D148</f>
        <v>0</v>
      </c>
      <c r="I148" s="2">
        <f>E148-'8. Model Variables'!F147</f>
        <v>4.4195613882038742E-3</v>
      </c>
    </row>
    <row r="149" spans="1:9" x14ac:dyDescent="0.35">
      <c r="A149">
        <f t="shared" si="2"/>
        <v>2029</v>
      </c>
      <c r="B149">
        <v>3</v>
      </c>
      <c r="C149" s="1">
        <v>29411.772389999998</v>
      </c>
      <c r="D149">
        <v>0</v>
      </c>
      <c r="E149" s="1">
        <v>100283.94</v>
      </c>
      <c r="G149" s="2">
        <f>'8. Model Variables'!C148-C149</f>
        <v>-3.7933423300273716E-6</v>
      </c>
      <c r="H149" s="2">
        <f>'8. Model Variables'!D148-D149</f>
        <v>0</v>
      </c>
      <c r="I149" s="2">
        <f>E149-'8. Model Variables'!F148</f>
        <v>-4.4825820223195478E-3</v>
      </c>
    </row>
    <row r="150" spans="1:9" x14ac:dyDescent="0.35">
      <c r="A150">
        <f t="shared" si="2"/>
        <v>2029</v>
      </c>
      <c r="B150">
        <v>4</v>
      </c>
      <c r="C150" s="1">
        <v>17298.96731</v>
      </c>
      <c r="D150">
        <v>808.08</v>
      </c>
      <c r="E150" s="1">
        <v>97185.54</v>
      </c>
      <c r="G150" s="2">
        <f>'8. Model Variables'!C149-C150</f>
        <v>9.7653173725120723E-7</v>
      </c>
      <c r="H150" s="2">
        <f>'8. Model Variables'!D149-D150</f>
        <v>9.7046325629435159E-4</v>
      </c>
      <c r="I150" s="2">
        <f>E150-'8. Model Variables'!F149</f>
        <v>2.7493550296640024E-3</v>
      </c>
    </row>
    <row r="151" spans="1:9" x14ac:dyDescent="0.35">
      <c r="A151">
        <f t="shared" si="2"/>
        <v>2029</v>
      </c>
      <c r="B151">
        <v>5</v>
      </c>
      <c r="C151" s="1">
        <v>5633.7465540000003</v>
      </c>
      <c r="D151" s="1">
        <v>24712.66</v>
      </c>
      <c r="E151" s="1">
        <v>100566.15</v>
      </c>
      <c r="G151" s="2">
        <f>'8. Model Variables'!C150-C151</f>
        <v>1.5619480109307915E-7</v>
      </c>
      <c r="H151" s="2">
        <f>'8. Model Variables'!D150-D151</f>
        <v>1.9803435898211319E-3</v>
      </c>
      <c r="I151" s="2">
        <f>E151-'8. Model Variables'!F150</f>
        <v>2.0511352486209944E-3</v>
      </c>
    </row>
    <row r="152" spans="1:9" x14ac:dyDescent="0.35">
      <c r="A152">
        <f t="shared" si="2"/>
        <v>2029</v>
      </c>
      <c r="B152">
        <v>6</v>
      </c>
      <c r="C152">
        <v>236.69667820000001</v>
      </c>
      <c r="D152" s="1">
        <v>88804.93</v>
      </c>
      <c r="E152" s="1">
        <v>97458.17</v>
      </c>
      <c r="G152" s="2">
        <f>'8. Model Variables'!C151-C152</f>
        <v>-1.9651110960694496E-8</v>
      </c>
      <c r="H152" s="2">
        <f>'8. Model Variables'!D151-D152</f>
        <v>1.7094068753067404E-3</v>
      </c>
      <c r="I152" s="2">
        <f>E152-'8. Model Variables'!F151</f>
        <v>-1.2865890748798847E-3</v>
      </c>
    </row>
    <row r="153" spans="1:9" x14ac:dyDescent="0.35">
      <c r="A153">
        <f t="shared" si="2"/>
        <v>2029</v>
      </c>
      <c r="B153">
        <v>7</v>
      </c>
      <c r="C153">
        <v>0</v>
      </c>
      <c r="D153" s="1">
        <v>177224.78</v>
      </c>
      <c r="E153" s="1">
        <v>100847.39</v>
      </c>
      <c r="G153" s="2">
        <f>'8. Model Variables'!C152-C153</f>
        <v>0</v>
      </c>
      <c r="H153" s="2">
        <f>'8. Model Variables'!D152-D153</f>
        <v>-3.6608715890906751E-4</v>
      </c>
      <c r="I153" s="2">
        <f>E153-'8. Model Variables'!F152</f>
        <v>2.6350509724579751E-3</v>
      </c>
    </row>
    <row r="154" spans="1:9" x14ac:dyDescent="0.35">
      <c r="A154">
        <f t="shared" si="2"/>
        <v>2029</v>
      </c>
      <c r="B154">
        <v>8</v>
      </c>
      <c r="C154">
        <v>15.25616881</v>
      </c>
      <c r="D154" s="1">
        <v>146062.43</v>
      </c>
      <c r="E154" s="1">
        <v>100987.98</v>
      </c>
      <c r="G154" s="2">
        <f>'8. Model Variables'!C153-C154</f>
        <v>-1.5563657029815658E-9</v>
      </c>
      <c r="H154" s="2">
        <f>'8. Model Variables'!D153-D154</f>
        <v>2.7290096913930029E-3</v>
      </c>
      <c r="I154" s="2">
        <f>E154-'8. Model Variables'!F153</f>
        <v>8.4272309322841465E-4</v>
      </c>
    </row>
    <row r="155" spans="1:9" x14ac:dyDescent="0.35">
      <c r="A155">
        <f t="shared" si="2"/>
        <v>2029</v>
      </c>
      <c r="B155">
        <v>9</v>
      </c>
      <c r="C155">
        <v>765.64332469999999</v>
      </c>
      <c r="D155" s="1">
        <v>54641.65</v>
      </c>
      <c r="E155" s="1">
        <v>97865.91</v>
      </c>
      <c r="G155" s="2">
        <f>'8. Model Variables'!C154-C155</f>
        <v>9.6320036391261965E-9</v>
      </c>
      <c r="H155" s="2">
        <f>'8. Model Variables'!D154-D155</f>
        <v>1.2523366167442873E-3</v>
      </c>
      <c r="I155" s="2">
        <f>E155-'8. Model Variables'!F154</f>
        <v>1.1455325875431299E-5</v>
      </c>
    </row>
    <row r="156" spans="1:9" x14ac:dyDescent="0.35">
      <c r="A156">
        <f t="shared" si="2"/>
        <v>2029</v>
      </c>
      <c r="B156">
        <v>10</v>
      </c>
      <c r="C156" s="1">
        <v>9580.7769910000006</v>
      </c>
      <c r="D156" s="1">
        <v>7530.28</v>
      </c>
      <c r="E156" s="1">
        <v>101268.22</v>
      </c>
      <c r="G156" s="2">
        <f>'8. Model Variables'!C155-C156</f>
        <v>4.2510691855568439E-7</v>
      </c>
      <c r="H156" s="2">
        <f>'8. Model Variables'!D155-D156</f>
        <v>2.3523116860815207E-3</v>
      </c>
      <c r="I156" s="2">
        <f>E156-'8. Model Variables'!F155</f>
        <v>4.5623744517797604E-3</v>
      </c>
    </row>
    <row r="157" spans="1:9" x14ac:dyDescent="0.35">
      <c r="A157">
        <f t="shared" si="2"/>
        <v>2029</v>
      </c>
      <c r="B157">
        <v>11</v>
      </c>
      <c r="C157" s="1">
        <v>22982.350699999999</v>
      </c>
      <c r="D157">
        <v>300.93</v>
      </c>
      <c r="E157" s="1">
        <v>98137.07</v>
      </c>
      <c r="G157" s="2">
        <f>'8. Model Variables'!C156-C157</f>
        <v>8.4257408161647618E-7</v>
      </c>
      <c r="H157" s="2">
        <f>'8. Model Variables'!D156-D157</f>
        <v>3.5121539821147962E-3</v>
      </c>
      <c r="I157" s="2">
        <f>E157-'8. Model Variables'!F156</f>
        <v>1.0213300702162087E-3</v>
      </c>
    </row>
    <row r="158" spans="1:9" x14ac:dyDescent="0.35">
      <c r="A158">
        <f t="shared" si="2"/>
        <v>2029</v>
      </c>
      <c r="B158">
        <v>12</v>
      </c>
      <c r="C158" s="1">
        <v>35067.188069999997</v>
      </c>
      <c r="D158">
        <v>0</v>
      </c>
      <c r="E158" s="1">
        <v>101547.91</v>
      </c>
      <c r="G158" s="2">
        <f>'8. Model Variables'!C157-C158</f>
        <v>1.4366451068781316E-6</v>
      </c>
      <c r="H158" s="2">
        <f>'8. Model Variables'!D157-D158</f>
        <v>0</v>
      </c>
      <c r="I158" s="2">
        <f>E158-'8. Model Variables'!F157</f>
        <v>-3.4061014739563689E-3</v>
      </c>
    </row>
    <row r="159" spans="1:9" x14ac:dyDescent="0.35">
      <c r="A159">
        <f t="shared" si="2"/>
        <v>2030</v>
      </c>
      <c r="B159">
        <v>1</v>
      </c>
      <c r="C159" s="1">
        <v>41267.908600000002</v>
      </c>
      <c r="D159">
        <v>0</v>
      </c>
      <c r="E159" s="1">
        <v>100600.56</v>
      </c>
      <c r="G159" s="2">
        <f>'8. Model Variables'!C158-C159</f>
        <v>-3.9054648368619382E-6</v>
      </c>
      <c r="H159" s="2">
        <f>'8. Model Variables'!D158-D159</f>
        <v>0</v>
      </c>
      <c r="I159" s="2">
        <f>E159-'8. Model Variables'!F158</f>
        <v>6.0381613729987293E-4</v>
      </c>
    </row>
    <row r="160" spans="1:9" x14ac:dyDescent="0.35">
      <c r="A160">
        <f t="shared" si="2"/>
        <v>2030</v>
      </c>
      <c r="B160">
        <v>2</v>
      </c>
      <c r="C160" s="1">
        <v>35092.045819999999</v>
      </c>
      <c r="D160">
        <v>0</v>
      </c>
      <c r="E160" s="1">
        <v>90989.74</v>
      </c>
      <c r="G160" s="2">
        <f>'8. Model Variables'!C159-C160</f>
        <v>-3.310567990411073E-6</v>
      </c>
      <c r="H160" s="2">
        <f>'8. Model Variables'!D159-D160</f>
        <v>0</v>
      </c>
      <c r="I160" s="2">
        <f>E160-'8. Model Variables'!F159</f>
        <v>4.0178818017011508E-3</v>
      </c>
    </row>
    <row r="161" spans="1:9" x14ac:dyDescent="0.35">
      <c r="A161">
        <f t="shared" si="2"/>
        <v>2030</v>
      </c>
      <c r="B161">
        <v>3</v>
      </c>
      <c r="C161" s="1">
        <v>29558.617330000001</v>
      </c>
      <c r="D161">
        <v>0</v>
      </c>
      <c r="E161" s="1">
        <v>100876.25</v>
      </c>
      <c r="G161" s="2">
        <f>'8. Model Variables'!C160-C161</f>
        <v>2.2990425350144506E-6</v>
      </c>
      <c r="H161" s="2">
        <f>'8. Model Variables'!D160-D161</f>
        <v>0</v>
      </c>
      <c r="I161" s="2">
        <f>E161-'8. Model Variables'!F160</f>
        <v>-2.1209310216363519E-3</v>
      </c>
    </row>
    <row r="162" spans="1:9" x14ac:dyDescent="0.35">
      <c r="A162">
        <f t="shared" si="2"/>
        <v>2030</v>
      </c>
      <c r="B162">
        <v>4</v>
      </c>
      <c r="C162" s="1">
        <v>17384.587889999999</v>
      </c>
      <c r="D162">
        <v>821.45</v>
      </c>
      <c r="E162" s="1">
        <v>97755.34</v>
      </c>
      <c r="G162" s="2">
        <f>'8. Model Variables'!C161-C162</f>
        <v>3.966342774219811E-7</v>
      </c>
      <c r="H162" s="2">
        <f>'8. Model Variables'!D161-D162</f>
        <v>-3.4584241211632616E-4</v>
      </c>
      <c r="I162" s="2">
        <f>E162-'8. Model Variables'!F161</f>
        <v>3.8035434554331005E-3</v>
      </c>
    </row>
    <row r="163" spans="1:9" x14ac:dyDescent="0.35">
      <c r="A163">
        <f t="shared" si="2"/>
        <v>2030</v>
      </c>
      <c r="B163">
        <v>5</v>
      </c>
      <c r="C163" s="1">
        <v>5661.3873700000004</v>
      </c>
      <c r="D163" s="1">
        <v>25120.42</v>
      </c>
      <c r="E163" s="1">
        <v>101151.42</v>
      </c>
      <c r="G163" s="2">
        <f>'8. Model Variables'!C162-C163</f>
        <v>-1.4095712685957551E-7</v>
      </c>
      <c r="H163" s="2">
        <f>'8. Model Variables'!D162-D163</f>
        <v>2.7961350970144849E-3</v>
      </c>
      <c r="I163" s="2">
        <f>E163-'8. Model Variables'!F162</f>
        <v>-2.2237867960939184E-3</v>
      </c>
    </row>
    <row r="164" spans="1:9" x14ac:dyDescent="0.35">
      <c r="A164">
        <f t="shared" si="2"/>
        <v>2030</v>
      </c>
      <c r="B164">
        <v>6</v>
      </c>
      <c r="C164">
        <v>237.84775550000001</v>
      </c>
      <c r="D164" s="1">
        <v>90266.34</v>
      </c>
      <c r="E164" s="1">
        <v>98021.14</v>
      </c>
      <c r="G164" s="2">
        <f>'8. Model Variables'!C163-C164</f>
        <v>1.3148934385753819E-8</v>
      </c>
      <c r="H164" s="2">
        <f>'8. Model Variables'!D163-D164</f>
        <v>-1.0564978147158399E-3</v>
      </c>
      <c r="I164" s="2">
        <f>E164-'8. Model Variables'!F163</f>
        <v>-3.4225048584630713E-3</v>
      </c>
    </row>
    <row r="165" spans="1:9" x14ac:dyDescent="0.35">
      <c r="A165">
        <f t="shared" si="2"/>
        <v>2030</v>
      </c>
      <c r="B165">
        <v>7</v>
      </c>
      <c r="C165">
        <v>0</v>
      </c>
      <c r="D165" s="1">
        <v>180133.53</v>
      </c>
      <c r="E165" s="1">
        <v>101425.59</v>
      </c>
      <c r="G165" s="2">
        <f>'8. Model Variables'!C164-C165</f>
        <v>0</v>
      </c>
      <c r="H165" s="2">
        <f>'8. Model Variables'!D164-D165</f>
        <v>-8.7253240053541958E-4</v>
      </c>
      <c r="I165" s="2">
        <f>E165-'8. Model Variables'!F164</f>
        <v>3.7677715445170179E-3</v>
      </c>
    </row>
    <row r="166" spans="1:9" x14ac:dyDescent="0.35">
      <c r="A166">
        <f t="shared" si="2"/>
        <v>2030</v>
      </c>
      <c r="B166">
        <v>8</v>
      </c>
      <c r="C166">
        <v>15.32904708</v>
      </c>
      <c r="D166" s="1">
        <v>148453.37</v>
      </c>
      <c r="E166" s="1">
        <v>101562.64</v>
      </c>
      <c r="G166" s="2">
        <f>'8. Model Variables'!C165-C166</f>
        <v>-4.3749004419169069E-9</v>
      </c>
      <c r="H166" s="2">
        <f>'8. Model Variables'!D165-D166</f>
        <v>-3.1555379100609571E-3</v>
      </c>
      <c r="I166" s="2">
        <f>E166-'8. Model Variables'!F165</f>
        <v>3.5740311432164162E-3</v>
      </c>
    </row>
    <row r="167" spans="1:9" x14ac:dyDescent="0.35">
      <c r="A167">
        <f t="shared" si="2"/>
        <v>2030</v>
      </c>
      <c r="B167">
        <v>9</v>
      </c>
      <c r="C167">
        <v>769.26797620000002</v>
      </c>
      <c r="D167" s="1">
        <v>55533.73</v>
      </c>
      <c r="E167" s="1">
        <v>98418.6</v>
      </c>
      <c r="G167" s="2">
        <f>'8. Model Variables'!C166-C167</f>
        <v>1.2531700122053735E-8</v>
      </c>
      <c r="H167" s="2">
        <f>'8. Model Variables'!D166-D167</f>
        <v>-3.418324762606062E-3</v>
      </c>
      <c r="I167" s="2">
        <f>E167-'8. Model Variables'!F166</f>
        <v>-4.701057099737227E-3</v>
      </c>
    </row>
    <row r="168" spans="1:9" x14ac:dyDescent="0.35">
      <c r="A168">
        <f t="shared" si="2"/>
        <v>2030</v>
      </c>
      <c r="B168">
        <v>10</v>
      </c>
      <c r="C168" s="1">
        <v>9625.7240020000008</v>
      </c>
      <c r="D168" s="1">
        <v>7652.9</v>
      </c>
      <c r="E168" s="1">
        <v>101835.79</v>
      </c>
      <c r="G168" s="2">
        <f>'8. Model Variables'!C167-C168</f>
        <v>2.7941496227867901E-7</v>
      </c>
      <c r="H168" s="2">
        <f>'8. Model Variables'!D167-D168</f>
        <v>-4.4883165382998413E-3</v>
      </c>
      <c r="I168" s="2">
        <f>E168-'8. Model Variables'!F167</f>
        <v>-1.3022595667280257E-3</v>
      </c>
    </row>
    <row r="169" spans="1:9" x14ac:dyDescent="0.35">
      <c r="A169">
        <f t="shared" si="2"/>
        <v>2030</v>
      </c>
      <c r="B169">
        <v>11</v>
      </c>
      <c r="C169" s="1">
        <v>23089.189139999999</v>
      </c>
      <c r="D169">
        <v>305.82</v>
      </c>
      <c r="E169" s="1">
        <v>98682.91</v>
      </c>
      <c r="G169" s="2">
        <f>'8. Model Variables'!C168-C169</f>
        <v>1.4512370398733765E-6</v>
      </c>
      <c r="H169" s="2">
        <f>'8. Model Variables'!D168-D169</f>
        <v>5.3033396523005649E-4</v>
      </c>
      <c r="I169" s="2">
        <f>E169-'8. Model Variables'!F168</f>
        <v>4.3113418796565384E-3</v>
      </c>
    </row>
    <row r="170" spans="1:9" x14ac:dyDescent="0.35">
      <c r="A170">
        <f t="shared" si="2"/>
        <v>2030</v>
      </c>
      <c r="B170">
        <v>12</v>
      </c>
      <c r="C170" s="1">
        <v>35230.152670000003</v>
      </c>
      <c r="D170">
        <v>0</v>
      </c>
      <c r="E170" s="1">
        <v>102112.57</v>
      </c>
      <c r="G170" s="2">
        <f>'8. Model Variables'!C169-C170</f>
        <v>1.5010518836788833E-6</v>
      </c>
      <c r="H170" s="2">
        <f>'8. Model Variables'!D169-D170</f>
        <v>0</v>
      </c>
      <c r="I170" s="2">
        <f>E170-'8. Model Variables'!F169</f>
        <v>1.9425624632276595E-3</v>
      </c>
    </row>
    <row r="171" spans="1:9" x14ac:dyDescent="0.35">
      <c r="A171">
        <f t="shared" si="2"/>
        <v>2031</v>
      </c>
      <c r="B171">
        <v>1</v>
      </c>
      <c r="C171" s="1">
        <v>41459.627220000002</v>
      </c>
      <c r="D171">
        <v>0</v>
      </c>
      <c r="E171" s="1">
        <v>101226.99</v>
      </c>
      <c r="G171" s="2">
        <f>'8. Model Variables'!C170-C171</f>
        <v>3.3304386306554079E-6</v>
      </c>
      <c r="H171" s="2">
        <f>'8. Model Variables'!D170-D171</f>
        <v>0</v>
      </c>
      <c r="I171" s="2">
        <f>E171-'8. Model Variables'!F170</f>
        <v>4.0700384124647826E-3</v>
      </c>
    </row>
    <row r="172" spans="1:9" x14ac:dyDescent="0.35">
      <c r="A172">
        <f t="shared" si="2"/>
        <v>2031</v>
      </c>
      <c r="B172">
        <v>2</v>
      </c>
      <c r="C172" s="1">
        <v>35255.020570000001</v>
      </c>
      <c r="D172">
        <v>0</v>
      </c>
      <c r="E172" s="1">
        <v>91556.18</v>
      </c>
      <c r="G172" s="2">
        <f>'8. Model Variables'!C171-C172</f>
        <v>6.825939635746181E-7</v>
      </c>
      <c r="H172" s="2">
        <f>'8. Model Variables'!D171-D172</f>
        <v>0</v>
      </c>
      <c r="I172" s="2">
        <f>E172-'8. Model Variables'!F171</f>
        <v>-5.1707203965634108E-4</v>
      </c>
    </row>
    <row r="173" spans="1:9" x14ac:dyDescent="0.35">
      <c r="A173">
        <f t="shared" si="2"/>
        <v>2031</v>
      </c>
      <c r="B173">
        <v>3</v>
      </c>
      <c r="C173" s="1">
        <v>29695.8501</v>
      </c>
      <c r="D173">
        <v>0</v>
      </c>
      <c r="E173" s="1">
        <v>101504.09</v>
      </c>
      <c r="G173" s="2">
        <f>'8. Model Variables'!C172-C173</f>
        <v>8.5533611127175391E-7</v>
      </c>
      <c r="H173" s="2">
        <f>'8. Model Variables'!D172-D173</f>
        <v>0</v>
      </c>
      <c r="I173" s="2">
        <f>E173-'8. Model Variables'!F172</f>
        <v>-4.8429196322103962E-3</v>
      </c>
    </row>
    <row r="174" spans="1:9" x14ac:dyDescent="0.35">
      <c r="A174">
        <f t="shared" si="2"/>
        <v>2031</v>
      </c>
      <c r="B174">
        <v>4</v>
      </c>
      <c r="C174" s="1">
        <v>17465.274310000001</v>
      </c>
      <c r="D174">
        <v>836.01</v>
      </c>
      <c r="E174" s="1">
        <v>98363.61</v>
      </c>
      <c r="G174" s="2">
        <f>'8. Model Variables'!C173-C174</f>
        <v>-2.4075052351690829E-7</v>
      </c>
      <c r="H174" s="2">
        <f>'8. Model Variables'!D173-D174</f>
        <v>-4.1607465220749873E-3</v>
      </c>
      <c r="I174" s="2">
        <f>E174-'8. Model Variables'!F173</f>
        <v>-6.1047959025017917E-4</v>
      </c>
    </row>
    <row r="175" spans="1:9" x14ac:dyDescent="0.35">
      <c r="A175">
        <f t="shared" si="2"/>
        <v>2031</v>
      </c>
      <c r="B175">
        <v>5</v>
      </c>
      <c r="C175" s="1">
        <v>5687.6550379999999</v>
      </c>
      <c r="D175" s="1">
        <v>25565.52</v>
      </c>
      <c r="E175" s="1">
        <v>101780.68</v>
      </c>
      <c r="G175" s="2">
        <f>'8. Model Variables'!C174-C175</f>
        <v>-2.1807954908581451E-7</v>
      </c>
      <c r="H175" s="2">
        <f>'8. Model Variables'!D174-D175</f>
        <v>2.3013073732727207E-3</v>
      </c>
      <c r="I175" s="2">
        <f>E175-'8. Model Variables'!F174</f>
        <v>2.3685551423113793E-4</v>
      </c>
    </row>
    <row r="176" spans="1:9" x14ac:dyDescent="0.35">
      <c r="A176">
        <f t="shared" si="2"/>
        <v>2031</v>
      </c>
      <c r="B176">
        <v>6</v>
      </c>
      <c r="C176">
        <v>238.9509765</v>
      </c>
      <c r="D176" s="1">
        <v>91865.600000000006</v>
      </c>
      <c r="E176" s="1">
        <v>98630.79</v>
      </c>
      <c r="G176" s="2">
        <f>'8. Model Variables'!C175-C176</f>
        <v>3.4105994473065948E-8</v>
      </c>
      <c r="H176" s="2">
        <f>'8. Model Variables'!D175-D176</f>
        <v>2.8721664421027526E-3</v>
      </c>
      <c r="I176" s="2">
        <f>E176-'8. Model Variables'!F175</f>
        <v>4.0907843795139343E-3</v>
      </c>
    </row>
    <row r="177" spans="1:9" x14ac:dyDescent="0.35">
      <c r="A177">
        <f t="shared" si="2"/>
        <v>2031</v>
      </c>
      <c r="B177">
        <v>7</v>
      </c>
      <c r="C177">
        <v>0</v>
      </c>
      <c r="D177" s="1">
        <v>183324.72</v>
      </c>
      <c r="E177" s="1">
        <v>102056.26</v>
      </c>
      <c r="G177" s="2">
        <f>'8. Model Variables'!C176-C177</f>
        <v>0</v>
      </c>
      <c r="H177" s="2">
        <f>'8. Model Variables'!D176-D177</f>
        <v>2.3067424190230668E-3</v>
      </c>
      <c r="I177" s="2">
        <f>E177-'8. Model Variables'!F176</f>
        <v>3.7007574137533084E-3</v>
      </c>
    </row>
    <row r="178" spans="1:9" x14ac:dyDescent="0.35">
      <c r="A178">
        <f t="shared" si="2"/>
        <v>2031</v>
      </c>
      <c r="B178">
        <v>8</v>
      </c>
      <c r="C178">
        <v>15.400104430000001</v>
      </c>
      <c r="D178" s="1">
        <v>151083.10999999999</v>
      </c>
      <c r="E178" s="1">
        <v>102194.01</v>
      </c>
      <c r="G178" s="2">
        <f>'8. Model Variables'!C177-C178</f>
        <v>4.8598618462847298E-9</v>
      </c>
      <c r="H178" s="2">
        <f>'8. Model Variables'!D177-D178</f>
        <v>-2.6829912094399333E-3</v>
      </c>
      <c r="I178" s="2">
        <f>E178-'8. Model Variables'!F177</f>
        <v>-2.4585953360656276E-3</v>
      </c>
    </row>
    <row r="179" spans="1:9" x14ac:dyDescent="0.35">
      <c r="A179">
        <f t="shared" si="2"/>
        <v>2031</v>
      </c>
      <c r="B179">
        <v>9</v>
      </c>
      <c r="C179">
        <v>772.83280830000001</v>
      </c>
      <c r="D179" s="1">
        <v>56517.39</v>
      </c>
      <c r="E179" s="1">
        <v>99030.3</v>
      </c>
      <c r="G179" s="2">
        <f>'8. Model Variables'!C178-C179</f>
        <v>4.7493813326582313E-8</v>
      </c>
      <c r="H179" s="2">
        <f>'8. Model Variables'!D178-D179</f>
        <v>-4.4792426051571965E-3</v>
      </c>
      <c r="I179" s="2">
        <f>E179-'8. Model Variables'!F178</f>
        <v>3.8677687844028696E-3</v>
      </c>
    </row>
    <row r="180" spans="1:9" x14ac:dyDescent="0.35">
      <c r="A180">
        <f t="shared" si="2"/>
        <v>2031</v>
      </c>
      <c r="B180">
        <v>10</v>
      </c>
      <c r="C180" s="1">
        <v>9670.3165840000001</v>
      </c>
      <c r="D180" s="1">
        <v>7788.44</v>
      </c>
      <c r="E180" s="1">
        <v>102468.58</v>
      </c>
      <c r="G180" s="2">
        <f>'8. Model Variables'!C179-C180</f>
        <v>-2.8504837246146053E-7</v>
      </c>
      <c r="H180" s="2">
        <f>'8. Model Variables'!D179-D180</f>
        <v>-1.0585842446744209E-3</v>
      </c>
      <c r="I180" s="2">
        <f>E180-'8. Model Variables'!F179</f>
        <v>2.6428660639794543E-3</v>
      </c>
    </row>
    <row r="181" spans="1:9" x14ac:dyDescent="0.35">
      <c r="A181">
        <f t="shared" si="2"/>
        <v>2031</v>
      </c>
      <c r="B181">
        <v>11</v>
      </c>
      <c r="C181" s="1">
        <v>23196.120709999999</v>
      </c>
      <c r="D181">
        <v>311.24</v>
      </c>
      <c r="E181" s="1">
        <v>99295.96</v>
      </c>
      <c r="G181" s="2">
        <f>'8. Model Variables'!C180-C181</f>
        <v>-3.8205871533136815E-6</v>
      </c>
      <c r="H181" s="2">
        <f>'8. Model Variables'!D180-D181</f>
        <v>-3.3985230934376887E-3</v>
      </c>
      <c r="I181" s="2">
        <f>E181-'8. Model Variables'!F180</f>
        <v>-1.264468053705059E-3</v>
      </c>
    </row>
    <row r="182" spans="1:9" x14ac:dyDescent="0.35">
      <c r="A182">
        <f t="shared" si="2"/>
        <v>2031</v>
      </c>
      <c r="B182">
        <v>12</v>
      </c>
      <c r="C182" s="1">
        <v>35393.259789999996</v>
      </c>
      <c r="D182">
        <v>0</v>
      </c>
      <c r="E182" s="1">
        <v>102746.78</v>
      </c>
      <c r="G182" s="2">
        <f>'8. Model Variables'!C181-C182</f>
        <v>-1.3905591913498938E-6</v>
      </c>
      <c r="H182" s="2">
        <f>'8. Model Variables'!D181-D182</f>
        <v>0</v>
      </c>
      <c r="I182" s="2">
        <f>E182-'8. Model Variables'!F181</f>
        <v>1.4188285422278568E-3</v>
      </c>
    </row>
    <row r="183" spans="1:9" x14ac:dyDescent="0.35">
      <c r="A183">
        <f t="shared" si="2"/>
        <v>2032</v>
      </c>
      <c r="B183">
        <v>1</v>
      </c>
      <c r="C183" s="1">
        <v>41651.514069999997</v>
      </c>
      <c r="D183">
        <v>0</v>
      </c>
      <c r="E183" s="1">
        <v>101931.86</v>
      </c>
      <c r="G183" s="2">
        <f>'8. Model Variables'!C182-C183</f>
        <v>-2.5825065677054226E-6</v>
      </c>
      <c r="H183" s="2">
        <f>'8. Model Variables'!D182-D183</f>
        <v>0</v>
      </c>
      <c r="I183" s="2">
        <f>E183-'8. Model Variables'!F182</f>
        <v>-1.6195765929296613E-3</v>
      </c>
    </row>
    <row r="184" spans="1:9" x14ac:dyDescent="0.35">
      <c r="A184">
        <f t="shared" si="2"/>
        <v>2032</v>
      </c>
      <c r="B184">
        <v>2</v>
      </c>
      <c r="C184" s="1">
        <v>36779.052600000003</v>
      </c>
      <c r="D184">
        <v>0</v>
      </c>
      <c r="E184" s="1">
        <v>95486.21</v>
      </c>
      <c r="G184" s="2">
        <f>'8. Model Variables'!C183-C184</f>
        <v>1.1177253327332437E-6</v>
      </c>
      <c r="H184" s="2">
        <f>'8. Model Variables'!D183-D184</f>
        <v>0</v>
      </c>
      <c r="I184" s="2">
        <f>E184-'8. Model Variables'!F183</f>
        <v>2.0651923987315968E-3</v>
      </c>
    </row>
    <row r="185" spans="1:9" x14ac:dyDescent="0.35">
      <c r="A185">
        <f t="shared" si="2"/>
        <v>2032</v>
      </c>
      <c r="B185">
        <v>3</v>
      </c>
      <c r="C185" s="1">
        <v>29833.20406</v>
      </c>
      <c r="D185">
        <v>0</v>
      </c>
      <c r="E185" s="1">
        <v>102210.6</v>
      </c>
      <c r="G185" s="2">
        <f>'8. Model Variables'!C184-C185</f>
        <v>4.4162006815895438E-6</v>
      </c>
      <c r="H185" s="2">
        <f>'8. Model Variables'!D184-D185</f>
        <v>0</v>
      </c>
      <c r="I185" s="2">
        <f>E185-'8. Model Variables'!F184</f>
        <v>-2.7360316016711295E-3</v>
      </c>
    </row>
    <row r="186" spans="1:9" x14ac:dyDescent="0.35">
      <c r="A186">
        <f t="shared" si="2"/>
        <v>2032</v>
      </c>
      <c r="B186">
        <v>4</v>
      </c>
      <c r="C186" s="1">
        <v>17546.032210000001</v>
      </c>
      <c r="D186">
        <v>850.29</v>
      </c>
      <c r="E186" s="1">
        <v>99048.12</v>
      </c>
      <c r="G186" s="2">
        <f>'8. Model Variables'!C185-C186</f>
        <v>4.5775086618959904E-6</v>
      </c>
      <c r="H186" s="2">
        <f>'8. Model Variables'!D185-D186</f>
        <v>2.8710079042184589E-3</v>
      </c>
      <c r="I186" s="2">
        <f>E186-'8. Model Variables'!F185</f>
        <v>3.059878567000851E-3</v>
      </c>
    </row>
    <row r="187" spans="1:9" x14ac:dyDescent="0.35">
      <c r="A187">
        <f t="shared" si="2"/>
        <v>2032</v>
      </c>
      <c r="B187">
        <v>5</v>
      </c>
      <c r="C187" s="1">
        <v>5713.9460520000002</v>
      </c>
      <c r="D187" s="1">
        <v>26002.39</v>
      </c>
      <c r="E187" s="1">
        <v>102488.82</v>
      </c>
      <c r="G187" s="2">
        <f>'8. Model Variables'!C186-C187</f>
        <v>2.328988557565026E-7</v>
      </c>
      <c r="H187" s="2">
        <f>'8. Model Variables'!D186-D187</f>
        <v>3.1322959330282174E-4</v>
      </c>
      <c r="I187" s="2">
        <f>E187-'8. Model Variables'!F186</f>
        <v>1.9255053193774074E-3</v>
      </c>
    </row>
    <row r="188" spans="1:9" x14ac:dyDescent="0.35">
      <c r="A188">
        <f t="shared" si="2"/>
        <v>2032</v>
      </c>
      <c r="B188">
        <v>6</v>
      </c>
      <c r="C188">
        <v>240.05518119999999</v>
      </c>
      <c r="D188" s="1">
        <v>93435.29</v>
      </c>
      <c r="E188" s="1">
        <v>99316.87</v>
      </c>
      <c r="G188" s="2">
        <f>'8. Model Variables'!C187-C188</f>
        <v>-4.0450572669215035E-8</v>
      </c>
      <c r="H188" s="2">
        <f>'8. Model Variables'!D187-D188</f>
        <v>-3.993005258962512E-3</v>
      </c>
      <c r="I188" s="2">
        <f>E188-'8. Model Variables'!F187</f>
        <v>1.4285463694250211E-3</v>
      </c>
    </row>
    <row r="189" spans="1:9" x14ac:dyDescent="0.35">
      <c r="A189">
        <f t="shared" si="2"/>
        <v>2032</v>
      </c>
      <c r="B189">
        <v>7</v>
      </c>
      <c r="C189">
        <v>0</v>
      </c>
      <c r="D189" s="1">
        <v>186456.88</v>
      </c>
      <c r="E189" s="1">
        <v>102766.02</v>
      </c>
      <c r="G189" s="2">
        <f>'8. Model Variables'!C188-C189</f>
        <v>0</v>
      </c>
      <c r="H189" s="2">
        <f>'8. Model Variables'!D188-D189</f>
        <v>3.1923316419124603E-4</v>
      </c>
      <c r="I189" s="2">
        <f>E189-'8. Model Variables'!F188</f>
        <v>-1.9405488565098494E-3</v>
      </c>
    </row>
    <row r="190" spans="1:9" x14ac:dyDescent="0.35">
      <c r="A190">
        <f t="shared" si="2"/>
        <v>2032</v>
      </c>
      <c r="B190">
        <v>8</v>
      </c>
      <c r="C190">
        <v>15.471225540000001</v>
      </c>
      <c r="D190" s="1">
        <v>153664.19</v>
      </c>
      <c r="E190" s="1">
        <v>102904.59</v>
      </c>
      <c r="G190" s="2">
        <f>'8. Model Variables'!C189-C190</f>
        <v>1.4062866426911569E-9</v>
      </c>
      <c r="H190" s="2">
        <f>'8. Model Variables'!D189-D190</f>
        <v>1.5595414733979851E-3</v>
      </c>
      <c r="I190" s="2">
        <f>E190-'8. Model Variables'!F189</f>
        <v>-1.4420478837564588E-3</v>
      </c>
    </row>
    <row r="191" spans="1:9" x14ac:dyDescent="0.35">
      <c r="A191">
        <f t="shared" si="2"/>
        <v>2032</v>
      </c>
      <c r="B191">
        <v>9</v>
      </c>
      <c r="C191">
        <v>776.40084830000001</v>
      </c>
      <c r="D191" s="1">
        <v>57482.84</v>
      </c>
      <c r="E191" s="1">
        <v>99718.74</v>
      </c>
      <c r="G191" s="2">
        <f>'8. Model Variables'!C190-C191</f>
        <v>6.9145471570664085E-9</v>
      </c>
      <c r="H191" s="2">
        <f>'8. Model Variables'!D190-D191</f>
        <v>1.7159558483399451E-3</v>
      </c>
      <c r="I191" s="2">
        <f>E191-'8. Model Variables'!F190</f>
        <v>8.6214848852250725E-4</v>
      </c>
    </row>
    <row r="192" spans="1:9" x14ac:dyDescent="0.35">
      <c r="A192">
        <f t="shared" si="2"/>
        <v>2032</v>
      </c>
      <c r="B192">
        <v>10</v>
      </c>
      <c r="C192" s="1">
        <v>9714.9494130000003</v>
      </c>
      <c r="D192" s="1">
        <v>7921.47</v>
      </c>
      <c r="E192" s="1">
        <v>103180.78</v>
      </c>
      <c r="G192" s="2">
        <f>'8. Model Variables'!C191-C192</f>
        <v>3.6530036595650017E-7</v>
      </c>
      <c r="H192" s="2">
        <f>'8. Model Variables'!D191-D192</f>
        <v>3.7366520300565753E-3</v>
      </c>
      <c r="I192" s="2">
        <f>E192-'8. Model Variables'!F191</f>
        <v>-3.6469155747909099E-4</v>
      </c>
    </row>
    <row r="193" spans="1:9" x14ac:dyDescent="0.35">
      <c r="A193">
        <f t="shared" si="2"/>
        <v>2032</v>
      </c>
      <c r="B193">
        <v>11</v>
      </c>
      <c r="C193" s="1">
        <v>23303.149079999999</v>
      </c>
      <c r="D193">
        <v>316.55</v>
      </c>
      <c r="E193" s="1">
        <v>99985.98</v>
      </c>
      <c r="G193" s="2">
        <f>'8. Model Variables'!C192-C193</f>
        <v>-4.4322696339804679E-6</v>
      </c>
      <c r="H193" s="2">
        <f>'8. Model Variables'!D192-D193</f>
        <v>2.4167665306435993E-3</v>
      </c>
      <c r="I193" s="2">
        <f>E193-'8. Model Variables'!F192</f>
        <v>4.5195545098977163E-3</v>
      </c>
    </row>
    <row r="194" spans="1:9" x14ac:dyDescent="0.35">
      <c r="A194">
        <f t="shared" si="2"/>
        <v>2032</v>
      </c>
      <c r="B194">
        <v>12</v>
      </c>
      <c r="C194" s="1">
        <v>35507.788679999998</v>
      </c>
      <c r="D194">
        <v>0</v>
      </c>
      <c r="E194" s="1">
        <v>103318.84</v>
      </c>
      <c r="G194" s="2">
        <f>'8. Model Variables'!C193-C194</f>
        <v>-1.3124154065735638E-6</v>
      </c>
      <c r="H194" s="2">
        <f>'8. Model Variables'!D193-D194</f>
        <v>0</v>
      </c>
      <c r="I194" s="2">
        <f>E194-'8. Model Variables'!F193</f>
        <v>-1.3297936820890754E-3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1">
        <v>322.87270566670003</v>
      </c>
      <c r="H2" s="6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1">
        <v>321.67707899999999</v>
      </c>
      <c r="H3" s="6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1">
        <v>320.50808666670002</v>
      </c>
      <c r="H4" s="6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1">
        <v>319.33909433330001</v>
      </c>
      <c r="H5" s="6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1">
        <v>318.17010199999999</v>
      </c>
      <c r="H6" s="6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1">
        <v>319.76309866669999</v>
      </c>
      <c r="H7" s="6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1">
        <v>321.3560953333</v>
      </c>
      <c r="H8" s="6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1">
        <v>322.94909200000001</v>
      </c>
      <c r="H9" s="6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1">
        <v>322.03539566670003</v>
      </c>
      <c r="H10" s="6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1">
        <v>321.1216993333</v>
      </c>
      <c r="H11" s="6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1">
        <v>320.20800300000002</v>
      </c>
      <c r="H12" s="6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1">
        <v>325.08699866670003</v>
      </c>
      <c r="H13" s="6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1">
        <v>329.96599433329999</v>
      </c>
      <c r="H14" s="6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1">
        <v>334.84499</v>
      </c>
      <c r="H15" s="6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1">
        <v>333.25082433329999</v>
      </c>
      <c r="H16" s="6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1">
        <v>331.65665866670003</v>
      </c>
      <c r="H17" s="6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1">
        <v>330.06249300000002</v>
      </c>
      <c r="H18" s="6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1">
        <v>336.05358200000001</v>
      </c>
      <c r="H19" s="6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1">
        <v>342.04467099999999</v>
      </c>
      <c r="H20" s="6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1">
        <v>348.03575999999998</v>
      </c>
      <c r="H21" s="6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1">
        <v>342.80401566670002</v>
      </c>
      <c r="H22" s="6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1">
        <v>337.57227133330002</v>
      </c>
      <c r="H23" s="6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1">
        <v>332.34052700000001</v>
      </c>
      <c r="H24" s="6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1">
        <v>331.56292366669999</v>
      </c>
      <c r="H25" s="6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1">
        <v>330.78532033329998</v>
      </c>
      <c r="H26" s="6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1">
        <v>330.00771700000001</v>
      </c>
      <c r="H27" s="6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1">
        <v>332.68738966670003</v>
      </c>
      <c r="H28" s="6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1">
        <v>335.3670623333</v>
      </c>
      <c r="H29" s="6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1">
        <v>338.04673500000001</v>
      </c>
      <c r="H30" s="6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1">
        <v>337.26306499999998</v>
      </c>
      <c r="H31" s="6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1">
        <v>336.47939500000001</v>
      </c>
      <c r="H32" s="6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1">
        <v>335.69572499999998</v>
      </c>
      <c r="H33" s="6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1">
        <v>338.25011233330002</v>
      </c>
      <c r="H34" s="6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1">
        <v>340.8044996667</v>
      </c>
      <c r="H35" s="6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1">
        <v>343.35888699999998</v>
      </c>
      <c r="H36" s="6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1">
        <v>341.71159666670002</v>
      </c>
      <c r="H37" s="6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1">
        <v>340.06430633330001</v>
      </c>
      <c r="H38" s="6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1">
        <v>338.41701599999999</v>
      </c>
      <c r="H39" s="6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1">
        <v>331.01514400000002</v>
      </c>
      <c r="H40" s="6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1">
        <v>323.61327199999999</v>
      </c>
      <c r="H41" s="6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1">
        <v>316.21140000000003</v>
      </c>
      <c r="H42" s="6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1">
        <v>313.98490533329999</v>
      </c>
      <c r="H43" s="6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1">
        <v>311.7584106667</v>
      </c>
      <c r="H44" s="6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1">
        <v>309.53191600000002</v>
      </c>
      <c r="H45" s="6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1">
        <v>311.89822366670001</v>
      </c>
      <c r="H46" s="6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1">
        <v>314.2645313333</v>
      </c>
      <c r="H47" s="6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1">
        <v>316.63083899999998</v>
      </c>
      <c r="H48" s="6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1">
        <v>318.50364833330002</v>
      </c>
      <c r="H49" s="6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1">
        <v>320.37645766669999</v>
      </c>
      <c r="H50" s="6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1">
        <v>322.24926699999997</v>
      </c>
      <c r="H51" s="6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1">
        <v>326.8082753333</v>
      </c>
      <c r="H52" s="6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1">
        <v>331.36728366670002</v>
      </c>
      <c r="H53" s="6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1">
        <v>335.92629199999999</v>
      </c>
      <c r="H54" s="6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1">
        <v>333.59545933330003</v>
      </c>
      <c r="H55" s="6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1">
        <v>331.2646266667</v>
      </c>
      <c r="H56" s="6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1">
        <v>328.93379399999998</v>
      </c>
      <c r="H57" s="6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1">
        <v>317.66574700000001</v>
      </c>
      <c r="H58" s="6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1">
        <v>306.39769999999999</v>
      </c>
      <c r="H59" s="6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1">
        <v>295.12965300000002</v>
      </c>
      <c r="H60" s="6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1">
        <v>300.7193463333</v>
      </c>
      <c r="H61" s="6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1">
        <v>306.30903966670002</v>
      </c>
      <c r="H62" s="6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1">
        <v>311.89873299999999</v>
      </c>
      <c r="H63" s="6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1">
        <v>297.59339766670001</v>
      </c>
      <c r="H64" s="6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1">
        <v>283.28806233329999</v>
      </c>
      <c r="H65" s="6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1">
        <v>268.98272700000001</v>
      </c>
      <c r="H66" s="6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1">
        <v>276.56175300000001</v>
      </c>
      <c r="H67" s="6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1">
        <v>284.14077900000001</v>
      </c>
      <c r="H68" s="6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1">
        <v>291.71980500000001</v>
      </c>
      <c r="H69" s="6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1">
        <v>304.94044533329998</v>
      </c>
      <c r="H70" s="6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1">
        <v>318.16108566669999</v>
      </c>
      <c r="H71" s="6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1">
        <v>331.38172600000001</v>
      </c>
      <c r="H72" s="6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1">
        <v>337.3886356667</v>
      </c>
      <c r="H73" s="6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1">
        <v>343.39554533329999</v>
      </c>
      <c r="H74" s="6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1">
        <v>349.40245499999997</v>
      </c>
      <c r="H75" s="6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1">
        <v>342.53127766670002</v>
      </c>
      <c r="H76" s="6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1">
        <v>335.66010033330002</v>
      </c>
      <c r="H77" s="6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1">
        <v>328.78892300000001</v>
      </c>
      <c r="H78" s="6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1">
        <v>326.6509233333</v>
      </c>
      <c r="H79" s="6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1">
        <v>324.51292366669998</v>
      </c>
      <c r="H80" s="6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1">
        <v>322.37492400000002</v>
      </c>
      <c r="H81" s="6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1">
        <v>326.76374900000002</v>
      </c>
      <c r="H82" s="6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1">
        <v>331.15257400000002</v>
      </c>
      <c r="H83" s="6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1">
        <v>335.54139900000001</v>
      </c>
      <c r="H84" s="6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1">
        <v>325.72346499999998</v>
      </c>
      <c r="H85" s="6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1">
        <v>315.905531</v>
      </c>
      <c r="H86" s="6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1">
        <v>306.08759700000002</v>
      </c>
      <c r="H87" s="6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1">
        <v>316.92262199999999</v>
      </c>
      <c r="H88" s="6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1">
        <v>327.75764700000002</v>
      </c>
      <c r="H89" s="6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1">
        <v>338.59267199999999</v>
      </c>
      <c r="H90" s="6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1">
        <v>342.2491116667</v>
      </c>
      <c r="H91" s="6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1">
        <v>345.90555133330002</v>
      </c>
      <c r="H92" s="6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1">
        <v>349.56199099999998</v>
      </c>
      <c r="H93" s="6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1">
        <v>341.68212766670001</v>
      </c>
      <c r="H94" s="6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1">
        <v>333.8022643333</v>
      </c>
      <c r="H95" s="6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1">
        <v>325.92240099999998</v>
      </c>
      <c r="H96" s="6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1">
        <v>325.10772633329998</v>
      </c>
      <c r="H97" s="6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1">
        <v>324.29305166670002</v>
      </c>
      <c r="H98" s="6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1">
        <v>323.47837700000002</v>
      </c>
      <c r="H99" s="6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1">
        <v>327.98512133330001</v>
      </c>
      <c r="H100" s="6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1">
        <v>332.49186566669999</v>
      </c>
      <c r="H101" s="6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1">
        <v>336.99860999999999</v>
      </c>
      <c r="H102" s="6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1">
        <v>337.69375633329997</v>
      </c>
      <c r="H103" s="6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1">
        <v>338.38890266670001</v>
      </c>
      <c r="H104" s="6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1">
        <v>339.08404899999999</v>
      </c>
      <c r="H105" s="6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1">
        <v>339.74830133329999</v>
      </c>
      <c r="H106" s="6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1">
        <v>340.41255366669998</v>
      </c>
      <c r="H107" s="6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1">
        <v>341.07680599999998</v>
      </c>
      <c r="H108" s="6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1">
        <v>340.70656966669998</v>
      </c>
      <c r="H109" s="6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1">
        <v>340.33633333329999</v>
      </c>
      <c r="H110" s="6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1">
        <v>339.96609699999999</v>
      </c>
      <c r="H111" s="6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1">
        <v>341.03022499999997</v>
      </c>
      <c r="H112" s="6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1">
        <v>342.09435300000001</v>
      </c>
      <c r="H113" s="6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1">
        <v>343.15848099999999</v>
      </c>
      <c r="H114" s="6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1">
        <v>345.46887299999997</v>
      </c>
      <c r="H115" s="6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1">
        <v>347.77926500000001</v>
      </c>
      <c r="H116" s="6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1">
        <v>350.08965699999999</v>
      </c>
      <c r="H117" s="6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1">
        <v>350.7164206667</v>
      </c>
      <c r="H118" s="6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1">
        <v>351.34318433329997</v>
      </c>
      <c r="H119" s="6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1">
        <v>351.96994799999999</v>
      </c>
      <c r="H120" s="6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1">
        <v>355.91833200000002</v>
      </c>
      <c r="H121" s="6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1">
        <v>359.866716</v>
      </c>
      <c r="H122" s="6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1">
        <v>363.81509999999997</v>
      </c>
      <c r="H123" s="6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1">
        <v>356.89893333330002</v>
      </c>
      <c r="H124" s="6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1">
        <v>349.9827666667</v>
      </c>
      <c r="H125" s="6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1">
        <v>343.06659999999999</v>
      </c>
      <c r="H126" s="6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1">
        <v>341.4768666667</v>
      </c>
      <c r="H127" s="6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1">
        <v>339.88713333330003</v>
      </c>
      <c r="H128" s="6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1">
        <v>338.29739999999998</v>
      </c>
      <c r="H129" s="6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1">
        <v>337.28250000000003</v>
      </c>
      <c r="H130" s="6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1">
        <v>336.26760000000002</v>
      </c>
      <c r="H131" s="6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1">
        <v>335.2527</v>
      </c>
      <c r="H132" s="6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1">
        <v>335.8321666667</v>
      </c>
      <c r="H133" s="6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1">
        <v>336.41163333330002</v>
      </c>
      <c r="H134" s="6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1">
        <v>336.99110000000002</v>
      </c>
      <c r="H135" s="6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1">
        <v>337.5949</v>
      </c>
      <c r="H136" s="6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1">
        <v>338.19869999999997</v>
      </c>
      <c r="H137" s="6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1">
        <v>338.80250000000001</v>
      </c>
      <c r="H138" s="6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1">
        <v>338.41096666670001</v>
      </c>
      <c r="H139" s="6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1">
        <v>338.01943333330001</v>
      </c>
      <c r="H140" s="6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1">
        <v>337.62790000000001</v>
      </c>
      <c r="H141" s="6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1">
        <v>337.22980000000001</v>
      </c>
      <c r="H142" s="6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1">
        <v>336.83170000000001</v>
      </c>
      <c r="H143" s="6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1">
        <v>336.43360000000001</v>
      </c>
      <c r="H144" s="6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1">
        <v>336.15493333329999</v>
      </c>
      <c r="H145" s="6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1">
        <v>335.87626666670002</v>
      </c>
      <c r="H146" s="6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1">
        <v>335.5976</v>
      </c>
      <c r="H147" s="6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1">
        <v>335.36466666669997</v>
      </c>
      <c r="H148" s="6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1">
        <v>335.13173333330002</v>
      </c>
      <c r="H149" s="6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1">
        <v>334.89879999999999</v>
      </c>
      <c r="H150" s="6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1">
        <v>334.74903333330002</v>
      </c>
      <c r="H151" s="6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1">
        <v>334.59926666669998</v>
      </c>
      <c r="H152" s="6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1">
        <v>334.4495</v>
      </c>
      <c r="H153" s="6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1">
        <v>334.29366666670001</v>
      </c>
      <c r="H154" s="6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1">
        <v>334.13783333330002</v>
      </c>
      <c r="H155" s="6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1">
        <v>333.98200000000003</v>
      </c>
      <c r="H156" s="6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1">
        <v>334.14190000000002</v>
      </c>
      <c r="H157" s="6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1">
        <v>334.30180000000001</v>
      </c>
      <c r="H158" s="6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1">
        <v>334.46170000000001</v>
      </c>
      <c r="H159" s="6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1">
        <v>334.42536666669997</v>
      </c>
      <c r="H160" s="6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1">
        <v>334.38903333330001</v>
      </c>
      <c r="H161" s="6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1">
        <v>334.35270000000003</v>
      </c>
      <c r="H162" s="6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1">
        <v>334.29906666670001</v>
      </c>
      <c r="H163" s="6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1">
        <v>334.24543333330001</v>
      </c>
      <c r="H164" s="6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1">
        <v>334.1918</v>
      </c>
      <c r="H165" s="6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1">
        <v>334.12143333329999</v>
      </c>
      <c r="H166" s="6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1">
        <v>334.05106666670002</v>
      </c>
      <c r="H167" s="6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1">
        <v>333.98070000000001</v>
      </c>
      <c r="H168" s="6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1">
        <v>333.84566666670003</v>
      </c>
      <c r="H169" s="6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1">
        <v>333.7106333333</v>
      </c>
      <c r="H170" s="6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1">
        <v>333.57560000000001</v>
      </c>
      <c r="H171" s="6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1">
        <v>333.49286666670002</v>
      </c>
      <c r="H172" s="6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1">
        <v>333.4101333333</v>
      </c>
      <c r="H173" s="6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1">
        <v>333.32740000000001</v>
      </c>
      <c r="H174" s="6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1">
        <v>333.24793333330001</v>
      </c>
      <c r="H175" s="6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1">
        <v>333.1684666667</v>
      </c>
      <c r="H176" s="6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1">
        <v>333.089</v>
      </c>
      <c r="H177" s="6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1">
        <v>333.01283333330002</v>
      </c>
      <c r="H178" s="6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1">
        <v>332.93666666669998</v>
      </c>
      <c r="H179" s="6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1">
        <v>332.8605</v>
      </c>
      <c r="H180" s="6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1">
        <v>332.78746666670003</v>
      </c>
      <c r="H181" s="6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1">
        <v>332.71443333330001</v>
      </c>
      <c r="H182" s="6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1">
        <v>332.64139999999998</v>
      </c>
      <c r="H183" s="6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1">
        <v>332.57150000000001</v>
      </c>
      <c r="H184" s="6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1">
        <v>332.5016</v>
      </c>
      <c r="H185" s="6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1">
        <v>332.43169999999998</v>
      </c>
      <c r="H186" s="6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1">
        <v>332.36476666670001</v>
      </c>
      <c r="H187" s="6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1">
        <v>332.29783333329999</v>
      </c>
      <c r="H188" s="6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1">
        <v>332.23090000000002</v>
      </c>
      <c r="H189" s="6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1">
        <v>332.16693333329999</v>
      </c>
      <c r="H190" s="6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1">
        <v>332.10296666670001</v>
      </c>
      <c r="H191" s="6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1">
        <v>332.03899999999999</v>
      </c>
      <c r="H192" s="6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1">
        <v>331.96614691299999</v>
      </c>
      <c r="H193" s="6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1">
        <v>331.89329382599999</v>
      </c>
      <c r="H194" s="6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1">
        <v>331.82044073899999</v>
      </c>
      <c r="H195" s="6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1">
        <v>331.7507132522</v>
      </c>
      <c r="H196" s="6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1">
        <v>331.6809857655</v>
      </c>
      <c r="H197" s="6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1">
        <v>331.61125827879999</v>
      </c>
      <c r="H198" s="6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1">
        <v>331.54449013700003</v>
      </c>
      <c r="H199" s="6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1">
        <v>331.4777219952</v>
      </c>
      <c r="H200" s="6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1">
        <v>331.41095385329999</v>
      </c>
      <c r="H201" s="6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1">
        <v>331.34714505649998</v>
      </c>
      <c r="H202" s="6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1">
        <v>331.28333625959999</v>
      </c>
      <c r="H203" s="6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1">
        <v>331.2195274627</v>
      </c>
      <c r="H204" s="6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1">
        <v>331.1468541772</v>
      </c>
      <c r="H205" s="6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1">
        <v>331.0741808917</v>
      </c>
      <c r="H206" s="6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1">
        <v>331.00150760610001</v>
      </c>
      <c r="H207" s="6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1">
        <v>330.93195220690001</v>
      </c>
      <c r="H208" s="6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1">
        <v>330.86239680770001</v>
      </c>
      <c r="H209" s="6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1">
        <v>330.79284140840002</v>
      </c>
      <c r="H210" s="6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1">
        <v>330.72623805040001</v>
      </c>
      <c r="H211" s="6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1">
        <v>330.65963469249999</v>
      </c>
      <c r="H212" s="6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1">
        <v>330.59303133449998</v>
      </c>
      <c r="H213" s="6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1">
        <v>330.52938001780001</v>
      </c>
      <c r="H214" s="6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1">
        <v>330.46572870109998</v>
      </c>
      <c r="H215" s="6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1">
        <v>330.40207738430001</v>
      </c>
      <c r="H216" s="6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1">
        <v>330.40207738430001</v>
      </c>
      <c r="H217" s="6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opLeftCell="A118" workbookViewId="0">
      <selection activeCell="M133" sqref="M133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B2" sqref="B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D7" sqref="D7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K2" sqref="K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(F67^(0.8))*(D67^(0.2))</f>
        <v>1.1814116881468377</v>
      </c>
      <c r="N67">
        <f t="shared" ref="N67:N130" si="7">(H67^(0.8))*(I67^(0.2))</f>
        <v>1.0616039880508823</v>
      </c>
      <c r="O67">
        <f t="shared" ref="O67:O130" si="8">(M67^(0.8))*(N67^(0.2))</f>
        <v>1.1564144740840328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1.1804491561672821</v>
      </c>
      <c r="N68">
        <f t="shared" si="7"/>
        <v>1.0701876392800049</v>
      </c>
      <c r="O68">
        <f t="shared" si="8"/>
        <v>1.1575234950597986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1.1794861579961107</v>
      </c>
      <c r="N69">
        <f t="shared" si="7"/>
        <v>1.0787431674683754</v>
      </c>
      <c r="O69">
        <f t="shared" si="8"/>
        <v>1.1586116482739379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1.1819652972086343</v>
      </c>
      <c r="N70">
        <f t="shared" si="7"/>
        <v>1.0576855897298494</v>
      </c>
      <c r="O70">
        <f t="shared" si="8"/>
        <v>1.1559927173452942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1.1844438281208296</v>
      </c>
      <c r="N71">
        <f t="shared" si="7"/>
        <v>1.0365864630117481</v>
      </c>
      <c r="O71">
        <f t="shared" si="8"/>
        <v>1.153274480203857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1.1869217532431671</v>
      </c>
      <c r="N72">
        <f t="shared" si="7"/>
        <v>1.0154440325591993</v>
      </c>
      <c r="O72">
        <f t="shared" si="8"/>
        <v>1.1504529707393634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1.1950512748521438</v>
      </c>
      <c r="N73">
        <f t="shared" si="7"/>
        <v>1.0152891348654787</v>
      </c>
      <c r="O73">
        <f t="shared" si="8"/>
        <v>1.1567171624148156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1.2031807090850295</v>
      </c>
      <c r="N74">
        <f t="shared" si="7"/>
        <v>1.0151119560393322</v>
      </c>
      <c r="O74">
        <f t="shared" si="8"/>
        <v>1.1629672281808663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1.2113100576319513</v>
      </c>
      <c r="N75">
        <f t="shared" si="7"/>
        <v>1.0149127945000276</v>
      </c>
      <c r="O75">
        <f t="shared" si="8"/>
        <v>1.1692032236036156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1.2133442144763154</v>
      </c>
      <c r="N76">
        <f t="shared" si="7"/>
        <v>1.0271503773908759</v>
      </c>
      <c r="O76">
        <f t="shared" si="8"/>
        <v>1.1735835811222295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1.2153754696746417</v>
      </c>
      <c r="N77">
        <f t="shared" si="7"/>
        <v>1.0393741493230719</v>
      </c>
      <c r="O77">
        <f t="shared" si="8"/>
        <v>1.1779388767524901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1.2174038243328555</v>
      </c>
      <c r="N78">
        <f t="shared" si="7"/>
        <v>1.0515844457981776</v>
      </c>
      <c r="O78">
        <f t="shared" si="8"/>
        <v>1.1822697021084581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1.2183109219540218</v>
      </c>
      <c r="N79">
        <f t="shared" si="7"/>
        <v>1.0520542680938874</v>
      </c>
      <c r="O79">
        <f t="shared" si="8"/>
        <v>1.1830800706694837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1.2192168263981593</v>
      </c>
      <c r="N80">
        <f t="shared" si="7"/>
        <v>1.0525130850300148</v>
      </c>
      <c r="O80">
        <f t="shared" si="8"/>
        <v>1.1838870197420275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1.2201215367831297</v>
      </c>
      <c r="N81">
        <f t="shared" si="7"/>
        <v>1.052960803612383</v>
      </c>
      <c r="O81">
        <f t="shared" si="8"/>
        <v>1.1846905260905183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1.2192705811163975</v>
      </c>
      <c r="N82">
        <f t="shared" si="7"/>
        <v>1.0541462538740125</v>
      </c>
      <c r="O82">
        <f t="shared" si="8"/>
        <v>1.1842959662807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1.2184192063411048</v>
      </c>
      <c r="N83">
        <f t="shared" si="7"/>
        <v>1.055328785628675</v>
      </c>
      <c r="O83">
        <f t="shared" si="8"/>
        <v>1.1838997964989253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1.217567412316322</v>
      </c>
      <c r="N84">
        <f t="shared" si="7"/>
        <v>1.0565083941181124</v>
      </c>
      <c r="O84">
        <f t="shared" si="8"/>
        <v>1.183502018815908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1.2185168908632711</v>
      </c>
      <c r="N85">
        <f t="shared" si="7"/>
        <v>1.0538118026504024</v>
      </c>
      <c r="O85">
        <f t="shared" si="8"/>
        <v>1.1836351522816209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1.2194661223411245</v>
      </c>
      <c r="N86">
        <f t="shared" si="7"/>
        <v>1.0511060207010647</v>
      </c>
      <c r="O86">
        <f t="shared" si="8"/>
        <v>1.1837639135383065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1.2204151076588337</v>
      </c>
      <c r="N87">
        <f t="shared" si="7"/>
        <v>1.0483908942931237</v>
      </c>
      <c r="O87">
        <f t="shared" si="8"/>
        <v>1.1838882444340739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1.2238417620893651</v>
      </c>
      <c r="N88">
        <f t="shared" si="7"/>
        <v>1.050841685694833</v>
      </c>
      <c r="O88">
        <f t="shared" si="8"/>
        <v>1.1871010075322355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1.2272682979053209</v>
      </c>
      <c r="N89">
        <f t="shared" si="7"/>
        <v>1.0532898580002981</v>
      </c>
      <c r="O89">
        <f t="shared" si="8"/>
        <v>1.1903130450860944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1.2306947159878237</v>
      </c>
      <c r="N90">
        <f t="shared" si="7"/>
        <v>1.0557354170966413</v>
      </c>
      <c r="O90">
        <f t="shared" si="8"/>
        <v>1.1935243587856597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1.2312755411562526</v>
      </c>
      <c r="N91">
        <f t="shared" si="7"/>
        <v>1.0611004096499186</v>
      </c>
      <c r="O91">
        <f t="shared" si="8"/>
        <v>1.195186002969987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1.2318552580465645</v>
      </c>
      <c r="N92">
        <f t="shared" si="7"/>
        <v>1.0664540280544903</v>
      </c>
      <c r="O92">
        <f t="shared" si="8"/>
        <v>1.1968402138272345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1.2324338713645349</v>
      </c>
      <c r="N93">
        <f t="shared" si="7"/>
        <v>1.0717963324501489</v>
      </c>
      <c r="O93">
        <f t="shared" si="8"/>
        <v>1.1984870724425039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1.2347909398727352</v>
      </c>
      <c r="N94">
        <f t="shared" si="7"/>
        <v>1.0729052808620294</v>
      </c>
      <c r="O94">
        <f t="shared" si="8"/>
        <v>1.2005687201423256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1.2371477378763533</v>
      </c>
      <c r="N95">
        <f t="shared" si="7"/>
        <v>1.0740117852735804</v>
      </c>
      <c r="O95">
        <f t="shared" si="8"/>
        <v>1.2026494629618902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1.2395042665410061</v>
      </c>
      <c r="N96">
        <f t="shared" si="7"/>
        <v>1.0751158421733213</v>
      </c>
      <c r="O96">
        <f t="shared" si="8"/>
        <v>1.2047293005921464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1.2433368398657809</v>
      </c>
      <c r="N97">
        <f t="shared" si="7"/>
        <v>1.0852132734839892</v>
      </c>
      <c r="O97">
        <f t="shared" si="8"/>
        <v>1.2099684910567419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1.247168224558846</v>
      </c>
      <c r="N98">
        <f t="shared" si="7"/>
        <v>1.0952967111377045</v>
      </c>
      <c r="O98">
        <f t="shared" si="8"/>
        <v>1.2151961546756846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1.2509984280897481</v>
      </c>
      <c r="N99">
        <f t="shared" si="7"/>
        <v>1.1053663916349785</v>
      </c>
      <c r="O99">
        <f t="shared" si="8"/>
        <v>1.2204125425284469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1.2514640276758817</v>
      </c>
      <c r="N100">
        <f t="shared" si="7"/>
        <v>1.0873691034228712</v>
      </c>
      <c r="O100">
        <f t="shared" si="8"/>
        <v>1.2167744851129432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1.2519288218123605</v>
      </c>
      <c r="N101">
        <f t="shared" si="7"/>
        <v>1.0693374266951636</v>
      </c>
      <c r="O101">
        <f t="shared" si="8"/>
        <v>1.213072238089606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1.2523928094568724</v>
      </c>
      <c r="N102">
        <f t="shared" si="7"/>
        <v>1.0512702045365869</v>
      </c>
      <c r="O102">
        <f t="shared" si="8"/>
        <v>1.2093035381221042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1.2498595053912802</v>
      </c>
      <c r="N103">
        <f t="shared" si="7"/>
        <v>1.0466698522004068</v>
      </c>
      <c r="O103">
        <f t="shared" si="8"/>
        <v>1.2062877040167144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1.2473254389864699</v>
      </c>
      <c r="N104">
        <f t="shared" si="7"/>
        <v>1.0420692166186685</v>
      </c>
      <c r="O104">
        <f t="shared" si="8"/>
        <v>1.2032701335622491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1.2447906073842645</v>
      </c>
      <c r="N105">
        <f t="shared" si="7"/>
        <v>1.0374682944731024</v>
      </c>
      <c r="O105">
        <f t="shared" si="8"/>
        <v>1.2002508129761997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1.2447526915918878</v>
      </c>
      <c r="N106">
        <f t="shared" si="7"/>
        <v>1.0345840048496648</v>
      </c>
      <c r="O106">
        <f t="shared" si="8"/>
        <v>1.1995534694622327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1.2447147349402452</v>
      </c>
      <c r="N107">
        <f t="shared" si="7"/>
        <v>1.0316995129601554</v>
      </c>
      <c r="O107">
        <f t="shared" si="8"/>
        <v>1.1988545881572124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1.2446767374478582</v>
      </c>
      <c r="N108">
        <f t="shared" si="7"/>
        <v>1.0288148173743379</v>
      </c>
      <c r="O108">
        <f t="shared" si="8"/>
        <v>1.1981541610764535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1.246568106972513</v>
      </c>
      <c r="N109">
        <f t="shared" si="7"/>
        <v>1.0307586454283999</v>
      </c>
      <c r="O109">
        <f t="shared" si="8"/>
        <v>1.2000634433566506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1.2484594644093958</v>
      </c>
      <c r="N110">
        <f t="shared" si="7"/>
        <v>1.0327023675277112</v>
      </c>
      <c r="O110">
        <f t="shared" si="8"/>
        <v>1.2019726655800826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1.2503508098168521</v>
      </c>
      <c r="N111">
        <f t="shared" si="7"/>
        <v>1.0346459843709861</v>
      </c>
      <c r="O111">
        <f t="shared" si="8"/>
        <v>1.2038818281094934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1.2521313495477997</v>
      </c>
      <c r="N112">
        <f t="shared" si="7"/>
        <v>1.0367290245320571</v>
      </c>
      <c r="O112">
        <f t="shared" si="8"/>
        <v>1.2057380399787896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1.2539117501856409</v>
      </c>
      <c r="N113">
        <f t="shared" si="7"/>
        <v>1.0388118628648784</v>
      </c>
      <c r="O113">
        <f t="shared" si="8"/>
        <v>1.2075940312326683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1.2556920124601458</v>
      </c>
      <c r="N114">
        <f t="shared" si="7"/>
        <v>1.0408945008457882</v>
      </c>
      <c r="O114">
        <f t="shared" si="8"/>
        <v>1.2094498031576011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1.2569853835835672</v>
      </c>
      <c r="N115">
        <f t="shared" si="7"/>
        <v>1.0406382725732402</v>
      </c>
      <c r="O115">
        <f t="shared" si="8"/>
        <v>1.2103866946705224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1.2582783574296437</v>
      </c>
      <c r="N116">
        <f t="shared" si="7"/>
        <v>1.0403786041063428</v>
      </c>
      <c r="O116">
        <f t="shared" si="8"/>
        <v>1.2113221642278849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1.2595709358882561</v>
      </c>
      <c r="N117">
        <f t="shared" si="7"/>
        <v>1.0401155115761169</v>
      </c>
      <c r="O117">
        <f t="shared" si="8"/>
        <v>1.2122562150724348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1.2606640800047817</v>
      </c>
      <c r="N118">
        <f t="shared" si="7"/>
        <v>1.0398468150420186</v>
      </c>
      <c r="O118">
        <f t="shared" si="8"/>
        <v>1.2130351237114347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1.26175677489733</v>
      </c>
      <c r="N119">
        <f t="shared" si="7"/>
        <v>1.0395745948999306</v>
      </c>
      <c r="O119">
        <f t="shared" si="8"/>
        <v>1.2138126179254598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1.2628490225326732</v>
      </c>
      <c r="N120">
        <f t="shared" si="7"/>
        <v>1.0392988677800064</v>
      </c>
      <c r="O120">
        <f t="shared" si="8"/>
        <v>1.2145887012623242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1.2638398949895249</v>
      </c>
      <c r="N121">
        <f t="shared" si="7"/>
        <v>1.0396673651751986</v>
      </c>
      <c r="O121">
        <f t="shared" si="8"/>
        <v>1.2154372177226569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1.2648298761714842</v>
      </c>
      <c r="N122">
        <f t="shared" si="7"/>
        <v>1.0400300658462136</v>
      </c>
      <c r="O122">
        <f t="shared" si="8"/>
        <v>1.2162836568263451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1.2658189704038176</v>
      </c>
      <c r="N123">
        <f t="shared" si="7"/>
        <v>1.0403870166442015</v>
      </c>
      <c r="O123">
        <f t="shared" si="8"/>
        <v>1.2171280316860305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1.2671439093925581</v>
      </c>
      <c r="N124">
        <f t="shared" si="7"/>
        <v>1.0406536211004787</v>
      </c>
      <c r="O124">
        <f t="shared" si="8"/>
        <v>1.218209529084143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1.2684683583715686</v>
      </c>
      <c r="N125">
        <f t="shared" si="7"/>
        <v>1.040916477059886</v>
      </c>
      <c r="O125">
        <f t="shared" si="8"/>
        <v>1.2192896500372246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1.26979231978316</v>
      </c>
      <c r="N126">
        <f t="shared" si="7"/>
        <v>1.0411756085927613</v>
      </c>
      <c r="O126">
        <f t="shared" si="8"/>
        <v>1.2203684007848268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1.2713439457607043</v>
      </c>
      <c r="N127">
        <f t="shared" si="7"/>
        <v>1.0415790820749538</v>
      </c>
      <c r="O127">
        <f t="shared" si="8"/>
        <v>1.2216559014457886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1.2728952351487826</v>
      </c>
      <c r="N128">
        <f t="shared" si="7"/>
        <v>1.0419796619771067</v>
      </c>
      <c r="O128">
        <f t="shared" si="8"/>
        <v>1.2229423285185068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1.2744461896930122</v>
      </c>
      <c r="N129">
        <f t="shared" si="7"/>
        <v>1.0423773660271984</v>
      </c>
      <c r="O129">
        <f t="shared" si="8"/>
        <v>1.2242276865714676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1.2760947147755923</v>
      </c>
      <c r="N130">
        <f t="shared" si="7"/>
        <v>1.0427587327553678</v>
      </c>
      <c r="O130">
        <f t="shared" si="8"/>
        <v>1.225584035185403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(F131^(0.8))*(D131^(0.2))</f>
        <v>1.2777429487312428</v>
      </c>
      <c r="N131">
        <f t="shared" ref="N131:N193" si="12">(H131^(0.8))*(I131^(0.2))</f>
        <v>1.0431372225562372</v>
      </c>
      <c r="O131">
        <f t="shared" ref="O131:O193" si="13">(M131^(0.8))*(N131^(0.2))</f>
        <v>1.2269393151993839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1.2793908930996436</v>
      </c>
      <c r="N132">
        <f t="shared" si="12"/>
        <v>1.0435128528225404</v>
      </c>
      <c r="O132">
        <f t="shared" si="13"/>
        <v>1.2282935308804357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1.2815623644633487</v>
      </c>
      <c r="N133">
        <f t="shared" si="12"/>
        <v>1.0446534420891671</v>
      </c>
      <c r="O133">
        <f t="shared" si="13"/>
        <v>1.230229803301885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1.2837337523086338</v>
      </c>
      <c r="N134">
        <f t="shared" si="12"/>
        <v>1.0457924634897149</v>
      </c>
      <c r="O134">
        <f t="shared" si="13"/>
        <v>1.2321655706699095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1.2859050571220827</v>
      </c>
      <c r="N135">
        <f t="shared" si="12"/>
        <v>1.0469299278630713</v>
      </c>
      <c r="O135">
        <f t="shared" si="13"/>
        <v>1.2341008356881102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1.2878502876792133</v>
      </c>
      <c r="N136">
        <f t="shared" si="12"/>
        <v>1.0475539050116518</v>
      </c>
      <c r="O136">
        <f t="shared" si="13"/>
        <v>1.2357413509434281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1.2897953449113124</v>
      </c>
      <c r="N137">
        <f t="shared" si="12"/>
        <v>1.0481758095141169</v>
      </c>
      <c r="O137">
        <f t="shared" si="13"/>
        <v>1.2373810783569767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1.2917402297907941</v>
      </c>
      <c r="N138">
        <f t="shared" si="12"/>
        <v>1.048795653756021</v>
      </c>
      <c r="O138">
        <f t="shared" si="13"/>
        <v>1.2390200210770459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1.2935886981801217</v>
      </c>
      <c r="N139">
        <f t="shared" si="12"/>
        <v>1.0493558695986183</v>
      </c>
      <c r="O139">
        <f t="shared" si="13"/>
        <v>1.2405707273243383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1.2954369525886473</v>
      </c>
      <c r="N140">
        <f t="shared" si="12"/>
        <v>1.049914067655042</v>
      </c>
      <c r="O140">
        <f t="shared" si="13"/>
        <v>1.2421206329718282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1.2972849941902569</v>
      </c>
      <c r="N141">
        <f t="shared" si="12"/>
        <v>1.0504702594926389</v>
      </c>
      <c r="O141">
        <f t="shared" si="13"/>
        <v>1.2436697411465352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1.2991219594318428</v>
      </c>
      <c r="N142">
        <f t="shared" si="12"/>
        <v>1.050968328625848</v>
      </c>
      <c r="O142">
        <f t="shared" si="13"/>
        <v>1.2451964239898357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1.300958699485377</v>
      </c>
      <c r="N143">
        <f t="shared" si="12"/>
        <v>1.0514644333569019</v>
      </c>
      <c r="O143">
        <f t="shared" si="13"/>
        <v>1.2467222922796981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1.3027952155827796</v>
      </c>
      <c r="N144">
        <f t="shared" si="12"/>
        <v>1.0519585844816899</v>
      </c>
      <c r="O144">
        <f t="shared" si="13"/>
        <v>1.2482473490175261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1.3045890468661119</v>
      </c>
      <c r="N145">
        <f t="shared" si="12"/>
        <v>1.0522235323610891</v>
      </c>
      <c r="O145">
        <f t="shared" si="13"/>
        <v>1.2496850788434681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1.3063826280276243</v>
      </c>
      <c r="N146">
        <f t="shared" si="12"/>
        <v>1.05248667221986</v>
      </c>
      <c r="O146">
        <f t="shared" si="13"/>
        <v>1.2511219349265053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1.3081759604226042</v>
      </c>
      <c r="N147">
        <f t="shared" si="12"/>
        <v>1.0527480124963431</v>
      </c>
      <c r="O147">
        <f t="shared" si="13"/>
        <v>1.2525579198134338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1.310019538722583</v>
      </c>
      <c r="N148">
        <f t="shared" si="12"/>
        <v>1.0531957873987494</v>
      </c>
      <c r="O148">
        <f t="shared" si="13"/>
        <v>1.2540765330514811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1.3118628820831122</v>
      </c>
      <c r="N149">
        <f t="shared" si="12"/>
        <v>1.0536416579773344</v>
      </c>
      <c r="O149">
        <f t="shared" si="13"/>
        <v>1.2555943189882366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1.3137059917897518</v>
      </c>
      <c r="N150">
        <f t="shared" si="12"/>
        <v>1.0540856342951095</v>
      </c>
      <c r="O150">
        <f t="shared" si="13"/>
        <v>1.2571112805190214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1.3155430435790061</v>
      </c>
      <c r="N151">
        <f t="shared" si="12"/>
        <v>1.0545421065638123</v>
      </c>
      <c r="O151">
        <f t="shared" si="13"/>
        <v>1.2586263943952192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1.3173798513694708</v>
      </c>
      <c r="N152">
        <f t="shared" si="12"/>
        <v>1.0549966828948061</v>
      </c>
      <c r="O152">
        <f t="shared" si="13"/>
        <v>1.2601406816630241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1.3192164164934677</v>
      </c>
      <c r="N153">
        <f t="shared" si="12"/>
        <v>1.0554493733277903</v>
      </c>
      <c r="O153">
        <f t="shared" si="13"/>
        <v>1.2616541452613343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1.3210469208411628</v>
      </c>
      <c r="N154">
        <f t="shared" si="12"/>
        <v>1.0559146346339183</v>
      </c>
      <c r="O154">
        <f t="shared" si="13"/>
        <v>1.2631657930516287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1.3228771720073218</v>
      </c>
      <c r="N155">
        <f t="shared" si="12"/>
        <v>1.056378008702755</v>
      </c>
      <c r="O155">
        <f t="shared" si="13"/>
        <v>1.2646766148397541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1.3247071713717644</v>
      </c>
      <c r="N156">
        <f t="shared" si="12"/>
        <v>1.0568395055494246</v>
      </c>
      <c r="O156">
        <f t="shared" si="13"/>
        <v>1.2661866136085784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1.3265308954975075</v>
      </c>
      <c r="N157">
        <f t="shared" si="12"/>
        <v>1.05731312663946</v>
      </c>
      <c r="O157">
        <f t="shared" si="13"/>
        <v>1.2676945413888394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1.3283543572029268</v>
      </c>
      <c r="N158">
        <f t="shared" si="12"/>
        <v>1.0577848688974965</v>
      </c>
      <c r="O158">
        <f t="shared" si="13"/>
        <v>1.2692016434659557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1.3301775579151225</v>
      </c>
      <c r="N159">
        <f t="shared" si="12"/>
        <v>1.0582547423145048</v>
      </c>
      <c r="O159">
        <f t="shared" si="13"/>
        <v>1.2707079228662608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1.3319946712763786</v>
      </c>
      <c r="N160">
        <f t="shared" si="12"/>
        <v>1.0587367163307224</v>
      </c>
      <c r="O160">
        <f t="shared" si="13"/>
        <v>1.272212284499195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1.3338115129875052</v>
      </c>
      <c r="N161">
        <f t="shared" si="12"/>
        <v>1.0592168201833636</v>
      </c>
      <c r="O161">
        <f t="shared" si="13"/>
        <v>1.2737158206450705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1.33562808452273</v>
      </c>
      <c r="N162">
        <f t="shared" si="12"/>
        <v>1.0596950638353342</v>
      </c>
      <c r="O162">
        <f t="shared" si="13"/>
        <v>1.2752185343726603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1.3374382893061505</v>
      </c>
      <c r="N163">
        <f t="shared" si="12"/>
        <v>1.0601849459723294</v>
      </c>
      <c r="O163">
        <f t="shared" si="13"/>
        <v>1.2767190205624022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1.3392482130527061</v>
      </c>
      <c r="N164">
        <f t="shared" si="12"/>
        <v>1.060672966376893</v>
      </c>
      <c r="O164">
        <f t="shared" si="13"/>
        <v>1.2782186811320106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1.3410578572843412</v>
      </c>
      <c r="N165">
        <f t="shared" si="12"/>
        <v>1.0611591349838567</v>
      </c>
      <c r="O165">
        <f t="shared" si="13"/>
        <v>1.2797175191927752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1.3428614042984033</v>
      </c>
      <c r="N166">
        <f t="shared" si="12"/>
        <v>1.0616569463514338</v>
      </c>
      <c r="O166">
        <f t="shared" si="13"/>
        <v>1.2812143508923057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1.3446646609869233</v>
      </c>
      <c r="N167">
        <f t="shared" si="12"/>
        <v>1.0621529045167284</v>
      </c>
      <c r="O167">
        <f t="shared" si="13"/>
        <v>1.2827103567799283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1.3464676289186914</v>
      </c>
      <c r="N168">
        <f t="shared" si="12"/>
        <v>1.0626470193839599</v>
      </c>
      <c r="O168">
        <f t="shared" si="13"/>
        <v>1.284205540008087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1.34831928886295</v>
      </c>
      <c r="N169">
        <f t="shared" si="12"/>
        <v>1.0631232431028133</v>
      </c>
      <c r="O169">
        <f t="shared" si="13"/>
        <v>1.2857333845382937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1.3501706811776115</v>
      </c>
      <c r="N170">
        <f t="shared" si="12"/>
        <v>1.0635975776654212</v>
      </c>
      <c r="O170">
        <f t="shared" si="13"/>
        <v>1.2872603915013303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1.3520218073175654</v>
      </c>
      <c r="N171">
        <f t="shared" si="12"/>
        <v>1.0640700331171433</v>
      </c>
      <c r="O171">
        <f t="shared" si="13"/>
        <v>1.2887865639699045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1.3538667739371826</v>
      </c>
      <c r="N172">
        <f t="shared" si="12"/>
        <v>1.0645546556628573</v>
      </c>
      <c r="O172">
        <f t="shared" si="13"/>
        <v>1.2903108131448391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1.355711463548799</v>
      </c>
      <c r="N173">
        <f t="shared" si="12"/>
        <v>1.0650373977683838</v>
      </c>
      <c r="O173">
        <f t="shared" si="13"/>
        <v>1.2918342249556538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1.3575558776550569</v>
      </c>
      <c r="N174">
        <f t="shared" si="12"/>
        <v>1.0655182694511187</v>
      </c>
      <c r="O174">
        <f t="shared" si="13"/>
        <v>1.2933568025180595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1.359393847847479</v>
      </c>
      <c r="N175">
        <f t="shared" si="12"/>
        <v>1.0660108435741793</v>
      </c>
      <c r="O175">
        <f t="shared" si="13"/>
        <v>1.2948771422553189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1.3612315314942178</v>
      </c>
      <c r="N176">
        <f t="shared" si="12"/>
        <v>1.066501545734527</v>
      </c>
      <c r="O176">
        <f t="shared" si="13"/>
        <v>1.2963966444782102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1.3630689301463756</v>
      </c>
      <c r="N177">
        <f t="shared" si="12"/>
        <v>1.0669903859208161</v>
      </c>
      <c r="O177">
        <f t="shared" si="13"/>
        <v>1.2979153123454221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1.3649001584209288</v>
      </c>
      <c r="N178">
        <f t="shared" si="12"/>
        <v>1.0674909328472866</v>
      </c>
      <c r="O178">
        <f t="shared" si="13"/>
        <v>1.2994319663438143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1.3667310907123715</v>
      </c>
      <c r="N179">
        <f t="shared" si="12"/>
        <v>1.0679896163872959</v>
      </c>
      <c r="O179">
        <f t="shared" si="13"/>
        <v>1.3009477826189391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1.3685617286195355</v>
      </c>
      <c r="N180">
        <f t="shared" si="12"/>
        <v>1.0684864465002619</v>
      </c>
      <c r="O180">
        <f t="shared" si="13"/>
        <v>1.3024627643716959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1.3704417527726158</v>
      </c>
      <c r="N181">
        <f t="shared" si="12"/>
        <v>1.0689652871499473</v>
      </c>
      <c r="O181">
        <f t="shared" si="13"/>
        <v>1.304010792550321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1.372321504005545</v>
      </c>
      <c r="N182">
        <f t="shared" si="12"/>
        <v>1.0694422282621501</v>
      </c>
      <c r="O182">
        <f t="shared" si="13"/>
        <v>1.3055579711390388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1.3742009838013129</v>
      </c>
      <c r="N183">
        <f t="shared" si="12"/>
        <v>1.0699172799371737</v>
      </c>
      <c r="O183">
        <f t="shared" si="13"/>
        <v>1.3071043032575151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1.3760742307985605</v>
      </c>
      <c r="N184">
        <f t="shared" si="12"/>
        <v>1.0704045655669272</v>
      </c>
      <c r="O184">
        <f t="shared" si="13"/>
        <v>1.3086487064318186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1.3779471953463127</v>
      </c>
      <c r="N185">
        <f t="shared" si="12"/>
        <v>1.0708899604228945</v>
      </c>
      <c r="O185">
        <f t="shared" si="13"/>
        <v>1.3101922602060181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1.3798198789761833</v>
      </c>
      <c r="N186">
        <f t="shared" si="12"/>
        <v>1.0713734745775183</v>
      </c>
      <c r="O186">
        <f t="shared" si="13"/>
        <v>1.3117349677435348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1.3816860403448787</v>
      </c>
      <c r="N187">
        <f t="shared" si="12"/>
        <v>1.0718687554795487</v>
      </c>
      <c r="O187">
        <f t="shared" si="13"/>
        <v>1.3132754269822087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1.3835519095732438</v>
      </c>
      <c r="N188">
        <f t="shared" si="12"/>
        <v>1.0723621541323705</v>
      </c>
      <c r="O188">
        <f t="shared" si="13"/>
        <v>1.3148150366534095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1.3854174882420229</v>
      </c>
      <c r="N189">
        <f t="shared" si="12"/>
        <v>1.0728536805792674</v>
      </c>
      <c r="O189">
        <f t="shared" si="13"/>
        <v>1.3163537999639987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1.3872768222493441</v>
      </c>
      <c r="N190">
        <f t="shared" si="12"/>
        <v>1.073356978096538</v>
      </c>
      <c r="O190">
        <f t="shared" si="13"/>
        <v>1.3178905417492217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1.3891358545279895</v>
      </c>
      <c r="N191">
        <f t="shared" si="12"/>
        <v>1.0738584019879798</v>
      </c>
      <c r="O191">
        <f t="shared" si="13"/>
        <v>1.3194264337410595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1.3909945867071438</v>
      </c>
      <c r="N192">
        <f t="shared" si="12"/>
        <v>1.0743579622672186</v>
      </c>
      <c r="O192">
        <f t="shared" si="13"/>
        <v>1.3209614791890749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1.3909945867071438</v>
      </c>
      <c r="N193">
        <f t="shared" si="12"/>
        <v>1.0743579622672186</v>
      </c>
      <c r="O193">
        <f t="shared" si="13"/>
        <v>1.3209614791890749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0" workbookViewId="0">
      <selection activeCell="I133" sqref="I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G2" sqref="G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Transform'!M2)*'7.Wthr Transform'!H26*_xlfn.XLOOKUP('8. Model Variables'!A2,'4.Annual SAE Indices'!$A$2:$A$23,'4.Annual SAE Indices'!$B$2:$B$23)</f>
        <v>33187.788600026142</v>
      </c>
      <c r="D2" s="2">
        <f>('6.Econ Transform'!M2)*'7.Wthr Transform'!L26*_xlfn.XLOOKUP('8. Model Variables'!$A2,'4.Annual SAE Indices'!$A$2:$A$23,'4.Annual SAE Indices'!$C$2:$C$23)</f>
        <v>0</v>
      </c>
      <c r="E2">
        <f>'6.Econ Transform'!M2*'7.Wthr Transform'!D26</f>
        <v>8.8317972805357969E-2</v>
      </c>
      <c r="F2">
        <f>E2*_xlfn.XLOOKUP('8. Model Variables'!$A2,'4.Annual SAE Indices'!$A$2:$A$23,'4.Annual SAE Indices'!$K$2:$K$23)</f>
        <v>91814.464107044565</v>
      </c>
    </row>
    <row r="3" spans="1:6" x14ac:dyDescent="0.35">
      <c r="A3">
        <v>2017</v>
      </c>
      <c r="B3">
        <v>2</v>
      </c>
      <c r="C3" s="2">
        <f>('6.Econ Transform'!M3)*'7.Wthr Transform'!H27*_xlfn.XLOOKUP('8. Model Variables'!A3,'4.Annual SAE Indices'!$A$2:$A$23,'4.Annual SAE Indices'!$B$2:$B$23)</f>
        <v>27576.336105167964</v>
      </c>
      <c r="D3" s="2">
        <f>('6.Econ Transform'!M3)*'7.Wthr Transform'!L27*_xlfn.XLOOKUP('8. Model Variables'!$A3,'4.Annual SAE Indices'!$A$2:$A$23,'4.Annual SAE Indices'!$C$2:$C$23)</f>
        <v>0</v>
      </c>
      <c r="E3">
        <f>'6.Econ Transform'!M3*'7.Wthr Transform'!D27</f>
        <v>8.0205276191466043E-2</v>
      </c>
      <c r="F3">
        <f>E3*_xlfn.XLOOKUP('8. Model Variables'!$A3,'4.Annual SAE Indices'!$A$2:$A$23,'4.Annual SAE Indices'!$K$2:$K$23)</f>
        <v>83380.587417991599</v>
      </c>
    </row>
    <row r="4" spans="1:6" x14ac:dyDescent="0.35">
      <c r="A4">
        <v>2017</v>
      </c>
      <c r="B4">
        <v>3</v>
      </c>
      <c r="C4" s="2">
        <f>('6.Econ Transform'!M4)*'7.Wthr Transform'!H28*_xlfn.XLOOKUP('8. Model Variables'!A4,'4.Annual SAE Indices'!$A$2:$A$23,'4.Annual SAE Indices'!$B$2:$B$23)</f>
        <v>31206.568305853056</v>
      </c>
      <c r="D4" s="2">
        <f>('6.Econ Transform'!M4)*'7.Wthr Transform'!L28*_xlfn.XLOOKUP('8. Model Variables'!$A4,'4.Annual SAE Indices'!$A$2:$A$23,'4.Annual SAE Indices'!$C$2:$C$23)</f>
        <v>0</v>
      </c>
      <c r="E4">
        <f>'6.Econ Transform'!M4*'7.Wthr Transform'!D28</f>
        <v>8.9061929349860555E-2</v>
      </c>
      <c r="F4">
        <f>E4*_xlfn.XLOOKUP('8. Model Variables'!$A4,'4.Annual SAE Indices'!$A$2:$A$23,'4.Annual SAE Indices'!$K$2:$K$23)</f>
        <v>92587.873745906763</v>
      </c>
    </row>
    <row r="5" spans="1:6" x14ac:dyDescent="0.35">
      <c r="A5">
        <v>2017</v>
      </c>
      <c r="B5">
        <v>4</v>
      </c>
      <c r="C5" s="2">
        <f>('6.Econ Transform'!M5)*'7.Wthr Transform'!H29*_xlfn.XLOOKUP('8. Model Variables'!A5,'4.Annual SAE Indices'!$A$2:$A$23,'4.Annual SAE Indices'!$B$2:$B$23)</f>
        <v>11282.012222439089</v>
      </c>
      <c r="D5" s="2">
        <f>('6.Econ Transform'!M5)*'7.Wthr Transform'!L29*_xlfn.XLOOKUP('8. Model Variables'!$A5,'4.Annual SAE Indices'!$A$2:$A$23,'4.Annual SAE Indices'!$C$2:$C$23)</f>
        <v>0</v>
      </c>
      <c r="E5">
        <f>'6.Econ Transform'!M5*'7.Wthr Transform'!D29</f>
        <v>8.6443698201374458E-2</v>
      </c>
      <c r="F5">
        <f>E5*_xlfn.XLOOKUP('8. Model Variables'!$A5,'4.Annual SAE Indices'!$A$2:$A$23,'4.Annual SAE Indices'!$K$2:$K$23)</f>
        <v>89865.987337390397</v>
      </c>
    </row>
    <row r="6" spans="1:6" x14ac:dyDescent="0.35">
      <c r="A6">
        <v>2017</v>
      </c>
      <c r="B6">
        <v>5</v>
      </c>
      <c r="C6" s="2">
        <f>('6.Econ Transform'!M6)*'7.Wthr Transform'!H30*_xlfn.XLOOKUP('8. Model Variables'!A6,'4.Annual SAE Indices'!$A$2:$A$23,'4.Annual SAE Indices'!$B$2:$B$23)</f>
        <v>6789.8071498016916</v>
      </c>
      <c r="D6" s="2">
        <f>('6.Econ Transform'!M6)*'7.Wthr Transform'!L30*_xlfn.XLOOKUP('8. Model Variables'!$A6,'4.Annual SAE Indices'!$A$2:$A$23,'4.Annual SAE Indices'!$C$2:$C$23)</f>
        <v>8040.388251826902</v>
      </c>
      <c r="E6">
        <f>'6.Econ Transform'!M6*'7.Wthr Transform'!D30</f>
        <v>8.9588375057729014E-2</v>
      </c>
      <c r="F6">
        <f>E6*_xlfn.XLOOKUP('8. Model Variables'!$A6,'4.Annual SAE Indices'!$A$2:$A$23,'4.Annual SAE Indices'!$K$2:$K$23)</f>
        <v>93135.161336575562</v>
      </c>
    </row>
    <row r="7" spans="1:6" x14ac:dyDescent="0.35">
      <c r="A7">
        <v>2017</v>
      </c>
      <c r="B7">
        <v>6</v>
      </c>
      <c r="C7" s="2">
        <f>('6.Econ Transform'!M7)*'7.Wthr Transform'!H31*_xlfn.XLOOKUP('8. Model Variables'!A7,'4.Annual SAE Indices'!$A$2:$A$23,'4.Annual SAE Indices'!$B$2:$B$23)</f>
        <v>254.94664049157956</v>
      </c>
      <c r="D7" s="2">
        <f>('6.Econ Transform'!M7)*'7.Wthr Transform'!L31*_xlfn.XLOOKUP('8. Model Variables'!$A7,'4.Annual SAE Indices'!$A$2:$A$23,'4.Annual SAE Indices'!$C$2:$C$23)</f>
        <v>61269.59564563274</v>
      </c>
      <c r="E7">
        <f>'6.Econ Transform'!M7*'7.Wthr Transform'!D31</f>
        <v>8.6852145684213664E-2</v>
      </c>
      <c r="F7">
        <f>E7*_xlfn.XLOOKUP('8. Model Variables'!$A7,'4.Annual SAE Indices'!$A$2:$A$23,'4.Annual SAE Indices'!$K$2:$K$23)</f>
        <v>90290.605176336961</v>
      </c>
    </row>
    <row r="8" spans="1:6" x14ac:dyDescent="0.35">
      <c r="A8">
        <v>2017</v>
      </c>
      <c r="B8">
        <v>7</v>
      </c>
      <c r="C8" s="2">
        <f>('6.Econ Transform'!M8)*'7.Wthr Transform'!H32*_xlfn.XLOOKUP('8. Model Variables'!A8,'4.Annual SAE Indices'!$A$2:$A$23,'4.Annual SAE Indices'!$B$2:$B$23)</f>
        <v>0</v>
      </c>
      <c r="D8" s="2">
        <f>('6.Econ Transform'!M8)*'7.Wthr Transform'!L32*_xlfn.XLOOKUP('8. Model Variables'!$A8,'4.Annual SAE Indices'!$A$2:$A$23,'4.Annual SAE Indices'!$C$2:$C$23)</f>
        <v>104986.26998169511</v>
      </c>
      <c r="E8">
        <f>'6.Econ Transform'!M8*'7.Wthr Transform'!D32</f>
        <v>8.9905982729509795E-2</v>
      </c>
      <c r="F8">
        <f>E8*_xlfn.XLOOKUP('8. Model Variables'!$A8,'4.Annual SAE Indices'!$A$2:$A$23,'4.Annual SAE Indices'!$K$2:$K$23)</f>
        <v>93465.343034077901</v>
      </c>
    </row>
    <row r="9" spans="1:6" x14ac:dyDescent="0.35">
      <c r="A9">
        <v>2017</v>
      </c>
      <c r="B9">
        <v>8</v>
      </c>
      <c r="C9" s="2">
        <f>('6.Econ Transform'!M9)*'7.Wthr Transform'!H33*_xlfn.XLOOKUP('8. Model Variables'!A9,'4.Annual SAE Indices'!$A$2:$A$23,'4.Annual SAE Indices'!$B$2:$B$23)</f>
        <v>32.801082037697341</v>
      </c>
      <c r="D9" s="2">
        <f>('6.Econ Transform'!M9)*'7.Wthr Transform'!L33*_xlfn.XLOOKUP('8. Model Variables'!$A9,'4.Annual SAE Indices'!$A$2:$A$23,'4.Annual SAE Indices'!$C$2:$C$23)</f>
        <v>67753.019136427261</v>
      </c>
      <c r="E9">
        <f>'6.Econ Transform'!M9*'7.Wthr Transform'!D33</f>
        <v>9.006467181906691E-2</v>
      </c>
      <c r="F9">
        <f>E9*_xlfn.XLOOKUP('8. Model Variables'!$A9,'4.Annual SAE Indices'!$A$2:$A$23,'4.Annual SAE Indices'!$K$2:$K$23)</f>
        <v>93630.314593710864</v>
      </c>
    </row>
    <row r="10" spans="1:6" x14ac:dyDescent="0.35">
      <c r="A10">
        <v>2017</v>
      </c>
      <c r="B10">
        <v>9</v>
      </c>
      <c r="C10" s="2">
        <f>('6.Econ Transform'!M10)*'7.Wthr Transform'!H34*_xlfn.XLOOKUP('8. Model Variables'!A10,'4.Annual SAE Indices'!$A$2:$A$23,'4.Annual SAE Indices'!$B$2:$B$23)</f>
        <v>1050.4898371679524</v>
      </c>
      <c r="D10" s="2">
        <f>('6.Econ Transform'!M10)*'7.Wthr Transform'!L34*_xlfn.XLOOKUP('8. Model Variables'!$A10,'4.Annual SAE Indices'!$A$2:$A$23,'4.Annual SAE Indices'!$C$2:$C$23)</f>
        <v>64829.463498003504</v>
      </c>
      <c r="E10">
        <f>'6.Econ Transform'!M10*'7.Wthr Transform'!D34</f>
        <v>8.7503824203305935E-2</v>
      </c>
      <c r="F10">
        <f>E10*_xlfn.XLOOKUP('8. Model Variables'!$A10,'4.Annual SAE Indices'!$A$2:$A$23,'4.Annual SAE Indices'!$K$2:$K$23)</f>
        <v>90968.083520777625</v>
      </c>
    </row>
    <row r="11" spans="1:6" x14ac:dyDescent="0.35">
      <c r="A11">
        <v>2017</v>
      </c>
      <c r="B11">
        <v>10</v>
      </c>
      <c r="C11" s="2">
        <f>('6.Econ Transform'!M11)*'7.Wthr Transform'!H35*_xlfn.XLOOKUP('8. Model Variables'!A11,'4.Annual SAE Indices'!$A$2:$A$23,'4.Annual SAE Indices'!$B$2:$B$23)</f>
        <v>5646.7056801359413</v>
      </c>
      <c r="D11" s="2">
        <f>('6.Econ Transform'!M11)*'7.Wthr Transform'!L35*_xlfn.XLOOKUP('8. Model Variables'!$A11,'4.Annual SAE Indices'!$A$2:$A$23,'4.Annual SAE Indices'!$C$2:$C$23)</f>
        <v>7277.3970238089205</v>
      </c>
      <c r="E11">
        <f>'6.Econ Transform'!M11*'7.Wthr Transform'!D35</f>
        <v>9.0776531770220728E-2</v>
      </c>
      <c r="F11">
        <f>E11*_xlfn.XLOOKUP('8. Model Variables'!$A11,'4.Annual SAE Indices'!$A$2:$A$23,'4.Annual SAE Indices'!$K$2:$K$23)</f>
        <v>94370.356941359598</v>
      </c>
    </row>
    <row r="12" spans="1:6" x14ac:dyDescent="0.35">
      <c r="A12">
        <v>2017</v>
      </c>
      <c r="B12">
        <v>11</v>
      </c>
      <c r="C12" s="2">
        <f>('6.Econ Transform'!M12)*'7.Wthr Transform'!H36*_xlfn.XLOOKUP('8. Model Variables'!A12,'4.Annual SAE Indices'!$A$2:$A$23,'4.Annual SAE Indices'!$B$2:$B$23)</f>
        <v>22549.250384803556</v>
      </c>
      <c r="D12" s="2">
        <f>('6.Econ Transform'!M12)*'7.Wthr Transform'!L36*_xlfn.XLOOKUP('8. Model Variables'!$A12,'4.Annual SAE Indices'!$A$2:$A$23,'4.Annual SAE Indices'!$C$2:$C$23)</f>
        <v>0</v>
      </c>
      <c r="E12">
        <f>'6.Econ Transform'!M12*'7.Wthr Transform'!D36</f>
        <v>8.8192657188435788E-2</v>
      </c>
      <c r="F12">
        <f>E12*_xlfn.XLOOKUP('8. Model Variables'!$A12,'4.Annual SAE Indices'!$A$2:$A$23,'4.Annual SAE Indices'!$K$2:$K$23)</f>
        <v>91684.187269312897</v>
      </c>
    </row>
    <row r="13" spans="1:6" x14ac:dyDescent="0.35">
      <c r="A13">
        <v>2017</v>
      </c>
      <c r="B13">
        <v>12</v>
      </c>
      <c r="C13" s="2">
        <f>('6.Econ Transform'!M13)*'7.Wthr Transform'!H37*_xlfn.XLOOKUP('8. Model Variables'!A13,'4.Annual SAE Indices'!$A$2:$A$23,'4.Annual SAE Indices'!$B$2:$B$23)</f>
        <v>41590.183881660909</v>
      </c>
      <c r="D13" s="2">
        <f>('6.Econ Transform'!M13)*'7.Wthr Transform'!L37*_xlfn.XLOOKUP('8. Model Variables'!$A13,'4.Annual SAE Indices'!$A$2:$A$23,'4.Annual SAE Indices'!$C$2:$C$23)</f>
        <v>0</v>
      </c>
      <c r="E13">
        <f>'6.Econ Transform'!M13*'7.Wthr Transform'!D37</f>
        <v>9.1387358492316953E-2</v>
      </c>
      <c r="F13">
        <f>E13*_xlfn.XLOOKUP('8. Model Variables'!$A13,'4.Annual SAE Indices'!$A$2:$A$23,'4.Annual SAE Indices'!$K$2:$K$23)</f>
        <v>95005.366174136347</v>
      </c>
    </row>
    <row r="14" spans="1:6" x14ac:dyDescent="0.35">
      <c r="A14">
        <f>A2+1</f>
        <v>2018</v>
      </c>
      <c r="B14">
        <f>B2</f>
        <v>1</v>
      </c>
      <c r="C14" s="2">
        <f>('6.Econ Transform'!M14)*'7.Wthr Transform'!H38*_xlfn.XLOOKUP('8. Model Variables'!A14,'4.Annual SAE Indices'!$A$2:$A$23,'4.Annual SAE Indices'!$B$2:$B$23)</f>
        <v>42166.379869129043</v>
      </c>
      <c r="D14" s="2">
        <f>('6.Econ Transform'!M14)*'7.Wthr Transform'!L38*_xlfn.XLOOKUP('8. Model Variables'!$A14,'4.Annual SAE Indices'!$A$2:$A$23,'4.Annual SAE Indices'!$C$2:$C$23)</f>
        <v>0</v>
      </c>
      <c r="E14">
        <f>'6.Econ Transform'!M14*'7.Wthr Transform'!D38</f>
        <v>9.1642219662838253E-2</v>
      </c>
      <c r="F14">
        <f>E14*_xlfn.XLOOKUP('8. Model Variables'!$A14,'4.Annual SAE Indices'!$A$2:$A$23,'4.Annual SAE Indices'!$K$2:$K$23)</f>
        <v>93623.741346659735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Transform'!M15)*'7.Wthr Transform'!H39*_xlfn.XLOOKUP('8. Model Variables'!A15,'4.Annual SAE Indices'!$A$2:$A$23,'4.Annual SAE Indices'!$B$2:$B$23)</f>
        <v>31151.989924503814</v>
      </c>
      <c r="D15" s="2">
        <f>('6.Econ Transform'!M15)*'7.Wthr Transform'!L39*_xlfn.XLOOKUP('8. Model Variables'!$A15,'4.Annual SAE Indices'!$A$2:$A$23,'4.Annual SAE Indices'!$C$2:$C$23)</f>
        <v>0</v>
      </c>
      <c r="E15">
        <f>'6.Econ Transform'!M15*'7.Wthr Transform'!D39</f>
        <v>8.300373912478301E-2</v>
      </c>
      <c r="F15">
        <f>E15*_xlfn.XLOOKUP('8. Model Variables'!$A15,'4.Annual SAE Indices'!$A$2:$A$23,'4.Annual SAE Indices'!$K$2:$K$23)</f>
        <v>84798.47641420197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Transform'!M16)*'7.Wthr Transform'!H40*_xlfn.XLOOKUP('8. Model Variables'!A16,'4.Annual SAE Indices'!$A$2:$A$23,'4.Annual SAE Indices'!$B$2:$B$23)</f>
        <v>30547.258916011309</v>
      </c>
      <c r="D16" s="2">
        <f>('6.Econ Transform'!M16)*'7.Wthr Transform'!L40*_xlfn.XLOOKUP('8. Model Variables'!$A16,'4.Annual SAE Indices'!$A$2:$A$23,'4.Annual SAE Indices'!$C$2:$C$23)</f>
        <v>0</v>
      </c>
      <c r="E16">
        <f>'6.Econ Transform'!M16*'7.Wthr Transform'!D40</f>
        <v>9.2068433615396197E-2</v>
      </c>
      <c r="F16">
        <f>E16*_xlfn.XLOOKUP('8. Model Variables'!$A16,'4.Annual SAE Indices'!$A$2:$A$23,'4.Annual SAE Indices'!$K$2:$K$23)</f>
        <v>94059.171053616126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Transform'!M17)*'7.Wthr Transform'!H41*_xlfn.XLOOKUP('8. Model Variables'!A17,'4.Annual SAE Indices'!$A$2:$A$23,'4.Annual SAE Indices'!$B$2:$B$23)</f>
        <v>23080.106920729002</v>
      </c>
      <c r="D17" s="2">
        <f>('6.Econ Transform'!M17)*'7.Wthr Transform'!L41*_xlfn.XLOOKUP('8. Model Variables'!$A17,'4.Annual SAE Indices'!$A$2:$A$23,'4.Annual SAE Indices'!$C$2:$C$23)</f>
        <v>0</v>
      </c>
      <c r="E17">
        <f>'6.Econ Transform'!M17*'7.Wthr Transform'!D41</f>
        <v>8.9264378329740102E-2</v>
      </c>
      <c r="F17">
        <f>E17*_xlfn.XLOOKUP('8. Model Variables'!$A17,'4.Annual SAE Indices'!$A$2:$A$23,'4.Annual SAE Indices'!$K$2:$K$23)</f>
        <v>91194.485456171387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Transform'!M18)*'7.Wthr Transform'!H42*_xlfn.XLOOKUP('8. Model Variables'!A18,'4.Annual SAE Indices'!$A$2:$A$23,'4.Annual SAE Indices'!$B$2:$B$23)</f>
        <v>1749.7765099403837</v>
      </c>
      <c r="D18" s="2">
        <f>('6.Econ Transform'!M18)*'7.Wthr Transform'!L42*_xlfn.XLOOKUP('8. Model Variables'!$A18,'4.Annual SAE Indices'!$A$2:$A$23,'4.Annual SAE Indices'!$C$2:$C$23)</f>
        <v>40273.587179843322</v>
      </c>
      <c r="E18">
        <f>'6.Econ Transform'!M18*'7.Wthr Transform'!D42</f>
        <v>9.2411268949127753E-2</v>
      </c>
      <c r="F18">
        <f>E18*_xlfn.XLOOKUP('8. Model Variables'!$A18,'4.Annual SAE Indices'!$A$2:$A$23,'4.Annual SAE Indices'!$K$2:$K$23)</f>
        <v>94409.419298670313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Transform'!M19)*'7.Wthr Transform'!H43*_xlfn.XLOOKUP('8. Model Variables'!A19,'4.Annual SAE Indices'!$A$2:$A$23,'4.Annual SAE Indices'!$B$2:$B$23)</f>
        <v>246.44523114371086</v>
      </c>
      <c r="D19" s="2">
        <f>('6.Econ Transform'!M19)*'7.Wthr Transform'!L43*_xlfn.XLOOKUP('8. Model Variables'!$A19,'4.Annual SAE Indices'!$A$2:$A$23,'4.Annual SAE Indices'!$C$2:$C$23)</f>
        <v>56063.812221576634</v>
      </c>
      <c r="E19">
        <f>'6.Econ Transform'!M19*'7.Wthr Transform'!D43</f>
        <v>8.9531602082890765E-2</v>
      </c>
      <c r="F19">
        <f>E19*_xlfn.XLOOKUP('8. Model Variables'!$A19,'4.Annual SAE Indices'!$A$2:$A$23,'4.Annual SAE Indices'!$K$2:$K$23)</f>
        <v>91467.487219318398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Transform'!M20)*'7.Wthr Transform'!H44*_xlfn.XLOOKUP('8. Model Variables'!A20,'4.Annual SAE Indices'!$A$2:$A$23,'4.Annual SAE Indices'!$B$2:$B$23)</f>
        <v>0</v>
      </c>
      <c r="D20" s="2">
        <f>('6.Econ Transform'!M20)*'7.Wthr Transform'!L44*_xlfn.XLOOKUP('8. Model Variables'!$A20,'4.Annual SAE Indices'!$A$2:$A$23,'4.Annual SAE Indices'!$C$2:$C$23)</f>
        <v>156033.76502198644</v>
      </c>
      <c r="E20">
        <f>'6.Econ Transform'!M20*'7.Wthr Transform'!D44</f>
        <v>9.2620679208201787E-2</v>
      </c>
      <c r="F20">
        <f>E20*_xlfn.XLOOKUP('8. Model Variables'!$A20,'4.Annual SAE Indices'!$A$2:$A$23,'4.Annual SAE Indices'!$K$2:$K$23)</f>
        <v>94623.357503168372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Transform'!M21)*'7.Wthr Transform'!H45*_xlfn.XLOOKUP('8. Model Variables'!A21,'4.Annual SAE Indices'!$A$2:$A$23,'4.Annual SAE Indices'!$B$2:$B$23)</f>
        <v>0</v>
      </c>
      <c r="D21" s="2">
        <f>('6.Econ Transform'!M21)*'7.Wthr Transform'!L45*_xlfn.XLOOKUP('8. Model Variables'!$A21,'4.Annual SAE Indices'!$A$2:$A$23,'4.Annual SAE Indices'!$C$2:$C$23)</f>
        <v>151340.22396326778</v>
      </c>
      <c r="E21">
        <f>'6.Econ Transform'!M21*'7.Wthr Transform'!D45</f>
        <v>9.2725340266262946E-2</v>
      </c>
      <c r="F21">
        <f>E21*_xlfn.XLOOKUP('8. Model Variables'!$A21,'4.Annual SAE Indices'!$A$2:$A$23,'4.Annual SAE Indices'!$K$2:$K$23)</f>
        <v>94730.281581011921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Transform'!M22)*'7.Wthr Transform'!H46*_xlfn.XLOOKUP('8. Model Variables'!A22,'4.Annual SAE Indices'!$A$2:$A$23,'4.Annual SAE Indices'!$B$2:$B$23)</f>
        <v>999.48476474650602</v>
      </c>
      <c r="D22" s="2">
        <f>('6.Econ Transform'!M22)*'7.Wthr Transform'!L46*_xlfn.XLOOKUP('8. Model Variables'!$A22,'4.Annual SAE Indices'!$A$2:$A$23,'4.Annual SAE Indices'!$C$2:$C$23)</f>
        <v>71325.838311209576</v>
      </c>
      <c r="E22">
        <f>'6.Econ Transform'!M22*'7.Wthr Transform'!D46</f>
        <v>8.9865427996379713E-2</v>
      </c>
      <c r="F22">
        <f>E22*_xlfn.XLOOKUP('8. Model Variables'!$A22,'4.Annual SAE Indices'!$A$2:$A$23,'4.Annual SAE Indices'!$K$2:$K$23)</f>
        <v>91808.53123914123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Transform'!M23)*'7.Wthr Transform'!H47*_xlfn.XLOOKUP('8. Model Variables'!A23,'4.Annual SAE Indices'!$A$2:$A$23,'4.Annual SAE Indices'!$B$2:$B$23)</f>
        <v>13604.807318845362</v>
      </c>
      <c r="D23" s="2">
        <f>('6.Econ Transform'!M23)*'7.Wthr Transform'!L47*_xlfn.XLOOKUP('8. Model Variables'!$A23,'4.Annual SAE Indices'!$A$2:$A$23,'4.Annual SAE Indices'!$C$2:$C$23)</f>
        <v>7654.8904703077542</v>
      </c>
      <c r="E23">
        <f>'6.Econ Transform'!M23*'7.Wthr Transform'!D47</f>
        <v>9.2996540305941081E-2</v>
      </c>
      <c r="F23">
        <f>E23*_xlfn.XLOOKUP('8. Model Variables'!$A23,'4.Annual SAE Indices'!$A$2:$A$23,'4.Annual SAE Indices'!$K$2:$K$23)</f>
        <v>95007.345607412033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Transform'!M24)*'7.Wthr Transform'!H48*_xlfn.XLOOKUP('8. Model Variables'!A24,'4.Annual SAE Indices'!$A$2:$A$23,'4.Annual SAE Indices'!$B$2:$B$23)</f>
        <v>27105.129374678691</v>
      </c>
      <c r="D24" s="2">
        <f>('6.Econ Transform'!M24)*'7.Wthr Transform'!L48*_xlfn.XLOOKUP('8. Model Variables'!$A24,'4.Annual SAE Indices'!$A$2:$A$23,'4.Annual SAE Indices'!$C$2:$C$23)</f>
        <v>0</v>
      </c>
      <c r="E24">
        <f>'6.Econ Transform'!M24*'7.Wthr Transform'!D48</f>
        <v>9.0127872009816812E-2</v>
      </c>
      <c r="F24">
        <f>E24*_xlfn.XLOOKUP('8. Model Variables'!$A24,'4.Annual SAE Indices'!$A$2:$A$23,'4.Annual SAE Indices'!$K$2:$K$23)</f>
        <v>92076.649913289613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Transform'!M25)*'7.Wthr Transform'!H49*_xlfn.XLOOKUP('8. Model Variables'!A25,'4.Annual SAE Indices'!$A$2:$A$23,'4.Annual SAE Indices'!$B$2:$B$23)</f>
        <v>31686.20689217058</v>
      </c>
      <c r="D25" s="2">
        <f>('6.Econ Transform'!M25)*'7.Wthr Transform'!L49*_xlfn.XLOOKUP('8. Model Variables'!$A25,'4.Annual SAE Indices'!$A$2:$A$23,'4.Annual SAE Indices'!$C$2:$C$23)</f>
        <v>0</v>
      </c>
      <c r="E25">
        <f>'6.Econ Transform'!M25*'7.Wthr Transform'!D49</f>
        <v>9.3512634165733827E-2</v>
      </c>
      <c r="F25">
        <f>E25*_xlfn.XLOOKUP('8. Model Variables'!$A25,'4.Annual SAE Indices'!$A$2:$A$23,'4.Annual SAE Indices'!$K$2:$K$23)</f>
        <v>95534.598637921386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Transform'!M26)*'7.Wthr Transform'!H50*_xlfn.XLOOKUP('8. Model Variables'!A26,'4.Annual SAE Indices'!$A$2:$A$23,'4.Annual SAE Indices'!$B$2:$B$23)</f>
        <v>44832.741703488646</v>
      </c>
      <c r="D26" s="2">
        <f>('6.Econ Transform'!M26)*'7.Wthr Transform'!L50*_xlfn.XLOOKUP('8. Model Variables'!$A26,'4.Annual SAE Indices'!$A$2:$A$23,'4.Annual SAE Indices'!$C$2:$C$23)</f>
        <v>0</v>
      </c>
      <c r="E26">
        <f>'6.Econ Transform'!M26*'7.Wthr Transform'!D50</f>
        <v>9.3892882961217228E-2</v>
      </c>
      <c r="F26">
        <f>E26*_xlfn.XLOOKUP('8. Model Variables'!$A26,'4.Annual SAE Indices'!$A$2:$A$23,'4.Annual SAE Indices'!$K$2:$K$23)</f>
        <v>94566.223484318078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Transform'!M27)*'7.Wthr Transform'!H51*_xlfn.XLOOKUP('8. Model Variables'!A27,'4.Annual SAE Indices'!$A$2:$A$23,'4.Annual SAE Indices'!$B$2:$B$23)</f>
        <v>36051.600773029757</v>
      </c>
      <c r="D27" s="2">
        <f>('6.Econ Transform'!M27)*'7.Wthr Transform'!L51*_xlfn.XLOOKUP('8. Model Variables'!$A27,'4.Annual SAE Indices'!$A$2:$A$23,'4.Annual SAE Indices'!$C$2:$C$23)</f>
        <v>0</v>
      </c>
      <c r="E27">
        <f>'6.Econ Transform'!M27*'7.Wthr Transform'!D51</f>
        <v>8.5149700426748104E-2</v>
      </c>
      <c r="F27">
        <f>E27*_xlfn.XLOOKUP('8. Model Variables'!$A27,'4.Annual SAE Indices'!$A$2:$A$23,'4.Annual SAE Indices'!$K$2:$K$23)</f>
        <v>85760.340360457558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Transform'!M28)*'7.Wthr Transform'!H52*_xlfn.XLOOKUP('8. Model Variables'!A28,'4.Annual SAE Indices'!$A$2:$A$23,'4.Annual SAE Indices'!$B$2:$B$23)</f>
        <v>33660.060616949573</v>
      </c>
      <c r="D28" s="2">
        <f>('6.Econ Transform'!M28)*'7.Wthr Transform'!L52*_xlfn.XLOOKUP('8. Model Variables'!$A28,'4.Annual SAE Indices'!$A$2:$A$23,'4.Annual SAE Indices'!$C$2:$C$23)</f>
        <v>0</v>
      </c>
      <c r="E28">
        <f>'6.Econ Transform'!M28*'7.Wthr Transform'!D52</f>
        <v>9.4489585591394948E-2</v>
      </c>
      <c r="F28">
        <f>E28*_xlfn.XLOOKUP('8. Model Variables'!$A28,'4.Annual SAE Indices'!$A$2:$A$23,'4.Annual SAE Indices'!$K$2:$K$23)</f>
        <v>95167.205289322126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Transform'!M29)*'7.Wthr Transform'!H53*_xlfn.XLOOKUP('8. Model Variables'!A29,'4.Annual SAE Indices'!$A$2:$A$23,'4.Annual SAE Indices'!$B$2:$B$23)</f>
        <v>17337.005021580517</v>
      </c>
      <c r="D29" s="2">
        <f>('6.Econ Transform'!M29)*'7.Wthr Transform'!L53*_xlfn.XLOOKUP('8. Model Variables'!$A29,'4.Annual SAE Indices'!$A$2:$A$23,'4.Annual SAE Indices'!$C$2:$C$23)</f>
        <v>0</v>
      </c>
      <c r="E29">
        <f>'6.Econ Transform'!M29*'7.Wthr Transform'!D53</f>
        <v>9.1651198445899945E-2</v>
      </c>
      <c r="F29">
        <f>E29*_xlfn.XLOOKUP('8. Model Variables'!$A29,'4.Annual SAE Indices'!$A$2:$A$23,'4.Annual SAE Indices'!$K$2:$K$23)</f>
        <v>92308.463021851596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Transform'!M30)*'7.Wthr Transform'!H54*_xlfn.XLOOKUP('8. Model Variables'!A30,'4.Annual SAE Indices'!$A$2:$A$23,'4.Annual SAE Indices'!$B$2:$B$23)</f>
        <v>7296.8448032893248</v>
      </c>
      <c r="D30" s="2">
        <f>('6.Econ Transform'!M30)*'7.Wthr Transform'!L54*_xlfn.XLOOKUP('8. Model Variables'!$A30,'4.Annual SAE Indices'!$A$2:$A$23,'4.Annual SAE Indices'!$C$2:$C$23)</f>
        <v>0</v>
      </c>
      <c r="E30">
        <f>'6.Econ Transform'!M30*'7.Wthr Transform'!D54</f>
        <v>9.4922841475483161E-2</v>
      </c>
      <c r="F30">
        <f>E30*_xlfn.XLOOKUP('8. Model Variables'!$A30,'4.Annual SAE Indices'!$A$2:$A$23,'4.Annual SAE Indices'!$K$2:$K$23)</f>
        <v>95603.56821128614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Transform'!M31)*'7.Wthr Transform'!H55*_xlfn.XLOOKUP('8. Model Variables'!A31,'4.Annual SAE Indices'!$A$2:$A$23,'4.Annual SAE Indices'!$B$2:$B$23)</f>
        <v>556.40574628537604</v>
      </c>
      <c r="D31" s="2">
        <f>('6.Econ Transform'!M31)*'7.Wthr Transform'!L55*_xlfn.XLOOKUP('8. Model Variables'!$A31,'4.Annual SAE Indices'!$A$2:$A$23,'4.Annual SAE Indices'!$C$2:$C$23)</f>
        <v>39498.695861266249</v>
      </c>
      <c r="E31">
        <f>'6.Econ Transform'!M31*'7.Wthr Transform'!D55</f>
        <v>9.2277795517291275E-2</v>
      </c>
      <c r="F31">
        <f>E31*_xlfn.XLOOKUP('8. Model Variables'!$A31,'4.Annual SAE Indices'!$A$2:$A$23,'4.Annual SAE Indices'!$K$2:$K$23)</f>
        <v>92939.553652142349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Transform'!M32)*'7.Wthr Transform'!H56*_xlfn.XLOOKUP('8. Model Variables'!A32,'4.Annual SAE Indices'!$A$2:$A$23,'4.Annual SAE Indices'!$B$2:$B$23)</f>
        <v>0</v>
      </c>
      <c r="D32" s="2">
        <f>('6.Econ Transform'!M32)*'7.Wthr Transform'!L56*_xlfn.XLOOKUP('8. Model Variables'!$A32,'4.Annual SAE Indices'!$A$2:$A$23,'4.Annual SAE Indices'!$C$2:$C$23)</f>
        <v>160937.17469248199</v>
      </c>
      <c r="E32">
        <f>'6.Econ Transform'!M32*'7.Wthr Transform'!D56</f>
        <v>9.5784566887973446E-2</v>
      </c>
      <c r="F32">
        <f>E32*_xlfn.XLOOKUP('8. Model Variables'!$A32,'4.Annual SAE Indices'!$A$2:$A$23,'4.Annual SAE Indices'!$K$2:$K$23)</f>
        <v>96471.473374804569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Transform'!M33)*'7.Wthr Transform'!H57*_xlfn.XLOOKUP('8. Model Variables'!A33,'4.Annual SAE Indices'!$A$2:$A$23,'4.Annual SAE Indices'!$B$2:$B$23)</f>
        <v>0</v>
      </c>
      <c r="D33" s="2">
        <f>('6.Econ Transform'!M33)*'7.Wthr Transform'!L57*_xlfn.XLOOKUP('8. Model Variables'!$A33,'4.Annual SAE Indices'!$A$2:$A$23,'4.Annual SAE Indices'!$C$2:$C$23)</f>
        <v>99955.369195031482</v>
      </c>
      <c r="E33">
        <f>'6.Econ Transform'!M33*'7.Wthr Transform'!D57</f>
        <v>9.6215376450994955E-2</v>
      </c>
      <c r="F33">
        <f>E33*_xlfn.XLOOKUP('8. Model Variables'!$A33,'4.Annual SAE Indices'!$A$2:$A$23,'4.Annual SAE Indices'!$K$2:$K$23)</f>
        <v>96905.372432230492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Transform'!M34)*'7.Wthr Transform'!H58*_xlfn.XLOOKUP('8. Model Variables'!A34,'4.Annual SAE Indices'!$A$2:$A$23,'4.Annual SAE Indices'!$B$2:$B$23)</f>
        <v>426.51229529632604</v>
      </c>
      <c r="D34" s="2">
        <f>('6.Econ Transform'!M34)*'7.Wthr Transform'!L58*_xlfn.XLOOKUP('8. Model Variables'!$A34,'4.Annual SAE Indices'!$A$2:$A$23,'4.Annual SAE Indices'!$C$2:$C$23)</f>
        <v>24642.882315038554</v>
      </c>
      <c r="E34">
        <f>'6.Econ Transform'!M34*'7.Wthr Transform'!D58</f>
        <v>9.3553345475447663E-2</v>
      </c>
      <c r="F34">
        <f>E34*_xlfn.XLOOKUP('8. Model Variables'!$A34,'4.Annual SAE Indices'!$A$2:$A$23,'4.Annual SAE Indices'!$K$2:$K$23)</f>
        <v>94224.251049902028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Transform'!M35)*'7.Wthr Transform'!H59*_xlfn.XLOOKUP('8. Model Variables'!A35,'4.Annual SAE Indices'!$A$2:$A$23,'4.Annual SAE Indices'!$B$2:$B$23)</f>
        <v>10277.6886798083</v>
      </c>
      <c r="D35" s="2">
        <f>('6.Econ Transform'!M35)*'7.Wthr Transform'!L59*_xlfn.XLOOKUP('8. Model Variables'!$A35,'4.Annual SAE Indices'!$A$2:$A$23,'4.Annual SAE Indices'!$C$2:$C$23)</f>
        <v>5010.7849273478259</v>
      </c>
      <c r="E35">
        <f>'6.Econ Transform'!M35*'7.Wthr Transform'!D59</f>
        <v>9.7127986486225504E-2</v>
      </c>
      <c r="F35">
        <f>E35*_xlfn.XLOOKUP('8. Model Variables'!$A35,'4.Annual SAE Indices'!$A$2:$A$23,'4.Annual SAE Indices'!$K$2:$K$23)</f>
        <v>97824.527130902279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Transform'!M36)*'7.Wthr Transform'!H60*_xlfn.XLOOKUP('8. Model Variables'!A36,'4.Annual SAE Indices'!$A$2:$A$23,'4.Annual SAE Indices'!$B$2:$B$23)</f>
        <v>29408.440038943056</v>
      </c>
      <c r="D36" s="2">
        <f>('6.Econ Transform'!M36)*'7.Wthr Transform'!L60*_xlfn.XLOOKUP('8. Model Variables'!$A36,'4.Annual SAE Indices'!$A$2:$A$23,'4.Annual SAE Indices'!$C$2:$C$23)</f>
        <v>0</v>
      </c>
      <c r="E36">
        <f>'6.Econ Transform'!M36*'7.Wthr Transform'!D60</f>
        <v>9.4436097119993845E-2</v>
      </c>
      <c r="F36">
        <f>E36*_xlfn.XLOOKUP('8. Model Variables'!$A36,'4.Annual SAE Indices'!$A$2:$A$23,'4.Annual SAE Indices'!$K$2:$K$23)</f>
        <v>95113.333232348014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Transform'!M37)*'7.Wthr Transform'!H61*_xlfn.XLOOKUP('8. Model Variables'!A37,'4.Annual SAE Indices'!$A$2:$A$23,'4.Annual SAE Indices'!$B$2:$B$23)</f>
        <v>33695.740037955489</v>
      </c>
      <c r="D37" s="2">
        <f>('6.Econ Transform'!M37)*'7.Wthr Transform'!L61*_xlfn.XLOOKUP('8. Model Variables'!$A37,'4.Annual SAE Indices'!$A$2:$A$23,'4.Annual SAE Indices'!$C$2:$C$23)</f>
        <v>0</v>
      </c>
      <c r="E37">
        <f>'6.Econ Transform'!M37*'7.Wthr Transform'!D61</f>
        <v>9.6764331829902739E-2</v>
      </c>
      <c r="F37">
        <f>E37*_xlfn.XLOOKUP('8. Model Variables'!$A37,'4.Annual SAE Indices'!$A$2:$A$23,'4.Annual SAE Indices'!$K$2:$K$23)</f>
        <v>97458.264572800443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Transform'!M38)*'7.Wthr Transform'!H62*_xlfn.XLOOKUP('8. Model Variables'!A38,'4.Annual SAE Indices'!$A$2:$A$23,'4.Annual SAE Indices'!$B$2:$B$23)</f>
        <v>34534.764559605988</v>
      </c>
      <c r="D38" s="2">
        <f>('6.Econ Transform'!M38)*'7.Wthr Transform'!L62*_xlfn.XLOOKUP('8. Model Variables'!$A38,'4.Annual SAE Indices'!$A$2:$A$23,'4.Annual SAE Indices'!$C$2:$C$23)</f>
        <v>0</v>
      </c>
      <c r="E38">
        <f>'6.Econ Transform'!M38*'7.Wthr Transform'!D62</f>
        <v>9.5944556467385714E-2</v>
      </c>
      <c r="F38">
        <f>E38*_xlfn.XLOOKUP('8. Model Variables'!$A38,'4.Annual SAE Indices'!$A$2:$A$23,'4.Annual SAE Indices'!$K$2:$K$23)</f>
        <v>95360.375511390055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Transform'!M39)*'7.Wthr Transform'!H63*_xlfn.XLOOKUP('8. Model Variables'!A39,'4.Annual SAE Indices'!$A$2:$A$23,'4.Annual SAE Indices'!$B$2:$B$23)</f>
        <v>35092.702344663812</v>
      </c>
      <c r="D39" s="2">
        <f>('6.Econ Transform'!M39)*'7.Wthr Transform'!L63*_xlfn.XLOOKUP('8. Model Variables'!$A39,'4.Annual SAE Indices'!$A$2:$A$23,'4.Annual SAE Indices'!$C$2:$C$23)</f>
        <v>0</v>
      </c>
      <c r="E39">
        <f>'6.Econ Transform'!M39*'7.Wthr Transform'!D63</f>
        <v>8.8987563446317641E-2</v>
      </c>
      <c r="F39">
        <f>E39*_xlfn.XLOOKUP('8. Model Variables'!$A39,'4.Annual SAE Indices'!$A$2:$A$23,'4.Annual SAE Indices'!$K$2:$K$23)</f>
        <v>88445.74177555443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Transform'!M40)*'7.Wthr Transform'!H64*_xlfn.XLOOKUP('8. Model Variables'!A40,'4.Annual SAE Indices'!$A$2:$A$23,'4.Annual SAE Indices'!$B$2:$B$23)</f>
        <v>23411.17896965476</v>
      </c>
      <c r="D40" s="2">
        <f>('6.Econ Transform'!M40)*'7.Wthr Transform'!L64*_xlfn.XLOOKUP('8. Model Variables'!$A40,'4.Annual SAE Indices'!$A$2:$A$23,'4.Annual SAE Indices'!$C$2:$C$23)</f>
        <v>0</v>
      </c>
      <c r="E40">
        <f>'6.Econ Transform'!M40*'7.Wthr Transform'!D64</f>
        <v>9.0892204378076352E-2</v>
      </c>
      <c r="F40">
        <f>E40*_xlfn.XLOOKUP('8. Model Variables'!$A40,'4.Annual SAE Indices'!$A$2:$A$23,'4.Annual SAE Indices'!$K$2:$K$23)</f>
        <v>90338.785853866633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Transform'!M41)*'7.Wthr Transform'!H65*_xlfn.XLOOKUP('8. Model Variables'!A41,'4.Annual SAE Indices'!$A$2:$A$23,'4.Annual SAE Indices'!$B$2:$B$23)</f>
        <v>16642.732766196554</v>
      </c>
      <c r="D41" s="2">
        <f>('6.Econ Transform'!M41)*'7.Wthr Transform'!L65*_xlfn.XLOOKUP('8. Model Variables'!$A41,'4.Annual SAE Indices'!$A$2:$A$23,'4.Annual SAE Indices'!$C$2:$C$23)</f>
        <v>0</v>
      </c>
      <c r="E41">
        <f>'6.Econ Transform'!M41*'7.Wthr Transform'!D65</f>
        <v>8.3861709485146527E-2</v>
      </c>
      <c r="F41">
        <f>E41*_xlfn.XLOOKUP('8. Model Variables'!$A41,'4.Annual SAE Indices'!$A$2:$A$23,'4.Annual SAE Indices'!$K$2:$K$23)</f>
        <v>83351.097779571384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Transform'!M42)*'7.Wthr Transform'!H66*_xlfn.XLOOKUP('8. Model Variables'!A42,'4.Annual SAE Indices'!$A$2:$A$23,'4.Annual SAE Indices'!$B$2:$B$23)</f>
        <v>8023.0878201393853</v>
      </c>
      <c r="D42" s="2">
        <f>('6.Econ Transform'!M42)*'7.Wthr Transform'!L66*_xlfn.XLOOKUP('8. Model Variables'!$A42,'4.Annual SAE Indices'!$A$2:$A$23,'4.Annual SAE Indices'!$C$2:$C$23)</f>
        <v>20040.038721182667</v>
      </c>
      <c r="E42">
        <f>'6.Econ Transform'!M42*'7.Wthr Transform'!D66</f>
        <v>8.2418963242271673E-2</v>
      </c>
      <c r="F42">
        <f>E42*_xlfn.XLOOKUP('8. Model Variables'!$A42,'4.Annual SAE Indices'!$A$2:$A$23,'4.Annual SAE Indices'!$K$2:$K$23)</f>
        <v>81917.136035895383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Transform'!M43)*'7.Wthr Transform'!H67*_xlfn.XLOOKUP('8. Model Variables'!A43,'4.Annual SAE Indices'!$A$2:$A$23,'4.Annual SAE Indices'!$B$2:$B$23)</f>
        <v>315.15966849012409</v>
      </c>
      <c r="D43" s="2">
        <f>('6.Econ Transform'!M43)*'7.Wthr Transform'!L67*_xlfn.XLOOKUP('8. Model Variables'!$A43,'4.Annual SAE Indices'!$A$2:$A$23,'4.Annual SAE Indices'!$C$2:$C$23)</f>
        <v>83916.764352749175</v>
      </c>
      <c r="E43">
        <f>'6.Econ Transform'!M43*'7.Wthr Transform'!D67</f>
        <v>8.2594776777486043E-2</v>
      </c>
      <c r="F43">
        <f>E43*_xlfn.XLOOKUP('8. Model Variables'!$A43,'4.Annual SAE Indices'!$A$2:$A$23,'4.Annual SAE Indices'!$K$2:$K$23)</f>
        <v>82091.879089126611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Transform'!M44)*'7.Wthr Transform'!H68*_xlfn.XLOOKUP('8. Model Variables'!A44,'4.Annual SAE Indices'!$A$2:$A$23,'4.Annual SAE Indices'!$B$2:$B$23)</f>
        <v>0</v>
      </c>
      <c r="D44" s="2">
        <f>('6.Econ Transform'!M44)*'7.Wthr Transform'!L68*_xlfn.XLOOKUP('8. Model Variables'!$A44,'4.Annual SAE Indices'!$A$2:$A$23,'4.Annual SAE Indices'!$C$2:$C$23)</f>
        <v>192195.64666175388</v>
      </c>
      <c r="E44">
        <f>'6.Econ Transform'!M44*'7.Wthr Transform'!D68</f>
        <v>8.8276877592645103E-2</v>
      </c>
      <c r="F44">
        <f>E44*_xlfn.XLOOKUP('8. Model Variables'!$A44,'4.Annual SAE Indices'!$A$2:$A$23,'4.Annual SAE Indices'!$K$2:$K$23)</f>
        <v>87739.383099542596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Transform'!M45)*'7.Wthr Transform'!H69*_xlfn.XLOOKUP('8. Model Variables'!A45,'4.Annual SAE Indices'!$A$2:$A$23,'4.Annual SAE Indices'!$B$2:$B$23)</f>
        <v>0</v>
      </c>
      <c r="D45" s="2">
        <f>('6.Econ Transform'!M45)*'7.Wthr Transform'!L69*_xlfn.XLOOKUP('8. Model Variables'!$A45,'4.Annual SAE Indices'!$A$2:$A$23,'4.Annual SAE Indices'!$C$2:$C$23)</f>
        <v>116334.44225831408</v>
      </c>
      <c r="E45">
        <f>'6.Econ Transform'!M45*'7.Wthr Transform'!D69</f>
        <v>9.1205791062516528E-2</v>
      </c>
      <c r="F45">
        <f>E45*_xlfn.XLOOKUP('8. Model Variables'!$A45,'4.Annual SAE Indices'!$A$2:$A$23,'4.Annual SAE Indices'!$K$2:$K$23)</f>
        <v>90650.463192160983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Transform'!M46)*'7.Wthr Transform'!H70*_xlfn.XLOOKUP('8. Model Variables'!A46,'4.Annual SAE Indices'!$A$2:$A$23,'4.Annual SAE Indices'!$B$2:$B$23)</f>
        <v>1609.0559835839301</v>
      </c>
      <c r="D46" s="2">
        <f>('6.Econ Transform'!M46)*'7.Wthr Transform'!L70*_xlfn.XLOOKUP('8. Model Variables'!$A46,'4.Annual SAE Indices'!$A$2:$A$23,'4.Annual SAE Indices'!$C$2:$C$23)</f>
        <v>30746.60939251299</v>
      </c>
      <c r="E46">
        <f>'6.Econ Transform'!M46*'7.Wthr Transform'!D70</f>
        <v>8.9269011567073328E-2</v>
      </c>
      <c r="F46">
        <f>E46*_xlfn.XLOOKUP('8. Model Variables'!$A46,'4.Annual SAE Indices'!$A$2:$A$23,'4.Annual SAE Indices'!$K$2:$K$23)</f>
        <v>88725.476233354144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Transform'!M47)*'7.Wthr Transform'!H71*_xlfn.XLOOKUP('8. Model Variables'!A47,'4.Annual SAE Indices'!$A$2:$A$23,'4.Annual SAE Indices'!$B$2:$B$23)</f>
        <v>11790.29927956006</v>
      </c>
      <c r="D47" s="2">
        <f>('6.Econ Transform'!M47)*'7.Wthr Transform'!L71*_xlfn.XLOOKUP('8. Model Variables'!$A47,'4.Annual SAE Indices'!$A$2:$A$23,'4.Annual SAE Indices'!$C$2:$C$23)</f>
        <v>0</v>
      </c>
      <c r="E47">
        <f>'6.Econ Transform'!M47*'7.Wthr Transform'!D71</f>
        <v>9.3282127677622909E-2</v>
      </c>
      <c r="F47">
        <f>E47*_xlfn.XLOOKUP('8. Model Variables'!$A47,'4.Annual SAE Indices'!$A$2:$A$23,'4.Annual SAE Indices'!$K$2:$K$23)</f>
        <v>92714.157544345508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Transform'!M48)*'7.Wthr Transform'!H72*_xlfn.XLOOKUP('8. Model Variables'!A48,'4.Annual SAE Indices'!$A$2:$A$23,'4.Annual SAE Indices'!$B$2:$B$23)</f>
        <v>16392.563400954365</v>
      </c>
      <c r="D48" s="2">
        <f>('6.Econ Transform'!M48)*'7.Wthr Transform'!L72*_xlfn.XLOOKUP('8. Model Variables'!$A48,'4.Annual SAE Indices'!$A$2:$A$23,'4.Annual SAE Indices'!$C$2:$C$23)</f>
        <v>0</v>
      </c>
      <c r="E48">
        <f>'6.Econ Transform'!M48*'7.Wthr Transform'!D72</f>
        <v>9.1275743416668803E-2</v>
      </c>
      <c r="F48">
        <f>E48*_xlfn.XLOOKUP('8. Model Variables'!$A48,'4.Annual SAE Indices'!$A$2:$A$23,'4.Annual SAE Indices'!$K$2:$K$23)</f>
        <v>90719.989624982991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Transform'!M49)*'7.Wthr Transform'!H73*_xlfn.XLOOKUP('8. Model Variables'!A49,'4.Annual SAE Indices'!$A$2:$A$23,'4.Annual SAE Indices'!$B$2:$B$23)</f>
        <v>31215.905330937781</v>
      </c>
      <c r="D49" s="2">
        <f>('6.Econ Transform'!M49)*'7.Wthr Transform'!L73*_xlfn.XLOOKUP('8. Model Variables'!$A49,'4.Annual SAE Indices'!$A$2:$A$23,'4.Annual SAE Indices'!$C$2:$C$23)</f>
        <v>0</v>
      </c>
      <c r="E49">
        <f>'6.Econ Transform'!M49*'7.Wthr Transform'!D73</f>
        <v>9.3581561321512505E-2</v>
      </c>
      <c r="F49">
        <f>E49*_xlfn.XLOOKUP('8. Model Variables'!$A49,'4.Annual SAE Indices'!$A$2:$A$23,'4.Annual SAE Indices'!$K$2:$K$23)</f>
        <v>93011.768016199232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Transform'!M50)*'7.Wthr Transform'!H74*_xlfn.XLOOKUP('8. Model Variables'!A50,'4.Annual SAE Indices'!$A$2:$A$23,'4.Annual SAE Indices'!$B$2:$B$23)</f>
        <v>35457.231562325636</v>
      </c>
      <c r="D50" s="2">
        <f>('6.Econ Transform'!M50)*'7.Wthr Transform'!L74*_xlfn.XLOOKUP('8. Model Variables'!$A50,'4.Annual SAE Indices'!$A$2:$A$23,'4.Annual SAE Indices'!$C$2:$C$23)</f>
        <v>0</v>
      </c>
      <c r="E50">
        <f>'6.Econ Transform'!M50*'7.Wthr Transform'!D74</f>
        <v>9.2840865745509954E-2</v>
      </c>
      <c r="F50">
        <f>E50*_xlfn.XLOOKUP('8. Model Variables'!$A50,'4.Annual SAE Indices'!$A$2:$A$23,'4.Annual SAE Indices'!$K$2:$K$23)</f>
        <v>91268.771160447737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Transform'!M51)*'7.Wthr Transform'!H75*_xlfn.XLOOKUP('8. Model Variables'!A51,'4.Annual SAE Indices'!$A$2:$A$23,'4.Annual SAE Indices'!$B$2:$B$23)</f>
        <v>36558.988052747685</v>
      </c>
      <c r="D51" s="2">
        <f>('6.Econ Transform'!M51)*'7.Wthr Transform'!L75*_xlfn.XLOOKUP('8. Model Variables'!$A51,'4.Annual SAE Indices'!$A$2:$A$23,'4.Annual SAE Indices'!$C$2:$C$23)</f>
        <v>0</v>
      </c>
      <c r="E51">
        <f>'6.Econ Transform'!M51*'7.Wthr Transform'!D75</f>
        <v>8.3183632634291099E-2</v>
      </c>
      <c r="F51">
        <f>E51*_xlfn.XLOOKUP('8. Model Variables'!$A51,'4.Annual SAE Indices'!$A$2:$A$23,'4.Annual SAE Indices'!$K$2:$K$23)</f>
        <v>81775.066079250129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Transform'!M52)*'7.Wthr Transform'!H76*_xlfn.XLOOKUP('8. Model Variables'!A52,'4.Annual SAE Indices'!$A$2:$A$23,'4.Annual SAE Indices'!$B$2:$B$23)</f>
        <v>23579.978933499278</v>
      </c>
      <c r="D52" s="2">
        <f>('6.Econ Transform'!M52)*'7.Wthr Transform'!L76*_xlfn.XLOOKUP('8. Model Variables'!$A52,'4.Annual SAE Indices'!$A$2:$A$23,'4.Annual SAE Indices'!$C$2:$C$23)</f>
        <v>0</v>
      </c>
      <c r="E52">
        <f>'6.Econ Transform'!M52*'7.Wthr Transform'!D76</f>
        <v>9.2167770222996076E-2</v>
      </c>
      <c r="F52">
        <f>E52*_xlfn.XLOOKUP('8. Model Variables'!$A52,'4.Annual SAE Indices'!$A$2:$A$23,'4.Annual SAE Indices'!$K$2:$K$23)</f>
        <v>90607.073310905529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Transform'!M53)*'7.Wthr Transform'!H77*_xlfn.XLOOKUP('8. Model Variables'!A53,'4.Annual SAE Indices'!$A$2:$A$23,'4.Annual SAE Indices'!$B$2:$B$23)</f>
        <v>13735.737389166357</v>
      </c>
      <c r="D53" s="2">
        <f>('6.Econ Transform'!M53)*'7.Wthr Transform'!L77*_xlfn.XLOOKUP('8. Model Variables'!$A53,'4.Annual SAE Indices'!$A$2:$A$23,'4.Annual SAE Indices'!$C$2:$C$23)</f>
        <v>0</v>
      </c>
      <c r="E53">
        <f>'6.Econ Transform'!M53*'7.Wthr Transform'!D77</f>
        <v>8.926383889749552E-2</v>
      </c>
      <c r="F53">
        <f>E53*_xlfn.XLOOKUP('8. Model Variables'!$A53,'4.Annual SAE Indices'!$A$2:$A$23,'4.Annual SAE Indices'!$K$2:$K$23)</f>
        <v>87752.314886535882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Transform'!M54)*'7.Wthr Transform'!H78*_xlfn.XLOOKUP('8. Model Variables'!A54,'4.Annual SAE Indices'!$A$2:$A$23,'4.Annual SAE Indices'!$B$2:$B$23)</f>
        <v>6395.081996582494</v>
      </c>
      <c r="D54" s="2">
        <f>('6.Econ Transform'!M54)*'7.Wthr Transform'!L78*_xlfn.XLOOKUP('8. Model Variables'!$A54,'4.Annual SAE Indices'!$A$2:$A$23,'4.Annual SAE Indices'!$C$2:$C$23)</f>
        <v>25946.935185157115</v>
      </c>
      <c r="E54">
        <f>'6.Econ Transform'!M54*'7.Wthr Transform'!D78</f>
        <v>9.2310754586147084E-2</v>
      </c>
      <c r="F54">
        <f>E54*_xlfn.XLOOKUP('8. Model Variables'!$A54,'4.Annual SAE Indices'!$A$2:$A$23,'4.Annual SAE Indices'!$K$2:$K$23)</f>
        <v>90747.636488716933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Transform'!M55)*'7.Wthr Transform'!H79*_xlfn.XLOOKUP('8. Model Variables'!A55,'4.Annual SAE Indices'!$A$2:$A$23,'4.Annual SAE Indices'!$B$2:$B$23)</f>
        <v>16.349090319145539</v>
      </c>
      <c r="D55" s="2">
        <f>('6.Econ Transform'!M55)*'7.Wthr Transform'!L79*_xlfn.XLOOKUP('8. Model Variables'!$A55,'4.Annual SAE Indices'!$A$2:$A$23,'4.Annual SAE Indices'!$C$2:$C$23)</f>
        <v>115880.33839757586</v>
      </c>
      <c r="E55">
        <f>'6.Econ Transform'!M55*'7.Wthr Transform'!D79</f>
        <v>9.1032534018698624E-2</v>
      </c>
      <c r="F55">
        <f>E55*_xlfn.XLOOKUP('8. Model Variables'!$A55,'4.Annual SAE Indices'!$A$2:$A$23,'4.Annual SAE Indices'!$K$2:$K$23)</f>
        <v>89491.060308322223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Transform'!M56)*'7.Wthr Transform'!H80*_xlfn.XLOOKUP('8. Model Variables'!A56,'4.Annual SAE Indices'!$A$2:$A$23,'4.Annual SAE Indices'!$B$2:$B$23)</f>
        <v>0</v>
      </c>
      <c r="D56" s="2">
        <f>('6.Econ Transform'!M56)*'7.Wthr Transform'!L80*_xlfn.XLOOKUP('8. Model Variables'!$A56,'4.Annual SAE Indices'!$A$2:$A$23,'4.Annual SAE Indices'!$C$2:$C$23)</f>
        <v>103115.36494766925</v>
      </c>
      <c r="E56">
        <f>'6.Econ Transform'!M56*'7.Wthr Transform'!D80</f>
        <v>9.5820561951053276E-2</v>
      </c>
      <c r="F56">
        <f>E56*_xlfn.XLOOKUP('8. Model Variables'!$A56,'4.Annual SAE Indices'!$A$2:$A$23,'4.Annual SAE Indices'!$K$2:$K$23)</f>
        <v>94198.011521657318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Transform'!M57)*'7.Wthr Transform'!H81*_xlfn.XLOOKUP('8. Model Variables'!A57,'4.Annual SAE Indices'!$A$2:$A$23,'4.Annual SAE Indices'!$B$2:$B$23)</f>
        <v>0</v>
      </c>
      <c r="D57" s="2">
        <f>('6.Econ Transform'!M57)*'7.Wthr Transform'!L81*_xlfn.XLOOKUP('8. Model Variables'!$A57,'4.Annual SAE Indices'!$A$2:$A$23,'4.Annual SAE Indices'!$C$2:$C$23)</f>
        <v>175791.74771025375</v>
      </c>
      <c r="E57">
        <f>'6.Econ Transform'!M57*'7.Wthr Transform'!D81</f>
        <v>9.757168621053286E-2</v>
      </c>
      <c r="F57">
        <f>E57*_xlfn.XLOOKUP('8. Model Variables'!$A57,'4.Annual SAE Indices'!$A$2:$A$23,'4.Annual SAE Indices'!$K$2:$K$23)</f>
        <v>95919.48361294574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Transform'!M58)*'7.Wthr Transform'!H82*_xlfn.XLOOKUP('8. Model Variables'!A58,'4.Annual SAE Indices'!$A$2:$A$23,'4.Annual SAE Indices'!$B$2:$B$23)</f>
        <v>527.58560231861543</v>
      </c>
      <c r="D58" s="2">
        <f>('6.Econ Transform'!M58)*'7.Wthr Transform'!L82*_xlfn.XLOOKUP('8. Model Variables'!$A58,'4.Annual SAE Indices'!$A$2:$A$23,'4.Annual SAE Indices'!$C$2:$C$23)</f>
        <v>24552.243927668376</v>
      </c>
      <c r="E58">
        <f>'6.Econ Transform'!M58*'7.Wthr Transform'!D82</f>
        <v>9.537735134381696E-2</v>
      </c>
      <c r="F58">
        <f>E58*_xlfn.XLOOKUP('8. Model Variables'!$A58,'4.Annual SAE Indices'!$A$2:$A$23,'4.Annual SAE Indices'!$K$2:$K$23)</f>
        <v>93762.305896091333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Transform'!M59)*'7.Wthr Transform'!H83*_xlfn.XLOOKUP('8. Model Variables'!A59,'4.Annual SAE Indices'!$A$2:$A$23,'4.Annual SAE Indices'!$B$2:$B$23)</f>
        <v>5896.0221707306</v>
      </c>
      <c r="D59" s="2">
        <f>('6.Econ Transform'!M59)*'7.Wthr Transform'!L83*_xlfn.XLOOKUP('8. Model Variables'!$A59,'4.Annual SAE Indices'!$A$2:$A$23,'4.Annual SAE Indices'!$C$2:$C$23)</f>
        <v>5555.4556678090539</v>
      </c>
      <c r="E59">
        <f>'6.Econ Transform'!M59*'7.Wthr Transform'!D83</f>
        <v>9.9541229335465151E-2</v>
      </c>
      <c r="F59">
        <f>E59*_xlfn.XLOOKUP('8. Model Variables'!$A59,'4.Annual SAE Indices'!$A$2:$A$23,'4.Annual SAE Indices'!$K$2:$K$23)</f>
        <v>97855.676035502634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Transform'!M60)*'7.Wthr Transform'!H84*_xlfn.XLOOKUP('8. Model Variables'!A60,'4.Annual SAE Indices'!$A$2:$A$23,'4.Annual SAE Indices'!$B$2:$B$23)</f>
        <v>22646.713069912035</v>
      </c>
      <c r="D60" s="2">
        <f>('6.Econ Transform'!M60)*'7.Wthr Transform'!L84*_xlfn.XLOOKUP('8. Model Variables'!$A60,'4.Annual SAE Indices'!$A$2:$A$23,'4.Annual SAE Indices'!$C$2:$C$23)</f>
        <v>0</v>
      </c>
      <c r="E60">
        <f>'6.Econ Transform'!M60*'7.Wthr Transform'!D84</f>
        <v>9.7282830824220332E-2</v>
      </c>
      <c r="F60">
        <f>E60*_xlfn.XLOOKUP('8. Model Variables'!$A60,'4.Annual SAE Indices'!$A$2:$A$23,'4.Annual SAE Indices'!$K$2:$K$23)</f>
        <v>95635.519477754598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Transform'!M61)*'7.Wthr Transform'!H85*_xlfn.XLOOKUP('8. Model Variables'!A61,'4.Annual SAE Indices'!$A$2:$A$23,'4.Annual SAE Indices'!$B$2:$B$23)</f>
        <v>29482.852203951516</v>
      </c>
      <c r="D61" s="2">
        <f>('6.Econ Transform'!M61)*'7.Wthr Transform'!L85*_xlfn.XLOOKUP('8. Model Variables'!$A61,'4.Annual SAE Indices'!$A$2:$A$23,'4.Annual SAE Indices'!$C$2:$C$23)</f>
        <v>0</v>
      </c>
      <c r="E61">
        <f>'6.Econ Transform'!M61*'7.Wthr Transform'!D85</f>
        <v>0.10055366186080034</v>
      </c>
      <c r="F61">
        <f>E61*_xlfn.XLOOKUP('8. Model Variables'!$A61,'4.Annual SAE Indices'!$A$2:$A$23,'4.Annual SAE Indices'!$K$2:$K$23)</f>
        <v>98850.96482054588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Transform'!M62)*'7.Wthr Transform'!H86*_xlfn.XLOOKUP('8. Model Variables'!A62,'4.Annual SAE Indices'!$A$2:$A$23,'4.Annual SAE Indices'!$B$2:$B$23)</f>
        <v>50073.861942586853</v>
      </c>
      <c r="D62" s="2">
        <f>('6.Econ Transform'!M62)*'7.Wthr Transform'!L86*_xlfn.XLOOKUP('8. Model Variables'!$A62,'4.Annual SAE Indices'!$A$2:$A$23,'4.Annual SAE Indices'!$C$2:$C$23)</f>
        <v>0</v>
      </c>
      <c r="E62">
        <f>'6.Econ Transform'!M62*'7.Wthr Transform'!D86</f>
        <v>0.10058147036790545</v>
      </c>
      <c r="F62">
        <f>E62*_xlfn.XLOOKUP('8. Model Variables'!$A62,'4.Annual SAE Indices'!$A$2:$A$23,'4.Annual SAE Indices'!$K$2:$K$23)</f>
        <v>97246.20192611721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Transform'!M63)*'7.Wthr Transform'!H87*_xlfn.XLOOKUP('8. Model Variables'!A63,'4.Annual SAE Indices'!$A$2:$A$23,'4.Annual SAE Indices'!$B$2:$B$23)</f>
        <v>37304.701769829975</v>
      </c>
      <c r="D63" s="2">
        <f>('6.Econ Transform'!M63)*'7.Wthr Transform'!L87*_xlfn.XLOOKUP('8. Model Variables'!$A63,'4.Annual SAE Indices'!$A$2:$A$23,'4.Annual SAE Indices'!$C$2:$C$23)</f>
        <v>0</v>
      </c>
      <c r="E63">
        <f>'6.Econ Transform'!M63*'7.Wthr Transform'!D87</f>
        <v>9.087266218620664E-2</v>
      </c>
      <c r="F63">
        <f>E63*_xlfn.XLOOKUP('8. Model Variables'!$A63,'4.Annual SAE Indices'!$A$2:$A$23,'4.Annual SAE Indices'!$K$2:$K$23)</f>
        <v>87859.336557715433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Transform'!M64)*'7.Wthr Transform'!H88*_xlfn.XLOOKUP('8. Model Variables'!A64,'4.Annual SAE Indices'!$A$2:$A$23,'4.Annual SAE Indices'!$B$2:$B$23)</f>
        <v>29785.095591514266</v>
      </c>
      <c r="D64" s="2">
        <f>('6.Econ Transform'!M64)*'7.Wthr Transform'!L88*_xlfn.XLOOKUP('8. Model Variables'!$A64,'4.Annual SAE Indices'!$A$2:$A$23,'4.Annual SAE Indices'!$C$2:$C$23)</f>
        <v>0</v>
      </c>
      <c r="E64">
        <f>'6.Econ Transform'!M64*'7.Wthr Transform'!D88</f>
        <v>0.10054633798937331</v>
      </c>
      <c r="F64">
        <f>E64*_xlfn.XLOOKUP('8. Model Variables'!$A64,'4.Annual SAE Indices'!$A$2:$A$23,'4.Annual SAE Indices'!$K$2:$K$23)</f>
        <v>97212.234532676011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Transform'!M65)*'7.Wthr Transform'!H89*_xlfn.XLOOKUP('8. Model Variables'!A65,'4.Annual SAE Indices'!$A$2:$A$23,'4.Annual SAE Indices'!$B$2:$B$23)</f>
        <v>17317.1893877697</v>
      </c>
      <c r="D65" s="2">
        <f>('6.Econ Transform'!M65)*'7.Wthr Transform'!L89*_xlfn.XLOOKUP('8. Model Variables'!$A65,'4.Annual SAE Indices'!$A$2:$A$23,'4.Annual SAE Indices'!$C$2:$C$23)</f>
        <v>0</v>
      </c>
      <c r="E65">
        <f>'6.Econ Transform'!M65*'7.Wthr Transform'!D89</f>
        <v>9.7242186996421634E-2</v>
      </c>
      <c r="F65">
        <f>E65*_xlfn.XLOOKUP('8. Model Variables'!$A65,'4.Annual SAE Indices'!$A$2:$A$23,'4.Annual SAE Indices'!$K$2:$K$23)</f>
        <v>94017.648755796297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Transform'!M66)*'7.Wthr Transform'!H90*_xlfn.XLOOKUP('8. Model Variables'!A66,'4.Annual SAE Indices'!$A$2:$A$23,'4.Annual SAE Indices'!$B$2:$B$23)</f>
        <v>3850.4592085153222</v>
      </c>
      <c r="D66" s="2">
        <f>('6.Econ Transform'!M66)*'7.Wthr Transform'!L90*_xlfn.XLOOKUP('8. Model Variables'!$A66,'4.Annual SAE Indices'!$A$2:$A$23,'4.Annual SAE Indices'!$C$2:$C$23)</f>
        <v>35108.726861570118</v>
      </c>
      <c r="E66">
        <f>'6.Econ Transform'!M66*'7.Wthr Transform'!D90</f>
        <v>0.1004207846029499</v>
      </c>
      <c r="F66">
        <f>E66*_xlfn.XLOOKUP('8. Model Variables'!$A66,'4.Annual SAE Indices'!$A$2:$A$23,'4.Annual SAE Indices'!$K$2:$K$23)</f>
        <v>97090.844480174506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Transform'!M67)*'7.Wthr Transform'!H91*_xlfn.XLOOKUP('8. Model Variables'!A67,'4.Annual SAE Indices'!$A$2:$A$23,'4.Annual SAE Indices'!$B$2:$B$23)</f>
        <v>58.606223360261261</v>
      </c>
      <c r="D67" s="2">
        <f>('6.Econ Transform'!M67)*'7.Wthr Transform'!L91*_xlfn.XLOOKUP('8. Model Variables'!$A67,'4.Annual SAE Indices'!$A$2:$A$23,'4.Annual SAE Indices'!$C$2:$C$23)</f>
        <v>64959.482001732933</v>
      </c>
      <c r="E67">
        <f>'6.Econ Transform'!M67*'7.Wthr Transform'!D91</f>
        <v>9.7102330532616798E-2</v>
      </c>
      <c r="F67">
        <f>E67*_xlfn.XLOOKUP('8. Model Variables'!$A67,'4.Annual SAE Indices'!$A$2:$A$23,'4.Annual SAE Indices'!$K$2:$K$23)</f>
        <v>93882.429914094246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Transform'!M68)*'7.Wthr Transform'!H92*_xlfn.XLOOKUP('8. Model Variables'!A68,'4.Annual SAE Indices'!$A$2:$A$23,'4.Annual SAE Indices'!$B$2:$B$23)</f>
        <v>0</v>
      </c>
      <c r="D68" s="2">
        <f>('6.Econ Transform'!M68)*'7.Wthr Transform'!L92*_xlfn.XLOOKUP('8. Model Variables'!$A68,'4.Annual SAE Indices'!$A$2:$A$23,'4.Annual SAE Indices'!$C$2:$C$23)</f>
        <v>146625.64568083757</v>
      </c>
      <c r="E68">
        <f>'6.Econ Transform'!M68*'7.Wthr Transform'!D92</f>
        <v>0.10025732559228971</v>
      </c>
      <c r="F68">
        <f>E68*_xlfn.XLOOKUP('8. Model Variables'!$A68,'4.Annual SAE Indices'!$A$2:$A$23,'4.Annual SAE Indices'!$K$2:$K$23)</f>
        <v>96932.805748993094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Transform'!M69)*'7.Wthr Transform'!H93*_xlfn.XLOOKUP('8. Model Variables'!A69,'4.Annual SAE Indices'!$A$2:$A$23,'4.Annual SAE Indices'!$B$2:$B$23)</f>
        <v>0</v>
      </c>
      <c r="D69" s="2">
        <f>('6.Econ Transform'!M69)*'7.Wthr Transform'!L93*_xlfn.XLOOKUP('8. Model Variables'!$A69,'4.Annual SAE Indices'!$A$2:$A$23,'4.Annual SAE Indices'!$C$2:$C$23)</f>
        <v>142128.15697083442</v>
      </c>
      <c r="E69">
        <f>'6.Econ Transform'!M69*'7.Wthr Transform'!D93</f>
        <v>0.10017553670651899</v>
      </c>
      <c r="F69">
        <f>E69*_xlfn.XLOOKUP('8. Model Variables'!$A69,'4.Annual SAE Indices'!$A$2:$A$23,'4.Annual SAE Indices'!$K$2:$K$23)</f>
        <v>96853.728972009441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Transform'!M70)*'7.Wthr Transform'!H94*_xlfn.XLOOKUP('8. Model Variables'!A70,'4.Annual SAE Indices'!$A$2:$A$23,'4.Annual SAE Indices'!$B$2:$B$23)</f>
        <v>1507.2306397348973</v>
      </c>
      <c r="D70" s="2">
        <f>('6.Econ Transform'!M70)*'7.Wthr Transform'!L94*_xlfn.XLOOKUP('8. Model Variables'!$A70,'4.Annual SAE Indices'!$A$2:$A$23,'4.Annual SAE Indices'!$C$2:$C$23)</f>
        <v>50961.485139698729</v>
      </c>
      <c r="E70">
        <f>'6.Econ Transform'!M70*'7.Wthr Transform'!D94</f>
        <v>9.7147832647285007E-2</v>
      </c>
      <c r="F70">
        <f>E70*_xlfn.XLOOKUP('8. Model Variables'!$A70,'4.Annual SAE Indices'!$A$2:$A$23,'4.Annual SAE Indices'!$K$2:$K$23)</f>
        <v>93926.423184573432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Transform'!M71)*'7.Wthr Transform'!H95*_xlfn.XLOOKUP('8. Model Variables'!A71,'4.Annual SAE Indices'!$A$2:$A$23,'4.Annual SAE Indices'!$B$2:$B$23)</f>
        <v>10403.381297606149</v>
      </c>
      <c r="D71" s="2">
        <f>('6.Econ Transform'!M71)*'7.Wthr Transform'!L95*_xlfn.XLOOKUP('8. Model Variables'!$A71,'4.Annual SAE Indices'!$A$2:$A$23,'4.Annual SAE Indices'!$C$2:$C$23)</f>
        <v>153.35840601986598</v>
      </c>
      <c r="E71">
        <f>'6.Econ Transform'!M71*'7.Wthr Transform'!D95</f>
        <v>0.1005965991006732</v>
      </c>
      <c r="F71">
        <f>E71*_xlfn.XLOOKUP('8. Model Variables'!$A71,'4.Annual SAE Indices'!$A$2:$A$23,'4.Annual SAE Indices'!$K$2:$K$23)</f>
        <v>97260.828992079143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Transform'!M72)*'7.Wthr Transform'!H96*_xlfn.XLOOKUP('8. Model Variables'!A72,'4.Annual SAE Indices'!$A$2:$A$23,'4.Annual SAE Indices'!$B$2:$B$23)</f>
        <v>20323.839004157398</v>
      </c>
      <c r="D72" s="2">
        <f>('6.Econ Transform'!M72)*'7.Wthr Transform'!L96*_xlfn.XLOOKUP('8. Model Variables'!$A72,'4.Annual SAE Indices'!$A$2:$A$23,'4.Annual SAE Indices'!$C$2:$C$23)</f>
        <v>922.07544415069276</v>
      </c>
      <c r="E72">
        <f>'6.Econ Transform'!M72*'7.Wthr Transform'!D96</f>
        <v>9.7555212595328789E-2</v>
      </c>
      <c r="F72">
        <f>E72*_xlfn.XLOOKUP('8. Model Variables'!$A72,'4.Annual SAE Indices'!$A$2:$A$23,'4.Annual SAE Indices'!$K$2:$K$23)</f>
        <v>94320.294466661566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Transform'!M73)*'7.Wthr Transform'!H97*_xlfn.XLOOKUP('8. Model Variables'!A73,'4.Annual SAE Indices'!$A$2:$A$23,'4.Annual SAE Indices'!$B$2:$B$23)</f>
        <v>33627.320075814649</v>
      </c>
      <c r="D73" s="2">
        <f>('6.Econ Transform'!M73)*'7.Wthr Transform'!L97*_xlfn.XLOOKUP('8. Model Variables'!$A73,'4.Annual SAE Indices'!$A$2:$A$23,'4.Annual SAE Indices'!$C$2:$C$23)</f>
        <v>0</v>
      </c>
      <c r="E73">
        <f>'6.Econ Transform'!M73*'7.Wthr Transform'!D97</f>
        <v>0.10149750553538756</v>
      </c>
      <c r="F73">
        <f>E73*_xlfn.XLOOKUP('8. Model Variables'!$A73,'4.Annual SAE Indices'!$A$2:$A$23,'4.Annual SAE Indices'!$K$2:$K$23)</f>
        <v>98131.861486894661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Transform'!M74)*'7.Wthr Transform'!H98*_xlfn.XLOOKUP('8. Model Variables'!A74,'4.Annual SAE Indices'!$A$2:$A$23,'4.Annual SAE Indices'!$B$2:$B$23)</f>
        <v>34143.935441486698</v>
      </c>
      <c r="D74" s="2">
        <f>('6.Econ Transform'!M74)*'7.Wthr Transform'!L98*_xlfn.XLOOKUP('8. Model Variables'!$A74,'4.Annual SAE Indices'!$A$2:$A$23,'4.Annual SAE Indices'!$C$2:$C$23)</f>
        <v>0</v>
      </c>
      <c r="E74">
        <f>'6.Econ Transform'!M74*'7.Wthr Transform'!D98</f>
        <v>0.10218795063461894</v>
      </c>
      <c r="F74">
        <f>E74*_xlfn.XLOOKUP('8. Model Variables'!$A74,'4.Annual SAE Indices'!$A$2:$A$23,'4.Annual SAE Indices'!$K$2:$K$23)</f>
        <v>97360.495916795815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Transform'!M75)*'7.Wthr Transform'!H99*_xlfn.XLOOKUP('8. Model Variables'!A75,'4.Annual SAE Indices'!$A$2:$A$23,'4.Annual SAE Indices'!$B$2:$B$23)</f>
        <v>32086.249348051813</v>
      </c>
      <c r="D75" s="2">
        <f>('6.Econ Transform'!M75)*'7.Wthr Transform'!L99*_xlfn.XLOOKUP('8. Model Variables'!$A75,'4.Annual SAE Indices'!$A$2:$A$23,'4.Annual SAE Indices'!$C$2:$C$23)</f>
        <v>0</v>
      </c>
      <c r="E75">
        <f>'6.Econ Transform'!M75*'7.Wthr Transform'!D99</f>
        <v>9.2922415379985315E-2</v>
      </c>
      <c r="F75">
        <f>E75*_xlfn.XLOOKUP('8. Model Variables'!$A75,'4.Annual SAE Indices'!$A$2:$A$23,'4.Annual SAE Indices'!$K$2:$K$23)</f>
        <v>88532.673245694357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Transform'!M76)*'7.Wthr Transform'!H100*_xlfn.XLOOKUP('8. Model Variables'!A76,'4.Annual SAE Indices'!$A$2:$A$23,'4.Annual SAE Indices'!$B$2:$B$23)</f>
        <v>30652.810890169552</v>
      </c>
      <c r="D76" s="2">
        <f>('6.Econ Transform'!M76)*'7.Wthr Transform'!L100*_xlfn.XLOOKUP('8. Model Variables'!$A76,'4.Annual SAE Indices'!$A$2:$A$23,'4.Annual SAE Indices'!$C$2:$C$23)</f>
        <v>0</v>
      </c>
      <c r="E76">
        <f>'6.Econ Transform'!M76*'7.Wthr Transform'!D100</f>
        <v>0.10305115246237198</v>
      </c>
      <c r="F76">
        <f>E76*_xlfn.XLOOKUP('8. Model Variables'!$A76,'4.Annual SAE Indices'!$A$2:$A$23,'4.Annual SAE Indices'!$K$2:$K$23)</f>
        <v>98182.919279867434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Transform'!M77)*'7.Wthr Transform'!H101*_xlfn.XLOOKUP('8. Model Variables'!A77,'4.Annual SAE Indices'!$A$2:$A$23,'4.Annual SAE Indices'!$B$2:$B$23)</f>
        <v>14102.374873479117</v>
      </c>
      <c r="D77" s="2">
        <f>('6.Econ Transform'!M77)*'7.Wthr Transform'!L101*_xlfn.XLOOKUP('8. Model Variables'!$A77,'4.Annual SAE Indices'!$A$2:$A$23,'4.Annual SAE Indices'!$C$2:$C$23)</f>
        <v>7407.3921673072391</v>
      </c>
      <c r="E77">
        <f>'6.Econ Transform'!M77*'7.Wthr Transform'!D101</f>
        <v>9.9893874219833562E-2</v>
      </c>
      <c r="F77">
        <f>E77*_xlfn.XLOOKUP('8. Model Variables'!$A77,'4.Annual SAE Indices'!$A$2:$A$23,'4.Annual SAE Indices'!$K$2:$K$23)</f>
        <v>95174.793825429442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Transform'!M78)*'7.Wthr Transform'!H102*_xlfn.XLOOKUP('8. Model Variables'!A78,'4.Annual SAE Indices'!$A$2:$A$23,'4.Annual SAE Indices'!$B$2:$B$23)</f>
        <v>5909.4972319322114</v>
      </c>
      <c r="D78" s="2">
        <f>('6.Econ Transform'!M78)*'7.Wthr Transform'!L102*_xlfn.XLOOKUP('8. Model Variables'!$A78,'4.Annual SAE Indices'!$A$2:$A$23,'4.Annual SAE Indices'!$C$2:$C$23)</f>
        <v>15576.222113456199</v>
      </c>
      <c r="E78">
        <f>'6.Econ Transform'!M78*'7.Wthr Transform'!D102</f>
        <v>0.10339594124470827</v>
      </c>
      <c r="F78">
        <f>E78*_xlfn.XLOOKUP('8. Model Variables'!$A78,'4.Annual SAE Indices'!$A$2:$A$23,'4.Annual SAE Indices'!$K$2:$K$23)</f>
        <v>98511.419916452636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Transform'!M79)*'7.Wthr Transform'!H103*_xlfn.XLOOKUP('8. Model Variables'!A79,'4.Annual SAE Indices'!$A$2:$A$23,'4.Annual SAE Indices'!$B$2:$B$23)</f>
        <v>0</v>
      </c>
      <c r="D79" s="2">
        <f>('6.Econ Transform'!M79)*'7.Wthr Transform'!L103*_xlfn.XLOOKUP('8. Model Variables'!$A79,'4.Annual SAE Indices'!$A$2:$A$23,'4.Annual SAE Indices'!$C$2:$C$23)</f>
        <v>61561.388619097939</v>
      </c>
      <c r="E79">
        <f>'6.Econ Transform'!M79*'7.Wthr Transform'!D103</f>
        <v>0.10013514427019357</v>
      </c>
      <c r="F79">
        <f>E79*_xlfn.XLOOKUP('8. Model Variables'!$A79,'4.Annual SAE Indices'!$A$2:$A$23,'4.Annual SAE Indices'!$K$2:$K$23)</f>
        <v>95404.666052116052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Transform'!M80)*'7.Wthr Transform'!H104*_xlfn.XLOOKUP('8. Model Variables'!A80,'4.Annual SAE Indices'!$A$2:$A$23,'4.Annual SAE Indices'!$B$2:$B$23)</f>
        <v>0</v>
      </c>
      <c r="D80" s="2">
        <f>('6.Econ Transform'!M80)*'7.Wthr Transform'!L104*_xlfn.XLOOKUP('8. Model Variables'!$A80,'4.Annual SAE Indices'!$A$2:$A$23,'4.Annual SAE Indices'!$C$2:$C$23)</f>
        <v>134334.18410801323</v>
      </c>
      <c r="E80">
        <f>'6.Econ Transform'!M80*'7.Wthr Transform'!D104</f>
        <v>0.10354992224203545</v>
      </c>
      <c r="F80">
        <f>E80*_xlfn.XLOOKUP('8. Model Variables'!$A80,'4.Annual SAE Indices'!$A$2:$A$23,'4.Annual SAE Indices'!$K$2:$K$23)</f>
        <v>98658.126706915049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Transform'!M81)*'7.Wthr Transform'!H105*_xlfn.XLOOKUP('8. Model Variables'!A81,'4.Annual SAE Indices'!$A$2:$A$23,'4.Annual SAE Indices'!$B$2:$B$23)</f>
        <v>0</v>
      </c>
      <c r="D81" s="2">
        <f>('6.Econ Transform'!M81)*'7.Wthr Transform'!L105*_xlfn.XLOOKUP('8. Model Variables'!$A81,'4.Annual SAE Indices'!$A$2:$A$23,'4.Annual SAE Indices'!$C$2:$C$23)</f>
        <v>74257.702225045665</v>
      </c>
      <c r="E81">
        <f>'6.Econ Transform'!M81*'7.Wthr Transform'!D105</f>
        <v>0.10362676065829321</v>
      </c>
      <c r="F81">
        <f>E81*_xlfn.XLOOKUP('8. Model Variables'!$A81,'4.Annual SAE Indices'!$A$2:$A$23,'4.Annual SAE Indices'!$K$2:$K$23)</f>
        <v>98731.335204256058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Transform'!M82)*'7.Wthr Transform'!H106*_xlfn.XLOOKUP('8. Model Variables'!A82,'4.Annual SAE Indices'!$A$2:$A$23,'4.Annual SAE Indices'!$B$2:$B$23)</f>
        <v>351.66718985606093</v>
      </c>
      <c r="D82" s="2">
        <f>('6.Econ Transform'!M82)*'7.Wthr Transform'!L106*_xlfn.XLOOKUP('8. Model Variables'!$A82,'4.Annual SAE Indices'!$A$2:$A$23,'4.Annual SAE Indices'!$C$2:$C$23)</f>
        <v>49277.363631510008</v>
      </c>
      <c r="E82">
        <f>'6.Econ Transform'!M82*'7.Wthr Transform'!D106</f>
        <v>0.10021402036573129</v>
      </c>
      <c r="F82">
        <f>E82*_xlfn.XLOOKUP('8. Model Variables'!$A82,'4.Annual SAE Indices'!$A$2:$A$23,'4.Annual SAE Indices'!$K$2:$K$23)</f>
        <v>95479.815966854934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Transform'!M83)*'7.Wthr Transform'!H107*_xlfn.XLOOKUP('8. Model Variables'!A83,'4.Annual SAE Indices'!$A$2:$A$23,'4.Annual SAE Indices'!$B$2:$B$23)</f>
        <v>8543.0598917669486</v>
      </c>
      <c r="D83" s="2">
        <f>('6.Econ Transform'!M83)*'7.Wthr Transform'!L107*_xlfn.XLOOKUP('8. Model Variables'!$A83,'4.Annual SAE Indices'!$A$2:$A$23,'4.Annual SAE Indices'!$C$2:$C$23)</f>
        <v>22751.825170481628</v>
      </c>
      <c r="E83">
        <f>'6.Econ Transform'!M83*'7.Wthr Transform'!D107</f>
        <v>0.10348217916869656</v>
      </c>
      <c r="F83">
        <f>E83*_xlfn.XLOOKUP('8. Model Variables'!$A83,'4.Annual SAE Indices'!$A$2:$A$23,'4.Annual SAE Indices'!$K$2:$K$23)</f>
        <v>98593.583879955113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Transform'!M84)*'7.Wthr Transform'!H108*_xlfn.XLOOKUP('8. Model Variables'!A84,'4.Annual SAE Indices'!$A$2:$A$23,'4.Annual SAE Indices'!$B$2:$B$23)</f>
        <v>23353.200986918535</v>
      </c>
      <c r="D84" s="2">
        <f>('6.Econ Transform'!M84)*'7.Wthr Transform'!L108*_xlfn.XLOOKUP('8. Model Variables'!$A84,'4.Annual SAE Indices'!$A$2:$A$23,'4.Annual SAE Indices'!$C$2:$C$23)</f>
        <v>0</v>
      </c>
      <c r="E84">
        <f>'6.Econ Transform'!M84*'7.Wthr Transform'!D108</f>
        <v>0.10007403388901276</v>
      </c>
      <c r="F84">
        <f>E84*_xlfn.XLOOKUP('8. Model Variables'!$A84,'4.Annual SAE Indices'!$A$2:$A$23,'4.Annual SAE Indices'!$K$2:$K$23)</f>
        <v>95346.442582710137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Transform'!M85)*'7.Wthr Transform'!H109*_xlfn.XLOOKUP('8. Model Variables'!A85,'4.Annual SAE Indices'!$A$2:$A$23,'4.Annual SAE Indices'!$B$2:$B$23)</f>
        <v>26808.591302227498</v>
      </c>
      <c r="D85" s="2">
        <f>('6.Econ Transform'!M85)*'7.Wthr Transform'!L109*_xlfn.XLOOKUP('8. Model Variables'!$A85,'4.Annual SAE Indices'!$A$2:$A$23,'4.Annual SAE Indices'!$C$2:$C$23)</f>
        <v>0</v>
      </c>
      <c r="E85">
        <f>'6.Econ Transform'!M85*'7.Wthr Transform'!D109</f>
        <v>0.10349047566236001</v>
      </c>
      <c r="F85">
        <f>E85*_xlfn.XLOOKUP('8. Model Variables'!$A85,'4.Annual SAE Indices'!$A$2:$A$23,'4.Annual SAE Indices'!$K$2:$K$23)</f>
        <v>98601.488439469482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Transform'!M86)*'7.Wthr Transform'!H110*_xlfn.XLOOKUP('8. Model Variables'!A86,'4.Annual SAE Indices'!$A$2:$A$23,'4.Annual SAE Indices'!$B$2:$B$23)</f>
        <v>36861.114461997531</v>
      </c>
      <c r="D86" s="2">
        <f>('6.Econ Transform'!M86)*'7.Wthr Transform'!L110*_xlfn.XLOOKUP('8. Model Variables'!$A86,'4.Annual SAE Indices'!$A$2:$A$23,'4.Annual SAE Indices'!$C$2:$C$23)</f>
        <v>0</v>
      </c>
      <c r="E86">
        <f>'6.Econ Transform'!M86*'7.Wthr Transform'!D110</f>
        <v>0.1035710953221229</v>
      </c>
      <c r="F86">
        <f>E86*_xlfn.XLOOKUP('8. Model Variables'!$A86,'4.Annual SAE Indices'!$A$2:$A$23,'4.Annual SAE Indices'!$K$2:$K$23)</f>
        <v>97549.865949052488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Transform'!M87)*'7.Wthr Transform'!H111*_xlfn.XLOOKUP('8. Model Variables'!A87,'4.Annual SAE Indices'!$A$2:$A$23,'4.Annual SAE Indices'!$B$2:$B$23)</f>
        <v>29948.825396557146</v>
      </c>
      <c r="D87" s="2">
        <f>('6.Econ Transform'!M87)*'7.Wthr Transform'!L111*_xlfn.XLOOKUP('8. Model Variables'!$A87,'4.Annual SAE Indices'!$A$2:$A$23,'4.Annual SAE Indices'!$C$2:$C$23)</f>
        <v>0</v>
      </c>
      <c r="E87">
        <f>'6.Econ Transform'!M87*'7.Wthr Transform'!D111</f>
        <v>9.6964488005770358E-2</v>
      </c>
      <c r="F87">
        <f>E87*_xlfn.XLOOKUP('8. Model Variables'!$A87,'4.Annual SAE Indices'!$A$2:$A$23,'4.Annual SAE Indices'!$K$2:$K$23)</f>
        <v>91327.341642596104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Transform'!M88)*'7.Wthr Transform'!H112*_xlfn.XLOOKUP('8. Model Variables'!A88,'4.Annual SAE Indices'!$A$2:$A$23,'4.Annual SAE Indices'!$B$2:$B$23)</f>
        <v>24495.945227547771</v>
      </c>
      <c r="D88" s="2">
        <f>('6.Econ Transform'!M88)*'7.Wthr Transform'!L112*_xlfn.XLOOKUP('8. Model Variables'!$A88,'4.Annual SAE Indices'!$A$2:$A$23,'4.Annual SAE Indices'!$C$2:$C$23)</f>
        <v>0</v>
      </c>
      <c r="E88">
        <f>'6.Econ Transform'!M88*'7.Wthr Transform'!D112</f>
        <v>0.10394272499937074</v>
      </c>
      <c r="F88">
        <f>E88*_xlfn.XLOOKUP('8. Model Variables'!$A88,'4.Annual SAE Indices'!$A$2:$A$23,'4.Annual SAE Indices'!$K$2:$K$23)</f>
        <v>97899.890490991194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Transform'!M89)*'7.Wthr Transform'!H113*_xlfn.XLOOKUP('8. Model Variables'!A89,'4.Annual SAE Indices'!$A$2:$A$23,'4.Annual SAE Indices'!$B$2:$B$23)</f>
        <v>13760.474906773417</v>
      </c>
      <c r="D89" s="2">
        <f>('6.Econ Transform'!M89)*'7.Wthr Transform'!L113*_xlfn.XLOOKUP('8. Model Variables'!$A89,'4.Annual SAE Indices'!$A$2:$A$23,'4.Annual SAE Indices'!$C$2:$C$23)</f>
        <v>0</v>
      </c>
      <c r="E89">
        <f>'6.Econ Transform'!M89*'7.Wthr Transform'!D113</f>
        <v>0.10087136695112225</v>
      </c>
      <c r="F89">
        <f>E89*_xlfn.XLOOKUP('8. Model Variables'!$A89,'4.Annual SAE Indices'!$A$2:$A$23,'4.Annual SAE Indices'!$K$2:$K$23)</f>
        <v>95007.089512529521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Transform'!M90)*'7.Wthr Transform'!H114*_xlfn.XLOOKUP('8. Model Variables'!A90,'4.Annual SAE Indices'!$A$2:$A$23,'4.Annual SAE Indices'!$B$2:$B$23)</f>
        <v>1157.8018420721871</v>
      </c>
      <c r="D90" s="2">
        <f>('6.Econ Transform'!M90)*'7.Wthr Transform'!L114*_xlfn.XLOOKUP('8. Model Variables'!$A90,'4.Annual SAE Indices'!$A$2:$A$23,'4.Annual SAE Indices'!$C$2:$C$23)</f>
        <v>22002.7307752864</v>
      </c>
      <c r="E90">
        <f>'6.Econ Transform'!M90*'7.Wthr Transform'!D114</f>
        <v>0.1045247567003357</v>
      </c>
      <c r="F90">
        <f>E90*_xlfn.XLOOKUP('8. Model Variables'!$A90,'4.Annual SAE Indices'!$A$2:$A$23,'4.Annual SAE Indices'!$K$2:$K$23)</f>
        <v>98448.085083610349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Transform'!M91)*'7.Wthr Transform'!H115*_xlfn.XLOOKUP('8. Model Variables'!A91,'4.Annual SAE Indices'!$A$2:$A$23,'4.Annual SAE Indices'!$B$2:$B$23)</f>
        <v>126.3652653294558</v>
      </c>
      <c r="D91" s="2">
        <f>('6.Econ Transform'!M91)*'7.Wthr Transform'!L115*_xlfn.XLOOKUP('8. Model Variables'!$A91,'4.Annual SAE Indices'!$A$2:$A$23,'4.Annual SAE Indices'!$C$2:$C$23)</f>
        <v>87412.853524983686</v>
      </c>
      <c r="E91">
        <f>'6.Econ Transform'!M91*'7.Wthr Transform'!D115</f>
        <v>0.10120072941010294</v>
      </c>
      <c r="F91">
        <f>E91*_xlfn.XLOOKUP('8. Model Variables'!$A91,'4.Annual SAE Indices'!$A$2:$A$23,'4.Annual SAE Indices'!$K$2:$K$23)</f>
        <v>95317.304091435828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Transform'!M92)*'7.Wthr Transform'!H116*_xlfn.XLOOKUP('8. Model Variables'!A92,'4.Annual SAE Indices'!$A$2:$A$23,'4.Annual SAE Indices'!$B$2:$B$23)</f>
        <v>0</v>
      </c>
      <c r="D92" s="2">
        <f>('6.Econ Transform'!M92)*'7.Wthr Transform'!L116*_xlfn.XLOOKUP('8. Model Variables'!$A92,'4.Annual SAE Indices'!$A$2:$A$23,'4.Annual SAE Indices'!$C$2:$C$23)</f>
        <v>149045.09596019218</v>
      </c>
      <c r="E92">
        <f>'6.Econ Transform'!M92*'7.Wthr Transform'!D116</f>
        <v>0.10462332328614657</v>
      </c>
      <c r="F92">
        <f>E92*_xlfn.XLOOKUP('8. Model Variables'!$A92,'4.Annual SAE Indices'!$A$2:$A$23,'4.Annual SAE Indices'!$K$2:$K$23)</f>
        <v>98540.921383187961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Transform'!M93)*'7.Wthr Transform'!H117*_xlfn.XLOOKUP('8. Model Variables'!A93,'4.Annual SAE Indices'!$A$2:$A$23,'4.Annual SAE Indices'!$B$2:$B$23)</f>
        <v>10.540345353955745</v>
      </c>
      <c r="D93" s="2">
        <f>('6.Econ Transform'!M93)*'7.Wthr Transform'!L117*_xlfn.XLOOKUP('8. Model Variables'!$A93,'4.Annual SAE Indices'!$A$2:$A$23,'4.Annual SAE Indices'!$C$2:$C$23)</f>
        <v>106701.3264837043</v>
      </c>
      <c r="E93">
        <f>'6.Econ Transform'!M93*'7.Wthr Transform'!D117</f>
        <v>0.10467246578712487</v>
      </c>
      <c r="F93">
        <f>E93*_xlfn.XLOOKUP('8. Model Variables'!$A93,'4.Annual SAE Indices'!$A$2:$A$23,'4.Annual SAE Indices'!$K$2:$K$23)</f>
        <v>98587.206926156534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Transform'!M94)*'7.Wthr Transform'!H118*_xlfn.XLOOKUP('8. Model Variables'!A94,'4.Annual SAE Indices'!$A$2:$A$23,'4.Annual SAE Indices'!$B$2:$B$23)</f>
        <v>352.01680318917931</v>
      </c>
      <c r="D94" s="2">
        <f>('6.Econ Transform'!M94)*'7.Wthr Transform'!L118*_xlfn.XLOOKUP('8. Model Variables'!$A94,'4.Annual SAE Indices'!$A$2:$A$23,'4.Annual SAE Indices'!$C$2:$C$23)</f>
        <v>46183.13112543492</v>
      </c>
      <c r="E94">
        <f>'6.Econ Transform'!M94*'7.Wthr Transform'!D118</f>
        <v>0.10148966629090975</v>
      </c>
      <c r="F94">
        <f>E94*_xlfn.XLOOKUP('8. Model Variables'!$A94,'4.Annual SAE Indices'!$A$2:$A$23,'4.Annual SAE Indices'!$K$2:$K$23)</f>
        <v>95589.443281455766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Transform'!M95)*'7.Wthr Transform'!H119*_xlfn.XLOOKUP('8. Model Variables'!A95,'4.Annual SAE Indices'!$A$2:$A$23,'4.Annual SAE Indices'!$B$2:$B$23)</f>
        <v>8386.9369086229108</v>
      </c>
      <c r="D95" s="2">
        <f>('6.Econ Transform'!M95)*'7.Wthr Transform'!L119*_xlfn.XLOOKUP('8. Model Variables'!$A95,'4.Annual SAE Indices'!$A$2:$A$23,'4.Annual SAE Indices'!$C$2:$C$23)</f>
        <v>3159.7285491482071</v>
      </c>
      <c r="E95">
        <f>'6.Econ Transform'!M95*'7.Wthr Transform'!D119</f>
        <v>0.10507282157306015</v>
      </c>
      <c r="F95">
        <f>E95*_xlfn.XLOOKUP('8. Model Variables'!$A95,'4.Annual SAE Indices'!$A$2:$A$23,'4.Annual SAE Indices'!$K$2:$K$23)</f>
        <v>98964.287550132241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Transform'!M96)*'7.Wthr Transform'!H120*_xlfn.XLOOKUP('8. Model Variables'!A96,'4.Annual SAE Indices'!$A$2:$A$23,'4.Annual SAE Indices'!$B$2:$B$23)</f>
        <v>18971.924616186421</v>
      </c>
      <c r="D96" s="2">
        <f>('6.Econ Transform'!M96)*'7.Wthr Transform'!L120*_xlfn.XLOOKUP('8. Model Variables'!$A96,'4.Annual SAE Indices'!$A$2:$A$23,'4.Annual SAE Indices'!$C$2:$C$23)</f>
        <v>1824.3289091746215</v>
      </c>
      <c r="E96">
        <f>'6.Econ Transform'!M96*'7.Wthr Transform'!D120</f>
        <v>0.10187706300337036</v>
      </c>
      <c r="F96">
        <f>E96*_xlfn.XLOOKUP('8. Model Variables'!$A96,'4.Annual SAE Indices'!$A$2:$A$23,'4.Annual SAE Indices'!$K$2:$K$23)</f>
        <v>95954.318223176742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Transform'!M97)*'7.Wthr Transform'!H121*_xlfn.XLOOKUP('8. Model Variables'!A97,'4.Annual SAE Indices'!$A$2:$A$23,'4.Annual SAE Indices'!$B$2:$B$23)</f>
        <v>34311.058760403124</v>
      </c>
      <c r="D97" s="2">
        <f>('6.Econ Transform'!M97)*'7.Wthr Transform'!L121*_xlfn.XLOOKUP('8. Model Variables'!$A97,'4.Annual SAE Indices'!$A$2:$A$23,'4.Annual SAE Indices'!$C$2:$C$23)</f>
        <v>0</v>
      </c>
      <c r="E97">
        <f>'6.Econ Transform'!M97*'7.Wthr Transform'!D121</f>
        <v>0.10559847133106633</v>
      </c>
      <c r="F97">
        <f>E97*_xlfn.XLOOKUP('8. Model Variables'!$A97,'4.Annual SAE Indices'!$A$2:$A$23,'4.Annual SAE Indices'!$K$2:$K$23)</f>
        <v>99459.378031411543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Transform'!M98)*'7.Wthr Transform'!H122*_xlfn.XLOOKUP('8. Model Variables'!A98,'4.Annual SAE Indices'!$A$2:$A$23,'4.Annual SAE Indices'!$B$2:$B$23)</f>
        <v>44462.347174421608</v>
      </c>
      <c r="D98" s="2">
        <f>('6.Econ Transform'!M98)*'7.Wthr Transform'!L122*_xlfn.XLOOKUP('8. Model Variables'!$A98,'4.Annual SAE Indices'!$A$2:$A$23,'4.Annual SAE Indices'!$C$2:$C$23)</f>
        <v>0</v>
      </c>
      <c r="E98">
        <f>'6.Econ Transform'!M98*'7.Wthr Transform'!D122</f>
        <v>0.10592387660636775</v>
      </c>
      <c r="F98">
        <f>E98*_xlfn.XLOOKUP('8. Model Variables'!$A98,'4.Annual SAE Indices'!$A$2:$A$23,'4.Annual SAE Indices'!$K$2:$K$23)</f>
        <v>98887.280677138275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Transform'!M99)*'7.Wthr Transform'!H123*_xlfn.XLOOKUP('8. Model Variables'!A99,'4.Annual SAE Indices'!$A$2:$A$23,'4.Annual SAE Indices'!$B$2:$B$23)</f>
        <v>39402.976906022101</v>
      </c>
      <c r="D99" s="2">
        <f>('6.Econ Transform'!M99)*'7.Wthr Transform'!L123*_xlfn.XLOOKUP('8. Model Variables'!$A99,'4.Annual SAE Indices'!$A$2:$A$23,'4.Annual SAE Indices'!$C$2:$C$23)</f>
        <v>0</v>
      </c>
      <c r="E99">
        <f>'6.Econ Transform'!M99*'7.Wthr Transform'!D123</f>
        <v>9.5967002702775209E-2</v>
      </c>
      <c r="F99">
        <f>E99*_xlfn.XLOOKUP('8. Model Variables'!$A99,'4.Annual SAE Indices'!$A$2:$A$23,'4.Annual SAE Indices'!$K$2:$K$23)</f>
        <v>89591.848750770892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Transform'!M100)*'7.Wthr Transform'!H124*_xlfn.XLOOKUP('8. Model Variables'!A100,'4.Annual SAE Indices'!$A$2:$A$23,'4.Annual SAE Indices'!$B$2:$B$23)</f>
        <v>27787.709694169069</v>
      </c>
      <c r="D100" s="2">
        <f>('6.Econ Transform'!M100)*'7.Wthr Transform'!L124*_xlfn.XLOOKUP('8. Model Variables'!$A100,'4.Annual SAE Indices'!$A$2:$A$23,'4.Annual SAE Indices'!$C$2:$C$23)</f>
        <v>0</v>
      </c>
      <c r="E100">
        <f>'6.Econ Transform'!M100*'7.Wthr Transform'!D124</f>
        <v>0.10628872563822557</v>
      </c>
      <c r="F100">
        <f>E100*_xlfn.XLOOKUP('8. Model Variables'!$A100,'4.Annual SAE Indices'!$A$2:$A$23,'4.Annual SAE Indices'!$K$2:$K$23)</f>
        <v>99227.892537032545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Transform'!M101)*'7.Wthr Transform'!H125*_xlfn.XLOOKUP('8. Model Variables'!A101,'4.Annual SAE Indices'!$A$2:$A$23,'4.Annual SAE Indices'!$B$2:$B$23)</f>
        <v>16301.357474576331</v>
      </c>
      <c r="D101" s="2">
        <f>('6.Econ Transform'!M101)*'7.Wthr Transform'!L125*_xlfn.XLOOKUP('8. Model Variables'!$A101,'4.Annual SAE Indices'!$A$2:$A$23,'4.Annual SAE Indices'!$C$2:$C$23)</f>
        <v>0</v>
      </c>
      <c r="E101">
        <f>'6.Econ Transform'!M101*'7.Wthr Transform'!D125</f>
        <v>0.10289825932704333</v>
      </c>
      <c r="F101">
        <f>E101*_xlfn.XLOOKUP('8. Model Variables'!$A101,'4.Annual SAE Indices'!$A$2:$A$23,'4.Annual SAE Indices'!$K$2:$K$23)</f>
        <v>96062.657233322898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Transform'!M102)*'7.Wthr Transform'!H126*_xlfn.XLOOKUP('8. Model Variables'!A102,'4.Annual SAE Indices'!$A$2:$A$23,'4.Annual SAE Indices'!$B$2:$B$23)</f>
        <v>5688.7096464826673</v>
      </c>
      <c r="D102" s="2">
        <f>('6.Econ Transform'!M102)*'7.Wthr Transform'!L126*_xlfn.XLOOKUP('8. Model Variables'!$A102,'4.Annual SAE Indices'!$A$2:$A$23,'4.Annual SAE Indices'!$C$2:$C$23)</f>
        <v>5322.751877901168</v>
      </c>
      <c r="E102">
        <f>'6.Econ Transform'!M102*'7.Wthr Transform'!D126</f>
        <v>0.1063676084744193</v>
      </c>
      <c r="F102">
        <f>E102*_xlfn.XLOOKUP('8. Model Variables'!$A102,'4.Annual SAE Indices'!$A$2:$A$23,'4.Annual SAE Indices'!$K$2:$K$23)</f>
        <v>99301.535132198187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Transform'!M103)*'7.Wthr Transform'!H127*_xlfn.XLOOKUP('8. Model Variables'!A103,'4.Annual SAE Indices'!$A$2:$A$23,'4.Annual SAE Indices'!$B$2:$B$23)</f>
        <v>320.48724855160322</v>
      </c>
      <c r="D103" s="2">
        <f>('6.Econ Transform'!M103)*'7.Wthr Transform'!L127*_xlfn.XLOOKUP('8. Model Variables'!$A103,'4.Annual SAE Indices'!$A$2:$A$23,'4.Annual SAE Indices'!$C$2:$C$23)</f>
        <v>106348.11123798476</v>
      </c>
      <c r="E103">
        <f>'6.Econ Transform'!M103*'7.Wthr Transform'!D127</f>
        <v>0.1027281785253107</v>
      </c>
      <c r="F103">
        <f>E103*_xlfn.XLOOKUP('8. Model Variables'!$A103,'4.Annual SAE Indices'!$A$2:$A$23,'4.Annual SAE Indices'!$K$2:$K$23)</f>
        <v>95903.875016153586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Transform'!M104)*'7.Wthr Transform'!H128*_xlfn.XLOOKUP('8. Model Variables'!A104,'4.Annual SAE Indices'!$A$2:$A$23,'4.Annual SAE Indices'!$B$2:$B$23)</f>
        <v>0</v>
      </c>
      <c r="D104" s="2">
        <f>('6.Econ Transform'!M104)*'7.Wthr Transform'!L128*_xlfn.XLOOKUP('8. Model Variables'!$A104,'4.Annual SAE Indices'!$A$2:$A$23,'4.Annual SAE Indices'!$C$2:$C$23)</f>
        <v>197767.78411998905</v>
      </c>
      <c r="E104">
        <f>'6.Econ Transform'!M104*'7.Wthr Transform'!D128</f>
        <v>0.10593722906460429</v>
      </c>
      <c r="F104">
        <f>E104*_xlfn.XLOOKUP('8. Model Variables'!$A104,'4.Annual SAE Indices'!$A$2:$A$23,'4.Annual SAE Indices'!$K$2:$K$23)</f>
        <v>98899.746122396406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Transform'!M105)*'7.Wthr Transform'!H129*_xlfn.XLOOKUP('8. Model Variables'!A105,'4.Annual SAE Indices'!$A$2:$A$23,'4.Annual SAE Indices'!$B$2:$B$23)</f>
        <v>105.22664463423256</v>
      </c>
      <c r="D105" s="2">
        <f>('6.Econ Transform'!M105)*'7.Wthr Transform'!L129*_xlfn.XLOOKUP('8. Model Variables'!$A105,'4.Annual SAE Indices'!$A$2:$A$23,'4.Annual SAE Indices'!$C$2:$C$23)</f>
        <v>129993.71817337805</v>
      </c>
      <c r="E105">
        <f>'6.Econ Transform'!M105*'7.Wthr Transform'!D129</f>
        <v>0.10572194199701972</v>
      </c>
      <c r="F105">
        <f>E105*_xlfn.XLOOKUP('8. Model Variables'!$A105,'4.Annual SAE Indices'!$A$2:$A$23,'4.Annual SAE Indices'!$K$2:$K$23)</f>
        <v>98698.760722688006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Transform'!M106)*'7.Wthr Transform'!H130*_xlfn.XLOOKUP('8. Model Variables'!A106,'4.Annual SAE Indices'!$A$2:$A$23,'4.Annual SAE Indices'!$B$2:$B$23)</f>
        <v>192.90963903823257</v>
      </c>
      <c r="D106" s="2">
        <f>('6.Econ Transform'!M106)*'7.Wthr Transform'!L130*_xlfn.XLOOKUP('8. Model Variables'!$A106,'4.Annual SAE Indices'!$A$2:$A$23,'4.Annual SAE Indices'!$C$2:$C$23)</f>
        <v>37409.843323785055</v>
      </c>
      <c r="E106">
        <f>'6.Econ Transform'!M106*'7.Wthr Transform'!D130</f>
        <v>0.1023084404048127</v>
      </c>
      <c r="F106">
        <f>E106*_xlfn.XLOOKUP('8. Model Variables'!$A106,'4.Annual SAE Indices'!$A$2:$A$23,'4.Annual SAE Indices'!$K$2:$K$23)</f>
        <v>95512.020387505254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Transform'!M107)*'7.Wthr Transform'!H131*_xlfn.XLOOKUP('8. Model Variables'!A107,'4.Annual SAE Indices'!$A$2:$A$23,'4.Annual SAE Indices'!$B$2:$B$23)</f>
        <v>8992.8223977222933</v>
      </c>
      <c r="D107" s="2">
        <f>('6.Econ Transform'!M107)*'7.Wthr Transform'!L131*_xlfn.XLOOKUP('8. Model Variables'!$A107,'4.Annual SAE Indices'!$A$2:$A$23,'4.Annual SAE Indices'!$C$2:$C$23)</f>
        <v>10580.239111605337</v>
      </c>
      <c r="E107">
        <f>'6.Econ Transform'!M107*'7.Wthr Transform'!D131</f>
        <v>0.10571549803602082</v>
      </c>
      <c r="F107">
        <f>E107*_xlfn.XLOOKUP('8. Model Variables'!$A107,'4.Annual SAE Indices'!$A$2:$A$23,'4.Annual SAE Indices'!$K$2:$K$23)</f>
        <v>98692.744838447499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Transform'!M108)*'7.Wthr Transform'!H132*_xlfn.XLOOKUP('8. Model Variables'!A108,'4.Annual SAE Indices'!$A$2:$A$23,'4.Annual SAE Indices'!$B$2:$B$23)</f>
        <v>24140.291346073267</v>
      </c>
      <c r="D108" s="2">
        <f>('6.Econ Transform'!M108)*'7.Wthr Transform'!L132*_xlfn.XLOOKUP('8. Model Variables'!$A108,'4.Annual SAE Indices'!$A$2:$A$23,'4.Annual SAE Indices'!$C$2:$C$23)</f>
        <v>0</v>
      </c>
      <c r="E108">
        <f>'6.Econ Transform'!M108*'7.Wthr Transform'!D132</f>
        <v>0.10230219759845409</v>
      </c>
      <c r="F108">
        <f>E108*_xlfn.XLOOKUP('8. Model Variables'!$A108,'4.Annual SAE Indices'!$A$2:$A$23,'4.Annual SAE Indices'!$K$2:$K$23)</f>
        <v>95506.192295064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Transform'!M109)*'7.Wthr Transform'!H133*_xlfn.XLOOKUP('8. Model Variables'!A109,'4.Annual SAE Indices'!$A$2:$A$23,'4.Annual SAE Indices'!$B$2:$B$23)</f>
        <v>40155.62520510883</v>
      </c>
      <c r="D109" s="2">
        <f>('6.Econ Transform'!M109)*'7.Wthr Transform'!L133*_xlfn.XLOOKUP('8. Model Variables'!$A109,'4.Annual SAE Indices'!$A$2:$A$23,'4.Annual SAE Indices'!$C$2:$C$23)</f>
        <v>0</v>
      </c>
      <c r="E109">
        <f>'6.Econ Transform'!M109*'7.Wthr Transform'!D133</f>
        <v>0.1058729077154737</v>
      </c>
      <c r="F109">
        <f>E109*_xlfn.XLOOKUP('8. Model Variables'!$A109,'4.Annual SAE Indices'!$A$2:$A$23,'4.Annual SAE Indices'!$K$2:$K$23)</f>
        <v>98839.697684699539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Transform'!M110)*'7.Wthr Transform'!H134*_xlfn.XLOOKUP('8. Model Variables'!A110,'4.Annual SAE Indices'!$A$2:$A$23,'4.Annual SAE Indices'!$B$2:$B$23)</f>
        <v>40636.86005790803</v>
      </c>
      <c r="D110" s="2">
        <f>('6.Econ Transform'!M110)*'7.Wthr Transform'!L134*_xlfn.XLOOKUP('8. Model Variables'!$A110,'4.Annual SAE Indices'!$A$2:$A$23,'4.Annual SAE Indices'!$C$2:$C$23)</f>
        <v>0</v>
      </c>
      <c r="E110">
        <f>'6.Econ Transform'!M110*'7.Wthr Transform'!D134</f>
        <v>0.10603354355257882</v>
      </c>
      <c r="F110">
        <f>E110*_xlfn.XLOOKUP('8. Model Variables'!$A110,'4.Annual SAE Indices'!$A$2:$A$23,'4.Annual SAE Indices'!$K$2:$K$23)</f>
        <v>98195.339466285237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Transform'!M111)*'7.Wthr Transform'!H135*_xlfn.XLOOKUP('8. Model Variables'!A111,'4.Annual SAE Indices'!$A$2:$A$23,'4.Annual SAE Indices'!$B$2:$B$23)</f>
        <v>34560.350085282931</v>
      </c>
      <c r="D111" s="2">
        <f>('6.Econ Transform'!M111)*'7.Wthr Transform'!L135*_xlfn.XLOOKUP('8. Model Variables'!$A111,'4.Annual SAE Indices'!$A$2:$A$23,'4.Annual SAE Indices'!$C$2:$C$23)</f>
        <v>0</v>
      </c>
      <c r="E111">
        <f>'6.Econ Transform'!M111*'7.Wthr Transform'!D135</f>
        <v>9.5917322396909213E-2</v>
      </c>
      <c r="F111">
        <f>E111*_xlfn.XLOOKUP('8. Model Variables'!$A111,'4.Annual SAE Indices'!$A$2:$A$23,'4.Annual SAE Indices'!$K$2:$K$23)</f>
        <v>88826.928893413889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Transform'!M112)*'7.Wthr Transform'!H136*_xlfn.XLOOKUP('8. Model Variables'!A112,'4.Annual SAE Indices'!$A$2:$A$23,'4.Annual SAE Indices'!$B$2:$B$23)</f>
        <v>29112.446191818177</v>
      </c>
      <c r="D112" s="2">
        <f>('6.Econ Transform'!M112)*'7.Wthr Transform'!L136*_xlfn.XLOOKUP('8. Model Variables'!$A112,'4.Annual SAE Indices'!$A$2:$A$23,'4.Annual SAE Indices'!$C$2:$C$23)</f>
        <v>0</v>
      </c>
      <c r="E112">
        <f>'6.Econ Transform'!M112*'7.Wthr Transform'!D136</f>
        <v>0.10634540229036107</v>
      </c>
      <c r="F112">
        <f>E112*_xlfn.XLOOKUP('8. Model Variables'!$A112,'4.Annual SAE Indices'!$A$2:$A$23,'4.Annual SAE Indices'!$K$2:$K$23)</f>
        <v>98484.145004571052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Transform'!M113)*'7.Wthr Transform'!H137*_xlfn.XLOOKUP('8. Model Variables'!A113,'4.Annual SAE Indices'!$A$2:$A$23,'4.Annual SAE Indices'!$B$2:$B$23)</f>
        <v>17123.167000868056</v>
      </c>
      <c r="D113" s="2">
        <f>('6.Econ Transform'!M113)*'7.Wthr Transform'!L137*_xlfn.XLOOKUP('8. Model Variables'!$A113,'4.Annual SAE Indices'!$A$2:$A$23,'4.Annual SAE Indices'!$C$2:$C$23)</f>
        <v>767.84757735976609</v>
      </c>
      <c r="E113">
        <f>'6.Econ Transform'!M113*'7.Wthr Transform'!D137</f>
        <v>0.10306123974128555</v>
      </c>
      <c r="F113">
        <f>E113*_xlfn.XLOOKUP('8. Model Variables'!$A113,'4.Annual SAE Indices'!$A$2:$A$23,'4.Annual SAE Indices'!$K$2:$K$23)</f>
        <v>95442.754086526154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Transform'!M114)*'7.Wthr Transform'!H138*_xlfn.XLOOKUP('8. Model Variables'!A114,'4.Annual SAE Indices'!$A$2:$A$23,'4.Annual SAE Indices'!$B$2:$B$23)</f>
        <v>5576.5762259119692</v>
      </c>
      <c r="D114" s="2">
        <f>('6.Econ Transform'!M114)*'7.Wthr Transform'!L138*_xlfn.XLOOKUP('8. Model Variables'!$A114,'4.Annual SAE Indices'!$A$2:$A$23,'4.Annual SAE Indices'!$C$2:$C$23)</f>
        <v>23482.595152074573</v>
      </c>
      <c r="E114">
        <f>'6.Econ Transform'!M114*'7.Wthr Transform'!D138</f>
        <v>0.1066478147568891</v>
      </c>
      <c r="F114">
        <f>E114*_xlfn.XLOOKUP('8. Model Variables'!$A114,'4.Annual SAE Indices'!$A$2:$A$23,'4.Annual SAE Indices'!$K$2:$K$23)</f>
        <v>98764.202558196353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Transform'!M115)*'7.Wthr Transform'!H139*_xlfn.XLOOKUP('8. Model Variables'!A115,'4.Annual SAE Indices'!$A$2:$A$23,'4.Annual SAE Indices'!$B$2:$B$23)</f>
        <v>234.20853352514175</v>
      </c>
      <c r="D115" s="2">
        <f>('6.Econ Transform'!M115)*'7.Wthr Transform'!L139*_xlfn.XLOOKUP('8. Model Variables'!$A115,'4.Annual SAE Indices'!$A$2:$A$23,'4.Annual SAE Indices'!$C$2:$C$23)</f>
        <v>84353.646389920075</v>
      </c>
      <c r="E115">
        <f>'6.Econ Transform'!M115*'7.Wthr Transform'!D139</f>
        <v>0.10331386714385483</v>
      </c>
      <c r="F115">
        <f>E115*_xlfn.XLOOKUP('8. Model Variables'!$A115,'4.Annual SAE Indices'!$A$2:$A$23,'4.Annual SAE Indices'!$K$2:$K$23)</f>
        <v>95676.70678415976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Transform'!M116)*'7.Wthr Transform'!H140*_xlfn.XLOOKUP('8. Model Variables'!A116,'4.Annual SAE Indices'!$A$2:$A$23,'4.Annual SAE Indices'!$B$2:$B$23)</f>
        <v>0</v>
      </c>
      <c r="D116" s="2">
        <f>('6.Econ Transform'!M116)*'7.Wthr Transform'!L140*_xlfn.XLOOKUP('8. Model Variables'!$A116,'4.Annual SAE Indices'!$A$2:$A$23,'4.Annual SAE Indices'!$C$2:$C$23)</f>
        <v>168279.71421286385</v>
      </c>
      <c r="E116">
        <f>'6.Econ Transform'!M116*'7.Wthr Transform'!D140</f>
        <v>0.10686747693238069</v>
      </c>
      <c r="F116">
        <f>E116*_xlfn.XLOOKUP('8. Model Variables'!$A116,'4.Annual SAE Indices'!$A$2:$A$23,'4.Annual SAE Indices'!$K$2:$K$23)</f>
        <v>98967.626881930322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Transform'!M117)*'7.Wthr Transform'!H141*_xlfn.XLOOKUP('8. Model Variables'!A117,'4.Annual SAE Indices'!$A$2:$A$23,'4.Annual SAE Indices'!$B$2:$B$23)</f>
        <v>15.084727035494218</v>
      </c>
      <c r="D117" s="2">
        <f>('6.Econ Transform'!M117)*'7.Wthr Transform'!L141*_xlfn.XLOOKUP('8. Model Variables'!$A117,'4.Annual SAE Indices'!$A$2:$A$23,'4.Annual SAE Indices'!$C$2:$C$23)</f>
        <v>138639.41731586377</v>
      </c>
      <c r="E117">
        <f>'6.Econ Transform'!M117*'7.Wthr Transform'!D141</f>
        <v>0.10697725756859161</v>
      </c>
      <c r="F117">
        <f>E117*_xlfn.XLOOKUP('8. Model Variables'!$A117,'4.Annual SAE Indices'!$A$2:$A$23,'4.Annual SAE Indices'!$K$2:$K$23)</f>
        <v>99069.292321737201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Transform'!M118)*'7.Wthr Transform'!H142*_xlfn.XLOOKUP('8. Model Variables'!A118,'4.Annual SAE Indices'!$A$2:$A$23,'4.Annual SAE Indices'!$B$2:$B$23)</f>
        <v>756.64649135478589</v>
      </c>
      <c r="D118" s="2">
        <f>('6.Econ Transform'!M118)*'7.Wthr Transform'!L142*_xlfn.XLOOKUP('8. Model Variables'!$A118,'4.Annual SAE Indices'!$A$2:$A$23,'4.Annual SAE Indices'!$C$2:$C$23)</f>
        <v>51837.799975968112</v>
      </c>
      <c r="E118">
        <f>'6.Econ Transform'!M118*'7.Wthr Transform'!D142</f>
        <v>0.10361622575381767</v>
      </c>
      <c r="F118">
        <f>E118*_xlfn.XLOOKUP('8. Model Variables'!$A118,'4.Annual SAE Indices'!$A$2:$A$23,'4.Annual SAE Indices'!$K$2:$K$23)</f>
        <v>95956.714462401054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Transform'!M119)*'7.Wthr Transform'!H143*_xlfn.XLOOKUP('8. Model Variables'!A119,'4.Annual SAE Indices'!$A$2:$A$23,'4.Annual SAE Indices'!$B$2:$B$23)</f>
        <v>9463.2920017326196</v>
      </c>
      <c r="D119" s="2">
        <f>('6.Econ Transform'!M119)*'7.Wthr Transform'!L143*_xlfn.XLOOKUP('8. Model Variables'!$A119,'4.Annual SAE Indices'!$A$2:$A$23,'4.Annual SAE Indices'!$C$2:$C$23)</f>
        <v>7140.1772774854944</v>
      </c>
      <c r="E119">
        <f>'6.Econ Transform'!M119*'7.Wthr Transform'!D143</f>
        <v>0.10716290416936226</v>
      </c>
      <c r="F119">
        <f>E119*_xlfn.XLOOKUP('8. Model Variables'!$A119,'4.Annual SAE Indices'!$A$2:$A$23,'4.Annual SAE Indices'!$K$2:$K$23)</f>
        <v>99241.215567652282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Transform'!M120)*'7.Wthr Transform'!H144*_xlfn.XLOOKUP('8. Model Variables'!A120,'4.Annual SAE Indices'!$A$2:$A$23,'4.Annual SAE Indices'!$B$2:$B$23)</f>
        <v>22688.792278379318</v>
      </c>
      <c r="D120" s="2">
        <f>('6.Econ Transform'!M120)*'7.Wthr Transform'!L144*_xlfn.XLOOKUP('8. Model Variables'!$A120,'4.Annual SAE Indices'!$A$2:$A$23,'4.Annual SAE Indices'!$C$2:$C$23)</f>
        <v>285.19618362310428</v>
      </c>
      <c r="E120">
        <f>'6.Econ Transform'!M120*'7.Wthr Transform'!D144</f>
        <v>0.10379581007117861</v>
      </c>
      <c r="F120">
        <f>E120*_xlfn.XLOOKUP('8. Model Variables'!$A120,'4.Annual SAE Indices'!$A$2:$A$23,'4.Annual SAE Indices'!$K$2:$K$23)</f>
        <v>96123.023560590678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Transform'!M121)*'7.Wthr Transform'!H145*_xlfn.XLOOKUP('8. Model Variables'!A121,'4.Annual SAE Indices'!$A$2:$A$23,'4.Annual SAE Indices'!$B$2:$B$23)</f>
        <v>34598.798711635085</v>
      </c>
      <c r="D121" s="2">
        <f>('6.Econ Transform'!M121)*'7.Wthr Transform'!L145*_xlfn.XLOOKUP('8. Model Variables'!$A121,'4.Annual SAE Indices'!$A$2:$A$23,'4.Annual SAE Indices'!$C$2:$C$23)</f>
        <v>0</v>
      </c>
      <c r="E121">
        <f>'6.Econ Transform'!M121*'7.Wthr Transform'!D145</f>
        <v>0.10733982669774046</v>
      </c>
      <c r="F121">
        <f>E121*_xlfn.XLOOKUP('8. Model Variables'!$A121,'4.Annual SAE Indices'!$A$2:$A$23,'4.Annual SAE Indices'!$K$2:$K$23)</f>
        <v>99405.059641435553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Transform'!M122)*'7.Wthr Transform'!H146*_xlfn.XLOOKUP('8. Model Variables'!A122,'4.Annual SAE Indices'!$A$2:$A$23,'4.Annual SAE Indices'!$B$2:$B$23)</f>
        <v>40692.65413896041</v>
      </c>
      <c r="D122" s="2">
        <f>('6.Econ Transform'!M122)*'7.Wthr Transform'!L146*_xlfn.XLOOKUP('8. Model Variables'!$A122,'4.Annual SAE Indices'!$A$2:$A$23,'4.Annual SAE Indices'!$C$2:$C$23)</f>
        <v>0</v>
      </c>
      <c r="E122">
        <f>'6.Econ Transform'!M122*'7.Wthr Transform'!D146</f>
        <v>0.10742390729127674</v>
      </c>
      <c r="F122">
        <f>E122*_xlfn.XLOOKUP('8. Model Variables'!$A122,'4.Annual SAE Indices'!$A$2:$A$23,'4.Annual SAE Indices'!$K$2:$K$23)</f>
        <v>98522.28199683057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Transform'!M123)*'7.Wthr Transform'!H147*_xlfn.XLOOKUP('8. Model Variables'!A123,'4.Annual SAE Indices'!$A$2:$A$23,'4.Annual SAE Indices'!$B$2:$B$23)</f>
        <v>34582.473902865837</v>
      </c>
      <c r="D123" s="2">
        <f>('6.Econ Transform'!M123)*'7.Wthr Transform'!L147*_xlfn.XLOOKUP('8. Model Variables'!$A123,'4.Annual SAE Indices'!$A$2:$A$23,'4.Annual SAE Indices'!$C$2:$C$23)</f>
        <v>0</v>
      </c>
      <c r="E123">
        <f>'6.Econ Transform'!M123*'7.Wthr Transform'!D147</f>
        <v>9.710392101727916E-2</v>
      </c>
      <c r="F123">
        <f>E123*_xlfn.XLOOKUP('8. Model Variables'!$A123,'4.Annual SAE Indices'!$A$2:$A$23,'4.Annual SAE Indices'!$K$2:$K$23)</f>
        <v>89057.455930382188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Transform'!M124)*'7.Wthr Transform'!H148*_xlfn.XLOOKUP('8. Model Variables'!A124,'4.Annual SAE Indices'!$A$2:$A$23,'4.Annual SAE Indices'!$B$2:$B$23)</f>
        <v>29120.106213697141</v>
      </c>
      <c r="D124" s="2">
        <f>('6.Econ Transform'!M124)*'7.Wthr Transform'!L148*_xlfn.XLOOKUP('8. Model Variables'!$A124,'4.Annual SAE Indices'!$A$2:$A$23,'4.Annual SAE Indices'!$C$2:$C$23)</f>
        <v>0</v>
      </c>
      <c r="E124">
        <f>'6.Econ Transform'!M124*'7.Wthr Transform'!D148</f>
        <v>0.10762044161964192</v>
      </c>
      <c r="F124">
        <f>E124*_xlfn.XLOOKUP('8. Model Variables'!$A124,'4.Annual SAE Indices'!$A$2:$A$23,'4.Annual SAE Indices'!$K$2:$K$23)</f>
        <v>98702.53061196192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Transform'!M125)*'7.Wthr Transform'!H149*_xlfn.XLOOKUP('8. Model Variables'!A125,'4.Annual SAE Indices'!$A$2:$A$23,'4.Annual SAE Indices'!$B$2:$B$23)</f>
        <v>17121.230063428338</v>
      </c>
      <c r="D125" s="2">
        <f>('6.Econ Transform'!M125)*'7.Wthr Transform'!L149*_xlfn.XLOOKUP('8. Model Variables'!$A125,'4.Annual SAE Indices'!$A$2:$A$23,'4.Annual SAE Indices'!$C$2:$C$23)</f>
        <v>777.84769443555217</v>
      </c>
      <c r="E125">
        <f>'6.Econ Transform'!M125*'7.Wthr Transform'!D149</f>
        <v>0.10425767329081385</v>
      </c>
      <c r="F125">
        <f>E125*_xlfn.XLOOKUP('8. Model Variables'!$A125,'4.Annual SAE Indices'!$A$2:$A$23,'4.Annual SAE Indices'!$K$2:$K$23)</f>
        <v>95618.416303175167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Transform'!M126)*'7.Wthr Transform'!H150*_xlfn.XLOOKUP('8. Model Variables'!A126,'4.Annual SAE Indices'!$A$2:$A$23,'4.Annual SAE Indices'!$B$2:$B$23)</f>
        <v>5573.851727751452</v>
      </c>
      <c r="D126" s="2">
        <f>('6.Econ Transform'!M126)*'7.Wthr Transform'!L150*_xlfn.XLOOKUP('8. Model Variables'!$A126,'4.Annual SAE Indices'!$A$2:$A$23,'4.Annual SAE Indices'!$C$2:$C$23)</f>
        <v>23779.490175589443</v>
      </c>
      <c r="E126">
        <f>'6.Econ Transform'!M126*'7.Wthr Transform'!D150</f>
        <v>0.10784537510487112</v>
      </c>
      <c r="F126">
        <f>E126*_xlfn.XLOOKUP('8. Model Variables'!$A126,'4.Annual SAE Indices'!$A$2:$A$23,'4.Annual SAE Indices'!$K$2:$K$23)</f>
        <v>98908.825102835282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Transform'!M127)*'7.Wthr Transform'!H151*_xlfn.XLOOKUP('8. Model Variables'!A127,'4.Annual SAE Indices'!$A$2:$A$23,'4.Annual SAE Indices'!$B$2:$B$23)</f>
        <v>234.13899552150718</v>
      </c>
      <c r="D127" s="2">
        <f>('6.Econ Transform'!M127)*'7.Wthr Transform'!L151*_xlfn.XLOOKUP('8. Model Variables'!$A127,'4.Annual SAE Indices'!$A$2:$A$23,'4.Annual SAE Indices'!$C$2:$C$23)</f>
        <v>85436.525145369029</v>
      </c>
      <c r="E127">
        <f>'6.Econ Transform'!M127*'7.Wthr Transform'!D151</f>
        <v>0.10449402293923596</v>
      </c>
      <c r="F127">
        <f>E127*_xlfn.XLOOKUP('8. Model Variables'!$A127,'4.Annual SAE Indices'!$A$2:$A$23,'4.Annual SAE Indices'!$K$2:$K$23)</f>
        <v>95835.180962912927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Transform'!M128)*'7.Wthr Transform'!H152*_xlfn.XLOOKUP('8. Model Variables'!A128,'4.Annual SAE Indices'!$A$2:$A$23,'4.Annual SAE Indices'!$B$2:$B$23)</f>
        <v>0</v>
      </c>
      <c r="D128" s="2">
        <f>('6.Econ Transform'!M128)*'7.Wthr Transform'!L152*_xlfn.XLOOKUP('8. Model Variables'!$A128,'4.Annual SAE Indices'!$A$2:$A$23,'4.Annual SAE Indices'!$C$2:$C$23)</f>
        <v>170472.5996431153</v>
      </c>
      <c r="E128">
        <f>'6.Econ Transform'!M128*'7.Wthr Transform'!D152</f>
        <v>0.10810891038249934</v>
      </c>
      <c r="F128">
        <f>E128*_xlfn.XLOOKUP('8. Model Variables'!$A128,'4.Annual SAE Indices'!$A$2:$A$23,'4.Annual SAE Indices'!$K$2:$K$23)</f>
        <v>99150.522668985068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Transform'!M129)*'7.Wthr Transform'!H153*_xlfn.XLOOKUP('8. Model Variables'!A129,'4.Annual SAE Indices'!$A$2:$A$23,'4.Annual SAE Indices'!$B$2:$B$23)</f>
        <v>15.086014910549332</v>
      </c>
      <c r="D129" s="2">
        <f>('6.Econ Transform'!M129)*'7.Wthr Transform'!L153*_xlfn.XLOOKUP('8. Model Variables'!$A129,'4.Annual SAE Indices'!$A$2:$A$23,'4.Annual SAE Indices'!$C$2:$C$23)</f>
        <v>140472.87819300854</v>
      </c>
      <c r="E129">
        <f>'6.Econ Transform'!M129*'7.Wthr Transform'!D153</f>
        <v>0.10824063528899555</v>
      </c>
      <c r="F129">
        <f>E129*_xlfn.XLOOKUP('8. Model Variables'!$A129,'4.Annual SAE Indices'!$A$2:$A$23,'4.Annual SAE Indices'!$K$2:$K$23)</f>
        <v>99271.33226073299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Transform'!M130)*'7.Wthr Transform'!H154*_xlfn.XLOOKUP('8. Model Variables'!A130,'4.Annual SAE Indices'!$A$2:$A$23,'4.Annual SAE Indices'!$B$2:$B$23)</f>
        <v>757.03290753017143</v>
      </c>
      <c r="D130" s="2">
        <f>('6.Econ Transform'!M130)*'7.Wthr Transform'!L154*_xlfn.XLOOKUP('8. Model Variables'!$A130,'4.Annual SAE Indices'!$A$2:$A$23,'4.Annual SAE Indices'!$C$2:$C$23)</f>
        <v>52545.67520205889</v>
      </c>
      <c r="E130">
        <f>'6.Econ Transform'!M130*'7.Wthr Transform'!D154</f>
        <v>0.1048844971048432</v>
      </c>
      <c r="F130">
        <f>E130*_xlfn.XLOOKUP('8. Model Variables'!$A130,'4.Annual SAE Indices'!$A$2:$A$23,'4.Annual SAE Indices'!$K$2:$K$23)</f>
        <v>96193.298693188015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Transform'!M131)*'7.Wthr Transform'!H155*_xlfn.XLOOKUP('8. Model Variables'!A131,'4.Annual SAE Indices'!$A$2:$A$23,'4.Annual SAE Indices'!$B$2:$B$23)</f>
        <v>9472.1440296252877</v>
      </c>
      <c r="D131" s="2">
        <f>('6.Econ Transform'!M131)*'7.Wthr Transform'!L155*_xlfn.XLOOKUP('8. Model Variables'!$A131,'4.Annual SAE Indices'!$A$2:$A$23,'4.Annual SAE Indices'!$C$2:$C$23)</f>
        <v>7240.7528934698676</v>
      </c>
      <c r="E131">
        <f>'6.Econ Transform'!M131*'7.Wthr Transform'!D155</f>
        <v>0.10852063400183158</v>
      </c>
      <c r="F131">
        <f>E131*_xlfn.XLOOKUP('8. Model Variables'!$A131,'4.Annual SAE Indices'!$A$2:$A$23,'4.Annual SAE Indices'!$K$2:$K$23)</f>
        <v>99528.129028234485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Transform'!M132)*'7.Wthr Transform'!H156*_xlfn.XLOOKUP('8. Model Variables'!A132,'4.Annual SAE Indices'!$A$2:$A$23,'4.Annual SAE Indices'!$B$2:$B$23)</f>
        <v>22719.637938225907</v>
      </c>
      <c r="D132" s="2">
        <f>('6.Econ Transform'!M132)*'7.Wthr Transform'!L156*_xlfn.XLOOKUP('8. Model Variables'!$A132,'4.Annual SAE Indices'!$A$2:$A$23,'4.Annual SAE Indices'!$C$2:$C$23)</f>
        <v>289.33596223009266</v>
      </c>
      <c r="E132">
        <f>'6.Econ Transform'!M132*'7.Wthr Transform'!D156</f>
        <v>0.10515541587120358</v>
      </c>
      <c r="F132">
        <f>E132*_xlfn.XLOOKUP('8. Model Variables'!$A132,'4.Annual SAE Indices'!$A$2:$A$23,'4.Annual SAE Indices'!$K$2:$K$23)</f>
        <v>96441.767919178994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Transform'!M133)*'7.Wthr Transform'!H157*_xlfn.XLOOKUP('8. Model Variables'!A133,'4.Annual SAE Indices'!$A$2:$A$23,'4.Annual SAE Indices'!$B$2:$B$23)</f>
        <v>34677.430440882374</v>
      </c>
      <c r="D133" s="2">
        <f>('6.Econ Transform'!M133)*'7.Wthr Transform'!L157*_xlfn.XLOOKUP('8. Model Variables'!$A133,'4.Annual SAE Indices'!$A$2:$A$23,'4.Annual SAE Indices'!$C$2:$C$23)</f>
        <v>0</v>
      </c>
      <c r="E133">
        <f>'6.Econ Transform'!M133*'7.Wthr Transform'!D157</f>
        <v>0.10884502273524331</v>
      </c>
      <c r="F133">
        <f>E133*_xlfn.XLOOKUP('8. Model Variables'!$A133,'4.Annual SAE Indices'!$A$2:$A$23,'4.Annual SAE Indices'!$K$2:$K$23)</f>
        <v>99825.637460720827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Transform'!M134)*'7.Wthr Transform'!H158*_xlfn.XLOOKUP('8. Model Variables'!A134,'4.Annual SAE Indices'!$A$2:$A$23,'4.Annual SAE Indices'!$B$2:$B$23)</f>
        <v>40822.262052742582</v>
      </c>
      <c r="D134" s="2">
        <f>('6.Econ Transform'!M134)*'7.Wthr Transform'!L158*_xlfn.XLOOKUP('8. Model Variables'!$A134,'4.Annual SAE Indices'!$A$2:$A$23,'4.Annual SAE Indices'!$C$2:$C$23)</f>
        <v>0</v>
      </c>
      <c r="E134">
        <f>'6.Econ Transform'!M134*'7.Wthr Transform'!D158</f>
        <v>0.10902944197689766</v>
      </c>
      <c r="F134">
        <f>E134*_xlfn.XLOOKUP('8. Model Variables'!$A134,'4.Annual SAE Indices'!$A$2:$A$23,'4.Annual SAE Indices'!$K$2:$K$23)</f>
        <v>99108.477161065413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Transform'!M135)*'7.Wthr Transform'!H159*_xlfn.XLOOKUP('8. Model Variables'!A135,'4.Annual SAE Indices'!$A$2:$A$23,'4.Annual SAE Indices'!$B$2:$B$23)</f>
        <v>36058.393114024715</v>
      </c>
      <c r="D135" s="2">
        <f>('6.Econ Transform'!M135)*'7.Wthr Transform'!L159*_xlfn.XLOOKUP('8. Model Variables'!$A135,'4.Annual SAE Indices'!$A$2:$A$23,'4.Annual SAE Indices'!$C$2:$C$23)</f>
        <v>0</v>
      </c>
      <c r="E135">
        <f>'6.Econ Transform'!M135*'7.Wthr Transform'!D159</f>
        <v>0.1021677990590148</v>
      </c>
      <c r="F135">
        <f>E135*_xlfn.XLOOKUP('8. Model Variables'!$A135,'4.Annual SAE Indices'!$A$2:$A$23,'4.Annual SAE Indices'!$K$2:$K$23)</f>
        <v>92871.198788509151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Transform'!M136)*'7.Wthr Transform'!H160*_xlfn.XLOOKUP('8. Model Variables'!A136,'4.Annual SAE Indices'!$A$2:$A$23,'4.Annual SAE Indices'!$B$2:$B$23)</f>
        <v>29253.012588962181</v>
      </c>
      <c r="D136" s="2">
        <f>('6.Econ Transform'!M136)*'7.Wthr Transform'!L160*_xlfn.XLOOKUP('8. Model Variables'!$A136,'4.Annual SAE Indices'!$A$2:$A$23,'4.Annual SAE Indices'!$C$2:$C$23)</f>
        <v>0</v>
      </c>
      <c r="E136">
        <f>'6.Econ Transform'!M136*'7.Wthr Transform'!D160</f>
        <v>0.10937906552891948</v>
      </c>
      <c r="F136">
        <f>E136*_xlfn.XLOOKUP('8. Model Variables'!$A136,'4.Annual SAE Indices'!$A$2:$A$23,'4.Annual SAE Indices'!$K$2:$K$23)</f>
        <v>99426.287260725148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Transform'!M137)*'7.Wthr Transform'!H161*_xlfn.XLOOKUP('8. Model Variables'!A137,'4.Annual SAE Indices'!$A$2:$A$23,'4.Annual SAE Indices'!$B$2:$B$23)</f>
        <v>17207.363549892776</v>
      </c>
      <c r="D137" s="2">
        <f>('6.Econ Transform'!M137)*'7.Wthr Transform'!L161*_xlfn.XLOOKUP('8. Model Variables'!$A137,'4.Annual SAE Indices'!$A$2:$A$23,'4.Annual SAE Indices'!$C$2:$C$23)</f>
        <v>791.91778820411844</v>
      </c>
      <c r="E137">
        <f>'6.Econ Transform'!M137*'7.Wthr Transform'!D161</f>
        <v>0.10601057629408046</v>
      </c>
      <c r="F137">
        <f>E137*_xlfn.XLOOKUP('8. Model Variables'!$A137,'4.Annual SAE Indices'!$A$2:$A$23,'4.Annual SAE Indices'!$K$2:$K$23)</f>
        <v>96364.308474581529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Transform'!M138)*'7.Wthr Transform'!H162*_xlfn.XLOOKUP('8. Model Variables'!A138,'4.Annual SAE Indices'!$A$2:$A$23,'4.Annual SAE Indices'!$B$2:$B$23)</f>
        <v>5604.4900907079736</v>
      </c>
      <c r="D138" s="2">
        <f>('6.Econ Transform'!M138)*'7.Wthr Transform'!L162*_xlfn.XLOOKUP('8. Model Variables'!$A138,'4.Annual SAE Indices'!$A$2:$A$23,'4.Annual SAE Indices'!$C$2:$C$23)</f>
        <v>24220.850627935273</v>
      </c>
      <c r="E138">
        <f>'6.Econ Transform'!M138*'7.Wthr Transform'!D162</f>
        <v>0.10970944417401264</v>
      </c>
      <c r="F138">
        <f>E138*_xlfn.XLOOKUP('8. Model Variables'!$A138,'4.Annual SAE Indices'!$A$2:$A$23,'4.Annual SAE Indices'!$K$2:$K$23)</f>
        <v>99726.603613886502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Transform'!M139)*'7.Wthr Transform'!H163*_xlfn.XLOOKUP('8. Model Variables'!A139,'4.Annual SAE Indices'!$A$2:$A$23,'4.Annual SAE Indices'!$B$2:$B$23)</f>
        <v>235.47516434988864</v>
      </c>
      <c r="D139" s="2">
        <f>('6.Econ Transform'!M139)*'7.Wthr Transform'!L163*_xlfn.XLOOKUP('8. Model Variables'!$A139,'4.Annual SAE Indices'!$A$2:$A$23,'4.Annual SAE Indices'!$C$2:$C$23)</f>
        <v>87040.442953211634</v>
      </c>
      <c r="E139">
        <f>'6.Econ Transform'!M139*'7.Wthr Transform'!D163</f>
        <v>0.10632235875453054</v>
      </c>
      <c r="F139">
        <f>E139*_xlfn.XLOOKUP('8. Model Variables'!$A139,'4.Annual SAE Indices'!$A$2:$A$23,'4.Annual SAE Indices'!$K$2:$K$23)</f>
        <v>96647.720774052767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Transform'!M140)*'7.Wthr Transform'!H164*_xlfn.XLOOKUP('8. Model Variables'!A140,'4.Annual SAE Indices'!$A$2:$A$23,'4.Annual SAE Indices'!$B$2:$B$23)</f>
        <v>0</v>
      </c>
      <c r="D140" s="2">
        <f>('6.Econ Transform'!M140)*'7.Wthr Transform'!L164*_xlfn.XLOOKUP('8. Model Variables'!$A140,'4.Annual SAE Indices'!$A$2:$A$23,'4.Annual SAE Indices'!$C$2:$C$23)</f>
        <v>173709.09877812877</v>
      </c>
      <c r="E140">
        <f>'6.Econ Transform'!M140*'7.Wthr Transform'!D164</f>
        <v>0.11002341241163854</v>
      </c>
      <c r="F140">
        <f>E140*_xlfn.XLOOKUP('8. Model Variables'!$A140,'4.Annual SAE Indices'!$A$2:$A$23,'4.Annual SAE Indices'!$K$2:$K$23)</f>
        <v>100012.00279913264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Transform'!M141)*'7.Wthr Transform'!H165*_xlfn.XLOOKUP('8. Model Variables'!A141,'4.Annual SAE Indices'!$A$2:$A$23,'4.Annual SAE Indices'!$B$2:$B$23)</f>
        <v>15.178422186388108</v>
      </c>
      <c r="D141" s="2">
        <f>('6.Econ Transform'!M141)*'7.Wthr Transform'!L165*_xlfn.XLOOKUP('8. Model Variables'!$A141,'4.Annual SAE Indices'!$A$2:$A$23,'4.Annual SAE Indices'!$C$2:$C$23)</f>
        <v>143169.5747394989</v>
      </c>
      <c r="E141">
        <f>'6.Econ Transform'!M141*'7.Wthr Transform'!D165</f>
        <v>0.11018036936958346</v>
      </c>
      <c r="F141">
        <f>E141*_xlfn.XLOOKUP('8. Model Variables'!$A141,'4.Annual SAE Indices'!$A$2:$A$23,'4.Annual SAE Indices'!$K$2:$K$23)</f>
        <v>100154.67770234869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Transform'!M142)*'7.Wthr Transform'!H166*_xlfn.XLOOKUP('8. Model Variables'!A142,'4.Annual SAE Indices'!$A$2:$A$23,'4.Annual SAE Indices'!$B$2:$B$23)</f>
        <v>761.76317924922796</v>
      </c>
      <c r="D142" s="2">
        <f>('6.Econ Transform'!M142)*'7.Wthr Transform'!L166*_xlfn.XLOOKUP('8. Model Variables'!$A142,'4.Annual SAE Indices'!$A$2:$A$23,'4.Annual SAE Indices'!$C$2:$C$23)</f>
        <v>53560.960131710046</v>
      </c>
      <c r="E142">
        <f>'6.Econ Transform'!M142*'7.Wthr Transform'!D166</f>
        <v>0.10677714735056242</v>
      </c>
      <c r="F142">
        <f>E142*_xlfn.XLOOKUP('8. Model Variables'!$A142,'4.Annual SAE Indices'!$A$2:$A$23,'4.Annual SAE Indices'!$K$2:$K$23)</f>
        <v>97061.126587800652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Transform'!M143)*'7.Wthr Transform'!H167*_xlfn.XLOOKUP('8. Model Variables'!A143,'4.Annual SAE Indices'!$A$2:$A$23,'4.Annual SAE Indices'!$B$2:$B$23)</f>
        <v>9532.4934216483816</v>
      </c>
      <c r="D143" s="2">
        <f>('6.Econ Transform'!M143)*'7.Wthr Transform'!L167*_xlfn.XLOOKUP('8. Model Variables'!$A143,'4.Annual SAE Indices'!$A$2:$A$23,'4.Annual SAE Indices'!$C$2:$C$23)</f>
        <v>7381.5591763464308</v>
      </c>
      <c r="E143">
        <f>'6.Econ Transform'!M143*'7.Wthr Transform'!D167</f>
        <v>0.11049238269601831</v>
      </c>
      <c r="F143">
        <f>E143*_xlfn.XLOOKUP('8. Model Variables'!$A143,'4.Annual SAE Indices'!$A$2:$A$23,'4.Annual SAE Indices'!$K$2:$K$23)</f>
        <v>100438.29986051281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Transform'!M144)*'7.Wthr Transform'!H168*_xlfn.XLOOKUP('8. Model Variables'!A144,'4.Annual SAE Indices'!$A$2:$A$23,'4.Annual SAE Indices'!$B$2:$B$23)</f>
        <v>22867.174748242189</v>
      </c>
      <c r="D144" s="2">
        <f>('6.Econ Transform'!M144)*'7.Wthr Transform'!L168*_xlfn.XLOOKUP('8. Model Variables'!$A144,'4.Annual SAE Indices'!$A$2:$A$23,'4.Annual SAE Indices'!$C$2:$C$23)</f>
        <v>294.99841263502083</v>
      </c>
      <c r="E144">
        <f>'6.Econ Transform'!M144*'7.Wthr Transform'!D168</f>
        <v>0.10707905881502297</v>
      </c>
      <c r="F144">
        <f>E144*_xlfn.XLOOKUP('8. Model Variables'!$A144,'4.Annual SAE Indices'!$A$2:$A$23,'4.Annual SAE Indices'!$K$2:$K$23)</f>
        <v>97335.566087238738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Transform'!M145)*'7.Wthr Transform'!H169*_xlfn.XLOOKUP('8. Model Variables'!A145,'4.Annual SAE Indices'!$A$2:$A$23,'4.Annual SAE Indices'!$B$2:$B$23)</f>
        <v>34891.456318462311</v>
      </c>
      <c r="D145" s="2">
        <f>('6.Econ Transform'!M145)*'7.Wthr Transform'!L169*_xlfn.XLOOKUP('8. Model Variables'!$A145,'4.Annual SAE Indices'!$A$2:$A$23,'4.Annual SAE Indices'!$C$2:$C$23)</f>
        <v>0</v>
      </c>
      <c r="E145">
        <f>'6.Econ Transform'!M145*'7.Wthr Transform'!D169</f>
        <v>0.11080071356945059</v>
      </c>
      <c r="F145">
        <f>E145*_xlfn.XLOOKUP('8. Model Variables'!$A145,'4.Annual SAE Indices'!$A$2:$A$23,'4.Annual SAE Indices'!$K$2:$K$23)</f>
        <v>100718.57464476868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Transform'!M146)*'7.Wthr Transform'!H170*_xlfn.XLOOKUP('8. Model Variables'!A146,'4.Annual SAE Indices'!$A$2:$A$23,'4.Annual SAE Indices'!$B$2:$B$23)</f>
        <v>41061.112081131294</v>
      </c>
      <c r="D146" s="2">
        <f>('6.Econ Transform'!M146)*'7.Wthr Transform'!L170*_xlfn.XLOOKUP('8. Model Variables'!$A146,'4.Annual SAE Indices'!$A$2:$A$23,'4.Annual SAE Indices'!$C$2:$C$23)</f>
        <v>0</v>
      </c>
      <c r="E146">
        <f>'6.Econ Transform'!M146*'7.Wthr Transform'!D170</f>
        <v>0.11095304512015439</v>
      </c>
      <c r="F146">
        <f>E146*_xlfn.XLOOKUP('8. Model Variables'!$A146,'4.Annual SAE Indices'!$A$2:$A$23,'4.Annual SAE Indices'!$K$2:$K$23)</f>
        <v>100005.53355859153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Transform'!M147)*'7.Wthr Transform'!H171*_xlfn.XLOOKUP('8. Model Variables'!A147,'4.Annual SAE Indices'!$A$2:$A$23,'4.Annual SAE Indices'!$B$2:$B$23)</f>
        <v>34916.204701743438</v>
      </c>
      <c r="D147" s="2">
        <f>('6.Econ Transform'!M147)*'7.Wthr Transform'!L171*_xlfn.XLOOKUP('8. Model Variables'!$A147,'4.Annual SAE Indices'!$A$2:$A$23,'4.Annual SAE Indices'!$C$2:$C$23)</f>
        <v>0</v>
      </c>
      <c r="E147">
        <f>'6.Econ Transform'!M147*'7.Wthr Transform'!D171</f>
        <v>0.10035322436118609</v>
      </c>
      <c r="F147">
        <f>E147*_xlfn.XLOOKUP('8. Model Variables'!$A147,'4.Annual SAE Indices'!$A$2:$A$23,'4.Annual SAE Indices'!$K$2:$K$23)</f>
        <v>90451.575580438614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Transform'!M148)*'7.Wthr Transform'!H172*_xlfn.XLOOKUP('8. Model Variables'!A148,'4.Annual SAE Indices'!$A$2:$A$23,'4.Annual SAE Indices'!$B$2:$B$23)</f>
        <v>29411.772386206656</v>
      </c>
      <c r="D148" s="2">
        <f>('6.Econ Transform'!M148)*'7.Wthr Transform'!L172*_xlfn.XLOOKUP('8. Model Variables'!$A148,'4.Annual SAE Indices'!$A$2:$A$23,'4.Annual SAE Indices'!$C$2:$C$23)</f>
        <v>0</v>
      </c>
      <c r="E148">
        <f>'6.Econ Transform'!M148*'7.Wthr Transform'!D172</f>
        <v>0.11126193342575362</v>
      </c>
      <c r="F148">
        <f>E148*_xlfn.XLOOKUP('8. Model Variables'!$A148,'4.Annual SAE Indices'!$A$2:$A$23,'4.Annual SAE Indices'!$K$2:$K$23)</f>
        <v>100283.94448258202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Transform'!M149)*'7.Wthr Transform'!H173*_xlfn.XLOOKUP('8. Model Variables'!A149,'4.Annual SAE Indices'!$A$2:$A$23,'4.Annual SAE Indices'!$B$2:$B$23)</f>
        <v>17298.967310976532</v>
      </c>
      <c r="D149" s="2">
        <f>('6.Econ Transform'!M149)*'7.Wthr Transform'!L173*_xlfn.XLOOKUP('8. Model Variables'!$A149,'4.Annual SAE Indices'!$A$2:$A$23,'4.Annual SAE Indices'!$C$2:$C$23)</f>
        <v>808.08097046325634</v>
      </c>
      <c r="E149">
        <f>'6.Econ Transform'!M149*'7.Wthr Transform'!D173</f>
        <v>0.10782434647258456</v>
      </c>
      <c r="F149">
        <f>E149*_xlfn.XLOOKUP('8. Model Variables'!$A149,'4.Annual SAE Indices'!$A$2:$A$23,'4.Annual SAE Indices'!$K$2:$K$23)</f>
        <v>97185.537250644964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Transform'!M150)*'7.Wthr Transform'!H174*_xlfn.XLOOKUP('8. Model Variables'!A150,'4.Annual SAE Indices'!$A$2:$A$23,'4.Annual SAE Indices'!$B$2:$B$23)</f>
        <v>5633.7465541561951</v>
      </c>
      <c r="D150" s="2">
        <f>('6.Econ Transform'!M150)*'7.Wthr Transform'!L174*_xlfn.XLOOKUP('8. Model Variables'!$A150,'4.Annual SAE Indices'!$A$2:$A$23,'4.Annual SAE Indices'!$C$2:$C$23)</f>
        <v>24712.66198034359</v>
      </c>
      <c r="E150">
        <f>'6.Econ Transform'!M150*'7.Wthr Transform'!D174</f>
        <v>0.11157502943967755</v>
      </c>
      <c r="F150">
        <f>E150*_xlfn.XLOOKUP('8. Model Variables'!$A150,'4.Annual SAE Indices'!$A$2:$A$23,'4.Annual SAE Indices'!$K$2:$K$23)</f>
        <v>100566.14794886475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Transform'!M151)*'7.Wthr Transform'!H175*_xlfn.XLOOKUP('8. Model Variables'!A151,'4.Annual SAE Indices'!$A$2:$A$23,'4.Annual SAE Indices'!$B$2:$B$23)</f>
        <v>236.6966781803489</v>
      </c>
      <c r="D151" s="2">
        <f>('6.Econ Transform'!M151)*'7.Wthr Transform'!L175*_xlfn.XLOOKUP('8. Model Variables'!$A151,'4.Annual SAE Indices'!$A$2:$A$23,'4.Annual SAE Indices'!$C$2:$C$23)</f>
        <v>88804.931709406868</v>
      </c>
      <c r="E151">
        <f>'6.Econ Transform'!M151*'7.Wthr Transform'!D175</f>
        <v>0.10812682549964434</v>
      </c>
      <c r="F151">
        <f>E151*_xlfn.XLOOKUP('8. Model Variables'!$A151,'4.Annual SAE Indices'!$A$2:$A$23,'4.Annual SAE Indices'!$K$2:$K$23)</f>
        <v>97458.171286589073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Transform'!M152)*'7.Wthr Transform'!H176*_xlfn.XLOOKUP('8. Model Variables'!A152,'4.Annual SAE Indices'!$A$2:$A$23,'4.Annual SAE Indices'!$B$2:$B$23)</f>
        <v>0</v>
      </c>
      <c r="D152" s="2">
        <f>('6.Econ Transform'!M152)*'7.Wthr Transform'!L176*_xlfn.XLOOKUP('8. Model Variables'!$A152,'4.Annual SAE Indices'!$A$2:$A$23,'4.Annual SAE Indices'!$C$2:$C$23)</f>
        <v>177224.77963391284</v>
      </c>
      <c r="E152">
        <f>'6.Econ Transform'!M152*'7.Wthr Transform'!D176</f>
        <v>0.11188705586973587</v>
      </c>
      <c r="F152">
        <f>E152*_xlfn.XLOOKUP('8. Model Variables'!$A152,'4.Annual SAE Indices'!$A$2:$A$23,'4.Annual SAE Indices'!$K$2:$K$23)</f>
        <v>100847.38736494903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Transform'!M153)*'7.Wthr Transform'!H177*_xlfn.XLOOKUP('8. Model Variables'!A153,'4.Annual SAE Indices'!$A$2:$A$23,'4.Annual SAE Indices'!$B$2:$B$23)</f>
        <v>15.256168808443634</v>
      </c>
      <c r="D153" s="2">
        <f>('6.Econ Transform'!M153)*'7.Wthr Transform'!L177*_xlfn.XLOOKUP('8. Model Variables'!$A153,'4.Annual SAE Indices'!$A$2:$A$23,'4.Annual SAE Indices'!$C$2:$C$23)</f>
        <v>146062.43272900968</v>
      </c>
      <c r="E153">
        <f>'6.Econ Transform'!M153*'7.Wthr Transform'!D177</f>
        <v>0.11204303811314383</v>
      </c>
      <c r="F153">
        <f>E153*_xlfn.XLOOKUP('8. Model Variables'!$A153,'4.Annual SAE Indices'!$A$2:$A$23,'4.Annual SAE Indices'!$K$2:$K$23)</f>
        <v>100987.9791572769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Transform'!M154)*'7.Wthr Transform'!H178*_xlfn.XLOOKUP('8. Model Variables'!A154,'4.Annual SAE Indices'!$A$2:$A$23,'4.Annual SAE Indices'!$B$2:$B$23)</f>
        <v>765.643324709632</v>
      </c>
      <c r="D154" s="2">
        <f>('6.Econ Transform'!M154)*'7.Wthr Transform'!L178*_xlfn.XLOOKUP('8. Model Variables'!$A154,'4.Annual SAE Indices'!$A$2:$A$23,'4.Annual SAE Indices'!$C$2:$C$23)</f>
        <v>54641.651252336618</v>
      </c>
      <c r="E154">
        <f>'6.Econ Transform'!M154*'7.Wthr Transform'!D178</f>
        <v>0.10857919897324625</v>
      </c>
      <c r="F154">
        <f>E154*_xlfn.XLOOKUP('8. Model Variables'!$A154,'4.Annual SAE Indices'!$A$2:$A$23,'4.Annual SAE Indices'!$K$2:$K$23)</f>
        <v>97865.909988544678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Transform'!M155)*'7.Wthr Transform'!H179*_xlfn.XLOOKUP('8. Model Variables'!A155,'4.Annual SAE Indices'!$A$2:$A$23,'4.Annual SAE Indices'!$B$2:$B$23)</f>
        <v>9580.7769914251076</v>
      </c>
      <c r="D155" s="2">
        <f>('6.Econ Transform'!M155)*'7.Wthr Transform'!L179*_xlfn.XLOOKUP('8. Model Variables'!$A155,'4.Annual SAE Indices'!$A$2:$A$23,'4.Annual SAE Indices'!$C$2:$C$23)</f>
        <v>7530.2823523116858</v>
      </c>
      <c r="E155">
        <f>'6.Econ Transform'!M155*'7.Wthr Transform'!D179</f>
        <v>0.1123539515951424</v>
      </c>
      <c r="F155">
        <f>E155*_xlfn.XLOOKUP('8. Model Variables'!$A155,'4.Annual SAE Indices'!$A$2:$A$23,'4.Annual SAE Indices'!$K$2:$K$23)</f>
        <v>101268.21543762555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Transform'!M156)*'7.Wthr Transform'!H180*_xlfn.XLOOKUP('8. Model Variables'!A156,'4.Annual SAE Indices'!$A$2:$A$23,'4.Annual SAE Indices'!$B$2:$B$23)</f>
        <v>22982.350700842573</v>
      </c>
      <c r="D156" s="2">
        <f>('6.Econ Transform'!M156)*'7.Wthr Transform'!L180*_xlfn.XLOOKUP('8. Model Variables'!$A156,'4.Annual SAE Indices'!$A$2:$A$23,'4.Annual SAE Indices'!$C$2:$C$23)</f>
        <v>300.93351215398212</v>
      </c>
      <c r="E156">
        <f>'6.Econ Transform'!M156*'7.Wthr Transform'!D180</f>
        <v>0.10888004148261077</v>
      </c>
      <c r="F156">
        <f>E156*_xlfn.XLOOKUP('8. Model Variables'!$A156,'4.Annual SAE Indices'!$A$2:$A$23,'4.Annual SAE Indices'!$K$2:$K$23)</f>
        <v>98137.068978669937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Transform'!M157)*'7.Wthr Transform'!H181*_xlfn.XLOOKUP('8. Model Variables'!A157,'4.Annual SAE Indices'!$A$2:$A$23,'4.Annual SAE Indices'!$B$2:$B$23)</f>
        <v>35067.188071436642</v>
      </c>
      <c r="D157" s="2">
        <f>('6.Econ Transform'!M157)*'7.Wthr Transform'!L181*_xlfn.XLOOKUP('8. Model Variables'!$A157,'4.Annual SAE Indices'!$A$2:$A$23,'4.Annual SAE Indices'!$C$2:$C$23)</f>
        <v>0</v>
      </c>
      <c r="E157">
        <f>'6.Econ Transform'!M157*'7.Wthr Transform'!D181</f>
        <v>0.11266426783677461</v>
      </c>
      <c r="F157">
        <f>E157*_xlfn.XLOOKUP('8. Model Variables'!$A157,'4.Annual SAE Indices'!$A$2:$A$23,'4.Annual SAE Indices'!$K$2:$K$23)</f>
        <v>101547.91340610148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Transform'!M158)*'7.Wthr Transform'!H182*_xlfn.XLOOKUP('8. Model Variables'!A158,'4.Annual SAE Indices'!$A$2:$A$23,'4.Annual SAE Indices'!$B$2:$B$23)</f>
        <v>41267.908596094538</v>
      </c>
      <c r="D158" s="2">
        <f>('6.Econ Transform'!M158)*'7.Wthr Transform'!L182*_xlfn.XLOOKUP('8. Model Variables'!$A158,'4.Annual SAE Indices'!$A$2:$A$23,'4.Annual SAE Indices'!$C$2:$C$23)</f>
        <v>0</v>
      </c>
      <c r="E158">
        <f>'6.Econ Transform'!M158*'7.Wthr Transform'!D182</f>
        <v>0.11281913718709789</v>
      </c>
      <c r="F158">
        <f>E158*_xlfn.XLOOKUP('8. Model Variables'!$A158,'4.Annual SAE Indices'!$A$2:$A$23,'4.Annual SAE Indices'!$K$2:$K$23)</f>
        <v>100600.55939618386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Transform'!M159)*'7.Wthr Transform'!H183*_xlfn.XLOOKUP('8. Model Variables'!A159,'4.Annual SAE Indices'!$A$2:$A$23,'4.Annual SAE Indices'!$B$2:$B$23)</f>
        <v>35092.045816689431</v>
      </c>
      <c r="D159" s="2">
        <f>('6.Econ Transform'!M159)*'7.Wthr Transform'!L183*_xlfn.XLOOKUP('8. Model Variables'!$A159,'4.Annual SAE Indices'!$A$2:$A$23,'4.Annual SAE Indices'!$C$2:$C$23)</f>
        <v>0</v>
      </c>
      <c r="E159">
        <f>'6.Econ Transform'!M159*'7.Wthr Transform'!D183</f>
        <v>0.10204101814143406</v>
      </c>
      <c r="F159">
        <f>E159*_xlfn.XLOOKUP('8. Model Variables'!$A159,'4.Annual SAE Indices'!$A$2:$A$23,'4.Annual SAE Indices'!$K$2:$K$23)</f>
        <v>90989.735982118204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Transform'!M160)*'7.Wthr Transform'!H184*_xlfn.XLOOKUP('8. Model Variables'!A160,'4.Annual SAE Indices'!$A$2:$A$23,'4.Annual SAE Indices'!$B$2:$B$23)</f>
        <v>29558.617332299043</v>
      </c>
      <c r="D160" s="2">
        <f>('6.Econ Transform'!M160)*'7.Wthr Transform'!L184*_xlfn.XLOOKUP('8. Model Variables'!$A160,'4.Annual SAE Indices'!$A$2:$A$23,'4.Annual SAE Indices'!$C$2:$C$23)</f>
        <v>0</v>
      </c>
      <c r="E160">
        <f>'6.Econ Transform'!M160*'7.Wthr Transform'!D184</f>
        <v>0.11312831454676092</v>
      </c>
      <c r="F160">
        <f>E160*_xlfn.XLOOKUP('8. Model Variables'!$A160,'4.Annual SAE Indices'!$A$2:$A$23,'4.Annual SAE Indices'!$K$2:$K$23)</f>
        <v>100876.25212093102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Transform'!M161)*'7.Wthr Transform'!H185*_xlfn.XLOOKUP('8. Model Variables'!A161,'4.Annual SAE Indices'!$A$2:$A$23,'4.Annual SAE Indices'!$B$2:$B$23)</f>
        <v>17384.587890396633</v>
      </c>
      <c r="D161" s="2">
        <f>('6.Econ Transform'!M161)*'7.Wthr Transform'!L185*_xlfn.XLOOKUP('8. Model Variables'!$A161,'4.Annual SAE Indices'!$A$2:$A$23,'4.Annual SAE Indices'!$C$2:$C$23)</f>
        <v>821.44965415758793</v>
      </c>
      <c r="E161">
        <f>'6.Econ Transform'!M161*'7.Wthr Transform'!D185</f>
        <v>0.1096283435332196</v>
      </c>
      <c r="F161">
        <f>E161*_xlfn.XLOOKUP('8. Model Variables'!$A161,'4.Annual SAE Indices'!$A$2:$A$23,'4.Annual SAE Indices'!$K$2:$K$23)</f>
        <v>97755.336196456541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Transform'!M162)*'7.Wthr Transform'!H186*_xlfn.XLOOKUP('8. Model Variables'!A162,'4.Annual SAE Indices'!$A$2:$A$23,'4.Annual SAE Indices'!$B$2:$B$23)</f>
        <v>5661.3873698590432</v>
      </c>
      <c r="D162" s="2">
        <f>('6.Econ Transform'!M162)*'7.Wthr Transform'!L186*_xlfn.XLOOKUP('8. Model Variables'!$A162,'4.Annual SAE Indices'!$A$2:$A$23,'4.Annual SAE Indices'!$C$2:$C$23)</f>
        <v>25120.422796135095</v>
      </c>
      <c r="E162">
        <f>'6.Econ Transform'!M162*'7.Wthr Transform'!D186</f>
        <v>0.1134369058087798</v>
      </c>
      <c r="F162">
        <f>E162*_xlfn.XLOOKUP('8. Model Variables'!$A162,'4.Annual SAE Indices'!$A$2:$A$23,'4.Annual SAE Indices'!$K$2:$K$23)</f>
        <v>101151.42222378679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Transform'!M163)*'7.Wthr Transform'!H187*_xlfn.XLOOKUP('8. Model Variables'!A163,'4.Annual SAE Indices'!$A$2:$A$23,'4.Annual SAE Indices'!$B$2:$B$23)</f>
        <v>237.84775551314894</v>
      </c>
      <c r="D163" s="2">
        <f>('6.Econ Transform'!M163)*'7.Wthr Transform'!L187*_xlfn.XLOOKUP('8. Model Variables'!$A163,'4.Annual SAE Indices'!$A$2:$A$23,'4.Annual SAE Indices'!$C$2:$C$23)</f>
        <v>90266.338943502182</v>
      </c>
      <c r="E163">
        <f>'6.Econ Transform'!M163*'7.Wthr Transform'!D187</f>
        <v>0.10992643473749182</v>
      </c>
      <c r="F163">
        <f>E163*_xlfn.XLOOKUP('8. Model Variables'!$A163,'4.Annual SAE Indices'!$A$2:$A$23,'4.Annual SAE Indices'!$K$2:$K$23)</f>
        <v>98021.143422504858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Transform'!M164)*'7.Wthr Transform'!H188*_xlfn.XLOOKUP('8. Model Variables'!A164,'4.Annual SAE Indices'!$A$2:$A$23,'4.Annual SAE Indices'!$B$2:$B$23)</f>
        <v>0</v>
      </c>
      <c r="D164" s="2">
        <f>('6.Econ Transform'!M164)*'7.Wthr Transform'!L188*_xlfn.XLOOKUP('8. Model Variables'!$A164,'4.Annual SAE Indices'!$A$2:$A$23,'4.Annual SAE Indices'!$C$2:$C$23)</f>
        <v>180133.5291274676</v>
      </c>
      <c r="E164">
        <f>'6.Econ Transform'!M164*'7.Wthr Transform'!D188</f>
        <v>0.11374436877981887</v>
      </c>
      <c r="F164">
        <f>E164*_xlfn.XLOOKUP('8. Model Variables'!$A164,'4.Annual SAE Indices'!$A$2:$A$23,'4.Annual SAE Indices'!$K$2:$K$23)</f>
        <v>101425.58623222845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Transform'!M165)*'7.Wthr Transform'!H189*_xlfn.XLOOKUP('8. Model Variables'!A165,'4.Annual SAE Indices'!$A$2:$A$23,'4.Annual SAE Indices'!$B$2:$B$23)</f>
        <v>15.3290470756251</v>
      </c>
      <c r="D165" s="2">
        <f>('6.Econ Transform'!M165)*'7.Wthr Transform'!L189*_xlfn.XLOOKUP('8. Model Variables'!$A165,'4.Annual SAE Indices'!$A$2:$A$23,'4.Annual SAE Indices'!$C$2:$C$23)</f>
        <v>148453.36684446209</v>
      </c>
      <c r="E165">
        <f>'6.Econ Transform'!M165*'7.Wthr Transform'!D189</f>
        <v>0.11389806459127282</v>
      </c>
      <c r="F165">
        <f>E165*_xlfn.XLOOKUP('8. Model Variables'!$A165,'4.Annual SAE Indices'!$A$2:$A$23,'4.Annual SAE Indices'!$K$2:$K$23)</f>
        <v>101562.63642596886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Transform'!M166)*'7.Wthr Transform'!H190*_xlfn.XLOOKUP('8. Model Variables'!A166,'4.Annual SAE Indices'!$A$2:$A$23,'4.Annual SAE Indices'!$B$2:$B$23)</f>
        <v>769.26797621253172</v>
      </c>
      <c r="D166" s="2">
        <f>('6.Econ Transform'!M166)*'7.Wthr Transform'!L190*_xlfn.XLOOKUP('8. Model Variables'!$A166,'4.Annual SAE Indices'!$A$2:$A$23,'4.Annual SAE Indices'!$C$2:$C$23)</f>
        <v>55533.726581675241</v>
      </c>
      <c r="E166">
        <f>'6.Econ Transform'!M166*'7.Wthr Transform'!D190</f>
        <v>0.11037217021630712</v>
      </c>
      <c r="F166">
        <f>E166*_xlfn.XLOOKUP('8. Model Variables'!$A166,'4.Annual SAE Indices'!$A$2:$A$23,'4.Annual SAE Indices'!$K$2:$K$23)</f>
        <v>98418.604701057106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Transform'!M167)*'7.Wthr Transform'!H191*_xlfn.XLOOKUP('8. Model Variables'!A167,'4.Annual SAE Indices'!$A$2:$A$23,'4.Annual SAE Indices'!$B$2:$B$23)</f>
        <v>9625.7240022794158</v>
      </c>
      <c r="D167" s="2">
        <f>('6.Econ Transform'!M167)*'7.Wthr Transform'!L191*_xlfn.XLOOKUP('8. Model Variables'!$A167,'4.Annual SAE Indices'!$A$2:$A$23,'4.Annual SAE Indices'!$C$2:$C$23)</f>
        <v>7652.8955116834613</v>
      </c>
      <c r="E167">
        <f>'6.Econ Transform'!M167*'7.Wthr Transform'!D191</f>
        <v>0.1142043958646428</v>
      </c>
      <c r="F167">
        <f>E167*_xlfn.XLOOKUP('8. Model Variables'!$A167,'4.Annual SAE Indices'!$A$2:$A$23,'4.Annual SAE Indices'!$K$2:$K$23)</f>
        <v>101835.79130225956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Transform'!M168)*'7.Wthr Transform'!H192*_xlfn.XLOOKUP('8. Model Variables'!A168,'4.Annual SAE Indices'!$A$2:$A$23,'4.Annual SAE Indices'!$B$2:$B$23)</f>
        <v>23089.189141451236</v>
      </c>
      <c r="D168" s="2">
        <f>('6.Econ Transform'!M168)*'7.Wthr Transform'!L192*_xlfn.XLOOKUP('8. Model Variables'!$A168,'4.Annual SAE Indices'!$A$2:$A$23,'4.Annual SAE Indices'!$C$2:$C$23)</f>
        <v>305.82053033396522</v>
      </c>
      <c r="E168">
        <f>'6.Econ Transform'!M168*'7.Wthr Transform'!D192</f>
        <v>0.11066857223989245</v>
      </c>
      <c r="F168">
        <f>E168*_xlfn.XLOOKUP('8. Model Variables'!$A168,'4.Annual SAE Indices'!$A$2:$A$23,'4.Annual SAE Indices'!$K$2:$K$23)</f>
        <v>98682.905688658124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Transform'!M169)*'7.Wthr Transform'!H193*_xlfn.XLOOKUP('8. Model Variables'!A169,'4.Annual SAE Indices'!$A$2:$A$23,'4.Annual SAE Indices'!$B$2:$B$23)</f>
        <v>35230.152671501055</v>
      </c>
      <c r="D169" s="2">
        <f>('6.Econ Transform'!M169)*'7.Wthr Transform'!L193*_xlfn.XLOOKUP('8. Model Variables'!$A169,'4.Annual SAE Indices'!$A$2:$A$23,'4.Annual SAE Indices'!$C$2:$C$23)</f>
        <v>0</v>
      </c>
      <c r="E169">
        <f>'6.Econ Transform'!M169*'7.Wthr Transform'!D193</f>
        <v>0.11451478891712726</v>
      </c>
      <c r="F169">
        <f>E169*_xlfn.XLOOKUP('8. Model Variables'!$A169,'4.Annual SAE Indices'!$A$2:$A$23,'4.Annual SAE Indices'!$K$2:$K$23)</f>
        <v>102112.56805743754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Transform'!M170)*'7.Wthr Transform'!H194*_xlfn.XLOOKUP('8. Model Variables'!A170,'4.Annual SAE Indices'!$A$2:$A$23,'4.Annual SAE Indices'!$B$2:$B$23)</f>
        <v>41459.627223330441</v>
      </c>
      <c r="D170" s="2">
        <f>('6.Econ Transform'!M170)*'7.Wthr Transform'!L194*_xlfn.XLOOKUP('8. Model Variables'!$A170,'4.Annual SAE Indices'!$A$2:$A$23,'4.Annual SAE Indices'!$C$2:$C$23)</f>
        <v>0</v>
      </c>
      <c r="E170">
        <f>'6.Econ Transform'!M170*'7.Wthr Transform'!D194</f>
        <v>0.1146720304561807</v>
      </c>
      <c r="F170">
        <f>E170*_xlfn.XLOOKUP('8. Model Variables'!$A170,'4.Annual SAE Indices'!$A$2:$A$23,'4.Annual SAE Indices'!$K$2:$K$23)</f>
        <v>101226.98592996159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Transform'!M171)*'7.Wthr Transform'!H195*_xlfn.XLOOKUP('8. Model Variables'!A171,'4.Annual SAE Indices'!$A$2:$A$23,'4.Annual SAE Indices'!$B$2:$B$23)</f>
        <v>35255.020570682595</v>
      </c>
      <c r="D171" s="2">
        <f>('6.Econ Transform'!M171)*'7.Wthr Transform'!L195*_xlfn.XLOOKUP('8. Model Variables'!$A171,'4.Annual SAE Indices'!$A$2:$A$23,'4.Annual SAE Indices'!$C$2:$C$23)</f>
        <v>0</v>
      </c>
      <c r="E171">
        <f>'6.Econ Transform'!M171*'7.Wthr Transform'!D195</f>
        <v>0.1037167413832653</v>
      </c>
      <c r="F171">
        <f>E171*_xlfn.XLOOKUP('8. Model Variables'!$A171,'4.Annual SAE Indices'!$A$2:$A$23,'4.Annual SAE Indices'!$K$2:$K$23)</f>
        <v>91556.180517072033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Transform'!M172)*'7.Wthr Transform'!H196*_xlfn.XLOOKUP('8. Model Variables'!A172,'4.Annual SAE Indices'!$A$2:$A$23,'4.Annual SAE Indices'!$B$2:$B$23)</f>
        <v>29695.850100855336</v>
      </c>
      <c r="D172" s="2">
        <f>('6.Econ Transform'!M172)*'7.Wthr Transform'!L196*_xlfn.XLOOKUP('8. Model Variables'!$A172,'4.Annual SAE Indices'!$A$2:$A$23,'4.Annual SAE Indices'!$C$2:$C$23)</f>
        <v>0</v>
      </c>
      <c r="E172">
        <f>'6.Econ Transform'!M172*'7.Wthr Transform'!D196</f>
        <v>0.11498594518370592</v>
      </c>
      <c r="F172">
        <f>E172*_xlfn.XLOOKUP('8. Model Variables'!$A172,'4.Annual SAE Indices'!$A$2:$A$23,'4.Annual SAE Indices'!$K$2:$K$23)</f>
        <v>101504.09484291963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Transform'!M173)*'7.Wthr Transform'!H197*_xlfn.XLOOKUP('8. Model Variables'!A173,'4.Annual SAE Indices'!$A$2:$A$23,'4.Annual SAE Indices'!$B$2:$B$23)</f>
        <v>17465.27430975925</v>
      </c>
      <c r="D173" s="2">
        <f>('6.Econ Transform'!M173)*'7.Wthr Transform'!L197*_xlfn.XLOOKUP('8. Model Variables'!$A173,'4.Annual SAE Indices'!$A$2:$A$23,'4.Annual SAE Indices'!$C$2:$C$23)</f>
        <v>836.00583925347792</v>
      </c>
      <c r="E173">
        <f>'6.Econ Transform'!M173*'7.Wthr Transform'!D197</f>
        <v>0.1114283394697643</v>
      </c>
      <c r="F173">
        <f>E173*_xlfn.XLOOKUP('8. Model Variables'!$A173,'4.Annual SAE Indices'!$A$2:$A$23,'4.Annual SAE Indices'!$K$2:$K$23)</f>
        <v>98363.610610479591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Transform'!M174)*'7.Wthr Transform'!H198*_xlfn.XLOOKUP('8. Model Variables'!A174,'4.Annual SAE Indices'!$A$2:$A$23,'4.Annual SAE Indices'!$B$2:$B$23)</f>
        <v>5687.6550377819203</v>
      </c>
      <c r="D174" s="2">
        <f>('6.Econ Transform'!M174)*'7.Wthr Transform'!L198*_xlfn.XLOOKUP('8. Model Variables'!$A174,'4.Annual SAE Indices'!$A$2:$A$23,'4.Annual SAE Indices'!$C$2:$C$23)</f>
        <v>25565.522301307374</v>
      </c>
      <c r="E174">
        <f>'6.Econ Transform'!M174*'7.Wthr Transform'!D198</f>
        <v>0.1152992663213884</v>
      </c>
      <c r="F174">
        <f>E174*_xlfn.XLOOKUP('8. Model Variables'!$A174,'4.Annual SAE Indices'!$A$2:$A$23,'4.Annual SAE Indices'!$K$2:$K$23)</f>
        <v>101780.67976314448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Transform'!M175)*'7.Wthr Transform'!H199*_xlfn.XLOOKUP('8. Model Variables'!A175,'4.Annual SAE Indices'!$A$2:$A$23,'4.Annual SAE Indices'!$B$2:$B$23)</f>
        <v>238.95097653410599</v>
      </c>
      <c r="D175" s="2">
        <f>('6.Econ Transform'!M175)*'7.Wthr Transform'!L199*_xlfn.XLOOKUP('8. Model Variables'!$A175,'4.Annual SAE Indices'!$A$2:$A$23,'4.Annual SAE Indices'!$C$2:$C$23)</f>
        <v>91865.602872166448</v>
      </c>
      <c r="E175">
        <f>'6.Econ Transform'!M175*'7.Wthr Transform'!D199</f>
        <v>0.11173100119294348</v>
      </c>
      <c r="F175">
        <f>E175*_xlfn.XLOOKUP('8. Model Variables'!$A175,'4.Annual SAE Indices'!$A$2:$A$23,'4.Annual SAE Indices'!$K$2:$K$23)</f>
        <v>98630.785909215614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Transform'!M176)*'7.Wthr Transform'!H200*_xlfn.XLOOKUP('8. Model Variables'!A176,'4.Annual SAE Indices'!$A$2:$A$23,'4.Annual SAE Indices'!$B$2:$B$23)</f>
        <v>0</v>
      </c>
      <c r="D176" s="2">
        <f>('6.Econ Transform'!M176)*'7.Wthr Transform'!L200*_xlfn.XLOOKUP('8. Model Variables'!$A176,'4.Annual SAE Indices'!$A$2:$A$23,'4.Annual SAE Indices'!$C$2:$C$23)</f>
        <v>183324.72230674242</v>
      </c>
      <c r="E176">
        <f>'6.Econ Transform'!M176*'7.Wthr Transform'!D200</f>
        <v>0.1156114451406048</v>
      </c>
      <c r="F176">
        <f>E176*_xlfn.XLOOKUP('8. Model Variables'!$A176,'4.Annual SAE Indices'!$A$2:$A$23,'4.Annual SAE Indices'!$K$2:$K$23)</f>
        <v>102056.25629924258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Transform'!M177)*'7.Wthr Transform'!H201*_xlfn.XLOOKUP('8. Model Variables'!A177,'4.Annual SAE Indices'!$A$2:$A$23,'4.Annual SAE Indices'!$B$2:$B$23)</f>
        <v>15.400104434859863</v>
      </c>
      <c r="D177" s="2">
        <f>('6.Econ Transform'!M177)*'7.Wthr Transform'!L201*_xlfn.XLOOKUP('8. Model Variables'!$A177,'4.Annual SAE Indices'!$A$2:$A$23,'4.Annual SAE Indices'!$C$2:$C$23)</f>
        <v>151083.10731700878</v>
      </c>
      <c r="E177">
        <f>'6.Econ Transform'!M177*'7.Wthr Transform'!D201</f>
        <v>0.11576749817681546</v>
      </c>
      <c r="F177">
        <f>E177*_xlfn.XLOOKUP('8. Model Variables'!$A177,'4.Annual SAE Indices'!$A$2:$A$23,'4.Annual SAE Indices'!$K$2:$K$23)</f>
        <v>102194.01245859533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Transform'!M178)*'7.Wthr Transform'!H202*_xlfn.XLOOKUP('8. Model Variables'!A178,'4.Annual SAE Indices'!$A$2:$A$23,'4.Annual SAE Indices'!$B$2:$B$23)</f>
        <v>772.83280834749382</v>
      </c>
      <c r="D178" s="2">
        <f>('6.Econ Transform'!M178)*'7.Wthr Transform'!L202*_xlfn.XLOOKUP('8. Model Variables'!$A178,'4.Annual SAE Indices'!$A$2:$A$23,'4.Annual SAE Indices'!$C$2:$C$23)</f>
        <v>56517.385520757394</v>
      </c>
      <c r="E178">
        <f>'6.Econ Transform'!M178*'7.Wthr Transform'!D202</f>
        <v>0.11218357466473387</v>
      </c>
      <c r="F178">
        <f>E178*_xlfn.XLOOKUP('8. Model Variables'!$A178,'4.Annual SAE Indices'!$A$2:$A$23,'4.Annual SAE Indices'!$K$2:$K$23)</f>
        <v>99030.296132231219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Transform'!M179)*'7.Wthr Transform'!H203*_xlfn.XLOOKUP('8. Model Variables'!A179,'4.Annual SAE Indices'!$A$2:$A$23,'4.Annual SAE Indices'!$B$2:$B$23)</f>
        <v>9670.3165837149518</v>
      </c>
      <c r="D179" s="2">
        <f>('6.Econ Transform'!M179)*'7.Wthr Transform'!L203*_xlfn.XLOOKUP('8. Model Variables'!$A179,'4.Annual SAE Indices'!$A$2:$A$23,'4.Annual SAE Indices'!$C$2:$C$23)</f>
        <v>7788.4389414157549</v>
      </c>
      <c r="E179">
        <f>'6.Econ Transform'!M179*'7.Wthr Transform'!D203</f>
        <v>0.11607853099200964</v>
      </c>
      <c r="F179">
        <f>E179*_xlfn.XLOOKUP('8. Model Variables'!$A179,'4.Annual SAE Indices'!$A$2:$A$23,'4.Annual SAE Indices'!$K$2:$K$23)</f>
        <v>102468.57735713394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Transform'!M180)*'7.Wthr Transform'!H204*_xlfn.XLOOKUP('8. Model Variables'!A180,'4.Annual SAE Indices'!$A$2:$A$23,'4.Annual SAE Indices'!$B$2:$B$23)</f>
        <v>23196.120706179412</v>
      </c>
      <c r="D180" s="2">
        <f>('6.Econ Transform'!M180)*'7.Wthr Transform'!L204*_xlfn.XLOOKUP('8. Model Variables'!$A180,'4.Annual SAE Indices'!$A$2:$A$23,'4.Annual SAE Indices'!$C$2:$C$23)</f>
        <v>311.23660147690657</v>
      </c>
      <c r="E180">
        <f>'6.Econ Transform'!M180*'7.Wthr Transform'!D204</f>
        <v>0.11248452563996182</v>
      </c>
      <c r="F180">
        <f>E180*_xlfn.XLOOKUP('8. Model Variables'!$A180,'4.Annual SAE Indices'!$A$2:$A$23,'4.Annual SAE Indices'!$K$2:$K$23)</f>
        <v>99295.96126446806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Transform'!M181)*'7.Wthr Transform'!H205*_xlfn.XLOOKUP('8. Model Variables'!A181,'4.Annual SAE Indices'!$A$2:$A$23,'4.Annual SAE Indices'!$B$2:$B$23)</f>
        <v>35393.259788609437</v>
      </c>
      <c r="D181" s="2">
        <f>('6.Econ Transform'!M181)*'7.Wthr Transform'!L205*_xlfn.XLOOKUP('8. Model Variables'!$A181,'4.Annual SAE Indices'!$A$2:$A$23,'4.Annual SAE Indices'!$C$2:$C$23)</f>
        <v>0</v>
      </c>
      <c r="E181">
        <f>'6.Econ Transform'!M181*'7.Wthr Transform'!D205</f>
        <v>0.11639368311219477</v>
      </c>
      <c r="F181">
        <f>E181*_xlfn.XLOOKUP('8. Model Variables'!$A181,'4.Annual SAE Indices'!$A$2:$A$23,'4.Annual SAE Indices'!$K$2:$K$23)</f>
        <v>102746.77858117146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Transform'!M182)*'7.Wthr Transform'!H206*_xlfn.XLOOKUP('8. Model Variables'!A182,'4.Annual SAE Indices'!$A$2:$A$23,'4.Annual SAE Indices'!$B$2:$B$23)</f>
        <v>41651.514067417491</v>
      </c>
      <c r="D182" s="2">
        <f>('6.Econ Transform'!M182)*'7.Wthr Transform'!L206*_xlfn.XLOOKUP('8. Model Variables'!$A182,'4.Annual SAE Indices'!$A$2:$A$23,'4.Annual SAE Indices'!$C$2:$C$23)</f>
        <v>0</v>
      </c>
      <c r="E182">
        <f>'6.Econ Transform'!M182*'7.Wthr Transform'!D206</f>
        <v>0.11655333321690929</v>
      </c>
      <c r="F182">
        <f>E182*_xlfn.XLOOKUP('8. Model Variables'!$A182,'4.Annual SAE Indices'!$A$2:$A$23,'4.Annual SAE Indices'!$K$2:$K$23)</f>
        <v>101931.86161957659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Transform'!M183)*'7.Wthr Transform'!H207*_xlfn.XLOOKUP('8. Model Variables'!A183,'4.Annual SAE Indices'!$A$2:$A$23,'4.Annual SAE Indices'!$B$2:$B$23)</f>
        <v>36779.052601117728</v>
      </c>
      <c r="D183" s="2">
        <f>('6.Econ Transform'!M183)*'7.Wthr Transform'!L207*_xlfn.XLOOKUP('8. Model Variables'!$A183,'4.Annual SAE Indices'!$A$2:$A$23,'4.Annual SAE Indices'!$C$2:$C$23)</f>
        <v>0</v>
      </c>
      <c r="E183">
        <f>'6.Econ Transform'!M183*'7.Wthr Transform'!D207</f>
        <v>0.10918309186366597</v>
      </c>
      <c r="F183">
        <f>E183*_xlfn.XLOOKUP('8. Model Variables'!$A183,'4.Annual SAE Indices'!$A$2:$A$23,'4.Annual SAE Indices'!$K$2:$K$23)</f>
        <v>95486.207934807608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Transform'!M184)*'7.Wthr Transform'!H208*_xlfn.XLOOKUP('8. Model Variables'!A184,'4.Annual SAE Indices'!$A$2:$A$23,'4.Annual SAE Indices'!$B$2:$B$23)</f>
        <v>29833.204064416201</v>
      </c>
      <c r="D184" s="2">
        <f>('6.Econ Transform'!M184)*'7.Wthr Transform'!L208*_xlfn.XLOOKUP('8. Model Variables'!$A184,'4.Annual SAE Indices'!$A$2:$A$23,'4.Annual SAE Indices'!$C$2:$C$23)</f>
        <v>0</v>
      </c>
      <c r="E184">
        <f>'6.Econ Transform'!M184*'7.Wthr Transform'!D208</f>
        <v>0.1168720579582339</v>
      </c>
      <c r="F184">
        <f>E184*_xlfn.XLOOKUP('8. Model Variables'!$A184,'4.Annual SAE Indices'!$A$2:$A$23,'4.Annual SAE Indices'!$K$2:$K$23)</f>
        <v>102210.60273603161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Transform'!M185)*'7.Wthr Transform'!H209*_xlfn.XLOOKUP('8. Model Variables'!A185,'4.Annual SAE Indices'!$A$2:$A$23,'4.Annual SAE Indices'!$B$2:$B$23)</f>
        <v>17546.03221457751</v>
      </c>
      <c r="D185" s="2">
        <f>('6.Econ Transform'!M185)*'7.Wthr Transform'!L209*_xlfn.XLOOKUP('8. Model Variables'!$A185,'4.Annual SAE Indices'!$A$2:$A$23,'4.Annual SAE Indices'!$C$2:$C$23)</f>
        <v>850.29287100790418</v>
      </c>
      <c r="E185">
        <f>'6.Econ Transform'!M185*'7.Wthr Transform'!D209</f>
        <v>0.11325593386408049</v>
      </c>
      <c r="F185">
        <f>E185*_xlfn.XLOOKUP('8. Model Variables'!$A185,'4.Annual SAE Indices'!$A$2:$A$23,'4.Annual SAE Indices'!$K$2:$K$23)</f>
        <v>99048.116940121428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Transform'!M186)*'7.Wthr Transform'!H210*_xlfn.XLOOKUP('8. Model Variables'!A186,'4.Annual SAE Indices'!$A$2:$A$23,'4.Annual SAE Indices'!$B$2:$B$23)</f>
        <v>5713.9460522328991</v>
      </c>
      <c r="D186" s="2">
        <f>('6.Econ Transform'!M186)*'7.Wthr Transform'!L210*_xlfn.XLOOKUP('8. Model Variables'!$A186,'4.Annual SAE Indices'!$A$2:$A$23,'4.Annual SAE Indices'!$C$2:$C$23)</f>
        <v>26002.390313229593</v>
      </c>
      <c r="E186">
        <f>'6.Econ Transform'!M186*'7.Wthr Transform'!D210</f>
        <v>0.11719018150208679</v>
      </c>
      <c r="F186">
        <f>E186*_xlfn.XLOOKUP('8. Model Variables'!$A186,'4.Annual SAE Indices'!$A$2:$A$23,'4.Annual SAE Indices'!$K$2:$K$23)</f>
        <v>102488.81807449469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Transform'!M187)*'7.Wthr Transform'!H211*_xlfn.XLOOKUP('8. Model Variables'!A187,'4.Annual SAE Indices'!$A$2:$A$23,'4.Annual SAE Indices'!$B$2:$B$23)</f>
        <v>240.05518115954942</v>
      </c>
      <c r="D187" s="2">
        <f>('6.Econ Transform'!M187)*'7.Wthr Transform'!L211*_xlfn.XLOOKUP('8. Model Variables'!$A187,'4.Annual SAE Indices'!$A$2:$A$23,'4.Annual SAE Indices'!$C$2:$C$23)</f>
        <v>93435.286006994735</v>
      </c>
      <c r="E187">
        <f>'6.Econ Transform'!M187*'7.Wthr Transform'!D211</f>
        <v>0.11356323619272975</v>
      </c>
      <c r="F187">
        <f>E187*_xlfn.XLOOKUP('8. Model Variables'!$A187,'4.Annual SAE Indices'!$A$2:$A$23,'4.Annual SAE Indices'!$K$2:$K$23)</f>
        <v>99316.868571453626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Transform'!M188)*'7.Wthr Transform'!H212*_xlfn.XLOOKUP('8. Model Variables'!A188,'4.Annual SAE Indices'!$A$2:$A$23,'4.Annual SAE Indices'!$B$2:$B$23)</f>
        <v>0</v>
      </c>
      <c r="D188" s="2">
        <f>('6.Econ Transform'!M188)*'7.Wthr Transform'!L212*_xlfn.XLOOKUP('8. Model Variables'!$A188,'4.Annual SAE Indices'!$A$2:$A$23,'4.Annual SAE Indices'!$C$2:$C$23)</f>
        <v>186456.88031923317</v>
      </c>
      <c r="E188">
        <f>'6.Econ Transform'!M188*'7.Wthr Transform'!D212</f>
        <v>0.1175071484843029</v>
      </c>
      <c r="F188">
        <f>E188*_xlfn.XLOOKUP('8. Model Variables'!$A188,'4.Annual SAE Indices'!$A$2:$A$23,'4.Annual SAE Indices'!$K$2:$K$23)</f>
        <v>102766.02194054886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Transform'!M189)*'7.Wthr Transform'!H213*_xlfn.XLOOKUP('8. Model Variables'!A189,'4.Annual SAE Indices'!$A$2:$A$23,'4.Annual SAE Indices'!$B$2:$B$23)</f>
        <v>15.471225541406287</v>
      </c>
      <c r="D189" s="2">
        <f>('6.Econ Transform'!M189)*'7.Wthr Transform'!L213*_xlfn.XLOOKUP('8. Model Variables'!$A189,'4.Annual SAE Indices'!$A$2:$A$23,'4.Annual SAE Indices'!$C$2:$C$23)</f>
        <v>153664.19155954148</v>
      </c>
      <c r="E189">
        <f>'6.Econ Transform'!M189*'7.Wthr Transform'!D213</f>
        <v>0.11766559489178825</v>
      </c>
      <c r="F189">
        <f>E189*_xlfn.XLOOKUP('8. Model Variables'!$A189,'4.Annual SAE Indices'!$A$2:$A$23,'4.Annual SAE Indices'!$K$2:$K$23)</f>
        <v>102904.59144204788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Transform'!M190)*'7.Wthr Transform'!H214*_xlfn.XLOOKUP('8. Model Variables'!A190,'4.Annual SAE Indices'!$A$2:$A$23,'4.Annual SAE Indices'!$B$2:$B$23)</f>
        <v>776.40084830691455</v>
      </c>
      <c r="D190" s="2">
        <f>('6.Econ Transform'!M190)*'7.Wthr Transform'!L214*_xlfn.XLOOKUP('8. Model Variables'!$A190,'4.Annual SAE Indices'!$A$2:$A$23,'4.Annual SAE Indices'!$C$2:$C$23)</f>
        <v>57482.841715955845</v>
      </c>
      <c r="E190">
        <f>'6.Econ Transform'!M190*'7.Wthr Transform'!D214</f>
        <v>0.11402275251364472</v>
      </c>
      <c r="F190">
        <f>E190*_xlfn.XLOOKUP('8. Model Variables'!$A190,'4.Annual SAE Indices'!$A$2:$A$23,'4.Annual SAE Indices'!$K$2:$K$23)</f>
        <v>99718.739137851517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Transform'!M191)*'7.Wthr Transform'!H215*_xlfn.XLOOKUP('8. Model Variables'!A191,'4.Annual SAE Indices'!$A$2:$A$23,'4.Annual SAE Indices'!$B$2:$B$23)</f>
        <v>9714.9494133653006</v>
      </c>
      <c r="D191" s="2">
        <f>('6.Econ Transform'!M191)*'7.Wthr Transform'!L215*_xlfn.XLOOKUP('8. Model Variables'!$A191,'4.Annual SAE Indices'!$A$2:$A$23,'4.Annual SAE Indices'!$C$2:$C$23)</f>
        <v>7921.4737366520303</v>
      </c>
      <c r="E191">
        <f>'6.Econ Transform'!M191*'7.Wthr Transform'!D215</f>
        <v>0.11798140134347308</v>
      </c>
      <c r="F191">
        <f>E191*_xlfn.XLOOKUP('8. Model Variables'!$A191,'4.Annual SAE Indices'!$A$2:$A$23,'4.Annual SAE Indices'!$K$2:$K$23)</f>
        <v>103180.78036469156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Transform'!M192)*'7.Wthr Transform'!H216*_xlfn.XLOOKUP('8. Model Variables'!A192,'4.Annual SAE Indices'!$A$2:$A$23,'4.Annual SAE Indices'!$B$2:$B$23)</f>
        <v>23303.14907556773</v>
      </c>
      <c r="D192" s="2">
        <f>('6.Econ Transform'!M192)*'7.Wthr Transform'!L216*_xlfn.XLOOKUP('8. Model Variables'!$A192,'4.Annual SAE Indices'!$A$2:$A$23,'4.Annual SAE Indices'!$C$2:$C$23)</f>
        <v>316.55241676653065</v>
      </c>
      <c r="E192">
        <f>'6.Econ Transform'!M192*'7.Wthr Transform'!D216</f>
        <v>0.1143283221951077</v>
      </c>
      <c r="F192">
        <f>E192*_xlfn.XLOOKUP('8. Model Variables'!$A192,'4.Annual SAE Indices'!$A$2:$A$23,'4.Annual SAE Indices'!$K$2:$K$23)</f>
        <v>99985.975480445486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Transform'!M193)*'7.Wthr Transform'!H217*_xlfn.XLOOKUP('8. Model Variables'!A193,'4.Annual SAE Indices'!$A$2:$A$23,'4.Annual SAE Indices'!$B$2:$B$23)</f>
        <v>35507.788678687582</v>
      </c>
      <c r="D193" s="2">
        <f>('6.Econ Transform'!M193)*'7.Wthr Transform'!L217*_xlfn.XLOOKUP('8. Model Variables'!$A193,'4.Annual SAE Indices'!$A$2:$A$23,'4.Annual SAE Indices'!$C$2:$C$23)</f>
        <v>0</v>
      </c>
      <c r="E193">
        <f>'6.Econ Transform'!M193*'7.Wthr Transform'!D217</f>
        <v>0.11813926626827796</v>
      </c>
      <c r="F193">
        <f>E193*_xlfn.XLOOKUP('8. Model Variables'!$A193,'4.Annual SAE Indices'!$A$2:$A$23,'4.Annual SAE Indices'!$K$2:$K$23)</f>
        <v>103318.84132979368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Transform'!M194)*'7.Wthr Transform'!H218*_xlfn.XLOOKUP('8. Model Variables'!A194,'4.Annual SAE Indices'!$A$2:$A$23,'4.Annual SAE Indices'!$B$2:$B$23)</f>
        <v>0</v>
      </c>
      <c r="D194" s="2">
        <f>('6.Econ Transform'!M194)*'7.Wthr Transform'!L218*_xlfn.XLOOKUP('8. Model Variables'!$A194,'4.Annual SAE Indices'!$A$2:$A$23,'4.Annual SAE Indices'!$C$2:$C$23)</f>
        <v>0</v>
      </c>
      <c r="E194">
        <f>'6.Econ Transform'!M194*'7.Wthr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Transform'!M195)*'7.Wthr Transform'!H219*_xlfn.XLOOKUP('8. Model Variables'!A195,'4.Annual SAE Indices'!$A$2:$A$23,'4.Annual SAE Indices'!$B$2:$B$23)</f>
        <v>0</v>
      </c>
      <c r="D195" s="2">
        <f>('6.Econ Transform'!M195)*'7.Wthr Transform'!L219*_xlfn.XLOOKUP('8. Model Variables'!$A195,'4.Annual SAE Indices'!$A$2:$A$23,'4.Annual SAE Indices'!$C$2:$C$23)</f>
        <v>0</v>
      </c>
      <c r="E195">
        <f>'6.Econ Transform'!M195*'7.Wthr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Transform'!M196)*'7.Wthr Transform'!H220*_xlfn.XLOOKUP('8. Model Variables'!A196,'4.Annual SAE Indices'!$A$2:$A$23,'4.Annual SAE Indices'!$B$2:$B$23)</f>
        <v>0</v>
      </c>
      <c r="D196" s="2">
        <f>('6.Econ Transform'!M196)*'7.Wthr Transform'!L220*_xlfn.XLOOKUP('8. Model Variables'!$A196,'4.Annual SAE Indices'!$A$2:$A$23,'4.Annual SAE Indices'!$C$2:$C$23)</f>
        <v>0</v>
      </c>
      <c r="E196">
        <f>'6.Econ Transform'!M196*'7.Wthr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Transform'!M197)*'7.Wthr Transform'!H221*_xlfn.XLOOKUP('8. Model Variables'!A197,'4.Annual SAE Indices'!$A$2:$A$23,'4.Annual SAE Indices'!$B$2:$B$23)</f>
        <v>0</v>
      </c>
      <c r="D197" s="2">
        <f>('6.Econ Transform'!M197)*'7.Wthr Transform'!L221*_xlfn.XLOOKUP('8. Model Variables'!$A197,'4.Annual SAE Indices'!$A$2:$A$23,'4.Annual SAE Indices'!$C$2:$C$23)</f>
        <v>0</v>
      </c>
      <c r="E197">
        <f>'6.Econ Transform'!M197*'7.Wthr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Transform'!M198)*'7.Wthr Transform'!H222*_xlfn.XLOOKUP('8. Model Variables'!A198,'4.Annual SAE Indices'!$A$2:$A$23,'4.Annual SAE Indices'!$B$2:$B$23)</f>
        <v>0</v>
      </c>
      <c r="D198" s="2">
        <f>('6.Econ Transform'!M198)*'7.Wthr Transform'!L222*_xlfn.XLOOKUP('8. Model Variables'!$A198,'4.Annual SAE Indices'!$A$2:$A$23,'4.Annual SAE Indices'!$C$2:$C$23)</f>
        <v>0</v>
      </c>
      <c r="E198">
        <f>'6.Econ Transform'!M198*'7.Wthr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Transform'!M199)*'7.Wthr Transform'!H223*_xlfn.XLOOKUP('8. Model Variables'!A199,'4.Annual SAE Indices'!$A$2:$A$23,'4.Annual SAE Indices'!$B$2:$B$23)</f>
        <v>0</v>
      </c>
      <c r="D199" s="2">
        <f>('6.Econ Transform'!M199)*'7.Wthr Transform'!L223*_xlfn.XLOOKUP('8. Model Variables'!$A199,'4.Annual SAE Indices'!$A$2:$A$23,'4.Annual SAE Indices'!$C$2:$C$23)</f>
        <v>0</v>
      </c>
      <c r="E199">
        <f>'6.Econ Transform'!M199*'7.Wthr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Transform'!M200)*'7.Wthr Transform'!H224*_xlfn.XLOOKUP('8. Model Variables'!A200,'4.Annual SAE Indices'!$A$2:$A$23,'4.Annual SAE Indices'!$B$2:$B$23)</f>
        <v>0</v>
      </c>
      <c r="D200" s="2">
        <f>('6.Econ Transform'!M200)*'7.Wthr Transform'!L224*_xlfn.XLOOKUP('8. Model Variables'!$A200,'4.Annual SAE Indices'!$A$2:$A$23,'4.Annual SAE Indices'!$C$2:$C$23)</f>
        <v>0</v>
      </c>
      <c r="E200">
        <f>'6.Econ Transform'!M200*'7.Wthr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Transform'!M201)*'7.Wthr Transform'!H225*_xlfn.XLOOKUP('8. Model Variables'!A201,'4.Annual SAE Indices'!$A$2:$A$23,'4.Annual SAE Indices'!$B$2:$B$23)</f>
        <v>0</v>
      </c>
      <c r="D201" s="2">
        <f>('6.Econ Transform'!M201)*'7.Wthr Transform'!L225*_xlfn.XLOOKUP('8. Model Variables'!$A201,'4.Annual SAE Indices'!$A$2:$A$23,'4.Annual SAE Indices'!$C$2:$C$23)</f>
        <v>0</v>
      </c>
      <c r="E201">
        <f>'6.Econ Transform'!M201*'7.Wthr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Transform'!M202)*'7.Wthr Transform'!H226*_xlfn.XLOOKUP('8. Model Variables'!A202,'4.Annual SAE Indices'!$A$2:$A$23,'4.Annual SAE Indices'!$B$2:$B$23)</f>
        <v>0</v>
      </c>
      <c r="D202" s="2">
        <f>('6.Econ Transform'!M202)*'7.Wthr Transform'!L226*_xlfn.XLOOKUP('8. Model Variables'!$A202,'4.Annual SAE Indices'!$A$2:$A$23,'4.Annual SAE Indices'!$C$2:$C$23)</f>
        <v>0</v>
      </c>
      <c r="E202">
        <f>'6.Econ Transform'!M202*'7.Wthr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Transform'!M203)*'7.Wthr Transform'!H227*_xlfn.XLOOKUP('8. Model Variables'!A203,'4.Annual SAE Indices'!$A$2:$A$23,'4.Annual SAE Indices'!$B$2:$B$23)</f>
        <v>0</v>
      </c>
      <c r="D203" s="2">
        <f>('6.Econ Transform'!M203)*'7.Wthr Transform'!L227*_xlfn.XLOOKUP('8. Model Variables'!$A203,'4.Annual SAE Indices'!$A$2:$A$23,'4.Annual SAE Indices'!$C$2:$C$23)</f>
        <v>0</v>
      </c>
      <c r="E203">
        <f>'6.Econ Transform'!M203*'7.Wthr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Transform'!M204)*'7.Wthr Transform'!H228*_xlfn.XLOOKUP('8. Model Variables'!A204,'4.Annual SAE Indices'!$A$2:$A$23,'4.Annual SAE Indices'!$B$2:$B$23)</f>
        <v>0</v>
      </c>
      <c r="D204" s="2">
        <f>('6.Econ Transform'!M204)*'7.Wthr Transform'!L228*_xlfn.XLOOKUP('8. Model Variables'!$A204,'4.Annual SAE Indices'!$A$2:$A$23,'4.Annual SAE Indices'!$C$2:$C$23)</f>
        <v>0</v>
      </c>
      <c r="E204">
        <f>'6.Econ Transform'!M204*'7.Wthr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Transform'!M205)*'7.Wthr Transform'!H229*_xlfn.XLOOKUP('8. Model Variables'!A205,'4.Annual SAE Indices'!$A$2:$A$23,'4.Annual SAE Indices'!$B$2:$B$23)</f>
        <v>0</v>
      </c>
      <c r="D205" s="2">
        <f>('6.Econ Transform'!M205)*'7.Wthr Transform'!L229*_xlfn.XLOOKUP('8. Model Variables'!$A205,'4.Annual SAE Indices'!$A$2:$A$23,'4.Annual SAE Indices'!$C$2:$C$23)</f>
        <v>0</v>
      </c>
      <c r="E205">
        <f>'6.Econ Transform'!M205*'7.Wthr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Transform'!M206)*'7.Wthr Transform'!H230*_xlfn.XLOOKUP('8. Model Variables'!A206,'4.Annual SAE Indices'!$A$2:$A$23,'4.Annual SAE Indices'!$B$2:$B$23)</f>
        <v>0</v>
      </c>
      <c r="D206" s="2">
        <f>('6.Econ Transform'!M206)*'7.Wthr Transform'!L230*_xlfn.XLOOKUP('8. Model Variables'!$A206,'4.Annual SAE Indices'!$A$2:$A$23,'4.Annual SAE Indices'!$C$2:$C$23)</f>
        <v>0</v>
      </c>
      <c r="E206">
        <f>'6.Econ Transform'!M206*'7.Wthr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Transform'!M207)*'7.Wthr Transform'!H231*_xlfn.XLOOKUP('8. Model Variables'!A207,'4.Annual SAE Indices'!$A$2:$A$23,'4.Annual SAE Indices'!$B$2:$B$23)</f>
        <v>0</v>
      </c>
      <c r="D207" s="2">
        <f>('6.Econ Transform'!M207)*'7.Wthr Transform'!L231*_xlfn.XLOOKUP('8. Model Variables'!$A207,'4.Annual SAE Indices'!$A$2:$A$23,'4.Annual SAE Indices'!$C$2:$C$23)</f>
        <v>0</v>
      </c>
      <c r="E207">
        <f>'6.Econ Transform'!M207*'7.Wthr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Transform'!M208)*'7.Wthr Transform'!H232*_xlfn.XLOOKUP('8. Model Variables'!A208,'4.Annual SAE Indices'!$A$2:$A$23,'4.Annual SAE Indices'!$B$2:$B$23)</f>
        <v>0</v>
      </c>
      <c r="D208" s="2">
        <f>('6.Econ Transform'!M208)*'7.Wthr Transform'!L232*_xlfn.XLOOKUP('8. Model Variables'!$A208,'4.Annual SAE Indices'!$A$2:$A$23,'4.Annual SAE Indices'!$C$2:$C$23)</f>
        <v>0</v>
      </c>
      <c r="E208">
        <f>'6.Econ Transform'!M208*'7.Wthr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Transform'!M209)*'7.Wthr Transform'!H233*_xlfn.XLOOKUP('8. Model Variables'!A209,'4.Annual SAE Indices'!$A$2:$A$23,'4.Annual SAE Indices'!$B$2:$B$23)</f>
        <v>0</v>
      </c>
      <c r="D209" s="2">
        <f>('6.Econ Transform'!M209)*'7.Wthr Transform'!L233*_xlfn.XLOOKUP('8. Model Variables'!$A209,'4.Annual SAE Indices'!$A$2:$A$23,'4.Annual SAE Indices'!$C$2:$C$23)</f>
        <v>0</v>
      </c>
      <c r="E209">
        <f>'6.Econ Transform'!M209*'7.Wthr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Transform'!M210)*'7.Wthr Transform'!H234*_xlfn.XLOOKUP('8. Model Variables'!A210,'4.Annual SAE Indices'!$A$2:$A$23,'4.Annual SAE Indices'!$B$2:$B$23)</f>
        <v>0</v>
      </c>
      <c r="D210" s="2">
        <f>('6.Econ Transform'!M210)*'7.Wthr Transform'!L234*_xlfn.XLOOKUP('8. Model Variables'!$A210,'4.Annual SAE Indices'!$A$2:$A$23,'4.Annual SAE Indices'!$C$2:$C$23)</f>
        <v>0</v>
      </c>
      <c r="E210">
        <f>'6.Econ Transform'!M210*'7.Wthr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Transform'!M211)*'7.Wthr Transform'!H235*_xlfn.XLOOKUP('8. Model Variables'!A211,'4.Annual SAE Indices'!$A$2:$A$23,'4.Annual SAE Indices'!$B$2:$B$23)</f>
        <v>0</v>
      </c>
      <c r="D211" s="2">
        <f>('6.Econ Transform'!M211)*'7.Wthr Transform'!L235*_xlfn.XLOOKUP('8. Model Variables'!$A211,'4.Annual SAE Indices'!$A$2:$A$23,'4.Annual SAE Indices'!$C$2:$C$23)</f>
        <v>0</v>
      </c>
      <c r="E211">
        <f>'6.Econ Transform'!M211*'7.Wthr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Transform'!M212)*'7.Wthr Transform'!H236*_xlfn.XLOOKUP('8. Model Variables'!A212,'4.Annual SAE Indices'!$A$2:$A$23,'4.Annual SAE Indices'!$B$2:$B$23)</f>
        <v>0</v>
      </c>
      <c r="D212" s="2">
        <f>('6.Econ Transform'!M212)*'7.Wthr Transform'!L236*_xlfn.XLOOKUP('8. Model Variables'!$A212,'4.Annual SAE Indices'!$A$2:$A$23,'4.Annual SAE Indices'!$C$2:$C$23)</f>
        <v>0</v>
      </c>
      <c r="E212">
        <f>'6.Econ Transform'!M212*'7.Wthr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Transform'!M213)*'7.Wthr Transform'!H237*_xlfn.XLOOKUP('8. Model Variables'!A213,'4.Annual SAE Indices'!$A$2:$A$23,'4.Annual SAE Indices'!$B$2:$B$23)</f>
        <v>0</v>
      </c>
      <c r="D213" s="2">
        <f>('6.Econ Transform'!M213)*'7.Wthr Transform'!L237*_xlfn.XLOOKUP('8. Model Variables'!$A213,'4.Annual SAE Indices'!$A$2:$A$23,'4.Annual SAE Indices'!$C$2:$C$23)</f>
        <v>0</v>
      </c>
      <c r="E213">
        <f>'6.Econ Transform'!M213*'7.Wthr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Transform'!M214)*'7.Wthr Transform'!H238*_xlfn.XLOOKUP('8. Model Variables'!A214,'4.Annual SAE Indices'!$A$2:$A$23,'4.Annual SAE Indices'!$B$2:$B$23)</f>
        <v>0</v>
      </c>
      <c r="D214" s="2">
        <f>('6.Econ Transform'!M214)*'7.Wthr Transform'!L238*_xlfn.XLOOKUP('8. Model Variables'!$A214,'4.Annual SAE Indices'!$A$2:$A$23,'4.Annual SAE Indices'!$C$2:$C$23)</f>
        <v>0</v>
      </c>
      <c r="E214">
        <f>'6.Econ Transform'!M214*'7.Wthr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Transform'!M215)*'7.Wthr Transform'!H239*_xlfn.XLOOKUP('8. Model Variables'!A215,'4.Annual SAE Indices'!$A$2:$A$23,'4.Annual SAE Indices'!$B$2:$B$23)</f>
        <v>0</v>
      </c>
      <c r="D215" s="2">
        <f>('6.Econ Transform'!M215)*'7.Wthr Transform'!L239*_xlfn.XLOOKUP('8. Model Variables'!$A215,'4.Annual SAE Indices'!$A$2:$A$23,'4.Annual SAE Indices'!$C$2:$C$23)</f>
        <v>0</v>
      </c>
      <c r="E215">
        <f>'6.Econ Transform'!M215*'7.Wthr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Transform'!M216)*'7.Wthr Transform'!H240*_xlfn.XLOOKUP('8. Model Variables'!A216,'4.Annual SAE Indices'!$A$2:$A$23,'4.Annual SAE Indices'!$B$2:$B$23)</f>
        <v>0</v>
      </c>
      <c r="D216" s="2">
        <f>('6.Econ Transform'!M216)*'7.Wthr Transform'!L240*_xlfn.XLOOKUP('8. Model Variables'!$A216,'4.Annual SAE Indices'!$A$2:$A$23,'4.Annual SAE Indices'!$C$2:$C$23)</f>
        <v>0</v>
      </c>
      <c r="E216">
        <f>'6.Econ Transform'!M216*'7.Wthr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Transform'!M217)*'7.Wthr Transform'!H241*_xlfn.XLOOKUP('8. Model Variables'!A217,'4.Annual SAE Indices'!$A$2:$A$23,'4.Annual SAE Indices'!$B$2:$B$23)</f>
        <v>0</v>
      </c>
      <c r="D217" s="2">
        <f>('6.Econ Transform'!M217)*'7.Wthr Transform'!L241*_xlfn.XLOOKUP('8. Model Variables'!$A217,'4.Annual SAE Indices'!$A$2:$A$23,'4.Annual SAE Indices'!$C$2:$C$23)</f>
        <v>0</v>
      </c>
      <c r="E217">
        <f>'6.Econ Transform'!M217*'7.Wthr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8FC5702-9DD4-41F4-B674-D62DAF8E2051}"/>
</file>

<file path=customXml/itemProps2.xml><?xml version="1.0" encoding="utf-8"?>
<ds:datastoreItem xmlns:ds="http://schemas.openxmlformats.org/officeDocument/2006/customXml" ds:itemID="{BAD23AE5-AA9A-44BA-94CD-1CC1E55A36C2}"/>
</file>

<file path=customXml/itemProps3.xml><?xml version="1.0" encoding="utf-8"?>
<ds:datastoreItem xmlns:ds="http://schemas.openxmlformats.org/officeDocument/2006/customXml" ds:itemID="{0734B50E-62FC-42AD-A707-932E0280B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