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0" documentId="13_ncr:1_{E18C00BB-5B9C-49F6-AD90-082BDE608B50}" xr6:coauthVersionLast="47" xr6:coauthVersionMax="47" xr10:uidLastSave="{00000000-0000-0000-0000-000000000000}"/>
  <bookViews>
    <workbookView xWindow="0" yWindow="-240" windowWidth="29040" windowHeight="15840" xr2:uid="{00000000-000D-0000-FFFF-FFFF00000000}"/>
  </bookViews>
  <sheets>
    <sheet name="Info" sheetId="14" r:id="rId1"/>
    <sheet name="1.Economic Data" sheetId="4" r:id="rId2"/>
    <sheet name="2.Actual Wthr" sheetId="5" r:id="rId3"/>
    <sheet name="3. Normal Wthr" sheetId="6" r:id="rId4"/>
    <sheet name="4.Annual SAE Indices" sheetId="2" r:id="rId5"/>
    <sheet name="5.Monthly Multipliers" sheetId="3" r:id="rId6"/>
    <sheet name="6.Econ Transform" sheetId="7" r:id="rId7"/>
    <sheet name="7.Wthr Transform" sheetId="8" r:id="rId8"/>
    <sheet name="8. Model Variables" sheetId="11" r:id="rId9"/>
    <sheet name="Check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5" i="8" l="1"/>
  <c r="I126" i="8"/>
  <c r="I127" i="8"/>
  <c r="I128" i="8"/>
  <c r="I129" i="8"/>
  <c r="I130" i="8"/>
  <c r="I131" i="8"/>
  <c r="I132" i="8"/>
  <c r="I133" i="8"/>
  <c r="E125" i="8"/>
  <c r="E126" i="8"/>
  <c r="E127" i="8"/>
  <c r="E128" i="8"/>
  <c r="E129" i="8"/>
  <c r="E130" i="8"/>
  <c r="E131" i="8"/>
  <c r="E132" i="8"/>
  <c r="E133" i="8"/>
  <c r="I3" i="7" l="1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2" i="7"/>
  <c r="J3" i="7" l="1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H12" i="7" l="1"/>
  <c r="A16" i="13" l="1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48" i="13" s="1"/>
  <c r="A60" i="13" s="1"/>
  <c r="A72" i="13" s="1"/>
  <c r="A84" i="13" s="1"/>
  <c r="A96" i="13" s="1"/>
  <c r="A108" i="13" s="1"/>
  <c r="A120" i="13" s="1"/>
  <c r="A132" i="13" s="1"/>
  <c r="A144" i="13" s="1"/>
  <c r="A156" i="13" s="1"/>
  <c r="A168" i="13" s="1"/>
  <c r="A180" i="13" s="1"/>
  <c r="A192" i="13" s="1"/>
  <c r="A37" i="13"/>
  <c r="A49" i="13" s="1"/>
  <c r="A61" i="13" s="1"/>
  <c r="A73" i="13" s="1"/>
  <c r="A85" i="13" s="1"/>
  <c r="A97" i="13" s="1"/>
  <c r="A109" i="13" s="1"/>
  <c r="A121" i="13" s="1"/>
  <c r="A133" i="13" s="1"/>
  <c r="A145" i="13" s="1"/>
  <c r="A157" i="13" s="1"/>
  <c r="A169" i="13" s="1"/>
  <c r="A181" i="13" s="1"/>
  <c r="A193" i="13" s="1"/>
  <c r="A38" i="13"/>
  <c r="A50" i="13" s="1"/>
  <c r="A62" i="13" s="1"/>
  <c r="A74" i="13" s="1"/>
  <c r="A86" i="13" s="1"/>
  <c r="A98" i="13" s="1"/>
  <c r="A110" i="13" s="1"/>
  <c r="A122" i="13" s="1"/>
  <c r="A134" i="13" s="1"/>
  <c r="A146" i="13" s="1"/>
  <c r="A158" i="13" s="1"/>
  <c r="A170" i="13" s="1"/>
  <c r="A182" i="13" s="1"/>
  <c r="A194" i="13" s="1"/>
  <c r="A39" i="13"/>
  <c r="A51" i="13" s="1"/>
  <c r="A63" i="13" s="1"/>
  <c r="A75" i="13" s="1"/>
  <c r="A87" i="13" s="1"/>
  <c r="A99" i="13" s="1"/>
  <c r="A111" i="13" s="1"/>
  <c r="A123" i="13" s="1"/>
  <c r="A135" i="13" s="1"/>
  <c r="A147" i="13" s="1"/>
  <c r="A159" i="13" s="1"/>
  <c r="A171" i="13" s="1"/>
  <c r="A183" i="13" s="1"/>
  <c r="A40" i="13"/>
  <c r="A41" i="13"/>
  <c r="A42" i="13"/>
  <c r="A43" i="13"/>
  <c r="A44" i="13"/>
  <c r="A45" i="13"/>
  <c r="A46" i="13"/>
  <c r="A47" i="13"/>
  <c r="A52" i="13"/>
  <c r="A53" i="13"/>
  <c r="A54" i="13"/>
  <c r="A55" i="13"/>
  <c r="A56" i="13"/>
  <c r="A57" i="13"/>
  <c r="A58" i="13"/>
  <c r="A59" i="13"/>
  <c r="A64" i="13"/>
  <c r="A65" i="13"/>
  <c r="A66" i="13"/>
  <c r="A67" i="13"/>
  <c r="A68" i="13"/>
  <c r="A69" i="13"/>
  <c r="A70" i="13"/>
  <c r="A71" i="13"/>
  <c r="A76" i="13"/>
  <c r="A77" i="13"/>
  <c r="A78" i="13"/>
  <c r="A79" i="13"/>
  <c r="A80" i="13"/>
  <c r="A81" i="13"/>
  <c r="A82" i="13"/>
  <c r="A83" i="13"/>
  <c r="A88" i="13"/>
  <c r="A89" i="13"/>
  <c r="A90" i="13"/>
  <c r="A91" i="13"/>
  <c r="A92" i="13"/>
  <c r="A93" i="13"/>
  <c r="A94" i="13"/>
  <c r="A95" i="13"/>
  <c r="A100" i="13"/>
  <c r="A101" i="13"/>
  <c r="A102" i="13"/>
  <c r="A103" i="13"/>
  <c r="A104" i="13"/>
  <c r="A105" i="13"/>
  <c r="A106" i="13"/>
  <c r="A107" i="13"/>
  <c r="A112" i="13"/>
  <c r="A113" i="13"/>
  <c r="A114" i="13"/>
  <c r="A115" i="13"/>
  <c r="A116" i="13"/>
  <c r="A117" i="13"/>
  <c r="A118" i="13"/>
  <c r="A119" i="13"/>
  <c r="A124" i="13"/>
  <c r="A125" i="13"/>
  <c r="A126" i="13"/>
  <c r="A127" i="13"/>
  <c r="A128" i="13"/>
  <c r="A129" i="13"/>
  <c r="A130" i="13"/>
  <c r="A131" i="13"/>
  <c r="A136" i="13"/>
  <c r="A137" i="13"/>
  <c r="A138" i="13"/>
  <c r="A139" i="13"/>
  <c r="A140" i="13"/>
  <c r="A141" i="13"/>
  <c r="A142" i="13"/>
  <c r="A143" i="13"/>
  <c r="A148" i="13"/>
  <c r="A149" i="13"/>
  <c r="A150" i="13"/>
  <c r="A151" i="13"/>
  <c r="A152" i="13"/>
  <c r="A153" i="13"/>
  <c r="A154" i="13"/>
  <c r="A155" i="13"/>
  <c r="A160" i="13"/>
  <c r="A161" i="13"/>
  <c r="A162" i="13"/>
  <c r="A163" i="13"/>
  <c r="A164" i="13"/>
  <c r="A165" i="13"/>
  <c r="A166" i="13"/>
  <c r="A167" i="13"/>
  <c r="A172" i="13"/>
  <c r="A173" i="13"/>
  <c r="A174" i="13"/>
  <c r="A175" i="13"/>
  <c r="A176" i="13"/>
  <c r="A177" i="13"/>
  <c r="A178" i="13"/>
  <c r="A179" i="13"/>
  <c r="A184" i="13"/>
  <c r="A185" i="13"/>
  <c r="A186" i="13"/>
  <c r="A187" i="13"/>
  <c r="A188" i="13"/>
  <c r="A189" i="13"/>
  <c r="A190" i="13"/>
  <c r="A191" i="13"/>
  <c r="A15" i="13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2" i="8"/>
  <c r="J2" i="8" s="1"/>
  <c r="J3" i="8" s="1"/>
  <c r="J4" i="8" s="1"/>
  <c r="J5" i="8" s="1"/>
  <c r="J6" i="8" s="1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2" i="8"/>
  <c r="F2" i="8" s="1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E194" i="11" s="1"/>
  <c r="F194" i="11" s="1"/>
  <c r="D219" i="8"/>
  <c r="E195" i="11" s="1"/>
  <c r="F195" i="11" s="1"/>
  <c r="D220" i="8"/>
  <c r="E196" i="11" s="1"/>
  <c r="F196" i="11" s="1"/>
  <c r="D221" i="8"/>
  <c r="E197" i="11" s="1"/>
  <c r="F197" i="11" s="1"/>
  <c r="D222" i="8"/>
  <c r="E198" i="11" s="1"/>
  <c r="F198" i="11" s="1"/>
  <c r="D223" i="8"/>
  <c r="E199" i="11" s="1"/>
  <c r="F199" i="11" s="1"/>
  <c r="D224" i="8"/>
  <c r="E200" i="11" s="1"/>
  <c r="F200" i="11" s="1"/>
  <c r="D225" i="8"/>
  <c r="E201" i="11" s="1"/>
  <c r="F201" i="11" s="1"/>
  <c r="D226" i="8"/>
  <c r="E202" i="11" s="1"/>
  <c r="F202" i="11" s="1"/>
  <c r="D227" i="8"/>
  <c r="E203" i="11" s="1"/>
  <c r="F203" i="11" s="1"/>
  <c r="D228" i="8"/>
  <c r="E204" i="11" s="1"/>
  <c r="F204" i="11" s="1"/>
  <c r="D229" i="8"/>
  <c r="E205" i="11" s="1"/>
  <c r="F205" i="11" s="1"/>
  <c r="D230" i="8"/>
  <c r="E206" i="11" s="1"/>
  <c r="F206" i="11" s="1"/>
  <c r="D231" i="8"/>
  <c r="E207" i="11" s="1"/>
  <c r="F207" i="11" s="1"/>
  <c r="D232" i="8"/>
  <c r="E208" i="11" s="1"/>
  <c r="F208" i="11" s="1"/>
  <c r="D233" i="8"/>
  <c r="E209" i="11" s="1"/>
  <c r="F209" i="11" s="1"/>
  <c r="D234" i="8"/>
  <c r="E210" i="11" s="1"/>
  <c r="F210" i="11" s="1"/>
  <c r="D235" i="8"/>
  <c r="E211" i="11" s="1"/>
  <c r="F211" i="11" s="1"/>
  <c r="D236" i="8"/>
  <c r="E212" i="11" s="1"/>
  <c r="F212" i="11" s="1"/>
  <c r="D237" i="8"/>
  <c r="E213" i="11" s="1"/>
  <c r="F213" i="11" s="1"/>
  <c r="D238" i="8"/>
  <c r="E214" i="11" s="1"/>
  <c r="F214" i="11" s="1"/>
  <c r="D239" i="8"/>
  <c r="E215" i="11" s="1"/>
  <c r="F215" i="11" s="1"/>
  <c r="D240" i="8"/>
  <c r="E216" i="11" s="1"/>
  <c r="F216" i="11" s="1"/>
  <c r="D241" i="8"/>
  <c r="E217" i="11" s="1"/>
  <c r="F217" i="11" s="1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A309" i="8"/>
  <c r="B295" i="8"/>
  <c r="B307" i="8" s="1"/>
  <c r="A295" i="8"/>
  <c r="A307" i="8" s="1"/>
  <c r="A299" i="8"/>
  <c r="A311" i="8" s="1"/>
  <c r="A300" i="8"/>
  <c r="A312" i="8" s="1"/>
  <c r="D2" i="8"/>
  <c r="A227" i="8"/>
  <c r="A239" i="8" s="1"/>
  <c r="A251" i="8" s="1"/>
  <c r="A263" i="8" s="1"/>
  <c r="A275" i="8" s="1"/>
  <c r="A287" i="8" s="1"/>
  <c r="A229" i="8"/>
  <c r="A241" i="8" s="1"/>
  <c r="A253" i="8" s="1"/>
  <c r="A265" i="8" s="1"/>
  <c r="A277" i="8" s="1"/>
  <c r="A289" i="8" s="1"/>
  <c r="A301" i="8" s="1"/>
  <c r="A313" i="8" s="1"/>
  <c r="B224" i="8"/>
  <c r="B236" i="8" s="1"/>
  <c r="B248" i="8" s="1"/>
  <c r="B260" i="8" s="1"/>
  <c r="B272" i="8" s="1"/>
  <c r="B284" i="8" s="1"/>
  <c r="B296" i="8" s="1"/>
  <c r="B308" i="8" s="1"/>
  <c r="B15" i="8"/>
  <c r="B16" i="8"/>
  <c r="B17" i="8"/>
  <c r="B18" i="8"/>
  <c r="B19" i="8"/>
  <c r="B20" i="8"/>
  <c r="B32" i="8" s="1"/>
  <c r="B44" i="8" s="1"/>
  <c r="B56" i="8" s="1"/>
  <c r="B68" i="8" s="1"/>
  <c r="B80" i="8" s="1"/>
  <c r="B92" i="8" s="1"/>
  <c r="B104" i="8" s="1"/>
  <c r="B116" i="8" s="1"/>
  <c r="B128" i="8" s="1"/>
  <c r="B140" i="8" s="1"/>
  <c r="B152" i="8" s="1"/>
  <c r="B164" i="8" s="1"/>
  <c r="B176" i="8" s="1"/>
  <c r="B188" i="8" s="1"/>
  <c r="B200" i="8" s="1"/>
  <c r="B212" i="8" s="1"/>
  <c r="B21" i="8"/>
  <c r="B33" i="8" s="1"/>
  <c r="B45" i="8" s="1"/>
  <c r="B57" i="8" s="1"/>
  <c r="B69" i="8" s="1"/>
  <c r="B81" i="8" s="1"/>
  <c r="B93" i="8" s="1"/>
  <c r="B105" i="8" s="1"/>
  <c r="B117" i="8" s="1"/>
  <c r="B129" i="8" s="1"/>
  <c r="B141" i="8" s="1"/>
  <c r="B153" i="8" s="1"/>
  <c r="B165" i="8" s="1"/>
  <c r="B177" i="8" s="1"/>
  <c r="B189" i="8" s="1"/>
  <c r="B201" i="8" s="1"/>
  <c r="B213" i="8" s="1"/>
  <c r="B225" i="8" s="1"/>
  <c r="B237" i="8" s="1"/>
  <c r="B249" i="8" s="1"/>
  <c r="B261" i="8" s="1"/>
  <c r="B273" i="8" s="1"/>
  <c r="B285" i="8" s="1"/>
  <c r="B297" i="8" s="1"/>
  <c r="B309" i="8" s="1"/>
  <c r="B22" i="8"/>
  <c r="B34" i="8" s="1"/>
  <c r="B46" i="8" s="1"/>
  <c r="B58" i="8" s="1"/>
  <c r="B70" i="8" s="1"/>
  <c r="B82" i="8" s="1"/>
  <c r="B94" i="8" s="1"/>
  <c r="B106" i="8" s="1"/>
  <c r="B118" i="8" s="1"/>
  <c r="B130" i="8" s="1"/>
  <c r="B142" i="8" s="1"/>
  <c r="B154" i="8" s="1"/>
  <c r="B166" i="8" s="1"/>
  <c r="B178" i="8" s="1"/>
  <c r="B190" i="8" s="1"/>
  <c r="B202" i="8" s="1"/>
  <c r="B214" i="8" s="1"/>
  <c r="B226" i="8" s="1"/>
  <c r="B238" i="8" s="1"/>
  <c r="B250" i="8" s="1"/>
  <c r="B262" i="8" s="1"/>
  <c r="B274" i="8" s="1"/>
  <c r="B286" i="8" s="1"/>
  <c r="B298" i="8" s="1"/>
  <c r="B310" i="8" s="1"/>
  <c r="B23" i="8"/>
  <c r="B35" i="8" s="1"/>
  <c r="B47" i="8" s="1"/>
  <c r="B59" i="8" s="1"/>
  <c r="B71" i="8" s="1"/>
  <c r="B83" i="8" s="1"/>
  <c r="B95" i="8" s="1"/>
  <c r="B107" i="8" s="1"/>
  <c r="B119" i="8" s="1"/>
  <c r="B131" i="8" s="1"/>
  <c r="B143" i="8" s="1"/>
  <c r="B155" i="8" s="1"/>
  <c r="B167" i="8" s="1"/>
  <c r="B179" i="8" s="1"/>
  <c r="B191" i="8" s="1"/>
  <c r="B203" i="8" s="1"/>
  <c r="B215" i="8" s="1"/>
  <c r="B227" i="8" s="1"/>
  <c r="B239" i="8" s="1"/>
  <c r="B251" i="8" s="1"/>
  <c r="B263" i="8" s="1"/>
  <c r="B275" i="8" s="1"/>
  <c r="B287" i="8" s="1"/>
  <c r="B299" i="8" s="1"/>
  <c r="B311" i="8" s="1"/>
  <c r="B24" i="8"/>
  <c r="B25" i="8"/>
  <c r="B26" i="8"/>
  <c r="B38" i="8" s="1"/>
  <c r="B50" i="8" s="1"/>
  <c r="B62" i="8" s="1"/>
  <c r="B74" i="8" s="1"/>
  <c r="B86" i="8" s="1"/>
  <c r="B98" i="8" s="1"/>
  <c r="B110" i="8" s="1"/>
  <c r="B122" i="8" s="1"/>
  <c r="B134" i="8" s="1"/>
  <c r="B146" i="8" s="1"/>
  <c r="B158" i="8" s="1"/>
  <c r="B170" i="8" s="1"/>
  <c r="B182" i="8" s="1"/>
  <c r="B194" i="8" s="1"/>
  <c r="B206" i="8" s="1"/>
  <c r="B218" i="8" s="1"/>
  <c r="B230" i="8" s="1"/>
  <c r="B242" i="8" s="1"/>
  <c r="B254" i="8" s="1"/>
  <c r="B266" i="8" s="1"/>
  <c r="B278" i="8" s="1"/>
  <c r="B290" i="8" s="1"/>
  <c r="B302" i="8" s="1"/>
  <c r="B27" i="8"/>
  <c r="B39" i="8" s="1"/>
  <c r="B51" i="8" s="1"/>
  <c r="B63" i="8" s="1"/>
  <c r="B75" i="8" s="1"/>
  <c r="B87" i="8" s="1"/>
  <c r="B99" i="8" s="1"/>
  <c r="B111" i="8" s="1"/>
  <c r="B123" i="8" s="1"/>
  <c r="B135" i="8" s="1"/>
  <c r="B147" i="8" s="1"/>
  <c r="B159" i="8" s="1"/>
  <c r="B171" i="8" s="1"/>
  <c r="B183" i="8" s="1"/>
  <c r="B195" i="8" s="1"/>
  <c r="B207" i="8" s="1"/>
  <c r="B219" i="8" s="1"/>
  <c r="B231" i="8" s="1"/>
  <c r="B243" i="8" s="1"/>
  <c r="B255" i="8" s="1"/>
  <c r="B267" i="8" s="1"/>
  <c r="B279" i="8" s="1"/>
  <c r="B291" i="8" s="1"/>
  <c r="B303" i="8" s="1"/>
  <c r="B28" i="8"/>
  <c r="B40" i="8" s="1"/>
  <c r="B52" i="8" s="1"/>
  <c r="B64" i="8" s="1"/>
  <c r="B76" i="8" s="1"/>
  <c r="B88" i="8" s="1"/>
  <c r="B100" i="8" s="1"/>
  <c r="B112" i="8" s="1"/>
  <c r="B124" i="8" s="1"/>
  <c r="B136" i="8" s="1"/>
  <c r="B148" i="8" s="1"/>
  <c r="B160" i="8" s="1"/>
  <c r="B172" i="8" s="1"/>
  <c r="B184" i="8" s="1"/>
  <c r="B196" i="8" s="1"/>
  <c r="B208" i="8" s="1"/>
  <c r="B220" i="8" s="1"/>
  <c r="B232" i="8" s="1"/>
  <c r="B244" i="8" s="1"/>
  <c r="B256" i="8" s="1"/>
  <c r="B268" i="8" s="1"/>
  <c r="B280" i="8" s="1"/>
  <c r="B292" i="8" s="1"/>
  <c r="B304" i="8" s="1"/>
  <c r="B29" i="8"/>
  <c r="B41" i="8" s="1"/>
  <c r="B53" i="8" s="1"/>
  <c r="B65" i="8" s="1"/>
  <c r="B77" i="8" s="1"/>
  <c r="B89" i="8" s="1"/>
  <c r="B101" i="8" s="1"/>
  <c r="B113" i="8" s="1"/>
  <c r="B125" i="8" s="1"/>
  <c r="B137" i="8" s="1"/>
  <c r="B149" i="8" s="1"/>
  <c r="B161" i="8" s="1"/>
  <c r="B173" i="8" s="1"/>
  <c r="B185" i="8" s="1"/>
  <c r="B197" i="8" s="1"/>
  <c r="B209" i="8" s="1"/>
  <c r="B221" i="8" s="1"/>
  <c r="B233" i="8" s="1"/>
  <c r="B245" i="8" s="1"/>
  <c r="B257" i="8" s="1"/>
  <c r="B269" i="8" s="1"/>
  <c r="B281" i="8" s="1"/>
  <c r="B293" i="8" s="1"/>
  <c r="B305" i="8" s="1"/>
  <c r="B30" i="8"/>
  <c r="B31" i="8"/>
  <c r="B36" i="8"/>
  <c r="B48" i="8" s="1"/>
  <c r="B60" i="8" s="1"/>
  <c r="B72" i="8" s="1"/>
  <c r="B84" i="8" s="1"/>
  <c r="B96" i="8" s="1"/>
  <c r="B108" i="8" s="1"/>
  <c r="B120" i="8" s="1"/>
  <c r="B132" i="8" s="1"/>
  <c r="B144" i="8" s="1"/>
  <c r="B156" i="8" s="1"/>
  <c r="B168" i="8" s="1"/>
  <c r="B180" i="8" s="1"/>
  <c r="B192" i="8" s="1"/>
  <c r="B204" i="8" s="1"/>
  <c r="B216" i="8" s="1"/>
  <c r="B228" i="8" s="1"/>
  <c r="B240" i="8" s="1"/>
  <c r="B252" i="8" s="1"/>
  <c r="B264" i="8" s="1"/>
  <c r="B276" i="8" s="1"/>
  <c r="B288" i="8" s="1"/>
  <c r="B300" i="8" s="1"/>
  <c r="B312" i="8" s="1"/>
  <c r="B37" i="8"/>
  <c r="B49" i="8" s="1"/>
  <c r="B61" i="8" s="1"/>
  <c r="B73" i="8" s="1"/>
  <c r="B85" i="8" s="1"/>
  <c r="B97" i="8" s="1"/>
  <c r="B109" i="8" s="1"/>
  <c r="B121" i="8" s="1"/>
  <c r="B133" i="8" s="1"/>
  <c r="B145" i="8" s="1"/>
  <c r="B157" i="8" s="1"/>
  <c r="B169" i="8" s="1"/>
  <c r="B181" i="8" s="1"/>
  <c r="B193" i="8" s="1"/>
  <c r="B205" i="8" s="1"/>
  <c r="B217" i="8" s="1"/>
  <c r="B229" i="8" s="1"/>
  <c r="B241" i="8" s="1"/>
  <c r="B253" i="8" s="1"/>
  <c r="B265" i="8" s="1"/>
  <c r="B277" i="8" s="1"/>
  <c r="B289" i="8" s="1"/>
  <c r="B301" i="8" s="1"/>
  <c r="B313" i="8" s="1"/>
  <c r="B42" i="8"/>
  <c r="B54" i="8" s="1"/>
  <c r="B66" i="8" s="1"/>
  <c r="B78" i="8" s="1"/>
  <c r="B90" i="8" s="1"/>
  <c r="B102" i="8" s="1"/>
  <c r="B114" i="8" s="1"/>
  <c r="B126" i="8" s="1"/>
  <c r="B138" i="8" s="1"/>
  <c r="B150" i="8" s="1"/>
  <c r="B162" i="8" s="1"/>
  <c r="B174" i="8" s="1"/>
  <c r="B186" i="8" s="1"/>
  <c r="B198" i="8" s="1"/>
  <c r="B210" i="8" s="1"/>
  <c r="B222" i="8" s="1"/>
  <c r="B234" i="8" s="1"/>
  <c r="B246" i="8" s="1"/>
  <c r="B258" i="8" s="1"/>
  <c r="B270" i="8" s="1"/>
  <c r="B282" i="8" s="1"/>
  <c r="B294" i="8" s="1"/>
  <c r="B306" i="8" s="1"/>
  <c r="B43" i="8"/>
  <c r="B55" i="8" s="1"/>
  <c r="B67" i="8" s="1"/>
  <c r="B79" i="8" s="1"/>
  <c r="B91" i="8" s="1"/>
  <c r="B103" i="8" s="1"/>
  <c r="B115" i="8" s="1"/>
  <c r="B127" i="8" s="1"/>
  <c r="B139" i="8" s="1"/>
  <c r="B151" i="8" s="1"/>
  <c r="B163" i="8" s="1"/>
  <c r="B175" i="8" s="1"/>
  <c r="B187" i="8" s="1"/>
  <c r="B199" i="8" s="1"/>
  <c r="B211" i="8" s="1"/>
  <c r="B223" i="8" s="1"/>
  <c r="B235" i="8" s="1"/>
  <c r="B247" i="8" s="1"/>
  <c r="B259" i="8" s="1"/>
  <c r="B271" i="8" s="1"/>
  <c r="B283" i="8" s="1"/>
  <c r="B14" i="8"/>
  <c r="A15" i="8"/>
  <c r="A27" i="8" s="1"/>
  <c r="A39" i="8" s="1"/>
  <c r="A51" i="8" s="1"/>
  <c r="A63" i="8" s="1"/>
  <c r="A75" i="8" s="1"/>
  <c r="A87" i="8" s="1"/>
  <c r="A99" i="8" s="1"/>
  <c r="A111" i="8" s="1"/>
  <c r="A123" i="8" s="1"/>
  <c r="A135" i="8" s="1"/>
  <c r="A147" i="8" s="1"/>
  <c r="A159" i="8" s="1"/>
  <c r="A171" i="8" s="1"/>
  <c r="A183" i="8" s="1"/>
  <c r="A195" i="8" s="1"/>
  <c r="A207" i="8" s="1"/>
  <c r="A219" i="8" s="1"/>
  <c r="A231" i="8" s="1"/>
  <c r="A243" i="8" s="1"/>
  <c r="A255" i="8" s="1"/>
  <c r="A267" i="8" s="1"/>
  <c r="A279" i="8" s="1"/>
  <c r="A291" i="8" s="1"/>
  <c r="A303" i="8" s="1"/>
  <c r="A16" i="8"/>
  <c r="A28" i="8" s="1"/>
  <c r="A40" i="8" s="1"/>
  <c r="A52" i="8" s="1"/>
  <c r="A64" i="8" s="1"/>
  <c r="A76" i="8" s="1"/>
  <c r="A88" i="8" s="1"/>
  <c r="A100" i="8" s="1"/>
  <c r="A112" i="8" s="1"/>
  <c r="A124" i="8" s="1"/>
  <c r="A136" i="8" s="1"/>
  <c r="A148" i="8" s="1"/>
  <c r="A160" i="8" s="1"/>
  <c r="A172" i="8" s="1"/>
  <c r="A184" i="8" s="1"/>
  <c r="A196" i="8" s="1"/>
  <c r="A208" i="8" s="1"/>
  <c r="A220" i="8" s="1"/>
  <c r="A232" i="8" s="1"/>
  <c r="A244" i="8" s="1"/>
  <c r="A256" i="8" s="1"/>
  <c r="A268" i="8" s="1"/>
  <c r="A280" i="8" s="1"/>
  <c r="A292" i="8" s="1"/>
  <c r="A304" i="8" s="1"/>
  <c r="A17" i="8"/>
  <c r="A29" i="8" s="1"/>
  <c r="A41" i="8" s="1"/>
  <c r="A18" i="8"/>
  <c r="A30" i="8" s="1"/>
  <c r="A42" i="8" s="1"/>
  <c r="A19" i="8"/>
  <c r="A31" i="8" s="1"/>
  <c r="A43" i="8" s="1"/>
  <c r="A55" i="8" s="1"/>
  <c r="A67" i="8" s="1"/>
  <c r="A79" i="8" s="1"/>
  <c r="A91" i="8" s="1"/>
  <c r="A103" i="8" s="1"/>
  <c r="A115" i="8" s="1"/>
  <c r="A127" i="8" s="1"/>
  <c r="A139" i="8" s="1"/>
  <c r="A151" i="8" s="1"/>
  <c r="A163" i="8" s="1"/>
  <c r="A175" i="8" s="1"/>
  <c r="A187" i="8" s="1"/>
  <c r="A199" i="8" s="1"/>
  <c r="A211" i="8" s="1"/>
  <c r="A223" i="8" s="1"/>
  <c r="A235" i="8" s="1"/>
  <c r="A247" i="8" s="1"/>
  <c r="A259" i="8" s="1"/>
  <c r="A271" i="8" s="1"/>
  <c r="A283" i="8" s="1"/>
  <c r="A20" i="8"/>
  <c r="A32" i="8" s="1"/>
  <c r="A44" i="8" s="1"/>
  <c r="A56" i="8" s="1"/>
  <c r="A68" i="8" s="1"/>
  <c r="A80" i="8" s="1"/>
  <c r="A92" i="8" s="1"/>
  <c r="A104" i="8" s="1"/>
  <c r="A116" i="8" s="1"/>
  <c r="A128" i="8" s="1"/>
  <c r="A140" i="8" s="1"/>
  <c r="A152" i="8" s="1"/>
  <c r="A164" i="8" s="1"/>
  <c r="A176" i="8" s="1"/>
  <c r="A188" i="8" s="1"/>
  <c r="A200" i="8" s="1"/>
  <c r="A212" i="8" s="1"/>
  <c r="A224" i="8" s="1"/>
  <c r="A236" i="8" s="1"/>
  <c r="A248" i="8" s="1"/>
  <c r="A260" i="8" s="1"/>
  <c r="A272" i="8" s="1"/>
  <c r="A284" i="8" s="1"/>
  <c r="A296" i="8" s="1"/>
  <c r="A308" i="8" s="1"/>
  <c r="A21" i="8"/>
  <c r="A33" i="8" s="1"/>
  <c r="A45" i="8" s="1"/>
  <c r="A57" i="8" s="1"/>
  <c r="A69" i="8" s="1"/>
  <c r="A81" i="8" s="1"/>
  <c r="A93" i="8" s="1"/>
  <c r="A105" i="8" s="1"/>
  <c r="A117" i="8" s="1"/>
  <c r="A129" i="8" s="1"/>
  <c r="A141" i="8" s="1"/>
  <c r="A153" i="8" s="1"/>
  <c r="A165" i="8" s="1"/>
  <c r="A177" i="8" s="1"/>
  <c r="A189" i="8" s="1"/>
  <c r="A201" i="8" s="1"/>
  <c r="A213" i="8" s="1"/>
  <c r="A225" i="8" s="1"/>
  <c r="A237" i="8" s="1"/>
  <c r="A249" i="8" s="1"/>
  <c r="A261" i="8" s="1"/>
  <c r="A273" i="8" s="1"/>
  <c r="A285" i="8" s="1"/>
  <c r="A297" i="8" s="1"/>
  <c r="A22" i="8"/>
  <c r="A34" i="8" s="1"/>
  <c r="A46" i="8" s="1"/>
  <c r="A58" i="8" s="1"/>
  <c r="A70" i="8" s="1"/>
  <c r="A82" i="8" s="1"/>
  <c r="A94" i="8" s="1"/>
  <c r="A106" i="8" s="1"/>
  <c r="A118" i="8" s="1"/>
  <c r="A130" i="8" s="1"/>
  <c r="A142" i="8" s="1"/>
  <c r="A154" i="8" s="1"/>
  <c r="A166" i="8" s="1"/>
  <c r="A178" i="8" s="1"/>
  <c r="A190" i="8" s="1"/>
  <c r="A202" i="8" s="1"/>
  <c r="A214" i="8" s="1"/>
  <c r="A226" i="8" s="1"/>
  <c r="A238" i="8" s="1"/>
  <c r="A250" i="8" s="1"/>
  <c r="A262" i="8" s="1"/>
  <c r="A274" i="8" s="1"/>
  <c r="A286" i="8" s="1"/>
  <c r="A298" i="8" s="1"/>
  <c r="A310" i="8" s="1"/>
  <c r="A23" i="8"/>
  <c r="A35" i="8" s="1"/>
  <c r="A47" i="8" s="1"/>
  <c r="A59" i="8" s="1"/>
  <c r="A71" i="8" s="1"/>
  <c r="A83" i="8" s="1"/>
  <c r="A95" i="8" s="1"/>
  <c r="A107" i="8" s="1"/>
  <c r="A119" i="8" s="1"/>
  <c r="A131" i="8" s="1"/>
  <c r="A143" i="8" s="1"/>
  <c r="A155" i="8" s="1"/>
  <c r="A167" i="8" s="1"/>
  <c r="A179" i="8" s="1"/>
  <c r="A191" i="8" s="1"/>
  <c r="A203" i="8" s="1"/>
  <c r="A215" i="8" s="1"/>
  <c r="A24" i="8"/>
  <c r="A36" i="8" s="1"/>
  <c r="A48" i="8" s="1"/>
  <c r="A60" i="8" s="1"/>
  <c r="A72" i="8" s="1"/>
  <c r="A84" i="8" s="1"/>
  <c r="A96" i="8" s="1"/>
  <c r="A108" i="8" s="1"/>
  <c r="A120" i="8" s="1"/>
  <c r="A132" i="8" s="1"/>
  <c r="A144" i="8" s="1"/>
  <c r="A156" i="8" s="1"/>
  <c r="A168" i="8" s="1"/>
  <c r="A180" i="8" s="1"/>
  <c r="A192" i="8" s="1"/>
  <c r="A204" i="8" s="1"/>
  <c r="A216" i="8" s="1"/>
  <c r="A228" i="8" s="1"/>
  <c r="A240" i="8" s="1"/>
  <c r="A252" i="8" s="1"/>
  <c r="A264" i="8" s="1"/>
  <c r="A276" i="8" s="1"/>
  <c r="A288" i="8" s="1"/>
  <c r="A25" i="8"/>
  <c r="A37" i="8" s="1"/>
  <c r="A49" i="8" s="1"/>
  <c r="A61" i="8" s="1"/>
  <c r="A73" i="8" s="1"/>
  <c r="A85" i="8" s="1"/>
  <c r="A97" i="8" s="1"/>
  <c r="A109" i="8" s="1"/>
  <c r="A121" i="8" s="1"/>
  <c r="A133" i="8" s="1"/>
  <c r="A145" i="8" s="1"/>
  <c r="A157" i="8" s="1"/>
  <c r="A169" i="8" s="1"/>
  <c r="A181" i="8" s="1"/>
  <c r="A193" i="8" s="1"/>
  <c r="A205" i="8" s="1"/>
  <c r="A217" i="8" s="1"/>
  <c r="A53" i="8"/>
  <c r="A65" i="8" s="1"/>
  <c r="A77" i="8" s="1"/>
  <c r="A89" i="8" s="1"/>
  <c r="A101" i="8" s="1"/>
  <c r="A113" i="8" s="1"/>
  <c r="A125" i="8" s="1"/>
  <c r="A137" i="8" s="1"/>
  <c r="A149" i="8" s="1"/>
  <c r="A161" i="8" s="1"/>
  <c r="A173" i="8" s="1"/>
  <c r="A185" i="8" s="1"/>
  <c r="A197" i="8" s="1"/>
  <c r="A209" i="8" s="1"/>
  <c r="A221" i="8" s="1"/>
  <c r="A233" i="8" s="1"/>
  <c r="A245" i="8" s="1"/>
  <c r="A257" i="8" s="1"/>
  <c r="A269" i="8" s="1"/>
  <c r="A281" i="8" s="1"/>
  <c r="A293" i="8" s="1"/>
  <c r="A305" i="8" s="1"/>
  <c r="A54" i="8"/>
  <c r="A66" i="8" s="1"/>
  <c r="A78" i="8" s="1"/>
  <c r="A90" i="8" s="1"/>
  <c r="A102" i="8" s="1"/>
  <c r="A114" i="8" s="1"/>
  <c r="A126" i="8" s="1"/>
  <c r="A138" i="8" s="1"/>
  <c r="A150" i="8" s="1"/>
  <c r="A162" i="8" s="1"/>
  <c r="A174" i="8" s="1"/>
  <c r="A186" i="8" s="1"/>
  <c r="A198" i="8" s="1"/>
  <c r="A210" i="8" s="1"/>
  <c r="A222" i="8" s="1"/>
  <c r="A234" i="8" s="1"/>
  <c r="A246" i="8" s="1"/>
  <c r="A258" i="8" s="1"/>
  <c r="A270" i="8" s="1"/>
  <c r="A282" i="8" s="1"/>
  <c r="A294" i="8" s="1"/>
  <c r="A306" i="8" s="1"/>
  <c r="A14" i="8"/>
  <c r="A26" i="8" s="1"/>
  <c r="A38" i="8" s="1"/>
  <c r="A50" i="8" s="1"/>
  <c r="A62" i="8" s="1"/>
  <c r="A74" i="8" s="1"/>
  <c r="A86" i="8" s="1"/>
  <c r="A98" i="8" s="1"/>
  <c r="A110" i="8" s="1"/>
  <c r="A122" i="8" s="1"/>
  <c r="A134" i="8" s="1"/>
  <c r="A146" i="8" s="1"/>
  <c r="A158" i="8" s="1"/>
  <c r="A170" i="8" s="1"/>
  <c r="A182" i="8" s="1"/>
  <c r="A194" i="8" s="1"/>
  <c r="A206" i="8" s="1"/>
  <c r="A218" i="8" s="1"/>
  <c r="A230" i="8" s="1"/>
  <c r="A242" i="8" s="1"/>
  <c r="A254" i="8" s="1"/>
  <c r="A266" i="8" s="1"/>
  <c r="A278" i="8" s="1"/>
  <c r="A290" i="8" s="1"/>
  <c r="A302" i="8" s="1"/>
  <c r="J2" i="7"/>
  <c r="H3" i="7"/>
  <c r="H4" i="7"/>
  <c r="H5" i="7"/>
  <c r="H6" i="7"/>
  <c r="H7" i="7"/>
  <c r="H8" i="7"/>
  <c r="H9" i="7"/>
  <c r="H10" i="7"/>
  <c r="H11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2" i="7"/>
  <c r="G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2" i="7"/>
  <c r="C3" i="7"/>
  <c r="L3" i="7" s="1"/>
  <c r="C4" i="7"/>
  <c r="L4" i="7" s="1"/>
  <c r="C5" i="7"/>
  <c r="L5" i="7" s="1"/>
  <c r="C6" i="7"/>
  <c r="L6" i="7" s="1"/>
  <c r="C7" i="7"/>
  <c r="L7" i="7" s="1"/>
  <c r="C8" i="7"/>
  <c r="L8" i="7" s="1"/>
  <c r="C9" i="7"/>
  <c r="L9" i="7" s="1"/>
  <c r="C10" i="7"/>
  <c r="L10" i="7" s="1"/>
  <c r="C11" i="7"/>
  <c r="L11" i="7" s="1"/>
  <c r="C12" i="7"/>
  <c r="L12" i="7" s="1"/>
  <c r="C13" i="7"/>
  <c r="L13" i="7" s="1"/>
  <c r="C14" i="7"/>
  <c r="L14" i="7" s="1"/>
  <c r="C15" i="7"/>
  <c r="L15" i="7" s="1"/>
  <c r="C16" i="7"/>
  <c r="L16" i="7" s="1"/>
  <c r="C17" i="7"/>
  <c r="L17" i="7" s="1"/>
  <c r="C18" i="7"/>
  <c r="L18" i="7" s="1"/>
  <c r="C19" i="7"/>
  <c r="L19" i="7" s="1"/>
  <c r="C20" i="7"/>
  <c r="L20" i="7" s="1"/>
  <c r="C21" i="7"/>
  <c r="L21" i="7" s="1"/>
  <c r="C22" i="7"/>
  <c r="C23" i="7"/>
  <c r="L23" i="7" s="1"/>
  <c r="C24" i="7"/>
  <c r="L24" i="7" s="1"/>
  <c r="C25" i="7"/>
  <c r="L25" i="7" s="1"/>
  <c r="C26" i="7"/>
  <c r="L26" i="7" s="1"/>
  <c r="C27" i="7"/>
  <c r="L27" i="7" s="1"/>
  <c r="C28" i="7"/>
  <c r="L28" i="7" s="1"/>
  <c r="C29" i="7"/>
  <c r="L29" i="7" s="1"/>
  <c r="C30" i="7"/>
  <c r="L30" i="7" s="1"/>
  <c r="C31" i="7"/>
  <c r="L31" i="7" s="1"/>
  <c r="C32" i="7"/>
  <c r="L32" i="7" s="1"/>
  <c r="C33" i="7"/>
  <c r="L33" i="7" s="1"/>
  <c r="C34" i="7"/>
  <c r="L34" i="7" s="1"/>
  <c r="C35" i="7"/>
  <c r="L35" i="7" s="1"/>
  <c r="C36" i="7"/>
  <c r="L36" i="7" s="1"/>
  <c r="C37" i="7"/>
  <c r="L37" i="7" s="1"/>
  <c r="C38" i="7"/>
  <c r="L38" i="7" s="1"/>
  <c r="C39" i="7"/>
  <c r="L39" i="7" s="1"/>
  <c r="C40" i="7"/>
  <c r="L40" i="7" s="1"/>
  <c r="C41" i="7"/>
  <c r="L41" i="7" s="1"/>
  <c r="C42" i="7"/>
  <c r="L42" i="7" s="1"/>
  <c r="C43" i="7"/>
  <c r="L43" i="7" s="1"/>
  <c r="C44" i="7"/>
  <c r="L44" i="7" s="1"/>
  <c r="C45" i="7"/>
  <c r="L45" i="7" s="1"/>
  <c r="C46" i="7"/>
  <c r="L46" i="7" s="1"/>
  <c r="C47" i="7"/>
  <c r="L47" i="7" s="1"/>
  <c r="C48" i="7"/>
  <c r="L48" i="7" s="1"/>
  <c r="C49" i="7"/>
  <c r="L49" i="7" s="1"/>
  <c r="C50" i="7"/>
  <c r="L50" i="7" s="1"/>
  <c r="C51" i="7"/>
  <c r="L51" i="7" s="1"/>
  <c r="C52" i="7"/>
  <c r="C53" i="7"/>
  <c r="L53" i="7" s="1"/>
  <c r="C54" i="7"/>
  <c r="L54" i="7" s="1"/>
  <c r="C55" i="7"/>
  <c r="L55" i="7" s="1"/>
  <c r="C56" i="7"/>
  <c r="L56" i="7" s="1"/>
  <c r="C57" i="7"/>
  <c r="L57" i="7" s="1"/>
  <c r="C58" i="7"/>
  <c r="L58" i="7" s="1"/>
  <c r="C59" i="7"/>
  <c r="L59" i="7" s="1"/>
  <c r="C60" i="7"/>
  <c r="L60" i="7" s="1"/>
  <c r="C61" i="7"/>
  <c r="L61" i="7" s="1"/>
  <c r="C62" i="7"/>
  <c r="L62" i="7" s="1"/>
  <c r="C63" i="7"/>
  <c r="L63" i="7" s="1"/>
  <c r="C64" i="7"/>
  <c r="L64" i="7" s="1"/>
  <c r="C65" i="7"/>
  <c r="L65" i="7" s="1"/>
  <c r="C66" i="7"/>
  <c r="L66" i="7" s="1"/>
  <c r="C67" i="7"/>
  <c r="L67" i="7" s="1"/>
  <c r="C68" i="7"/>
  <c r="L68" i="7" s="1"/>
  <c r="C69" i="7"/>
  <c r="L69" i="7" s="1"/>
  <c r="C70" i="7"/>
  <c r="L70" i="7" s="1"/>
  <c r="C71" i="7"/>
  <c r="L71" i="7" s="1"/>
  <c r="C72" i="7"/>
  <c r="L72" i="7" s="1"/>
  <c r="C73" i="7"/>
  <c r="L73" i="7" s="1"/>
  <c r="C74" i="7"/>
  <c r="L74" i="7" s="1"/>
  <c r="C75" i="7"/>
  <c r="L75" i="7" s="1"/>
  <c r="C76" i="7"/>
  <c r="L76" i="7" s="1"/>
  <c r="C77" i="7"/>
  <c r="L77" i="7" s="1"/>
  <c r="C78" i="7"/>
  <c r="L78" i="7" s="1"/>
  <c r="C79" i="7"/>
  <c r="L79" i="7" s="1"/>
  <c r="C80" i="7"/>
  <c r="L80" i="7" s="1"/>
  <c r="C81" i="7"/>
  <c r="L81" i="7" s="1"/>
  <c r="C82" i="7"/>
  <c r="L82" i="7" s="1"/>
  <c r="C83" i="7"/>
  <c r="L83" i="7" s="1"/>
  <c r="C84" i="7"/>
  <c r="L84" i="7" s="1"/>
  <c r="C85" i="7"/>
  <c r="L85" i="7" s="1"/>
  <c r="C86" i="7"/>
  <c r="L86" i="7" s="1"/>
  <c r="C87" i="7"/>
  <c r="L87" i="7" s="1"/>
  <c r="C88" i="7"/>
  <c r="L88" i="7" s="1"/>
  <c r="C89" i="7"/>
  <c r="L89" i="7" s="1"/>
  <c r="C90" i="7"/>
  <c r="L90" i="7" s="1"/>
  <c r="C91" i="7"/>
  <c r="L91" i="7" s="1"/>
  <c r="C92" i="7"/>
  <c r="L92" i="7" s="1"/>
  <c r="C93" i="7"/>
  <c r="L93" i="7" s="1"/>
  <c r="C94" i="7"/>
  <c r="C95" i="7"/>
  <c r="L95" i="7" s="1"/>
  <c r="C96" i="7"/>
  <c r="L96" i="7" s="1"/>
  <c r="C97" i="7"/>
  <c r="L97" i="7" s="1"/>
  <c r="C98" i="7"/>
  <c r="L98" i="7" s="1"/>
  <c r="C99" i="7"/>
  <c r="L99" i="7" s="1"/>
  <c r="C100" i="7"/>
  <c r="L100" i="7" s="1"/>
  <c r="C101" i="7"/>
  <c r="L101" i="7" s="1"/>
  <c r="C102" i="7"/>
  <c r="L102" i="7" s="1"/>
  <c r="C103" i="7"/>
  <c r="C104" i="7"/>
  <c r="L104" i="7" s="1"/>
  <c r="C105" i="7"/>
  <c r="L105" i="7" s="1"/>
  <c r="C106" i="7"/>
  <c r="L106" i="7" s="1"/>
  <c r="C107" i="7"/>
  <c r="L107" i="7" s="1"/>
  <c r="C108" i="7"/>
  <c r="L108" i="7" s="1"/>
  <c r="C109" i="7"/>
  <c r="L109" i="7" s="1"/>
  <c r="C110" i="7"/>
  <c r="L110" i="7" s="1"/>
  <c r="C111" i="7"/>
  <c r="L111" i="7" s="1"/>
  <c r="C112" i="7"/>
  <c r="L112" i="7" s="1"/>
  <c r="C113" i="7"/>
  <c r="L113" i="7" s="1"/>
  <c r="C114" i="7"/>
  <c r="L114" i="7" s="1"/>
  <c r="C115" i="7"/>
  <c r="L115" i="7" s="1"/>
  <c r="C116" i="7"/>
  <c r="L116" i="7" s="1"/>
  <c r="C117" i="7"/>
  <c r="L117" i="7" s="1"/>
  <c r="C118" i="7"/>
  <c r="L118" i="7" s="1"/>
  <c r="C119" i="7"/>
  <c r="L119" i="7" s="1"/>
  <c r="C120" i="7"/>
  <c r="L120" i="7" s="1"/>
  <c r="C121" i="7"/>
  <c r="L121" i="7" s="1"/>
  <c r="C122" i="7"/>
  <c r="L122" i="7" s="1"/>
  <c r="C123" i="7"/>
  <c r="L123" i="7" s="1"/>
  <c r="C124" i="7"/>
  <c r="L124" i="7" s="1"/>
  <c r="C125" i="7"/>
  <c r="L125" i="7" s="1"/>
  <c r="C126" i="7"/>
  <c r="L126" i="7" s="1"/>
  <c r="C127" i="7"/>
  <c r="L127" i="7" s="1"/>
  <c r="C128" i="7"/>
  <c r="L128" i="7" s="1"/>
  <c r="C129" i="7"/>
  <c r="L129" i="7" s="1"/>
  <c r="C130" i="7"/>
  <c r="L130" i="7" s="1"/>
  <c r="C131" i="7"/>
  <c r="L131" i="7" s="1"/>
  <c r="C132" i="7"/>
  <c r="L132" i="7" s="1"/>
  <c r="C133" i="7"/>
  <c r="L133" i="7" s="1"/>
  <c r="C134" i="7"/>
  <c r="L134" i="7" s="1"/>
  <c r="C135" i="7"/>
  <c r="L135" i="7" s="1"/>
  <c r="C136" i="7"/>
  <c r="L136" i="7" s="1"/>
  <c r="C137" i="7"/>
  <c r="L137" i="7" s="1"/>
  <c r="C138" i="7"/>
  <c r="L138" i="7" s="1"/>
  <c r="C139" i="7"/>
  <c r="L139" i="7" s="1"/>
  <c r="C140" i="7"/>
  <c r="L140" i="7" s="1"/>
  <c r="C141" i="7"/>
  <c r="L141" i="7" s="1"/>
  <c r="C142" i="7"/>
  <c r="L142" i="7" s="1"/>
  <c r="C143" i="7"/>
  <c r="L143" i="7" s="1"/>
  <c r="C144" i="7"/>
  <c r="L144" i="7" s="1"/>
  <c r="C145" i="7"/>
  <c r="L145" i="7" s="1"/>
  <c r="C146" i="7"/>
  <c r="L146" i="7" s="1"/>
  <c r="C147" i="7"/>
  <c r="L147" i="7" s="1"/>
  <c r="C148" i="7"/>
  <c r="L148" i="7" s="1"/>
  <c r="C149" i="7"/>
  <c r="L149" i="7" s="1"/>
  <c r="C150" i="7"/>
  <c r="L150" i="7" s="1"/>
  <c r="C151" i="7"/>
  <c r="L151" i="7" s="1"/>
  <c r="C152" i="7"/>
  <c r="L152" i="7" s="1"/>
  <c r="C153" i="7"/>
  <c r="L153" i="7" s="1"/>
  <c r="C154" i="7"/>
  <c r="L154" i="7" s="1"/>
  <c r="C155" i="7"/>
  <c r="L155" i="7" s="1"/>
  <c r="C156" i="7"/>
  <c r="L156" i="7" s="1"/>
  <c r="C157" i="7"/>
  <c r="L157" i="7" s="1"/>
  <c r="C158" i="7"/>
  <c r="L158" i="7" s="1"/>
  <c r="C159" i="7"/>
  <c r="L159" i="7" s="1"/>
  <c r="C160" i="7"/>
  <c r="C161" i="7"/>
  <c r="L161" i="7" s="1"/>
  <c r="C162" i="7"/>
  <c r="L162" i="7" s="1"/>
  <c r="C163" i="7"/>
  <c r="L163" i="7" s="1"/>
  <c r="C164" i="7"/>
  <c r="L164" i="7" s="1"/>
  <c r="C165" i="7"/>
  <c r="L165" i="7" s="1"/>
  <c r="C166" i="7"/>
  <c r="L166" i="7" s="1"/>
  <c r="C167" i="7"/>
  <c r="L167" i="7" s="1"/>
  <c r="C168" i="7"/>
  <c r="L168" i="7" s="1"/>
  <c r="C169" i="7"/>
  <c r="L169" i="7" s="1"/>
  <c r="C170" i="7"/>
  <c r="L170" i="7" s="1"/>
  <c r="C171" i="7"/>
  <c r="L171" i="7" s="1"/>
  <c r="C172" i="7"/>
  <c r="L172" i="7" s="1"/>
  <c r="C173" i="7"/>
  <c r="L173" i="7" s="1"/>
  <c r="C174" i="7"/>
  <c r="L174" i="7" s="1"/>
  <c r="C175" i="7"/>
  <c r="L175" i="7" s="1"/>
  <c r="C176" i="7"/>
  <c r="L176" i="7" s="1"/>
  <c r="C177" i="7"/>
  <c r="L177" i="7" s="1"/>
  <c r="C178" i="7"/>
  <c r="L178" i="7" s="1"/>
  <c r="C179" i="7"/>
  <c r="L179" i="7" s="1"/>
  <c r="C180" i="7"/>
  <c r="L180" i="7" s="1"/>
  <c r="C181" i="7"/>
  <c r="L181" i="7" s="1"/>
  <c r="C182" i="7"/>
  <c r="L182" i="7" s="1"/>
  <c r="C183" i="7"/>
  <c r="L183" i="7" s="1"/>
  <c r="C184" i="7"/>
  <c r="L184" i="7" s="1"/>
  <c r="C185" i="7"/>
  <c r="L185" i="7" s="1"/>
  <c r="C186" i="7"/>
  <c r="L186" i="7" s="1"/>
  <c r="C187" i="7"/>
  <c r="L187" i="7" s="1"/>
  <c r="C188" i="7"/>
  <c r="L188" i="7" s="1"/>
  <c r="C189" i="7"/>
  <c r="L189" i="7" s="1"/>
  <c r="C190" i="7"/>
  <c r="L190" i="7" s="1"/>
  <c r="C191" i="7"/>
  <c r="L191" i="7" s="1"/>
  <c r="C192" i="7"/>
  <c r="L192" i="7" s="1"/>
  <c r="C193" i="7"/>
  <c r="L193" i="7" s="1"/>
  <c r="C2" i="7"/>
  <c r="L52" i="7"/>
  <c r="L94" i="7"/>
  <c r="L22" i="7"/>
  <c r="A102" i="5"/>
  <c r="A103" i="5"/>
  <c r="A115" i="5" s="1"/>
  <c r="A127" i="5" s="1"/>
  <c r="A139" i="5" s="1"/>
  <c r="A151" i="5" s="1"/>
  <c r="A104" i="5"/>
  <c r="A105" i="5"/>
  <c r="A106" i="5"/>
  <c r="A107" i="5"/>
  <c r="A108" i="5"/>
  <c r="A109" i="5"/>
  <c r="A110" i="5"/>
  <c r="A111" i="5"/>
  <c r="A123" i="5" s="1"/>
  <c r="A135" i="5" s="1"/>
  <c r="A147" i="5" s="1"/>
  <c r="A159" i="5" s="1"/>
  <c r="A112" i="5"/>
  <c r="A124" i="5" s="1"/>
  <c r="A136" i="5" s="1"/>
  <c r="A148" i="5" s="1"/>
  <c r="A160" i="5" s="1"/>
  <c r="A113" i="5"/>
  <c r="A114" i="5"/>
  <c r="A116" i="5"/>
  <c r="A117" i="5"/>
  <c r="A118" i="5"/>
  <c r="A119" i="5"/>
  <c r="A131" i="5" s="1"/>
  <c r="A143" i="5" s="1"/>
  <c r="A155" i="5" s="1"/>
  <c r="A120" i="5"/>
  <c r="A132" i="5" s="1"/>
  <c r="A144" i="5" s="1"/>
  <c r="A156" i="5" s="1"/>
  <c r="A121" i="5"/>
  <c r="A133" i="5" s="1"/>
  <c r="A145" i="5" s="1"/>
  <c r="A157" i="5" s="1"/>
  <c r="A122" i="5"/>
  <c r="A125" i="5"/>
  <c r="A137" i="5" s="1"/>
  <c r="A149" i="5" s="1"/>
  <c r="A161" i="5" s="1"/>
  <c r="A126" i="5"/>
  <c r="A128" i="5"/>
  <c r="A129" i="5"/>
  <c r="A130" i="5"/>
  <c r="A134" i="5"/>
  <c r="A146" i="5" s="1"/>
  <c r="A158" i="5" s="1"/>
  <c r="A138" i="5"/>
  <c r="A140" i="5"/>
  <c r="A141" i="5"/>
  <c r="A142" i="5"/>
  <c r="A150" i="5"/>
  <c r="A152" i="5"/>
  <c r="A153" i="5"/>
  <c r="A154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28" i="5" s="1"/>
  <c r="B140" i="5" s="1"/>
  <c r="B152" i="5" s="1"/>
  <c r="B117" i="5"/>
  <c r="B118" i="5"/>
  <c r="B119" i="5"/>
  <c r="B120" i="5"/>
  <c r="B121" i="5"/>
  <c r="B122" i="5"/>
  <c r="B123" i="5"/>
  <c r="B135" i="5" s="1"/>
  <c r="B147" i="5" s="1"/>
  <c r="B159" i="5" s="1"/>
  <c r="B124" i="5"/>
  <c r="B136" i="5" s="1"/>
  <c r="B148" i="5" s="1"/>
  <c r="B160" i="5" s="1"/>
  <c r="B125" i="5"/>
  <c r="B126" i="5"/>
  <c r="B127" i="5"/>
  <c r="B129" i="5"/>
  <c r="B141" i="5" s="1"/>
  <c r="B153" i="5" s="1"/>
  <c r="B130" i="5"/>
  <c r="B131" i="5"/>
  <c r="B132" i="5"/>
  <c r="B133" i="5"/>
  <c r="B134" i="5"/>
  <c r="B137" i="5"/>
  <c r="B138" i="5"/>
  <c r="B139" i="5"/>
  <c r="B142" i="5"/>
  <c r="B143" i="5"/>
  <c r="B144" i="5"/>
  <c r="B145" i="5"/>
  <c r="B146" i="5"/>
  <c r="B149" i="5"/>
  <c r="B161" i="5" s="1"/>
  <c r="B150" i="5"/>
  <c r="B151" i="5"/>
  <c r="B154" i="5"/>
  <c r="B155" i="5"/>
  <c r="B156" i="5"/>
  <c r="B157" i="5"/>
  <c r="B158" i="5"/>
  <c r="B99" i="5"/>
  <c r="B100" i="5"/>
  <c r="B101" i="5"/>
  <c r="B98" i="5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B195" i="4"/>
  <c r="B196" i="4"/>
  <c r="B197" i="4"/>
  <c r="B198" i="4"/>
  <c r="B210" i="4" s="1"/>
  <c r="B199" i="4"/>
  <c r="B200" i="4"/>
  <c r="B201" i="4"/>
  <c r="B202" i="4"/>
  <c r="B203" i="4"/>
  <c r="B204" i="4"/>
  <c r="B216" i="4" s="1"/>
  <c r="B205" i="4"/>
  <c r="B206" i="4"/>
  <c r="B207" i="4"/>
  <c r="B208" i="4"/>
  <c r="B209" i="4"/>
  <c r="B211" i="4"/>
  <c r="B212" i="4"/>
  <c r="B213" i="4"/>
  <c r="B214" i="4"/>
  <c r="B215" i="4"/>
  <c r="B217" i="4"/>
  <c r="B194" i="4"/>
  <c r="L160" i="7"/>
  <c r="A15" i="7"/>
  <c r="A16" i="7"/>
  <c r="A17" i="7"/>
  <c r="A29" i="7" s="1"/>
  <c r="A41" i="7" s="1"/>
  <c r="A53" i="7" s="1"/>
  <c r="A65" i="7" s="1"/>
  <c r="A77" i="7" s="1"/>
  <c r="A89" i="7" s="1"/>
  <c r="A101" i="7" s="1"/>
  <c r="A113" i="7" s="1"/>
  <c r="A125" i="7" s="1"/>
  <c r="A137" i="7" s="1"/>
  <c r="A149" i="7" s="1"/>
  <c r="A161" i="7" s="1"/>
  <c r="A173" i="7" s="1"/>
  <c r="A185" i="7" s="1"/>
  <c r="A18" i="7"/>
  <c r="A19" i="7"/>
  <c r="A31" i="7" s="1"/>
  <c r="A43" i="7" s="1"/>
  <c r="A55" i="7" s="1"/>
  <c r="A67" i="7" s="1"/>
  <c r="A79" i="7" s="1"/>
  <c r="A91" i="7" s="1"/>
  <c r="A103" i="7" s="1"/>
  <c r="A115" i="7" s="1"/>
  <c r="A127" i="7" s="1"/>
  <c r="A139" i="7" s="1"/>
  <c r="A151" i="7" s="1"/>
  <c r="A163" i="7" s="1"/>
  <c r="A175" i="7" s="1"/>
  <c r="A187" i="7" s="1"/>
  <c r="A20" i="7"/>
  <c r="A32" i="7" s="1"/>
  <c r="A44" i="7" s="1"/>
  <c r="A56" i="7" s="1"/>
  <c r="A68" i="7" s="1"/>
  <c r="A80" i="7" s="1"/>
  <c r="A92" i="7" s="1"/>
  <c r="A104" i="7" s="1"/>
  <c r="A116" i="7" s="1"/>
  <c r="A128" i="7" s="1"/>
  <c r="A140" i="7" s="1"/>
  <c r="A152" i="7" s="1"/>
  <c r="A164" i="7" s="1"/>
  <c r="A176" i="7" s="1"/>
  <c r="A188" i="7" s="1"/>
  <c r="A21" i="7"/>
  <c r="A33" i="7" s="1"/>
  <c r="A45" i="7" s="1"/>
  <c r="A57" i="7" s="1"/>
  <c r="A69" i="7" s="1"/>
  <c r="A81" i="7" s="1"/>
  <c r="A93" i="7" s="1"/>
  <c r="A105" i="7" s="1"/>
  <c r="A117" i="7" s="1"/>
  <c r="A129" i="7" s="1"/>
  <c r="A141" i="7" s="1"/>
  <c r="A153" i="7" s="1"/>
  <c r="A165" i="7" s="1"/>
  <c r="A177" i="7" s="1"/>
  <c r="A189" i="7" s="1"/>
  <c r="A22" i="7"/>
  <c r="A34" i="7" s="1"/>
  <c r="A46" i="7" s="1"/>
  <c r="A58" i="7" s="1"/>
  <c r="A70" i="7" s="1"/>
  <c r="A82" i="7" s="1"/>
  <c r="A94" i="7" s="1"/>
  <c r="A106" i="7" s="1"/>
  <c r="A118" i="7" s="1"/>
  <c r="A130" i="7" s="1"/>
  <c r="A142" i="7" s="1"/>
  <c r="A154" i="7" s="1"/>
  <c r="A166" i="7" s="1"/>
  <c r="A178" i="7" s="1"/>
  <c r="A190" i="7" s="1"/>
  <c r="A23" i="7"/>
  <c r="A35" i="7" s="1"/>
  <c r="A47" i="7" s="1"/>
  <c r="A59" i="7" s="1"/>
  <c r="A71" i="7" s="1"/>
  <c r="A83" i="7" s="1"/>
  <c r="A95" i="7" s="1"/>
  <c r="A107" i="7" s="1"/>
  <c r="A119" i="7" s="1"/>
  <c r="A131" i="7" s="1"/>
  <c r="A143" i="7" s="1"/>
  <c r="A155" i="7" s="1"/>
  <c r="A167" i="7" s="1"/>
  <c r="A179" i="7" s="1"/>
  <c r="A191" i="7" s="1"/>
  <c r="A24" i="7"/>
  <c r="A36" i="7" s="1"/>
  <c r="A48" i="7" s="1"/>
  <c r="A60" i="7" s="1"/>
  <c r="A72" i="7" s="1"/>
  <c r="A84" i="7" s="1"/>
  <c r="A96" i="7" s="1"/>
  <c r="A108" i="7" s="1"/>
  <c r="A120" i="7" s="1"/>
  <c r="A132" i="7" s="1"/>
  <c r="A144" i="7" s="1"/>
  <c r="A156" i="7" s="1"/>
  <c r="A168" i="7" s="1"/>
  <c r="A180" i="7" s="1"/>
  <c r="A192" i="7" s="1"/>
  <c r="A25" i="7"/>
  <c r="A37" i="7" s="1"/>
  <c r="A49" i="7" s="1"/>
  <c r="A61" i="7" s="1"/>
  <c r="A73" i="7" s="1"/>
  <c r="A85" i="7" s="1"/>
  <c r="A97" i="7" s="1"/>
  <c r="A109" i="7" s="1"/>
  <c r="A121" i="7" s="1"/>
  <c r="A133" i="7" s="1"/>
  <c r="A145" i="7" s="1"/>
  <c r="A157" i="7" s="1"/>
  <c r="A169" i="7" s="1"/>
  <c r="A181" i="7" s="1"/>
  <c r="A193" i="7" s="1"/>
  <c r="A26" i="7"/>
  <c r="A38" i="7" s="1"/>
  <c r="A50" i="7" s="1"/>
  <c r="A62" i="7" s="1"/>
  <c r="A74" i="7" s="1"/>
  <c r="A86" i="7" s="1"/>
  <c r="A98" i="7" s="1"/>
  <c r="A110" i="7" s="1"/>
  <c r="A122" i="7" s="1"/>
  <c r="A134" i="7" s="1"/>
  <c r="A146" i="7" s="1"/>
  <c r="A158" i="7" s="1"/>
  <c r="A170" i="7" s="1"/>
  <c r="A182" i="7" s="1"/>
  <c r="A27" i="7"/>
  <c r="A39" i="7" s="1"/>
  <c r="A51" i="7" s="1"/>
  <c r="A63" i="7" s="1"/>
  <c r="A75" i="7" s="1"/>
  <c r="A87" i="7" s="1"/>
  <c r="A99" i="7" s="1"/>
  <c r="A111" i="7" s="1"/>
  <c r="A123" i="7" s="1"/>
  <c r="A135" i="7" s="1"/>
  <c r="A147" i="7" s="1"/>
  <c r="A159" i="7" s="1"/>
  <c r="A171" i="7" s="1"/>
  <c r="A183" i="7" s="1"/>
  <c r="A28" i="7"/>
  <c r="A40" i="7" s="1"/>
  <c r="A52" i="7" s="1"/>
  <c r="A64" i="7" s="1"/>
  <c r="A76" i="7" s="1"/>
  <c r="A88" i="7" s="1"/>
  <c r="A100" i="7" s="1"/>
  <c r="A112" i="7" s="1"/>
  <c r="A124" i="7" s="1"/>
  <c r="A136" i="7" s="1"/>
  <c r="A148" i="7" s="1"/>
  <c r="A160" i="7" s="1"/>
  <c r="A172" i="7" s="1"/>
  <c r="A184" i="7" s="1"/>
  <c r="A30" i="7"/>
  <c r="A42" i="7" s="1"/>
  <c r="A54" i="7" s="1"/>
  <c r="A66" i="7" s="1"/>
  <c r="A78" i="7" s="1"/>
  <c r="A90" i="7" s="1"/>
  <c r="A102" i="7" s="1"/>
  <c r="A114" i="7" s="1"/>
  <c r="A126" i="7" s="1"/>
  <c r="A138" i="7" s="1"/>
  <c r="A150" i="7" s="1"/>
  <c r="A162" i="7" s="1"/>
  <c r="A174" i="7" s="1"/>
  <c r="A186" i="7" s="1"/>
  <c r="A14" i="7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18" i="6" s="1"/>
  <c r="A130" i="6" s="1"/>
  <c r="A142" i="6" s="1"/>
  <c r="A154" i="6" s="1"/>
  <c r="A166" i="6" s="1"/>
  <c r="A178" i="6" s="1"/>
  <c r="A190" i="6" s="1"/>
  <c r="A107" i="6"/>
  <c r="A108" i="6"/>
  <c r="A109" i="6"/>
  <c r="A110" i="6"/>
  <c r="A111" i="6"/>
  <c r="A112" i="6"/>
  <c r="A113" i="6"/>
  <c r="A114" i="6"/>
  <c r="A115" i="6"/>
  <c r="A116" i="6"/>
  <c r="A117" i="6"/>
  <c r="A119" i="6"/>
  <c r="A131" i="6" s="1"/>
  <c r="A143" i="6" s="1"/>
  <c r="A155" i="6" s="1"/>
  <c r="A167" i="6" s="1"/>
  <c r="A179" i="6" s="1"/>
  <c r="A191" i="6" s="1"/>
  <c r="A120" i="6"/>
  <c r="A132" i="6" s="1"/>
  <c r="A144" i="6" s="1"/>
  <c r="A156" i="6" s="1"/>
  <c r="A168" i="6" s="1"/>
  <c r="A180" i="6" s="1"/>
  <c r="A192" i="6" s="1"/>
  <c r="A121" i="6"/>
  <c r="A122" i="6"/>
  <c r="A123" i="6"/>
  <c r="A124" i="6"/>
  <c r="A125" i="6"/>
  <c r="A126" i="6"/>
  <c r="A127" i="6"/>
  <c r="A128" i="6"/>
  <c r="A129" i="6"/>
  <c r="A133" i="6"/>
  <c r="A145" i="6" s="1"/>
  <c r="A157" i="6" s="1"/>
  <c r="A169" i="6" s="1"/>
  <c r="A181" i="6" s="1"/>
  <c r="A193" i="6" s="1"/>
  <c r="A134" i="6"/>
  <c r="A135" i="6"/>
  <c r="A136" i="6"/>
  <c r="A137" i="6"/>
  <c r="A138" i="6"/>
  <c r="A139" i="6"/>
  <c r="A140" i="6"/>
  <c r="A141" i="6"/>
  <c r="A146" i="6"/>
  <c r="A147" i="6"/>
  <c r="A148" i="6"/>
  <c r="A149" i="6"/>
  <c r="A150" i="6"/>
  <c r="A151" i="6"/>
  <c r="A152" i="6"/>
  <c r="A153" i="6"/>
  <c r="A158" i="6"/>
  <c r="A159" i="6"/>
  <c r="A160" i="6"/>
  <c r="A161" i="6"/>
  <c r="A162" i="6"/>
  <c r="A163" i="6"/>
  <c r="A164" i="6"/>
  <c r="A165" i="6"/>
  <c r="A170" i="6"/>
  <c r="A171" i="6"/>
  <c r="A172" i="6"/>
  <c r="A173" i="6"/>
  <c r="A174" i="6"/>
  <c r="A175" i="6"/>
  <c r="A176" i="6"/>
  <c r="A177" i="6"/>
  <c r="A182" i="6"/>
  <c r="A183" i="6"/>
  <c r="A184" i="6"/>
  <c r="A185" i="6"/>
  <c r="A186" i="6"/>
  <c r="A187" i="6"/>
  <c r="A188" i="6"/>
  <c r="A189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86" i="6"/>
  <c r="A15" i="6"/>
  <c r="A16" i="6"/>
  <c r="A17" i="6"/>
  <c r="A18" i="6"/>
  <c r="A19" i="6"/>
  <c r="A20" i="6"/>
  <c r="A21" i="6"/>
  <c r="A33" i="6" s="1"/>
  <c r="A45" i="6" s="1"/>
  <c r="A57" i="6" s="1"/>
  <c r="A69" i="6" s="1"/>
  <c r="A81" i="6" s="1"/>
  <c r="A22" i="6"/>
  <c r="A23" i="6"/>
  <c r="A24" i="6"/>
  <c r="A36" i="6" s="1"/>
  <c r="A48" i="6" s="1"/>
  <c r="A60" i="6" s="1"/>
  <c r="A72" i="6" s="1"/>
  <c r="A84" i="6" s="1"/>
  <c r="A25" i="6"/>
  <c r="A26" i="6"/>
  <c r="A27" i="6"/>
  <c r="A28" i="6"/>
  <c r="A29" i="6"/>
  <c r="A30" i="6"/>
  <c r="A31" i="6"/>
  <c r="A32" i="6"/>
  <c r="A34" i="6"/>
  <c r="A35" i="6"/>
  <c r="A37" i="6"/>
  <c r="A38" i="6"/>
  <c r="A50" i="6" s="1"/>
  <c r="A62" i="6" s="1"/>
  <c r="A74" i="6" s="1"/>
  <c r="A39" i="6"/>
  <c r="A40" i="6"/>
  <c r="A41" i="6"/>
  <c r="A42" i="6"/>
  <c r="A43" i="6"/>
  <c r="A44" i="6"/>
  <c r="A46" i="6"/>
  <c r="A47" i="6"/>
  <c r="A49" i="6"/>
  <c r="A51" i="6"/>
  <c r="A52" i="6"/>
  <c r="A53" i="6"/>
  <c r="A54" i="6"/>
  <c r="A55" i="6"/>
  <c r="A56" i="6"/>
  <c r="A58" i="6"/>
  <c r="A70" i="6" s="1"/>
  <c r="A82" i="6" s="1"/>
  <c r="A59" i="6"/>
  <c r="A71" i="6" s="1"/>
  <c r="A83" i="6" s="1"/>
  <c r="A61" i="6"/>
  <c r="A63" i="6"/>
  <c r="A64" i="6"/>
  <c r="A65" i="6"/>
  <c r="A66" i="6"/>
  <c r="A67" i="6"/>
  <c r="A68" i="6"/>
  <c r="A73" i="6"/>
  <c r="A75" i="6"/>
  <c r="A76" i="6"/>
  <c r="A77" i="6"/>
  <c r="A78" i="6"/>
  <c r="A79" i="6"/>
  <c r="A80" i="6"/>
  <c r="A85" i="6"/>
  <c r="A14" i="6"/>
  <c r="A15" i="5"/>
  <c r="A27" i="5" s="1"/>
  <c r="A39" i="5" s="1"/>
  <c r="A51" i="5" s="1"/>
  <c r="A63" i="5" s="1"/>
  <c r="A75" i="5" s="1"/>
  <c r="A87" i="5" s="1"/>
  <c r="A99" i="5" s="1"/>
  <c r="A16" i="5"/>
  <c r="A28" i="5" s="1"/>
  <c r="A40" i="5" s="1"/>
  <c r="A52" i="5" s="1"/>
  <c r="A64" i="5" s="1"/>
  <c r="A76" i="5" s="1"/>
  <c r="A88" i="5" s="1"/>
  <c r="A100" i="5" s="1"/>
  <c r="A17" i="5"/>
  <c r="A29" i="5" s="1"/>
  <c r="A41" i="5" s="1"/>
  <c r="A53" i="5" s="1"/>
  <c r="A65" i="5" s="1"/>
  <c r="A77" i="5" s="1"/>
  <c r="A89" i="5" s="1"/>
  <c r="A101" i="5" s="1"/>
  <c r="A18" i="5"/>
  <c r="A30" i="5" s="1"/>
  <c r="A42" i="5" s="1"/>
  <c r="A54" i="5" s="1"/>
  <c r="A66" i="5" s="1"/>
  <c r="A78" i="5" s="1"/>
  <c r="A90" i="5" s="1"/>
  <c r="A19" i="5"/>
  <c r="A31" i="5" s="1"/>
  <c r="A43" i="5" s="1"/>
  <c r="A55" i="5" s="1"/>
  <c r="A67" i="5" s="1"/>
  <c r="A79" i="5" s="1"/>
  <c r="A91" i="5" s="1"/>
  <c r="A20" i="5"/>
  <c r="A32" i="5" s="1"/>
  <c r="A44" i="5" s="1"/>
  <c r="A56" i="5" s="1"/>
  <c r="A68" i="5" s="1"/>
  <c r="A80" i="5" s="1"/>
  <c r="A92" i="5" s="1"/>
  <c r="A21" i="5"/>
  <c r="A22" i="5"/>
  <c r="A34" i="5" s="1"/>
  <c r="A46" i="5" s="1"/>
  <c r="A58" i="5" s="1"/>
  <c r="A70" i="5" s="1"/>
  <c r="A82" i="5" s="1"/>
  <c r="A94" i="5" s="1"/>
  <c r="A23" i="5"/>
  <c r="A35" i="5" s="1"/>
  <c r="A47" i="5" s="1"/>
  <c r="A59" i="5" s="1"/>
  <c r="A71" i="5" s="1"/>
  <c r="A83" i="5" s="1"/>
  <c r="A95" i="5" s="1"/>
  <c r="A24" i="5"/>
  <c r="A36" i="5" s="1"/>
  <c r="A48" i="5" s="1"/>
  <c r="A60" i="5" s="1"/>
  <c r="A72" i="5" s="1"/>
  <c r="A84" i="5" s="1"/>
  <c r="A96" i="5" s="1"/>
  <c r="A25" i="5"/>
  <c r="A37" i="5" s="1"/>
  <c r="A49" i="5" s="1"/>
  <c r="A61" i="5" s="1"/>
  <c r="A73" i="5" s="1"/>
  <c r="A85" i="5" s="1"/>
  <c r="A97" i="5" s="1"/>
  <c r="A33" i="5"/>
  <c r="A45" i="5" s="1"/>
  <c r="A57" i="5" s="1"/>
  <c r="A69" i="5" s="1"/>
  <c r="A81" i="5" s="1"/>
  <c r="A93" i="5" s="1"/>
  <c r="A14" i="5"/>
  <c r="A26" i="5" s="1"/>
  <c r="A38" i="5" s="1"/>
  <c r="A50" i="5" s="1"/>
  <c r="A62" i="5" s="1"/>
  <c r="A74" i="5" s="1"/>
  <c r="A86" i="5" s="1"/>
  <c r="A98" i="5" s="1"/>
  <c r="A15" i="11"/>
  <c r="A16" i="11"/>
  <c r="A17" i="11"/>
  <c r="A18" i="1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A199" i="11" s="1"/>
  <c r="A211" i="11" s="1"/>
  <c r="A20" i="11"/>
  <c r="A21" i="11"/>
  <c r="A22" i="11"/>
  <c r="A23" i="11"/>
  <c r="A24" i="11"/>
  <c r="A25" i="11"/>
  <c r="A26" i="11"/>
  <c r="A27" i="11"/>
  <c r="A28" i="11"/>
  <c r="A29" i="11"/>
  <c r="A30" i="1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A198" i="11" s="1"/>
  <c r="A210" i="11" s="1"/>
  <c r="A32" i="1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A200" i="11" s="1"/>
  <c r="A212" i="11" s="1"/>
  <c r="A33" i="11"/>
  <c r="A34" i="11"/>
  <c r="A35" i="1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A203" i="11" s="1"/>
  <c r="A215" i="11" s="1"/>
  <c r="A36" i="1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A204" i="11" s="1"/>
  <c r="A216" i="11" s="1"/>
  <c r="A37" i="1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A205" i="11" s="1"/>
  <c r="A217" i="11" s="1"/>
  <c r="A38" i="1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A194" i="11" s="1"/>
  <c r="A206" i="11" s="1"/>
  <c r="A39" i="11"/>
  <c r="A40" i="11"/>
  <c r="A41" i="11"/>
  <c r="A45" i="11"/>
  <c r="A46" i="11"/>
  <c r="A51" i="11"/>
  <c r="A52" i="11"/>
  <c r="A53" i="11"/>
  <c r="A57" i="11"/>
  <c r="A58" i="11"/>
  <c r="A63" i="11"/>
  <c r="A64" i="11"/>
  <c r="A65" i="11"/>
  <c r="A69" i="11"/>
  <c r="A70" i="11"/>
  <c r="A75" i="11"/>
  <c r="A76" i="11"/>
  <c r="A77" i="11"/>
  <c r="A81" i="11"/>
  <c r="A82" i="11"/>
  <c r="A87" i="11"/>
  <c r="A88" i="11"/>
  <c r="A89" i="11"/>
  <c r="A93" i="11"/>
  <c r="A94" i="11"/>
  <c r="A99" i="11"/>
  <c r="A100" i="11"/>
  <c r="A101" i="11"/>
  <c r="A105" i="11"/>
  <c r="A106" i="11"/>
  <c r="A111" i="11"/>
  <c r="A112" i="11"/>
  <c r="A113" i="11"/>
  <c r="A117" i="11"/>
  <c r="A118" i="11"/>
  <c r="A123" i="11"/>
  <c r="A124" i="11"/>
  <c r="A125" i="11"/>
  <c r="A129" i="11"/>
  <c r="A130" i="11"/>
  <c r="A135" i="11"/>
  <c r="A136" i="11"/>
  <c r="A137" i="11"/>
  <c r="A141" i="11"/>
  <c r="A142" i="11"/>
  <c r="A147" i="11"/>
  <c r="A148" i="11"/>
  <c r="A149" i="11"/>
  <c r="A153" i="11"/>
  <c r="A154" i="11"/>
  <c r="A159" i="11"/>
  <c r="A160" i="11"/>
  <c r="A161" i="11"/>
  <c r="A165" i="11"/>
  <c r="A166" i="11"/>
  <c r="A171" i="11"/>
  <c r="A172" i="11"/>
  <c r="A173" i="11"/>
  <c r="A177" i="11"/>
  <c r="A178" i="11"/>
  <c r="A183" i="11"/>
  <c r="A184" i="11"/>
  <c r="A185" i="11"/>
  <c r="A189" i="11"/>
  <c r="A190" i="11"/>
  <c r="A195" i="11"/>
  <c r="A196" i="11"/>
  <c r="A197" i="11"/>
  <c r="A201" i="11"/>
  <c r="A202" i="11"/>
  <c r="A207" i="11"/>
  <c r="A208" i="11"/>
  <c r="A209" i="11"/>
  <c r="A213" i="11"/>
  <c r="A214" i="11"/>
  <c r="A15" i="4"/>
  <c r="A27" i="4" s="1"/>
  <c r="A39" i="4" s="1"/>
  <c r="A51" i="4" s="1"/>
  <c r="A63" i="4" s="1"/>
  <c r="A75" i="4" s="1"/>
  <c r="A87" i="4" s="1"/>
  <c r="A99" i="4" s="1"/>
  <c r="A111" i="4" s="1"/>
  <c r="A123" i="4" s="1"/>
  <c r="A135" i="4" s="1"/>
  <c r="A147" i="4" s="1"/>
  <c r="A159" i="4" s="1"/>
  <c r="A171" i="4" s="1"/>
  <c r="A183" i="4" s="1"/>
  <c r="A16" i="4"/>
  <c r="A28" i="4" s="1"/>
  <c r="A40" i="4" s="1"/>
  <c r="A52" i="4" s="1"/>
  <c r="A64" i="4" s="1"/>
  <c r="A76" i="4" s="1"/>
  <c r="A88" i="4" s="1"/>
  <c r="A100" i="4" s="1"/>
  <c r="A112" i="4" s="1"/>
  <c r="A124" i="4" s="1"/>
  <c r="A136" i="4" s="1"/>
  <c r="A148" i="4" s="1"/>
  <c r="A160" i="4" s="1"/>
  <c r="A172" i="4" s="1"/>
  <c r="A184" i="4" s="1"/>
  <c r="A17" i="4"/>
  <c r="A29" i="4" s="1"/>
  <c r="A41" i="4" s="1"/>
  <c r="A53" i="4" s="1"/>
  <c r="A65" i="4" s="1"/>
  <c r="A77" i="4" s="1"/>
  <c r="A89" i="4" s="1"/>
  <c r="A101" i="4" s="1"/>
  <c r="A113" i="4" s="1"/>
  <c r="A125" i="4" s="1"/>
  <c r="A18" i="4"/>
  <c r="A30" i="4" s="1"/>
  <c r="A42" i="4" s="1"/>
  <c r="A54" i="4" s="1"/>
  <c r="A66" i="4" s="1"/>
  <c r="A78" i="4" s="1"/>
  <c r="A90" i="4" s="1"/>
  <c r="A102" i="4" s="1"/>
  <c r="A114" i="4" s="1"/>
  <c r="A126" i="4" s="1"/>
  <c r="A138" i="4" s="1"/>
  <c r="A150" i="4" s="1"/>
  <c r="A162" i="4" s="1"/>
  <c r="A174" i="4" s="1"/>
  <c r="A186" i="4" s="1"/>
  <c r="A19" i="4"/>
  <c r="A31" i="4" s="1"/>
  <c r="A43" i="4" s="1"/>
  <c r="A55" i="4" s="1"/>
  <c r="A67" i="4" s="1"/>
  <c r="A79" i="4" s="1"/>
  <c r="A91" i="4" s="1"/>
  <c r="A103" i="4" s="1"/>
  <c r="A20" i="4"/>
  <c r="A32" i="4" s="1"/>
  <c r="A44" i="4" s="1"/>
  <c r="A56" i="4" s="1"/>
  <c r="A68" i="4" s="1"/>
  <c r="A80" i="4" s="1"/>
  <c r="A92" i="4" s="1"/>
  <c r="A104" i="4" s="1"/>
  <c r="A116" i="4" s="1"/>
  <c r="A128" i="4" s="1"/>
  <c r="A140" i="4" s="1"/>
  <c r="A152" i="4" s="1"/>
  <c r="A164" i="4" s="1"/>
  <c r="A176" i="4" s="1"/>
  <c r="A188" i="4" s="1"/>
  <c r="A21" i="4"/>
  <c r="A33" i="4" s="1"/>
  <c r="A45" i="4" s="1"/>
  <c r="A57" i="4" s="1"/>
  <c r="A69" i="4" s="1"/>
  <c r="A81" i="4" s="1"/>
  <c r="A93" i="4" s="1"/>
  <c r="A105" i="4" s="1"/>
  <c r="A117" i="4" s="1"/>
  <c r="A129" i="4" s="1"/>
  <c r="A141" i="4" s="1"/>
  <c r="A153" i="4" s="1"/>
  <c r="A165" i="4" s="1"/>
  <c r="A177" i="4" s="1"/>
  <c r="A189" i="4" s="1"/>
  <c r="A22" i="4"/>
  <c r="A34" i="4" s="1"/>
  <c r="A46" i="4" s="1"/>
  <c r="A58" i="4" s="1"/>
  <c r="A70" i="4" s="1"/>
  <c r="A82" i="4" s="1"/>
  <c r="A94" i="4" s="1"/>
  <c r="A106" i="4" s="1"/>
  <c r="A118" i="4" s="1"/>
  <c r="A130" i="4" s="1"/>
  <c r="A142" i="4" s="1"/>
  <c r="A154" i="4" s="1"/>
  <c r="A166" i="4" s="1"/>
  <c r="A178" i="4" s="1"/>
  <c r="A190" i="4" s="1"/>
  <c r="A23" i="4"/>
  <c r="A35" i="4" s="1"/>
  <c r="A47" i="4" s="1"/>
  <c r="A59" i="4" s="1"/>
  <c r="A71" i="4" s="1"/>
  <c r="A83" i="4" s="1"/>
  <c r="A95" i="4" s="1"/>
  <c r="A107" i="4" s="1"/>
  <c r="A119" i="4" s="1"/>
  <c r="A131" i="4" s="1"/>
  <c r="A143" i="4" s="1"/>
  <c r="A155" i="4" s="1"/>
  <c r="A167" i="4" s="1"/>
  <c r="A179" i="4" s="1"/>
  <c r="A191" i="4" s="1"/>
  <c r="A24" i="4"/>
  <c r="A36" i="4" s="1"/>
  <c r="A48" i="4" s="1"/>
  <c r="A60" i="4" s="1"/>
  <c r="A72" i="4" s="1"/>
  <c r="A84" i="4" s="1"/>
  <c r="A96" i="4" s="1"/>
  <c r="A108" i="4" s="1"/>
  <c r="A120" i="4" s="1"/>
  <c r="A132" i="4" s="1"/>
  <c r="A144" i="4" s="1"/>
  <c r="A156" i="4" s="1"/>
  <c r="A168" i="4" s="1"/>
  <c r="A180" i="4" s="1"/>
  <c r="A192" i="4" s="1"/>
  <c r="A25" i="4"/>
  <c r="A37" i="4"/>
  <c r="A49" i="4" s="1"/>
  <c r="A61" i="4" s="1"/>
  <c r="A73" i="4" s="1"/>
  <c r="A85" i="4" s="1"/>
  <c r="A97" i="4" s="1"/>
  <c r="A109" i="4" s="1"/>
  <c r="A121" i="4" s="1"/>
  <c r="A133" i="4" s="1"/>
  <c r="A145" i="4" s="1"/>
  <c r="A157" i="4" s="1"/>
  <c r="A169" i="4" s="1"/>
  <c r="A181" i="4" s="1"/>
  <c r="A193" i="4" s="1"/>
  <c r="A115" i="4"/>
  <c r="A127" i="4" s="1"/>
  <c r="A139" i="4" s="1"/>
  <c r="A151" i="4" s="1"/>
  <c r="A163" i="4" s="1"/>
  <c r="A137" i="4"/>
  <c r="A149" i="4" s="1"/>
  <c r="A161" i="4" s="1"/>
  <c r="A173" i="4" s="1"/>
  <c r="A185" i="4" s="1"/>
  <c r="A175" i="4"/>
  <c r="A187" i="4" s="1"/>
  <c r="A14" i="4"/>
  <c r="A26" i="4" s="1"/>
  <c r="A38" i="4" s="1"/>
  <c r="A50" i="4" s="1"/>
  <c r="A62" i="4" s="1"/>
  <c r="A74" i="4" s="1"/>
  <c r="A86" i="4" s="1"/>
  <c r="A98" i="4" s="1"/>
  <c r="A110" i="4" s="1"/>
  <c r="A122" i="4" s="1"/>
  <c r="A134" i="4" s="1"/>
  <c r="A146" i="4" s="1"/>
  <c r="A158" i="4" s="1"/>
  <c r="A170" i="4" s="1"/>
  <c r="A182" i="4" s="1"/>
  <c r="B15" i="11"/>
  <c r="B27" i="11" s="1"/>
  <c r="B39" i="11" s="1"/>
  <c r="B51" i="11" s="1"/>
  <c r="B63" i="11" s="1"/>
  <c r="B75" i="11" s="1"/>
  <c r="B87" i="11" s="1"/>
  <c r="B99" i="11" s="1"/>
  <c r="B111" i="11" s="1"/>
  <c r="B123" i="11" s="1"/>
  <c r="B135" i="11" s="1"/>
  <c r="B147" i="11" s="1"/>
  <c r="B159" i="11" s="1"/>
  <c r="B171" i="11" s="1"/>
  <c r="B183" i="11" s="1"/>
  <c r="B195" i="11" s="1"/>
  <c r="B207" i="11" s="1"/>
  <c r="B16" i="11"/>
  <c r="B28" i="11" s="1"/>
  <c r="B40" i="11" s="1"/>
  <c r="B52" i="11" s="1"/>
  <c r="B64" i="11" s="1"/>
  <c r="B76" i="11" s="1"/>
  <c r="B88" i="11" s="1"/>
  <c r="B100" i="11" s="1"/>
  <c r="B112" i="11" s="1"/>
  <c r="B124" i="11" s="1"/>
  <c r="B136" i="11" s="1"/>
  <c r="B148" i="11" s="1"/>
  <c r="B160" i="11" s="1"/>
  <c r="B172" i="11" s="1"/>
  <c r="B184" i="11" s="1"/>
  <c r="B196" i="11" s="1"/>
  <c r="B208" i="11" s="1"/>
  <c r="B17" i="11"/>
  <c r="B29" i="11" s="1"/>
  <c r="B41" i="11" s="1"/>
  <c r="B53" i="11" s="1"/>
  <c r="B65" i="11" s="1"/>
  <c r="B77" i="11" s="1"/>
  <c r="B89" i="11" s="1"/>
  <c r="B101" i="11" s="1"/>
  <c r="B113" i="11" s="1"/>
  <c r="B125" i="11" s="1"/>
  <c r="B137" i="11" s="1"/>
  <c r="B149" i="11" s="1"/>
  <c r="B161" i="11" s="1"/>
  <c r="B173" i="11" s="1"/>
  <c r="B185" i="11" s="1"/>
  <c r="B197" i="11" s="1"/>
  <c r="B209" i="11" s="1"/>
  <c r="B18" i="11"/>
  <c r="B30" i="11" s="1"/>
  <c r="B42" i="11" s="1"/>
  <c r="B54" i="11" s="1"/>
  <c r="B66" i="11" s="1"/>
  <c r="B78" i="11" s="1"/>
  <c r="B90" i="11" s="1"/>
  <c r="B102" i="11" s="1"/>
  <c r="B114" i="11" s="1"/>
  <c r="B126" i="11" s="1"/>
  <c r="B138" i="11" s="1"/>
  <c r="B150" i="11" s="1"/>
  <c r="B162" i="11" s="1"/>
  <c r="B174" i="11" s="1"/>
  <c r="B186" i="11" s="1"/>
  <c r="B198" i="11" s="1"/>
  <c r="B210" i="11" s="1"/>
  <c r="B19" i="11"/>
  <c r="B31" i="11" s="1"/>
  <c r="B43" i="11" s="1"/>
  <c r="B55" i="11" s="1"/>
  <c r="B67" i="11" s="1"/>
  <c r="B79" i="11" s="1"/>
  <c r="B91" i="11" s="1"/>
  <c r="B103" i="11" s="1"/>
  <c r="B115" i="11" s="1"/>
  <c r="B127" i="11" s="1"/>
  <c r="B139" i="11" s="1"/>
  <c r="B151" i="11" s="1"/>
  <c r="B163" i="11" s="1"/>
  <c r="B175" i="11" s="1"/>
  <c r="B187" i="11" s="1"/>
  <c r="B199" i="11" s="1"/>
  <c r="B211" i="11" s="1"/>
  <c r="B20" i="11"/>
  <c r="B32" i="11" s="1"/>
  <c r="B44" i="11" s="1"/>
  <c r="B56" i="11" s="1"/>
  <c r="B68" i="11" s="1"/>
  <c r="B80" i="11" s="1"/>
  <c r="B92" i="11" s="1"/>
  <c r="B104" i="11" s="1"/>
  <c r="B116" i="11" s="1"/>
  <c r="B128" i="11" s="1"/>
  <c r="B140" i="11" s="1"/>
  <c r="B152" i="11" s="1"/>
  <c r="B164" i="11" s="1"/>
  <c r="B176" i="11" s="1"/>
  <c r="B188" i="11" s="1"/>
  <c r="B200" i="11" s="1"/>
  <c r="B212" i="11" s="1"/>
  <c r="B21" i="11"/>
  <c r="B33" i="11" s="1"/>
  <c r="B45" i="11" s="1"/>
  <c r="B57" i="11" s="1"/>
  <c r="B69" i="11" s="1"/>
  <c r="B81" i="11" s="1"/>
  <c r="B93" i="11" s="1"/>
  <c r="B105" i="11" s="1"/>
  <c r="B117" i="11" s="1"/>
  <c r="B129" i="11" s="1"/>
  <c r="B141" i="11" s="1"/>
  <c r="B153" i="11" s="1"/>
  <c r="B165" i="11" s="1"/>
  <c r="B177" i="11" s="1"/>
  <c r="B189" i="11" s="1"/>
  <c r="B201" i="11" s="1"/>
  <c r="B213" i="11" s="1"/>
  <c r="B22" i="11"/>
  <c r="B34" i="11" s="1"/>
  <c r="B46" i="11" s="1"/>
  <c r="B58" i="11" s="1"/>
  <c r="B70" i="11" s="1"/>
  <c r="B82" i="11" s="1"/>
  <c r="B94" i="11" s="1"/>
  <c r="B106" i="11" s="1"/>
  <c r="B118" i="11" s="1"/>
  <c r="B130" i="11" s="1"/>
  <c r="B142" i="11" s="1"/>
  <c r="B154" i="11" s="1"/>
  <c r="B166" i="11" s="1"/>
  <c r="B178" i="11" s="1"/>
  <c r="B190" i="11" s="1"/>
  <c r="B202" i="11" s="1"/>
  <c r="B214" i="11" s="1"/>
  <c r="B23" i="11"/>
  <c r="B35" i="11" s="1"/>
  <c r="B47" i="11" s="1"/>
  <c r="B59" i="11" s="1"/>
  <c r="B71" i="11" s="1"/>
  <c r="B83" i="11" s="1"/>
  <c r="B95" i="11" s="1"/>
  <c r="B107" i="11" s="1"/>
  <c r="B119" i="11" s="1"/>
  <c r="B131" i="11" s="1"/>
  <c r="B143" i="11" s="1"/>
  <c r="B155" i="11" s="1"/>
  <c r="B167" i="11" s="1"/>
  <c r="B179" i="11" s="1"/>
  <c r="B191" i="11" s="1"/>
  <c r="B203" i="11" s="1"/>
  <c r="B215" i="11" s="1"/>
  <c r="B24" i="11"/>
  <c r="B36" i="11" s="1"/>
  <c r="B48" i="11" s="1"/>
  <c r="B60" i="11" s="1"/>
  <c r="B72" i="11" s="1"/>
  <c r="B84" i="11" s="1"/>
  <c r="B96" i="11" s="1"/>
  <c r="B108" i="11" s="1"/>
  <c r="B120" i="11" s="1"/>
  <c r="B132" i="11" s="1"/>
  <c r="B144" i="11" s="1"/>
  <c r="B156" i="11" s="1"/>
  <c r="B168" i="11" s="1"/>
  <c r="B180" i="11" s="1"/>
  <c r="B192" i="11" s="1"/>
  <c r="B204" i="11" s="1"/>
  <c r="B216" i="11" s="1"/>
  <c r="B25" i="11"/>
  <c r="B37" i="11" s="1"/>
  <c r="B49" i="11" s="1"/>
  <c r="B61" i="11" s="1"/>
  <c r="B73" i="11" s="1"/>
  <c r="B85" i="11" s="1"/>
  <c r="B97" i="11" s="1"/>
  <c r="B109" i="11" s="1"/>
  <c r="B121" i="11" s="1"/>
  <c r="B133" i="11" s="1"/>
  <c r="B145" i="11" s="1"/>
  <c r="B157" i="11" s="1"/>
  <c r="B169" i="11" s="1"/>
  <c r="B181" i="11" s="1"/>
  <c r="B193" i="11" s="1"/>
  <c r="B205" i="11" s="1"/>
  <c r="B217" i="11" s="1"/>
  <c r="B14" i="11"/>
  <c r="B26" i="11" s="1"/>
  <c r="B38" i="11" s="1"/>
  <c r="B50" i="11" s="1"/>
  <c r="B62" i="11" s="1"/>
  <c r="B74" i="11" s="1"/>
  <c r="B86" i="11" s="1"/>
  <c r="B98" i="11" s="1"/>
  <c r="B110" i="11" s="1"/>
  <c r="B122" i="11" s="1"/>
  <c r="B134" i="11" s="1"/>
  <c r="B146" i="11" s="1"/>
  <c r="B158" i="11" s="1"/>
  <c r="B170" i="11" s="1"/>
  <c r="B182" i="11" s="1"/>
  <c r="B194" i="11" s="1"/>
  <c r="B206" i="11" s="1"/>
  <c r="A14" i="11"/>
  <c r="N175" i="7" l="1"/>
  <c r="N127" i="7"/>
  <c r="M45" i="7"/>
  <c r="M68" i="7"/>
  <c r="M139" i="7"/>
  <c r="M67" i="7"/>
  <c r="M174" i="7"/>
  <c r="M162" i="7"/>
  <c r="M138" i="7"/>
  <c r="M126" i="7"/>
  <c r="M114" i="7"/>
  <c r="M102" i="7"/>
  <c r="M90" i="7"/>
  <c r="M78" i="7"/>
  <c r="M66" i="7"/>
  <c r="M54" i="7"/>
  <c r="M42" i="7"/>
  <c r="M18" i="7"/>
  <c r="M93" i="7"/>
  <c r="M92" i="7"/>
  <c r="M103" i="7"/>
  <c r="M7" i="7"/>
  <c r="M150" i="7"/>
  <c r="M6" i="7"/>
  <c r="M185" i="7"/>
  <c r="M173" i="7"/>
  <c r="M161" i="7"/>
  <c r="M149" i="7"/>
  <c r="M137" i="7"/>
  <c r="M125" i="7"/>
  <c r="M113" i="7"/>
  <c r="M101" i="7"/>
  <c r="M89" i="7"/>
  <c r="M77" i="7"/>
  <c r="M65" i="7"/>
  <c r="M53" i="7"/>
  <c r="M41" i="7"/>
  <c r="M29" i="7"/>
  <c r="M17" i="7"/>
  <c r="M5" i="7"/>
  <c r="M81" i="7"/>
  <c r="M104" i="7"/>
  <c r="M187" i="7"/>
  <c r="M115" i="7"/>
  <c r="M31" i="7"/>
  <c r="N151" i="7"/>
  <c r="M186" i="7"/>
  <c r="M30" i="7"/>
  <c r="M184" i="7"/>
  <c r="M172" i="7"/>
  <c r="M160" i="7"/>
  <c r="M148" i="7"/>
  <c r="M136" i="7"/>
  <c r="M124" i="7"/>
  <c r="M112" i="7"/>
  <c r="M100" i="7"/>
  <c r="M88" i="7"/>
  <c r="M76" i="7"/>
  <c r="M64" i="7"/>
  <c r="M52" i="7"/>
  <c r="M40" i="7"/>
  <c r="M28" i="7"/>
  <c r="M16" i="7"/>
  <c r="M4" i="7"/>
  <c r="M153" i="7"/>
  <c r="M152" i="7"/>
  <c r="M8" i="7"/>
  <c r="M183" i="7"/>
  <c r="M147" i="7"/>
  <c r="M75" i="7"/>
  <c r="M15" i="7"/>
  <c r="M2" i="7"/>
  <c r="O2" i="7" s="1"/>
  <c r="M182" i="7"/>
  <c r="M170" i="7"/>
  <c r="M158" i="7"/>
  <c r="M146" i="7"/>
  <c r="M134" i="7"/>
  <c r="M122" i="7"/>
  <c r="M110" i="7"/>
  <c r="M98" i="7"/>
  <c r="M86" i="7"/>
  <c r="M74" i="7"/>
  <c r="M62" i="7"/>
  <c r="M50" i="7"/>
  <c r="M38" i="7"/>
  <c r="M26" i="7"/>
  <c r="M14" i="7"/>
  <c r="N2" i="7"/>
  <c r="M69" i="7"/>
  <c r="M188" i="7"/>
  <c r="M32" i="7"/>
  <c r="M111" i="7"/>
  <c r="M193" i="7"/>
  <c r="M181" i="7"/>
  <c r="M169" i="7"/>
  <c r="M157" i="7"/>
  <c r="M145" i="7"/>
  <c r="M133" i="7"/>
  <c r="M121" i="7"/>
  <c r="M109" i="7"/>
  <c r="M97" i="7"/>
  <c r="M85" i="7"/>
  <c r="M73" i="7"/>
  <c r="M61" i="7"/>
  <c r="M49" i="7"/>
  <c r="M37" i="7"/>
  <c r="M25" i="7"/>
  <c r="M13" i="7"/>
  <c r="M105" i="7"/>
  <c r="M128" i="7"/>
  <c r="M63" i="7"/>
  <c r="M192" i="7"/>
  <c r="M180" i="7"/>
  <c r="M168" i="7"/>
  <c r="M156" i="7"/>
  <c r="M144" i="7"/>
  <c r="M132" i="7"/>
  <c r="M120" i="7"/>
  <c r="M108" i="7"/>
  <c r="M96" i="7"/>
  <c r="M84" i="7"/>
  <c r="M72" i="7"/>
  <c r="M60" i="7"/>
  <c r="M48" i="7"/>
  <c r="M36" i="7"/>
  <c r="M24" i="7"/>
  <c r="M12" i="7"/>
  <c r="M21" i="7"/>
  <c r="M140" i="7"/>
  <c r="M99" i="7"/>
  <c r="M191" i="7"/>
  <c r="M179" i="7"/>
  <c r="M167" i="7"/>
  <c r="M155" i="7"/>
  <c r="M143" i="7"/>
  <c r="M131" i="7"/>
  <c r="M119" i="7"/>
  <c r="M107" i="7"/>
  <c r="M95" i="7"/>
  <c r="M83" i="7"/>
  <c r="M71" i="7"/>
  <c r="M59" i="7"/>
  <c r="M47" i="7"/>
  <c r="M35" i="7"/>
  <c r="M23" i="7"/>
  <c r="M11" i="7"/>
  <c r="M189" i="7"/>
  <c r="M177" i="7"/>
  <c r="M165" i="7"/>
  <c r="M141" i="7"/>
  <c r="M129" i="7"/>
  <c r="M117" i="7"/>
  <c r="M57" i="7"/>
  <c r="M33" i="7"/>
  <c r="M9" i="7"/>
  <c r="M176" i="7"/>
  <c r="M164" i="7"/>
  <c r="M116" i="7"/>
  <c r="M80" i="7"/>
  <c r="M56" i="7"/>
  <c r="M44" i="7"/>
  <c r="M20" i="7"/>
  <c r="M175" i="7"/>
  <c r="M163" i="7"/>
  <c r="M151" i="7"/>
  <c r="M127" i="7"/>
  <c r="O127" i="7" s="1"/>
  <c r="M91" i="7"/>
  <c r="O91" i="7" s="1"/>
  <c r="M79" i="7"/>
  <c r="M55" i="7"/>
  <c r="M43" i="7"/>
  <c r="M19" i="7"/>
  <c r="N79" i="7"/>
  <c r="M171" i="7"/>
  <c r="M159" i="7"/>
  <c r="M135" i="7"/>
  <c r="M123" i="7"/>
  <c r="M87" i="7"/>
  <c r="M51" i="7"/>
  <c r="M39" i="7"/>
  <c r="M27" i="7"/>
  <c r="M3" i="7"/>
  <c r="M190" i="7"/>
  <c r="M178" i="7"/>
  <c r="M166" i="7"/>
  <c r="M154" i="7"/>
  <c r="M142" i="7"/>
  <c r="M130" i="7"/>
  <c r="M118" i="7"/>
  <c r="M106" i="7"/>
  <c r="M94" i="7"/>
  <c r="M82" i="7"/>
  <c r="M70" i="7"/>
  <c r="M58" i="7"/>
  <c r="M46" i="7"/>
  <c r="M34" i="7"/>
  <c r="M22" i="7"/>
  <c r="M10" i="7"/>
  <c r="J7" i="8"/>
  <c r="J8" i="8" s="1"/>
  <c r="J9" i="8" s="1"/>
  <c r="J10" i="8" s="1"/>
  <c r="J11" i="8" s="1"/>
  <c r="J12" i="8" s="1"/>
  <c r="J13" i="8" s="1"/>
  <c r="F3" i="8"/>
  <c r="F4" i="8" s="1"/>
  <c r="F5" i="8" s="1"/>
  <c r="F6" i="8"/>
  <c r="F7" i="8" s="1"/>
  <c r="F8" i="8" s="1"/>
  <c r="F9" i="8" s="1"/>
  <c r="F10" i="8" s="1"/>
  <c r="F11" i="8" s="1"/>
  <c r="F12" i="8" s="1"/>
  <c r="F13" i="8" s="1"/>
  <c r="L103" i="7"/>
  <c r="L2" i="7"/>
  <c r="N103" i="7"/>
  <c r="N55" i="7"/>
  <c r="N31" i="7"/>
  <c r="N189" i="7"/>
  <c r="N187" i="7"/>
  <c r="N163" i="7"/>
  <c r="N139" i="7"/>
  <c r="N115" i="7"/>
  <c r="N91" i="7"/>
  <c r="N67" i="7"/>
  <c r="N43" i="7"/>
  <c r="N19" i="7"/>
  <c r="N18" i="7"/>
  <c r="N180" i="7"/>
  <c r="N108" i="7"/>
  <c r="N6" i="7"/>
  <c r="N142" i="7"/>
  <c r="N10" i="7"/>
  <c r="N109" i="7"/>
  <c r="N191" i="7"/>
  <c r="N179" i="7"/>
  <c r="N167" i="7"/>
  <c r="N155" i="7"/>
  <c r="N143" i="7"/>
  <c r="N131" i="7"/>
  <c r="N119" i="7"/>
  <c r="N107" i="7"/>
  <c r="N95" i="7"/>
  <c r="N83" i="7"/>
  <c r="N71" i="7"/>
  <c r="N59" i="7"/>
  <c r="N47" i="7"/>
  <c r="N35" i="7"/>
  <c r="N23" i="7"/>
  <c r="N11" i="7"/>
  <c r="N188" i="7"/>
  <c r="N176" i="7"/>
  <c r="N164" i="7"/>
  <c r="N152" i="7"/>
  <c r="N140" i="7"/>
  <c r="N128" i="7"/>
  <c r="N116" i="7"/>
  <c r="N104" i="7"/>
  <c r="N92" i="7"/>
  <c r="N80" i="7"/>
  <c r="N68" i="7"/>
  <c r="N56" i="7"/>
  <c r="N44" i="7"/>
  <c r="N32" i="7"/>
  <c r="N20" i="7"/>
  <c r="N8" i="7"/>
  <c r="N170" i="7"/>
  <c r="N172" i="7"/>
  <c r="N136" i="7"/>
  <c r="N88" i="7"/>
  <c r="N28" i="7"/>
  <c r="N4" i="7"/>
  <c r="N63" i="7"/>
  <c r="N7" i="7"/>
  <c r="N76" i="7"/>
  <c r="N160" i="7"/>
  <c r="N148" i="7"/>
  <c r="N141" i="7"/>
  <c r="N150" i="7"/>
  <c r="N54" i="7"/>
  <c r="N171" i="7"/>
  <c r="N159" i="7"/>
  <c r="N135" i="7"/>
  <c r="N123" i="7"/>
  <c r="N111" i="7"/>
  <c r="N99" i="7"/>
  <c r="N87" i="7"/>
  <c r="N75" i="7"/>
  <c r="N51" i="7"/>
  <c r="N39" i="7"/>
  <c r="N15" i="7"/>
  <c r="N3" i="7"/>
  <c r="N97" i="7"/>
  <c r="N182" i="7"/>
  <c r="N158" i="7"/>
  <c r="N146" i="7"/>
  <c r="N134" i="7"/>
  <c r="N122" i="7"/>
  <c r="N110" i="7"/>
  <c r="N98" i="7"/>
  <c r="N86" i="7"/>
  <c r="N74" i="7"/>
  <c r="N62" i="7"/>
  <c r="N50" i="7"/>
  <c r="N38" i="7"/>
  <c r="N26" i="7"/>
  <c r="N14" i="7"/>
  <c r="N183" i="7"/>
  <c r="N147" i="7"/>
  <c r="N27" i="7"/>
  <c r="N193" i="7"/>
  <c r="N181" i="7"/>
  <c r="N169" i="7"/>
  <c r="N157" i="7"/>
  <c r="N145" i="7"/>
  <c r="N133" i="7"/>
  <c r="N121" i="7"/>
  <c r="N85" i="7"/>
  <c r="N73" i="7"/>
  <c r="N61" i="7"/>
  <c r="N49" i="7"/>
  <c r="N37" i="7"/>
  <c r="N25" i="7"/>
  <c r="N13" i="7"/>
  <c r="N192" i="7"/>
  <c r="N168" i="7"/>
  <c r="N156" i="7"/>
  <c r="N144" i="7"/>
  <c r="N132" i="7"/>
  <c r="N120" i="7"/>
  <c r="N96" i="7"/>
  <c r="N84" i="7"/>
  <c r="N72" i="7"/>
  <c r="N60" i="7"/>
  <c r="N48" i="7"/>
  <c r="N36" i="7"/>
  <c r="N24" i="7"/>
  <c r="N12" i="7"/>
  <c r="N42" i="7"/>
  <c r="N190" i="7"/>
  <c r="N178" i="7"/>
  <c r="N166" i="7"/>
  <c r="N154" i="7"/>
  <c r="N130" i="7"/>
  <c r="N118" i="7"/>
  <c r="N106" i="7"/>
  <c r="N94" i="7"/>
  <c r="N82" i="7"/>
  <c r="N70" i="7"/>
  <c r="N58" i="7"/>
  <c r="N46" i="7"/>
  <c r="N34" i="7"/>
  <c r="N22" i="7"/>
  <c r="N177" i="7"/>
  <c r="N165" i="7"/>
  <c r="N153" i="7"/>
  <c r="N129" i="7"/>
  <c r="N117" i="7"/>
  <c r="N105" i="7"/>
  <c r="N93" i="7"/>
  <c r="N81" i="7"/>
  <c r="N69" i="7"/>
  <c r="N57" i="7"/>
  <c r="N45" i="7"/>
  <c r="N33" i="7"/>
  <c r="N21" i="7"/>
  <c r="N9" i="7"/>
  <c r="N186" i="7"/>
  <c r="N174" i="7"/>
  <c r="N162" i="7"/>
  <c r="N138" i="7"/>
  <c r="N126" i="7"/>
  <c r="N114" i="7"/>
  <c r="N102" i="7"/>
  <c r="N90" i="7"/>
  <c r="N78" i="7"/>
  <c r="N66" i="7"/>
  <c r="N30" i="7"/>
  <c r="N185" i="7"/>
  <c r="N173" i="7"/>
  <c r="N161" i="7"/>
  <c r="N149" i="7"/>
  <c r="N137" i="7"/>
  <c r="N125" i="7"/>
  <c r="N113" i="7"/>
  <c r="N101" i="7"/>
  <c r="N89" i="7"/>
  <c r="N77" i="7"/>
  <c r="N65" i="7"/>
  <c r="N53" i="7"/>
  <c r="N41" i="7"/>
  <c r="N29" i="7"/>
  <c r="N17" i="7"/>
  <c r="N5" i="7"/>
  <c r="N184" i="7"/>
  <c r="N124" i="7"/>
  <c r="N112" i="7"/>
  <c r="N100" i="7"/>
  <c r="N64" i="7"/>
  <c r="N52" i="7"/>
  <c r="N40" i="7"/>
  <c r="N16" i="7"/>
  <c r="O71" i="7" l="1"/>
  <c r="O27" i="7"/>
  <c r="O79" i="7"/>
  <c r="O176" i="7"/>
  <c r="O35" i="7"/>
  <c r="O179" i="7"/>
  <c r="O96" i="7"/>
  <c r="O13" i="7"/>
  <c r="O50" i="7"/>
  <c r="O52" i="7"/>
  <c r="O30" i="7"/>
  <c r="O53" i="7"/>
  <c r="O10" i="7"/>
  <c r="O175" i="7"/>
  <c r="O33" i="7"/>
  <c r="O59" i="7"/>
  <c r="O142" i="7"/>
  <c r="O171" i="7"/>
  <c r="E171" i="11" s="1"/>
  <c r="F171" i="11" s="1"/>
  <c r="O163" i="7"/>
  <c r="O116" i="7"/>
  <c r="O9" i="7"/>
  <c r="O47" i="7"/>
  <c r="O191" i="7"/>
  <c r="O25" i="7"/>
  <c r="O186" i="7"/>
  <c r="O65" i="7"/>
  <c r="O77" i="7"/>
  <c r="O132" i="7"/>
  <c r="O123" i="7"/>
  <c r="O83" i="7"/>
  <c r="O21" i="7"/>
  <c r="O144" i="7"/>
  <c r="O61" i="7"/>
  <c r="O183" i="7"/>
  <c r="O115" i="7"/>
  <c r="O92" i="7"/>
  <c r="O135" i="7"/>
  <c r="O187" i="7"/>
  <c r="O190" i="7"/>
  <c r="O43" i="7"/>
  <c r="E43" i="11" s="1"/>
  <c r="F43" i="11" s="1"/>
  <c r="O11" i="7"/>
  <c r="O155" i="7"/>
  <c r="O72" i="7"/>
  <c r="O128" i="7"/>
  <c r="O133" i="7"/>
  <c r="O26" i="7"/>
  <c r="O28" i="7"/>
  <c r="O172" i="7"/>
  <c r="O29" i="7"/>
  <c r="O173" i="7"/>
  <c r="O78" i="7"/>
  <c r="O3" i="7"/>
  <c r="O55" i="7"/>
  <c r="E55" i="11" s="1"/>
  <c r="F55" i="11" s="1"/>
  <c r="O164" i="7"/>
  <c r="O23" i="7"/>
  <c r="O167" i="7"/>
  <c r="O84" i="7"/>
  <c r="O105" i="7"/>
  <c r="O38" i="7"/>
  <c r="O182" i="7"/>
  <c r="O40" i="7"/>
  <c r="O184" i="7"/>
  <c r="O41" i="7"/>
  <c r="O185" i="7"/>
  <c r="O151" i="7"/>
  <c r="E151" i="11" s="1"/>
  <c r="F151" i="11" s="1"/>
  <c r="O170" i="7"/>
  <c r="O70" i="7"/>
  <c r="O82" i="7"/>
  <c r="O62" i="7"/>
  <c r="O94" i="7"/>
  <c r="O51" i="7"/>
  <c r="O99" i="7"/>
  <c r="O120" i="7"/>
  <c r="O37" i="7"/>
  <c r="O181" i="7"/>
  <c r="O74" i="7"/>
  <c r="O75" i="7"/>
  <c r="O76" i="7"/>
  <c r="O7" i="7"/>
  <c r="O126" i="7"/>
  <c r="O39" i="7"/>
  <c r="O64" i="7"/>
  <c r="O106" i="7"/>
  <c r="O87" i="7"/>
  <c r="O57" i="7"/>
  <c r="O140" i="7"/>
  <c r="O49" i="7"/>
  <c r="O193" i="7"/>
  <c r="O86" i="7"/>
  <c r="O147" i="7"/>
  <c r="O88" i="7"/>
  <c r="O31" i="7"/>
  <c r="E31" i="11" s="1"/>
  <c r="F31" i="11" s="1"/>
  <c r="I32" i="13" s="1"/>
  <c r="O89" i="7"/>
  <c r="O103" i="7"/>
  <c r="O138" i="7"/>
  <c r="O58" i="7"/>
  <c r="O6" i="7"/>
  <c r="O169" i="7"/>
  <c r="O114" i="7"/>
  <c r="O130" i="7"/>
  <c r="E130" i="11" s="1"/>
  <c r="F130" i="11" s="1"/>
  <c r="O129" i="7"/>
  <c r="O95" i="7"/>
  <c r="O12" i="7"/>
  <c r="O156" i="7"/>
  <c r="O73" i="7"/>
  <c r="O32" i="7"/>
  <c r="O110" i="7"/>
  <c r="O8" i="7"/>
  <c r="E8" i="11" s="1"/>
  <c r="F8" i="11" s="1"/>
  <c r="I9" i="13" s="1"/>
  <c r="O112" i="7"/>
  <c r="O113" i="7"/>
  <c r="O93" i="7"/>
  <c r="E93" i="11" s="1"/>
  <c r="F93" i="11" s="1"/>
  <c r="O174" i="7"/>
  <c r="O46" i="7"/>
  <c r="O108" i="7"/>
  <c r="O15" i="7"/>
  <c r="O101" i="7"/>
  <c r="O159" i="7"/>
  <c r="O20" i="7"/>
  <c r="E20" i="11" s="1"/>
  <c r="F20" i="11" s="1"/>
  <c r="I21" i="13" s="1"/>
  <c r="O141" i="7"/>
  <c r="O107" i="7"/>
  <c r="O24" i="7"/>
  <c r="O168" i="7"/>
  <c r="O85" i="7"/>
  <c r="O188" i="7"/>
  <c r="O122" i="7"/>
  <c r="O152" i="7"/>
  <c r="O124" i="7"/>
  <c r="O104" i="7"/>
  <c r="O125" i="7"/>
  <c r="O18" i="7"/>
  <c r="O67" i="7"/>
  <c r="O150" i="7"/>
  <c r="O44" i="7"/>
  <c r="O119" i="7"/>
  <c r="O36" i="7"/>
  <c r="O180" i="7"/>
  <c r="O97" i="7"/>
  <c r="O69" i="7"/>
  <c r="O134" i="7"/>
  <c r="O153" i="7"/>
  <c r="O136" i="7"/>
  <c r="O81" i="7"/>
  <c r="O137" i="7"/>
  <c r="O42" i="7"/>
  <c r="O139" i="7"/>
  <c r="O117" i="7"/>
  <c r="O111" i="7"/>
  <c r="O100" i="7"/>
  <c r="O22" i="7"/>
  <c r="O131" i="7"/>
  <c r="O109" i="7"/>
  <c r="O146" i="7"/>
  <c r="O4" i="7"/>
  <c r="O148" i="7"/>
  <c r="O5" i="7"/>
  <c r="O149" i="7"/>
  <c r="O54" i="7"/>
  <c r="O68" i="7"/>
  <c r="O145" i="7"/>
  <c r="O90" i="7"/>
  <c r="O157" i="7"/>
  <c r="O102" i="7"/>
  <c r="O118" i="7"/>
  <c r="E118" i="11" s="1"/>
  <c r="F118" i="11" s="1"/>
  <c r="O98" i="7"/>
  <c r="O162" i="7"/>
  <c r="O154" i="7"/>
  <c r="O165" i="7"/>
  <c r="O166" i="7"/>
  <c r="O56" i="7"/>
  <c r="O177" i="7"/>
  <c r="O48" i="7"/>
  <c r="O192" i="7"/>
  <c r="O34" i="7"/>
  <c r="O178" i="7"/>
  <c r="O19" i="7"/>
  <c r="E19" i="11" s="1"/>
  <c r="F19" i="11" s="1"/>
  <c r="I20" i="13" s="1"/>
  <c r="O80" i="7"/>
  <c r="O189" i="7"/>
  <c r="O143" i="7"/>
  <c r="O60" i="7"/>
  <c r="O63" i="7"/>
  <c r="O121" i="7"/>
  <c r="O14" i="7"/>
  <c r="E14" i="11" s="1"/>
  <c r="F14" i="11" s="1"/>
  <c r="I15" i="13" s="1"/>
  <c r="O158" i="7"/>
  <c r="O16" i="7"/>
  <c r="O160" i="7"/>
  <c r="O17" i="7"/>
  <c r="O161" i="7"/>
  <c r="O66" i="7"/>
  <c r="O45" i="7"/>
  <c r="F14" i="8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F110" i="8" s="1"/>
  <c r="F111" i="8" s="1"/>
  <c r="F112" i="8" s="1"/>
  <c r="F113" i="8" s="1"/>
  <c r="F114" i="8" s="1"/>
  <c r="F115" i="8" s="1"/>
  <c r="F116" i="8" s="1"/>
  <c r="F117" i="8" s="1"/>
  <c r="F118" i="8" s="1"/>
  <c r="F119" i="8" s="1"/>
  <c r="F120" i="8" s="1"/>
  <c r="F121" i="8" s="1"/>
  <c r="F122" i="8" s="1"/>
  <c r="F123" i="8" s="1"/>
  <c r="F124" i="8" s="1"/>
  <c r="F125" i="8" s="1"/>
  <c r="F126" i="8" s="1"/>
  <c r="F127" i="8" s="1"/>
  <c r="F128" i="8" s="1"/>
  <c r="F129" i="8" s="1"/>
  <c r="F130" i="8" s="1"/>
  <c r="F131" i="8" s="1"/>
  <c r="F132" i="8" s="1"/>
  <c r="F133" i="8" s="1"/>
  <c r="F134" i="8" s="1"/>
  <c r="F135" i="8" s="1"/>
  <c r="F136" i="8" s="1"/>
  <c r="F137" i="8" s="1"/>
  <c r="F138" i="8" s="1"/>
  <c r="F139" i="8" s="1"/>
  <c r="F140" i="8" s="1"/>
  <c r="F141" i="8" s="1"/>
  <c r="F142" i="8" s="1"/>
  <c r="F143" i="8" s="1"/>
  <c r="F144" i="8" s="1"/>
  <c r="F145" i="8" s="1"/>
  <c r="F146" i="8" s="1"/>
  <c r="F147" i="8" s="1"/>
  <c r="F148" i="8" s="1"/>
  <c r="F149" i="8" s="1"/>
  <c r="F150" i="8" s="1"/>
  <c r="F151" i="8" s="1"/>
  <c r="F152" i="8" s="1"/>
  <c r="F153" i="8" s="1"/>
  <c r="F154" i="8" s="1"/>
  <c r="F155" i="8" s="1"/>
  <c r="F156" i="8" s="1"/>
  <c r="F157" i="8" s="1"/>
  <c r="F158" i="8" s="1"/>
  <c r="F159" i="8" s="1"/>
  <c r="F160" i="8" s="1"/>
  <c r="F161" i="8" s="1"/>
  <c r="F162" i="8" s="1"/>
  <c r="F163" i="8" s="1"/>
  <c r="F164" i="8" s="1"/>
  <c r="F165" i="8" s="1"/>
  <c r="F166" i="8" s="1"/>
  <c r="F167" i="8" s="1"/>
  <c r="F168" i="8" s="1"/>
  <c r="F169" i="8" s="1"/>
  <c r="F170" i="8" s="1"/>
  <c r="F171" i="8" s="1"/>
  <c r="F172" i="8" s="1"/>
  <c r="F173" i="8" s="1"/>
  <c r="F174" i="8" s="1"/>
  <c r="F175" i="8" s="1"/>
  <c r="F176" i="8" s="1"/>
  <c r="F177" i="8" s="1"/>
  <c r="F178" i="8" s="1"/>
  <c r="F179" i="8" s="1"/>
  <c r="F180" i="8" s="1"/>
  <c r="F181" i="8" s="1"/>
  <c r="F182" i="8" s="1"/>
  <c r="F183" i="8" s="1"/>
  <c r="F184" i="8" s="1"/>
  <c r="F185" i="8" s="1"/>
  <c r="F186" i="8" s="1"/>
  <c r="F187" i="8" s="1"/>
  <c r="F188" i="8" s="1"/>
  <c r="F189" i="8" s="1"/>
  <c r="F190" i="8" s="1"/>
  <c r="F191" i="8" s="1"/>
  <c r="F192" i="8" s="1"/>
  <c r="F193" i="8" s="1"/>
  <c r="F194" i="8" s="1"/>
  <c r="F195" i="8" s="1"/>
  <c r="F196" i="8" s="1"/>
  <c r="F197" i="8" s="1"/>
  <c r="F198" i="8" s="1"/>
  <c r="F199" i="8" s="1"/>
  <c r="F200" i="8" s="1"/>
  <c r="F201" i="8" s="1"/>
  <c r="F202" i="8" s="1"/>
  <c r="F203" i="8" s="1"/>
  <c r="F204" i="8" s="1"/>
  <c r="F205" i="8" s="1"/>
  <c r="F206" i="8" s="1"/>
  <c r="F207" i="8" s="1"/>
  <c r="F208" i="8" s="1"/>
  <c r="F209" i="8" s="1"/>
  <c r="F210" i="8" s="1"/>
  <c r="F211" i="8" s="1"/>
  <c r="F212" i="8" s="1"/>
  <c r="F213" i="8" s="1"/>
  <c r="F214" i="8" s="1"/>
  <c r="F215" i="8" s="1"/>
  <c r="F216" i="8" s="1"/>
  <c r="F217" i="8" s="1"/>
  <c r="F218" i="8" s="1"/>
  <c r="F219" i="8" s="1"/>
  <c r="F220" i="8" s="1"/>
  <c r="F221" i="8" s="1"/>
  <c r="F222" i="8" s="1"/>
  <c r="F223" i="8" s="1"/>
  <c r="F224" i="8" s="1"/>
  <c r="F225" i="8" s="1"/>
  <c r="F226" i="8" s="1"/>
  <c r="F227" i="8" s="1"/>
  <c r="F228" i="8" s="1"/>
  <c r="F229" i="8" s="1"/>
  <c r="F230" i="8" s="1"/>
  <c r="F231" i="8" s="1"/>
  <c r="F232" i="8" s="1"/>
  <c r="F233" i="8" s="1"/>
  <c r="F234" i="8" s="1"/>
  <c r="F235" i="8" s="1"/>
  <c r="F236" i="8" s="1"/>
  <c r="F237" i="8" s="1"/>
  <c r="F238" i="8" s="1"/>
  <c r="F239" i="8" s="1"/>
  <c r="F240" i="8" s="1"/>
  <c r="F241" i="8" s="1"/>
  <c r="F242" i="8" s="1"/>
  <c r="F243" i="8" s="1"/>
  <c r="F244" i="8" s="1"/>
  <c r="F245" i="8" s="1"/>
  <c r="F246" i="8" s="1"/>
  <c r="F247" i="8" s="1"/>
  <c r="F248" i="8" s="1"/>
  <c r="F249" i="8" s="1"/>
  <c r="F250" i="8" s="1"/>
  <c r="F251" i="8" s="1"/>
  <c r="F252" i="8" s="1"/>
  <c r="F253" i="8" s="1"/>
  <c r="F254" i="8" s="1"/>
  <c r="F255" i="8" s="1"/>
  <c r="F256" i="8" s="1"/>
  <c r="F257" i="8" s="1"/>
  <c r="F258" i="8" s="1"/>
  <c r="F259" i="8" s="1"/>
  <c r="F260" i="8" s="1"/>
  <c r="F261" i="8" s="1"/>
  <c r="F262" i="8" s="1"/>
  <c r="F263" i="8" s="1"/>
  <c r="F264" i="8" s="1"/>
  <c r="F265" i="8" s="1"/>
  <c r="F266" i="8" s="1"/>
  <c r="F267" i="8" s="1"/>
  <c r="F268" i="8" s="1"/>
  <c r="F269" i="8" s="1"/>
  <c r="F270" i="8" s="1"/>
  <c r="F271" i="8" s="1"/>
  <c r="F272" i="8" s="1"/>
  <c r="F273" i="8" s="1"/>
  <c r="F274" i="8" s="1"/>
  <c r="F275" i="8" s="1"/>
  <c r="F276" i="8" s="1"/>
  <c r="F277" i="8" s="1"/>
  <c r="F278" i="8" s="1"/>
  <c r="F279" i="8" s="1"/>
  <c r="F280" i="8" s="1"/>
  <c r="F281" i="8" s="1"/>
  <c r="F282" i="8" s="1"/>
  <c r="F283" i="8" s="1"/>
  <c r="F284" i="8" s="1"/>
  <c r="F285" i="8" s="1"/>
  <c r="F286" i="8" s="1"/>
  <c r="F287" i="8" s="1"/>
  <c r="F288" i="8" s="1"/>
  <c r="F289" i="8" s="1"/>
  <c r="F290" i="8" s="1"/>
  <c r="F291" i="8" s="1"/>
  <c r="F292" i="8" s="1"/>
  <c r="F293" i="8" s="1"/>
  <c r="F294" i="8" s="1"/>
  <c r="F295" i="8" s="1"/>
  <c r="F296" i="8" s="1"/>
  <c r="F297" i="8" s="1"/>
  <c r="F298" i="8" s="1"/>
  <c r="F299" i="8" s="1"/>
  <c r="F300" i="8" s="1"/>
  <c r="F301" i="8" s="1"/>
  <c r="F302" i="8" s="1"/>
  <c r="F303" i="8" s="1"/>
  <c r="F304" i="8" s="1"/>
  <c r="F305" i="8" s="1"/>
  <c r="F306" i="8" s="1"/>
  <c r="F307" i="8" s="1"/>
  <c r="F308" i="8" s="1"/>
  <c r="F309" i="8" s="1"/>
  <c r="F310" i="8" s="1"/>
  <c r="F311" i="8" s="1"/>
  <c r="F312" i="8" s="1"/>
  <c r="F313" i="8" s="1"/>
  <c r="G8" i="8"/>
  <c r="H8" i="8" s="1"/>
  <c r="G20" i="8"/>
  <c r="H20" i="8" s="1"/>
  <c r="G32" i="8"/>
  <c r="H32" i="8" s="1"/>
  <c r="G44" i="8"/>
  <c r="H44" i="8" s="1"/>
  <c r="G56" i="8"/>
  <c r="H56" i="8" s="1"/>
  <c r="G68" i="8"/>
  <c r="H68" i="8" s="1"/>
  <c r="G80" i="8"/>
  <c r="H80" i="8" s="1"/>
  <c r="G3" i="8"/>
  <c r="H3" i="8" s="1"/>
  <c r="G16" i="8"/>
  <c r="H16" i="8" s="1"/>
  <c r="G29" i="8"/>
  <c r="H29" i="8" s="1"/>
  <c r="G42" i="8"/>
  <c r="H42" i="8" s="1"/>
  <c r="G55" i="8"/>
  <c r="H55" i="8" s="1"/>
  <c r="G69" i="8"/>
  <c r="H69" i="8" s="1"/>
  <c r="G82" i="8"/>
  <c r="H82" i="8" s="1"/>
  <c r="G94" i="8"/>
  <c r="H94" i="8" s="1"/>
  <c r="G106" i="8"/>
  <c r="H106" i="8" s="1"/>
  <c r="G118" i="8"/>
  <c r="H118" i="8" s="1"/>
  <c r="G130" i="8"/>
  <c r="H130" i="8" s="1"/>
  <c r="G142" i="8"/>
  <c r="H142" i="8" s="1"/>
  <c r="G154" i="8"/>
  <c r="H154" i="8" s="1"/>
  <c r="G166" i="8"/>
  <c r="H166" i="8" s="1"/>
  <c r="G178" i="8"/>
  <c r="H178" i="8" s="1"/>
  <c r="G190" i="8"/>
  <c r="H190" i="8" s="1"/>
  <c r="G202" i="8"/>
  <c r="H202" i="8" s="1"/>
  <c r="G214" i="8"/>
  <c r="H214" i="8" s="1"/>
  <c r="G226" i="8"/>
  <c r="H226" i="8" s="1"/>
  <c r="C202" i="11" s="1"/>
  <c r="G9" i="8"/>
  <c r="H9" i="8" s="1"/>
  <c r="G22" i="8"/>
  <c r="H22" i="8" s="1"/>
  <c r="G35" i="8"/>
  <c r="H35" i="8" s="1"/>
  <c r="G48" i="8"/>
  <c r="H48" i="8" s="1"/>
  <c r="G61" i="8"/>
  <c r="H61" i="8" s="1"/>
  <c r="G74" i="8"/>
  <c r="H74" i="8" s="1"/>
  <c r="G87" i="8"/>
  <c r="H87" i="8" s="1"/>
  <c r="G99" i="8"/>
  <c r="H99" i="8" s="1"/>
  <c r="G111" i="8"/>
  <c r="H111" i="8" s="1"/>
  <c r="G123" i="8"/>
  <c r="H123" i="8" s="1"/>
  <c r="G135" i="8"/>
  <c r="H135" i="8" s="1"/>
  <c r="G147" i="8"/>
  <c r="H147" i="8" s="1"/>
  <c r="G159" i="8"/>
  <c r="H159" i="8" s="1"/>
  <c r="G171" i="8"/>
  <c r="H171" i="8" s="1"/>
  <c r="G183" i="8"/>
  <c r="H183" i="8" s="1"/>
  <c r="G195" i="8"/>
  <c r="H195" i="8" s="1"/>
  <c r="G207" i="8"/>
  <c r="H207" i="8" s="1"/>
  <c r="G219" i="8"/>
  <c r="H219" i="8" s="1"/>
  <c r="C195" i="11" s="1"/>
  <c r="G231" i="8"/>
  <c r="H231" i="8" s="1"/>
  <c r="C207" i="11" s="1"/>
  <c r="G243" i="8"/>
  <c r="H243" i="8" s="1"/>
  <c r="G255" i="8"/>
  <c r="H255" i="8" s="1"/>
  <c r="G267" i="8"/>
  <c r="H267" i="8" s="1"/>
  <c r="G279" i="8"/>
  <c r="H279" i="8" s="1"/>
  <c r="G291" i="8"/>
  <c r="H291" i="8" s="1"/>
  <c r="G303" i="8"/>
  <c r="H303" i="8" s="1"/>
  <c r="G7" i="8"/>
  <c r="H7" i="8" s="1"/>
  <c r="G24" i="8"/>
  <c r="H24" i="8" s="1"/>
  <c r="G39" i="8"/>
  <c r="H39" i="8" s="1"/>
  <c r="G54" i="8"/>
  <c r="H54" i="8" s="1"/>
  <c r="G71" i="8"/>
  <c r="H71" i="8" s="1"/>
  <c r="G86" i="8"/>
  <c r="H86" i="8" s="1"/>
  <c r="G101" i="8"/>
  <c r="H101" i="8" s="1"/>
  <c r="C77" i="11" s="1"/>
  <c r="G115" i="8"/>
  <c r="H115" i="8" s="1"/>
  <c r="G129" i="8"/>
  <c r="H129" i="8" s="1"/>
  <c r="G144" i="8"/>
  <c r="H144" i="8" s="1"/>
  <c r="G158" i="8"/>
  <c r="H158" i="8" s="1"/>
  <c r="G173" i="8"/>
  <c r="H173" i="8" s="1"/>
  <c r="G187" i="8"/>
  <c r="H187" i="8" s="1"/>
  <c r="G201" i="8"/>
  <c r="H201" i="8" s="1"/>
  <c r="G216" i="8"/>
  <c r="H216" i="8" s="1"/>
  <c r="G230" i="8"/>
  <c r="H230" i="8" s="1"/>
  <c r="C206" i="11" s="1"/>
  <c r="G244" i="8"/>
  <c r="H244" i="8" s="1"/>
  <c r="G257" i="8"/>
  <c r="H257" i="8" s="1"/>
  <c r="G270" i="8"/>
  <c r="H270" i="8" s="1"/>
  <c r="G283" i="8"/>
  <c r="H283" i="8" s="1"/>
  <c r="G296" i="8"/>
  <c r="H296" i="8" s="1"/>
  <c r="G309" i="8"/>
  <c r="H309" i="8" s="1"/>
  <c r="G10" i="8"/>
  <c r="H10" i="8" s="1"/>
  <c r="G25" i="8"/>
  <c r="H25" i="8" s="1"/>
  <c r="G40" i="8"/>
  <c r="H40" i="8" s="1"/>
  <c r="G57" i="8"/>
  <c r="H57" i="8" s="1"/>
  <c r="G72" i="8"/>
  <c r="H72" i="8" s="1"/>
  <c r="G88" i="8"/>
  <c r="H88" i="8" s="1"/>
  <c r="G102" i="8"/>
  <c r="H102" i="8" s="1"/>
  <c r="G116" i="8"/>
  <c r="H116" i="8" s="1"/>
  <c r="G131" i="8"/>
  <c r="H131" i="8" s="1"/>
  <c r="G145" i="8"/>
  <c r="H145" i="8" s="1"/>
  <c r="G160" i="8"/>
  <c r="H160" i="8" s="1"/>
  <c r="G174" i="8"/>
  <c r="H174" i="8" s="1"/>
  <c r="G188" i="8"/>
  <c r="H188" i="8" s="1"/>
  <c r="G203" i="8"/>
  <c r="H203" i="8" s="1"/>
  <c r="G217" i="8"/>
  <c r="H217" i="8" s="1"/>
  <c r="G232" i="8"/>
  <c r="H232" i="8" s="1"/>
  <c r="C208" i="11" s="1"/>
  <c r="G245" i="8"/>
  <c r="H245" i="8" s="1"/>
  <c r="G258" i="8"/>
  <c r="H258" i="8" s="1"/>
  <c r="G271" i="8"/>
  <c r="H271" i="8" s="1"/>
  <c r="G284" i="8"/>
  <c r="H284" i="8" s="1"/>
  <c r="G297" i="8"/>
  <c r="H297" i="8" s="1"/>
  <c r="G310" i="8"/>
  <c r="H310" i="8" s="1"/>
  <c r="G15" i="8"/>
  <c r="H15" i="8" s="1"/>
  <c r="G31" i="8"/>
  <c r="H31" i="8" s="1"/>
  <c r="G47" i="8"/>
  <c r="H47" i="8" s="1"/>
  <c r="G63" i="8"/>
  <c r="H63" i="8" s="1"/>
  <c r="G78" i="8"/>
  <c r="H78" i="8" s="1"/>
  <c r="G93" i="8"/>
  <c r="H93" i="8" s="1"/>
  <c r="G108" i="8"/>
  <c r="H108" i="8" s="1"/>
  <c r="G122" i="8"/>
  <c r="H122" i="8" s="1"/>
  <c r="G137" i="8"/>
  <c r="H137" i="8" s="1"/>
  <c r="G151" i="8"/>
  <c r="H151" i="8" s="1"/>
  <c r="C127" i="11" s="1"/>
  <c r="G165" i="8"/>
  <c r="H165" i="8" s="1"/>
  <c r="G180" i="8"/>
  <c r="H180" i="8" s="1"/>
  <c r="G194" i="8"/>
  <c r="H194" i="8" s="1"/>
  <c r="G209" i="8"/>
  <c r="H209" i="8" s="1"/>
  <c r="G223" i="8"/>
  <c r="H223" i="8" s="1"/>
  <c r="C199" i="11" s="1"/>
  <c r="G237" i="8"/>
  <c r="H237" i="8" s="1"/>
  <c r="C213" i="11" s="1"/>
  <c r="G250" i="8"/>
  <c r="H250" i="8" s="1"/>
  <c r="G263" i="8"/>
  <c r="H263" i="8" s="1"/>
  <c r="G276" i="8"/>
  <c r="H276" i="8" s="1"/>
  <c r="G289" i="8"/>
  <c r="H289" i="8" s="1"/>
  <c r="G302" i="8"/>
  <c r="H302" i="8" s="1"/>
  <c r="G19" i="8"/>
  <c r="H19" i="8" s="1"/>
  <c r="G41" i="8"/>
  <c r="H41" i="8" s="1"/>
  <c r="G62" i="8"/>
  <c r="H62" i="8" s="1"/>
  <c r="G83" i="8"/>
  <c r="H83" i="8" s="1"/>
  <c r="G103" i="8"/>
  <c r="H103" i="8" s="1"/>
  <c r="C79" i="11" s="1"/>
  <c r="G121" i="8"/>
  <c r="H121" i="8" s="1"/>
  <c r="G140" i="8"/>
  <c r="H140" i="8" s="1"/>
  <c r="G161" i="8"/>
  <c r="H161" i="8" s="1"/>
  <c r="G179" i="8"/>
  <c r="H179" i="8" s="1"/>
  <c r="G198" i="8"/>
  <c r="H198" i="8" s="1"/>
  <c r="G218" i="8"/>
  <c r="H218" i="8" s="1"/>
  <c r="C194" i="11" s="1"/>
  <c r="G236" i="8"/>
  <c r="H236" i="8" s="1"/>
  <c r="C212" i="11" s="1"/>
  <c r="G253" i="8"/>
  <c r="H253" i="8" s="1"/>
  <c r="G272" i="8"/>
  <c r="H272" i="8" s="1"/>
  <c r="G288" i="8"/>
  <c r="H288" i="8" s="1"/>
  <c r="G306" i="8"/>
  <c r="H306" i="8" s="1"/>
  <c r="G23" i="8"/>
  <c r="H23" i="8" s="1"/>
  <c r="G65" i="8"/>
  <c r="H65" i="8" s="1"/>
  <c r="G105" i="8"/>
  <c r="H105" i="8" s="1"/>
  <c r="G143" i="8"/>
  <c r="H143" i="8" s="1"/>
  <c r="G182" i="8"/>
  <c r="H182" i="8" s="1"/>
  <c r="G221" i="8"/>
  <c r="H221" i="8" s="1"/>
  <c r="C197" i="11" s="1"/>
  <c r="G256" i="8"/>
  <c r="H256" i="8" s="1"/>
  <c r="G292" i="8"/>
  <c r="H292" i="8" s="1"/>
  <c r="G21" i="8"/>
  <c r="H21" i="8" s="1"/>
  <c r="G43" i="8"/>
  <c r="H43" i="8" s="1"/>
  <c r="G64" i="8"/>
  <c r="H64" i="8" s="1"/>
  <c r="G84" i="8"/>
  <c r="H84" i="8" s="1"/>
  <c r="G104" i="8"/>
  <c r="H104" i="8" s="1"/>
  <c r="G124" i="8"/>
  <c r="H124" i="8" s="1"/>
  <c r="G141" i="8"/>
  <c r="H141" i="8" s="1"/>
  <c r="G162" i="8"/>
  <c r="H162" i="8" s="1"/>
  <c r="G181" i="8"/>
  <c r="H181" i="8" s="1"/>
  <c r="G199" i="8"/>
  <c r="H199" i="8" s="1"/>
  <c r="G220" i="8"/>
  <c r="H220" i="8" s="1"/>
  <c r="C196" i="11" s="1"/>
  <c r="G238" i="8"/>
  <c r="H238" i="8" s="1"/>
  <c r="C214" i="11" s="1"/>
  <c r="G254" i="8"/>
  <c r="H254" i="8" s="1"/>
  <c r="G273" i="8"/>
  <c r="H273" i="8" s="1"/>
  <c r="G290" i="8"/>
  <c r="H290" i="8" s="1"/>
  <c r="G307" i="8"/>
  <c r="H307" i="8" s="1"/>
  <c r="G45" i="8"/>
  <c r="H45" i="8" s="1"/>
  <c r="G85" i="8"/>
  <c r="H85" i="8" s="1"/>
  <c r="G125" i="8"/>
  <c r="H125" i="8" s="1"/>
  <c r="G163" i="8"/>
  <c r="H163" i="8" s="1"/>
  <c r="G200" i="8"/>
  <c r="H200" i="8" s="1"/>
  <c r="G239" i="8"/>
  <c r="H239" i="8" s="1"/>
  <c r="C215" i="11" s="1"/>
  <c r="G274" i="8"/>
  <c r="H274" i="8" s="1"/>
  <c r="G308" i="8"/>
  <c r="H308" i="8" s="1"/>
  <c r="G11" i="8"/>
  <c r="H11" i="8" s="1"/>
  <c r="G30" i="8"/>
  <c r="H30" i="8" s="1"/>
  <c r="G51" i="8"/>
  <c r="H51" i="8" s="1"/>
  <c r="G73" i="8"/>
  <c r="H73" i="8" s="1"/>
  <c r="G92" i="8"/>
  <c r="H92" i="8" s="1"/>
  <c r="G112" i="8"/>
  <c r="H112" i="8" s="1"/>
  <c r="G132" i="8"/>
  <c r="H132" i="8" s="1"/>
  <c r="G150" i="8"/>
  <c r="H150" i="8" s="1"/>
  <c r="G169" i="8"/>
  <c r="H169" i="8" s="1"/>
  <c r="G189" i="8"/>
  <c r="H189" i="8" s="1"/>
  <c r="G208" i="8"/>
  <c r="H208" i="8" s="1"/>
  <c r="G227" i="8"/>
  <c r="H227" i="8" s="1"/>
  <c r="C203" i="11" s="1"/>
  <c r="G246" i="8"/>
  <c r="H246" i="8" s="1"/>
  <c r="G262" i="8"/>
  <c r="H262" i="8" s="1"/>
  <c r="G280" i="8"/>
  <c r="H280" i="8" s="1"/>
  <c r="G298" i="8"/>
  <c r="H298" i="8" s="1"/>
  <c r="G2" i="8"/>
  <c r="H2" i="8" s="1"/>
  <c r="G12" i="8"/>
  <c r="H12" i="8" s="1"/>
  <c r="G33" i="8"/>
  <c r="H33" i="8" s="1"/>
  <c r="G52" i="8"/>
  <c r="H52" i="8" s="1"/>
  <c r="G75" i="8"/>
  <c r="H75" i="8" s="1"/>
  <c r="G95" i="8"/>
  <c r="H95" i="8" s="1"/>
  <c r="G113" i="8"/>
  <c r="H113" i="8" s="1"/>
  <c r="G133" i="8"/>
  <c r="H133" i="8" s="1"/>
  <c r="G152" i="8"/>
  <c r="H152" i="8" s="1"/>
  <c r="G170" i="8"/>
  <c r="H170" i="8" s="1"/>
  <c r="G191" i="8"/>
  <c r="H191" i="8" s="1"/>
  <c r="G210" i="8"/>
  <c r="H210" i="8" s="1"/>
  <c r="G228" i="8"/>
  <c r="H228" i="8" s="1"/>
  <c r="C204" i="11" s="1"/>
  <c r="G247" i="8"/>
  <c r="H247" i="8" s="1"/>
  <c r="G264" i="8"/>
  <c r="H264" i="8" s="1"/>
  <c r="G281" i="8"/>
  <c r="H281" i="8" s="1"/>
  <c r="G299" i="8"/>
  <c r="H299" i="8" s="1"/>
  <c r="G17" i="8"/>
  <c r="H17" i="8" s="1"/>
  <c r="G53" i="8"/>
  <c r="H53" i="8" s="1"/>
  <c r="G90" i="8"/>
  <c r="H90" i="8" s="1"/>
  <c r="G120" i="8"/>
  <c r="H120" i="8" s="1"/>
  <c r="G155" i="8"/>
  <c r="H155" i="8" s="1"/>
  <c r="G186" i="8"/>
  <c r="H186" i="8" s="1"/>
  <c r="G222" i="8"/>
  <c r="H222" i="8" s="1"/>
  <c r="C198" i="11" s="1"/>
  <c r="G251" i="8"/>
  <c r="H251" i="8" s="1"/>
  <c r="G282" i="8"/>
  <c r="H282" i="8" s="1"/>
  <c r="G312" i="8"/>
  <c r="H312" i="8" s="1"/>
  <c r="G27" i="8"/>
  <c r="H27" i="8" s="1"/>
  <c r="G97" i="8"/>
  <c r="H97" i="8" s="1"/>
  <c r="G164" i="8"/>
  <c r="H164" i="8" s="1"/>
  <c r="G229" i="8"/>
  <c r="H229" i="8" s="1"/>
  <c r="C205" i="11" s="1"/>
  <c r="G287" i="8"/>
  <c r="H287" i="8" s="1"/>
  <c r="G28" i="8"/>
  <c r="H28" i="8" s="1"/>
  <c r="G66" i="8"/>
  <c r="H66" i="8" s="1"/>
  <c r="G134" i="8"/>
  <c r="H134" i="8" s="1"/>
  <c r="G197" i="8"/>
  <c r="H197" i="8" s="1"/>
  <c r="G233" i="8"/>
  <c r="H233" i="8" s="1"/>
  <c r="C209" i="11" s="1"/>
  <c r="G293" i="8"/>
  <c r="H293" i="8" s="1"/>
  <c r="G34" i="8"/>
  <c r="H34" i="8" s="1"/>
  <c r="G168" i="8"/>
  <c r="H168" i="8" s="1"/>
  <c r="G294" i="8"/>
  <c r="H294" i="8" s="1"/>
  <c r="G18" i="8"/>
  <c r="H18" i="8" s="1"/>
  <c r="G58" i="8"/>
  <c r="H58" i="8" s="1"/>
  <c r="G91" i="8"/>
  <c r="H91" i="8" s="1"/>
  <c r="G126" i="8"/>
  <c r="H126" i="8" s="1"/>
  <c r="G156" i="8"/>
  <c r="H156" i="8" s="1"/>
  <c r="G192" i="8"/>
  <c r="H192" i="8" s="1"/>
  <c r="G224" i="8"/>
  <c r="H224" i="8" s="1"/>
  <c r="C200" i="11" s="1"/>
  <c r="G252" i="8"/>
  <c r="H252" i="8" s="1"/>
  <c r="G285" i="8"/>
  <c r="H285" i="8" s="1"/>
  <c r="G313" i="8"/>
  <c r="H313" i="8" s="1"/>
  <c r="G26" i="8"/>
  <c r="H26" i="8" s="1"/>
  <c r="G59" i="8"/>
  <c r="H59" i="8" s="1"/>
  <c r="G96" i="8"/>
  <c r="H96" i="8" s="1"/>
  <c r="G127" i="8"/>
  <c r="H127" i="8" s="1"/>
  <c r="G157" i="8"/>
  <c r="H157" i="8" s="1"/>
  <c r="G193" i="8"/>
  <c r="H193" i="8" s="1"/>
  <c r="G225" i="8"/>
  <c r="H225" i="8" s="1"/>
  <c r="C201" i="11" s="1"/>
  <c r="G259" i="8"/>
  <c r="H259" i="8" s="1"/>
  <c r="G286" i="8"/>
  <c r="H286" i="8" s="1"/>
  <c r="G60" i="8"/>
  <c r="H60" i="8" s="1"/>
  <c r="G128" i="8"/>
  <c r="H128" i="8" s="1"/>
  <c r="G196" i="8"/>
  <c r="H196" i="8" s="1"/>
  <c r="G260" i="8"/>
  <c r="H260" i="8" s="1"/>
  <c r="G98" i="8"/>
  <c r="H98" i="8" s="1"/>
  <c r="G167" i="8"/>
  <c r="H167" i="8" s="1"/>
  <c r="G261" i="8"/>
  <c r="H261" i="8" s="1"/>
  <c r="G100" i="8"/>
  <c r="H100" i="8" s="1"/>
  <c r="G234" i="8"/>
  <c r="H234" i="8" s="1"/>
  <c r="C210" i="11" s="1"/>
  <c r="G67" i="8"/>
  <c r="H67" i="8" s="1"/>
  <c r="G136" i="8"/>
  <c r="H136" i="8" s="1"/>
  <c r="G204" i="8"/>
  <c r="H204" i="8" s="1"/>
  <c r="G265" i="8"/>
  <c r="H265" i="8" s="1"/>
  <c r="G36" i="8"/>
  <c r="H36" i="8" s="1"/>
  <c r="G70" i="8"/>
  <c r="H70" i="8" s="1"/>
  <c r="G107" i="8"/>
  <c r="H107" i="8" s="1"/>
  <c r="G138" i="8"/>
  <c r="H138" i="8" s="1"/>
  <c r="G172" i="8"/>
  <c r="H172" i="8" s="1"/>
  <c r="G205" i="8"/>
  <c r="H205" i="8" s="1"/>
  <c r="G235" i="8"/>
  <c r="H235" i="8" s="1"/>
  <c r="C211" i="11" s="1"/>
  <c r="G266" i="8"/>
  <c r="H266" i="8" s="1"/>
  <c r="G295" i="8"/>
  <c r="H295" i="8" s="1"/>
  <c r="G4" i="8"/>
  <c r="H4" i="8" s="1"/>
  <c r="G37" i="8"/>
  <c r="H37" i="8" s="1"/>
  <c r="G76" i="8"/>
  <c r="H76" i="8" s="1"/>
  <c r="G109" i="8"/>
  <c r="H109" i="8" s="1"/>
  <c r="G139" i="8"/>
  <c r="H139" i="8" s="1"/>
  <c r="G175" i="8"/>
  <c r="H175" i="8" s="1"/>
  <c r="G206" i="8"/>
  <c r="H206" i="8" s="1"/>
  <c r="G240" i="8"/>
  <c r="H240" i="8" s="1"/>
  <c r="C216" i="11" s="1"/>
  <c r="G268" i="8"/>
  <c r="H268" i="8" s="1"/>
  <c r="G300" i="8"/>
  <c r="H300" i="8" s="1"/>
  <c r="G5" i="8"/>
  <c r="H5" i="8" s="1"/>
  <c r="G38" i="8"/>
  <c r="H38" i="8" s="1"/>
  <c r="G77" i="8"/>
  <c r="H77" i="8" s="1"/>
  <c r="G110" i="8"/>
  <c r="H110" i="8" s="1"/>
  <c r="G146" i="8"/>
  <c r="H146" i="8" s="1"/>
  <c r="G176" i="8"/>
  <c r="H176" i="8" s="1"/>
  <c r="G211" i="8"/>
  <c r="H211" i="8" s="1"/>
  <c r="G241" i="8"/>
  <c r="H241" i="8" s="1"/>
  <c r="C217" i="11" s="1"/>
  <c r="G269" i="8"/>
  <c r="H269" i="8" s="1"/>
  <c r="G301" i="8"/>
  <c r="H301" i="8" s="1"/>
  <c r="G6" i="8"/>
  <c r="H6" i="8" s="1"/>
  <c r="G46" i="8"/>
  <c r="H46" i="8" s="1"/>
  <c r="G79" i="8"/>
  <c r="H79" i="8" s="1"/>
  <c r="G114" i="8"/>
  <c r="H114" i="8" s="1"/>
  <c r="G148" i="8"/>
  <c r="H148" i="8" s="1"/>
  <c r="G177" i="8"/>
  <c r="H177" i="8" s="1"/>
  <c r="G212" i="8"/>
  <c r="H212" i="8" s="1"/>
  <c r="G242" i="8"/>
  <c r="H242" i="8" s="1"/>
  <c r="G275" i="8"/>
  <c r="H275" i="8" s="1"/>
  <c r="G304" i="8"/>
  <c r="H304" i="8" s="1"/>
  <c r="G13" i="8"/>
  <c r="H13" i="8" s="1"/>
  <c r="G49" i="8"/>
  <c r="H49" i="8" s="1"/>
  <c r="G81" i="8"/>
  <c r="H81" i="8" s="1"/>
  <c r="G117" i="8"/>
  <c r="H117" i="8" s="1"/>
  <c r="G149" i="8"/>
  <c r="H149" i="8" s="1"/>
  <c r="G184" i="8"/>
  <c r="H184" i="8" s="1"/>
  <c r="G213" i="8"/>
  <c r="H213" i="8" s="1"/>
  <c r="G248" i="8"/>
  <c r="H248" i="8" s="1"/>
  <c r="G277" i="8"/>
  <c r="H277" i="8" s="1"/>
  <c r="G305" i="8"/>
  <c r="H305" i="8" s="1"/>
  <c r="G14" i="8"/>
  <c r="H14" i="8" s="1"/>
  <c r="G50" i="8"/>
  <c r="H50" i="8" s="1"/>
  <c r="G89" i="8"/>
  <c r="H89" i="8" s="1"/>
  <c r="G119" i="8"/>
  <c r="H119" i="8" s="1"/>
  <c r="G153" i="8"/>
  <c r="H153" i="8" s="1"/>
  <c r="G185" i="8"/>
  <c r="H185" i="8" s="1"/>
  <c r="G215" i="8"/>
  <c r="H215" i="8" s="1"/>
  <c r="G249" i="8"/>
  <c r="H249" i="8" s="1"/>
  <c r="G278" i="8"/>
  <c r="H278" i="8" s="1"/>
  <c r="G311" i="8"/>
  <c r="H311" i="8" s="1"/>
  <c r="K6" i="8"/>
  <c r="L6" i="8" s="1"/>
  <c r="K18" i="8"/>
  <c r="L18" i="8" s="1"/>
  <c r="K30" i="8"/>
  <c r="L30" i="8" s="1"/>
  <c r="K42" i="8"/>
  <c r="L42" i="8" s="1"/>
  <c r="K54" i="8"/>
  <c r="L54" i="8" s="1"/>
  <c r="K66" i="8"/>
  <c r="L66" i="8" s="1"/>
  <c r="K78" i="8"/>
  <c r="L78" i="8" s="1"/>
  <c r="K90" i="8"/>
  <c r="L90" i="8" s="1"/>
  <c r="K102" i="8"/>
  <c r="L102" i="8" s="1"/>
  <c r="K114" i="8"/>
  <c r="L114" i="8" s="1"/>
  <c r="K126" i="8"/>
  <c r="L126" i="8" s="1"/>
  <c r="K138" i="8"/>
  <c r="L138" i="8" s="1"/>
  <c r="K150" i="8"/>
  <c r="L150" i="8" s="1"/>
  <c r="K162" i="8"/>
  <c r="L162" i="8" s="1"/>
  <c r="K174" i="8"/>
  <c r="L174" i="8" s="1"/>
  <c r="K186" i="8"/>
  <c r="L186" i="8" s="1"/>
  <c r="K198" i="8"/>
  <c r="L198" i="8" s="1"/>
  <c r="K210" i="8"/>
  <c r="L210" i="8" s="1"/>
  <c r="K222" i="8"/>
  <c r="L222" i="8" s="1"/>
  <c r="D198" i="11" s="1"/>
  <c r="K234" i="8"/>
  <c r="L234" i="8" s="1"/>
  <c r="D210" i="11" s="1"/>
  <c r="K246" i="8"/>
  <c r="L246" i="8" s="1"/>
  <c r="K258" i="8"/>
  <c r="L258" i="8" s="1"/>
  <c r="K270" i="8"/>
  <c r="L270" i="8" s="1"/>
  <c r="K282" i="8"/>
  <c r="L282" i="8" s="1"/>
  <c r="K294" i="8"/>
  <c r="L294" i="8" s="1"/>
  <c r="K306" i="8"/>
  <c r="L306" i="8" s="1"/>
  <c r="K12" i="8"/>
  <c r="L12" i="8" s="1"/>
  <c r="K24" i="8"/>
  <c r="L24" i="8" s="1"/>
  <c r="K36" i="8"/>
  <c r="L36" i="8" s="1"/>
  <c r="K48" i="8"/>
  <c r="L48" i="8" s="1"/>
  <c r="K60" i="8"/>
  <c r="L60" i="8" s="1"/>
  <c r="K72" i="8"/>
  <c r="L72" i="8" s="1"/>
  <c r="K84" i="8"/>
  <c r="L84" i="8" s="1"/>
  <c r="K96" i="8"/>
  <c r="L96" i="8" s="1"/>
  <c r="K108" i="8"/>
  <c r="L108" i="8" s="1"/>
  <c r="K120" i="8"/>
  <c r="L120" i="8" s="1"/>
  <c r="K132" i="8"/>
  <c r="L132" i="8" s="1"/>
  <c r="K144" i="8"/>
  <c r="L144" i="8" s="1"/>
  <c r="K156" i="8"/>
  <c r="L156" i="8" s="1"/>
  <c r="K168" i="8"/>
  <c r="L168" i="8" s="1"/>
  <c r="K180" i="8"/>
  <c r="L180" i="8" s="1"/>
  <c r="K192" i="8"/>
  <c r="L192" i="8" s="1"/>
  <c r="K204" i="8"/>
  <c r="L204" i="8" s="1"/>
  <c r="K216" i="8"/>
  <c r="L216" i="8" s="1"/>
  <c r="K228" i="8"/>
  <c r="L228" i="8" s="1"/>
  <c r="D204" i="11" s="1"/>
  <c r="K240" i="8"/>
  <c r="L240" i="8" s="1"/>
  <c r="D216" i="11" s="1"/>
  <c r="K252" i="8"/>
  <c r="L252" i="8" s="1"/>
  <c r="K264" i="8"/>
  <c r="L264" i="8" s="1"/>
  <c r="K276" i="8"/>
  <c r="L276" i="8" s="1"/>
  <c r="K288" i="8"/>
  <c r="L288" i="8" s="1"/>
  <c r="K300" i="8"/>
  <c r="L300" i="8" s="1"/>
  <c r="K312" i="8"/>
  <c r="L312" i="8" s="1"/>
  <c r="K11" i="8"/>
  <c r="L11" i="8" s="1"/>
  <c r="K26" i="8"/>
  <c r="L26" i="8" s="1"/>
  <c r="K40" i="8"/>
  <c r="L40" i="8" s="1"/>
  <c r="K55" i="8"/>
  <c r="L55" i="8" s="1"/>
  <c r="K69" i="8"/>
  <c r="L69" i="8" s="1"/>
  <c r="K83" i="8"/>
  <c r="L83" i="8" s="1"/>
  <c r="K98" i="8"/>
  <c r="L98" i="8" s="1"/>
  <c r="K112" i="8"/>
  <c r="L112" i="8" s="1"/>
  <c r="K127" i="8"/>
  <c r="L127" i="8" s="1"/>
  <c r="K141" i="8"/>
  <c r="L141" i="8" s="1"/>
  <c r="K155" i="8"/>
  <c r="L155" i="8" s="1"/>
  <c r="K170" i="8"/>
  <c r="L170" i="8" s="1"/>
  <c r="K184" i="8"/>
  <c r="L184" i="8" s="1"/>
  <c r="K199" i="8"/>
  <c r="L199" i="8" s="1"/>
  <c r="K213" i="8"/>
  <c r="L213" i="8" s="1"/>
  <c r="K227" i="8"/>
  <c r="L227" i="8" s="1"/>
  <c r="D203" i="11" s="1"/>
  <c r="K242" i="8"/>
  <c r="L242" i="8" s="1"/>
  <c r="K256" i="8"/>
  <c r="L256" i="8" s="1"/>
  <c r="K271" i="8"/>
  <c r="L271" i="8" s="1"/>
  <c r="K285" i="8"/>
  <c r="L285" i="8" s="1"/>
  <c r="K299" i="8"/>
  <c r="L299" i="8" s="1"/>
  <c r="K2" i="8"/>
  <c r="L2" i="8" s="1"/>
  <c r="K13" i="8"/>
  <c r="L13" i="8" s="1"/>
  <c r="K27" i="8"/>
  <c r="L27" i="8" s="1"/>
  <c r="K41" i="8"/>
  <c r="L41" i="8" s="1"/>
  <c r="K56" i="8"/>
  <c r="L56" i="8" s="1"/>
  <c r="K70" i="8"/>
  <c r="L70" i="8" s="1"/>
  <c r="K85" i="8"/>
  <c r="L85" i="8" s="1"/>
  <c r="K99" i="8"/>
  <c r="L99" i="8" s="1"/>
  <c r="K113" i="8"/>
  <c r="L113" i="8" s="1"/>
  <c r="K128" i="8"/>
  <c r="L128" i="8" s="1"/>
  <c r="K142" i="8"/>
  <c r="L142" i="8" s="1"/>
  <c r="K157" i="8"/>
  <c r="L157" i="8" s="1"/>
  <c r="K171" i="8"/>
  <c r="L171" i="8" s="1"/>
  <c r="K185" i="8"/>
  <c r="L185" i="8" s="1"/>
  <c r="K200" i="8"/>
  <c r="L200" i="8" s="1"/>
  <c r="K214" i="8"/>
  <c r="L214" i="8" s="1"/>
  <c r="K229" i="8"/>
  <c r="L229" i="8" s="1"/>
  <c r="D205" i="11" s="1"/>
  <c r="K243" i="8"/>
  <c r="L243" i="8" s="1"/>
  <c r="K257" i="8"/>
  <c r="L257" i="8" s="1"/>
  <c r="K272" i="8"/>
  <c r="L272" i="8" s="1"/>
  <c r="K286" i="8"/>
  <c r="L286" i="8" s="1"/>
  <c r="K301" i="8"/>
  <c r="L301" i="8" s="1"/>
  <c r="K4" i="8"/>
  <c r="L4" i="8" s="1"/>
  <c r="K19" i="8"/>
  <c r="L19" i="8" s="1"/>
  <c r="K33" i="8"/>
  <c r="L33" i="8" s="1"/>
  <c r="K47" i="8"/>
  <c r="L47" i="8" s="1"/>
  <c r="K62" i="8"/>
  <c r="L62" i="8" s="1"/>
  <c r="K76" i="8"/>
  <c r="L76" i="8" s="1"/>
  <c r="K91" i="8"/>
  <c r="L91" i="8" s="1"/>
  <c r="K105" i="8"/>
  <c r="L105" i="8" s="1"/>
  <c r="K119" i="8"/>
  <c r="L119" i="8" s="1"/>
  <c r="K134" i="8"/>
  <c r="L134" i="8" s="1"/>
  <c r="K148" i="8"/>
  <c r="L148" i="8" s="1"/>
  <c r="K163" i="8"/>
  <c r="L163" i="8" s="1"/>
  <c r="K177" i="8"/>
  <c r="L177" i="8" s="1"/>
  <c r="K191" i="8"/>
  <c r="L191" i="8" s="1"/>
  <c r="K206" i="8"/>
  <c r="L206" i="8" s="1"/>
  <c r="K220" i="8"/>
  <c r="L220" i="8" s="1"/>
  <c r="D196" i="11" s="1"/>
  <c r="K235" i="8"/>
  <c r="L235" i="8" s="1"/>
  <c r="D211" i="11" s="1"/>
  <c r="K249" i="8"/>
  <c r="L249" i="8" s="1"/>
  <c r="K263" i="8"/>
  <c r="L263" i="8" s="1"/>
  <c r="K278" i="8"/>
  <c r="L278" i="8" s="1"/>
  <c r="K292" i="8"/>
  <c r="L292" i="8" s="1"/>
  <c r="K307" i="8"/>
  <c r="L307" i="8" s="1"/>
  <c r="K3" i="8"/>
  <c r="L3" i="8" s="1"/>
  <c r="K22" i="8"/>
  <c r="L22" i="8" s="1"/>
  <c r="K43" i="8"/>
  <c r="L43" i="8" s="1"/>
  <c r="K61" i="8"/>
  <c r="L61" i="8" s="1"/>
  <c r="K80" i="8"/>
  <c r="L80" i="8" s="1"/>
  <c r="K100" i="8"/>
  <c r="L100" i="8" s="1"/>
  <c r="K118" i="8"/>
  <c r="L118" i="8" s="1"/>
  <c r="K137" i="8"/>
  <c r="L137" i="8" s="1"/>
  <c r="K158" i="8"/>
  <c r="L158" i="8" s="1"/>
  <c r="K176" i="8"/>
  <c r="L176" i="8" s="1"/>
  <c r="K195" i="8"/>
  <c r="L195" i="8" s="1"/>
  <c r="D171" i="11" s="1"/>
  <c r="K215" i="8"/>
  <c r="L215" i="8" s="1"/>
  <c r="K233" i="8"/>
  <c r="L233" i="8" s="1"/>
  <c r="D209" i="11" s="1"/>
  <c r="K253" i="8"/>
  <c r="L253" i="8" s="1"/>
  <c r="K273" i="8"/>
  <c r="L273" i="8" s="1"/>
  <c r="K291" i="8"/>
  <c r="L291" i="8" s="1"/>
  <c r="K310" i="8"/>
  <c r="L310" i="8" s="1"/>
  <c r="K5" i="8"/>
  <c r="L5" i="8" s="1"/>
  <c r="K23" i="8"/>
  <c r="L23" i="8" s="1"/>
  <c r="K44" i="8"/>
  <c r="L44" i="8" s="1"/>
  <c r="K63" i="8"/>
  <c r="L63" i="8" s="1"/>
  <c r="K81" i="8"/>
  <c r="L81" i="8" s="1"/>
  <c r="K101" i="8"/>
  <c r="L101" i="8" s="1"/>
  <c r="D77" i="11" s="1"/>
  <c r="K121" i="8"/>
  <c r="L121" i="8" s="1"/>
  <c r="K139" i="8"/>
  <c r="L139" i="8" s="1"/>
  <c r="K159" i="8"/>
  <c r="L159" i="8" s="1"/>
  <c r="K178" i="8"/>
  <c r="L178" i="8" s="1"/>
  <c r="K196" i="8"/>
  <c r="L196" i="8" s="1"/>
  <c r="K217" i="8"/>
  <c r="L217" i="8" s="1"/>
  <c r="K236" i="8"/>
  <c r="L236" i="8" s="1"/>
  <c r="D212" i="11" s="1"/>
  <c r="K254" i="8"/>
  <c r="L254" i="8" s="1"/>
  <c r="K274" i="8"/>
  <c r="L274" i="8" s="1"/>
  <c r="K293" i="8"/>
  <c r="L293" i="8" s="1"/>
  <c r="K311" i="8"/>
  <c r="L311" i="8" s="1"/>
  <c r="K14" i="8"/>
  <c r="L14" i="8" s="1"/>
  <c r="K32" i="8"/>
  <c r="L32" i="8" s="1"/>
  <c r="K51" i="8"/>
  <c r="L51" i="8" s="1"/>
  <c r="K71" i="8"/>
  <c r="L71" i="8" s="1"/>
  <c r="K89" i="8"/>
  <c r="L89" i="8" s="1"/>
  <c r="K109" i="8"/>
  <c r="L109" i="8" s="1"/>
  <c r="K129" i="8"/>
  <c r="L129" i="8" s="1"/>
  <c r="K147" i="8"/>
  <c r="L147" i="8" s="1"/>
  <c r="K166" i="8"/>
  <c r="L166" i="8" s="1"/>
  <c r="K187" i="8"/>
  <c r="L187" i="8" s="1"/>
  <c r="K205" i="8"/>
  <c r="L205" i="8" s="1"/>
  <c r="K224" i="8"/>
  <c r="L224" i="8" s="1"/>
  <c r="D200" i="11" s="1"/>
  <c r="K244" i="8"/>
  <c r="L244" i="8" s="1"/>
  <c r="K262" i="8"/>
  <c r="L262" i="8" s="1"/>
  <c r="K281" i="8"/>
  <c r="L281" i="8" s="1"/>
  <c r="K302" i="8"/>
  <c r="L302" i="8" s="1"/>
  <c r="K7" i="8"/>
  <c r="L7" i="8" s="1"/>
  <c r="K31" i="8"/>
  <c r="L31" i="8" s="1"/>
  <c r="K57" i="8"/>
  <c r="L57" i="8" s="1"/>
  <c r="K82" i="8"/>
  <c r="L82" i="8" s="1"/>
  <c r="K107" i="8"/>
  <c r="L107" i="8" s="1"/>
  <c r="K133" i="8"/>
  <c r="L133" i="8" s="1"/>
  <c r="K160" i="8"/>
  <c r="L160" i="8" s="1"/>
  <c r="K183" i="8"/>
  <c r="L183" i="8" s="1"/>
  <c r="K209" i="8"/>
  <c r="L209" i="8" s="1"/>
  <c r="K237" i="8"/>
  <c r="L237" i="8" s="1"/>
  <c r="D213" i="11" s="1"/>
  <c r="K261" i="8"/>
  <c r="L261" i="8" s="1"/>
  <c r="K287" i="8"/>
  <c r="L287" i="8" s="1"/>
  <c r="K313" i="8"/>
  <c r="L313" i="8" s="1"/>
  <c r="K9" i="8"/>
  <c r="L9" i="8" s="1"/>
  <c r="K59" i="8"/>
  <c r="L59" i="8" s="1"/>
  <c r="K111" i="8"/>
  <c r="L111" i="8" s="1"/>
  <c r="K164" i="8"/>
  <c r="L164" i="8" s="1"/>
  <c r="K212" i="8"/>
  <c r="L212" i="8" s="1"/>
  <c r="K266" i="8"/>
  <c r="L266" i="8" s="1"/>
  <c r="K8" i="8"/>
  <c r="L8" i="8" s="1"/>
  <c r="K34" i="8"/>
  <c r="L34" i="8" s="1"/>
  <c r="K58" i="8"/>
  <c r="L58" i="8" s="1"/>
  <c r="K86" i="8"/>
  <c r="L86" i="8" s="1"/>
  <c r="K110" i="8"/>
  <c r="L110" i="8" s="1"/>
  <c r="K135" i="8"/>
  <c r="L135" i="8" s="1"/>
  <c r="K161" i="8"/>
  <c r="L161" i="8" s="1"/>
  <c r="K188" i="8"/>
  <c r="L188" i="8" s="1"/>
  <c r="K211" i="8"/>
  <c r="L211" i="8" s="1"/>
  <c r="K238" i="8"/>
  <c r="L238" i="8" s="1"/>
  <c r="D214" i="11" s="1"/>
  <c r="K265" i="8"/>
  <c r="L265" i="8" s="1"/>
  <c r="K289" i="8"/>
  <c r="L289" i="8" s="1"/>
  <c r="J14" i="8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J48" i="8" s="1"/>
  <c r="J49" i="8" s="1"/>
  <c r="J50" i="8" s="1"/>
  <c r="J51" i="8" s="1"/>
  <c r="J52" i="8" s="1"/>
  <c r="J53" i="8" s="1"/>
  <c r="J54" i="8" s="1"/>
  <c r="J55" i="8" s="1"/>
  <c r="J56" i="8" s="1"/>
  <c r="J57" i="8" s="1"/>
  <c r="J58" i="8" s="1"/>
  <c r="J59" i="8" s="1"/>
  <c r="J60" i="8" s="1"/>
  <c r="J61" i="8" s="1"/>
  <c r="J62" i="8" s="1"/>
  <c r="J63" i="8" s="1"/>
  <c r="J64" i="8" s="1"/>
  <c r="J65" i="8" s="1"/>
  <c r="J66" i="8" s="1"/>
  <c r="J67" i="8" s="1"/>
  <c r="J68" i="8" s="1"/>
  <c r="J69" i="8" s="1"/>
  <c r="J70" i="8" s="1"/>
  <c r="J71" i="8" s="1"/>
  <c r="J72" i="8" s="1"/>
  <c r="J73" i="8" s="1"/>
  <c r="J74" i="8" s="1"/>
  <c r="J75" i="8" s="1"/>
  <c r="J76" i="8" s="1"/>
  <c r="J77" i="8" s="1"/>
  <c r="J78" i="8" s="1"/>
  <c r="J79" i="8" s="1"/>
  <c r="J80" i="8" s="1"/>
  <c r="J81" i="8" s="1"/>
  <c r="J82" i="8" s="1"/>
  <c r="J83" i="8" s="1"/>
  <c r="J84" i="8" s="1"/>
  <c r="J85" i="8" s="1"/>
  <c r="J86" i="8" s="1"/>
  <c r="J87" i="8" s="1"/>
  <c r="J88" i="8" s="1"/>
  <c r="J89" i="8" s="1"/>
  <c r="J90" i="8" s="1"/>
  <c r="J91" i="8" s="1"/>
  <c r="J92" i="8" s="1"/>
  <c r="J93" i="8" s="1"/>
  <c r="J94" i="8" s="1"/>
  <c r="J95" i="8" s="1"/>
  <c r="J96" i="8" s="1"/>
  <c r="J97" i="8" s="1"/>
  <c r="J98" i="8" s="1"/>
  <c r="J99" i="8" s="1"/>
  <c r="J100" i="8" s="1"/>
  <c r="J101" i="8" s="1"/>
  <c r="J102" i="8" s="1"/>
  <c r="J103" i="8" s="1"/>
  <c r="J104" i="8" s="1"/>
  <c r="J105" i="8" s="1"/>
  <c r="J106" i="8" s="1"/>
  <c r="J107" i="8" s="1"/>
  <c r="J108" i="8" s="1"/>
  <c r="J109" i="8" s="1"/>
  <c r="J110" i="8" s="1"/>
  <c r="J111" i="8" s="1"/>
  <c r="J112" i="8" s="1"/>
  <c r="J113" i="8" s="1"/>
  <c r="J114" i="8" s="1"/>
  <c r="J115" i="8" s="1"/>
  <c r="J116" i="8" s="1"/>
  <c r="J117" i="8" s="1"/>
  <c r="J118" i="8" s="1"/>
  <c r="J119" i="8" s="1"/>
  <c r="J120" i="8" s="1"/>
  <c r="J121" i="8" s="1"/>
  <c r="J122" i="8" s="1"/>
  <c r="J123" i="8" s="1"/>
  <c r="J124" i="8" s="1"/>
  <c r="J125" i="8" s="1"/>
  <c r="J126" i="8" s="1"/>
  <c r="J127" i="8" s="1"/>
  <c r="J128" i="8" s="1"/>
  <c r="J129" i="8" s="1"/>
  <c r="J130" i="8" s="1"/>
  <c r="J131" i="8" s="1"/>
  <c r="J132" i="8" s="1"/>
  <c r="J133" i="8" s="1"/>
  <c r="J134" i="8" s="1"/>
  <c r="J135" i="8" s="1"/>
  <c r="J136" i="8" s="1"/>
  <c r="J137" i="8" s="1"/>
  <c r="J138" i="8" s="1"/>
  <c r="J139" i="8" s="1"/>
  <c r="J140" i="8" s="1"/>
  <c r="J141" i="8" s="1"/>
  <c r="J142" i="8" s="1"/>
  <c r="J143" i="8" s="1"/>
  <c r="J144" i="8" s="1"/>
  <c r="J145" i="8" s="1"/>
  <c r="J146" i="8" s="1"/>
  <c r="J147" i="8" s="1"/>
  <c r="J148" i="8" s="1"/>
  <c r="J149" i="8" s="1"/>
  <c r="J150" i="8" s="1"/>
  <c r="J151" i="8" s="1"/>
  <c r="J152" i="8" s="1"/>
  <c r="J153" i="8" s="1"/>
  <c r="J154" i="8" s="1"/>
  <c r="J155" i="8" s="1"/>
  <c r="J156" i="8" s="1"/>
  <c r="J157" i="8" s="1"/>
  <c r="J158" i="8" s="1"/>
  <c r="J159" i="8" s="1"/>
  <c r="J160" i="8" s="1"/>
  <c r="J161" i="8" s="1"/>
  <c r="J162" i="8" s="1"/>
  <c r="J163" i="8" s="1"/>
  <c r="J164" i="8" s="1"/>
  <c r="J165" i="8" s="1"/>
  <c r="J166" i="8" s="1"/>
  <c r="J167" i="8" s="1"/>
  <c r="J168" i="8" s="1"/>
  <c r="J169" i="8" s="1"/>
  <c r="J170" i="8" s="1"/>
  <c r="J171" i="8" s="1"/>
  <c r="J172" i="8" s="1"/>
  <c r="J173" i="8" s="1"/>
  <c r="J174" i="8" s="1"/>
  <c r="J175" i="8" s="1"/>
  <c r="J176" i="8" s="1"/>
  <c r="J177" i="8" s="1"/>
  <c r="J178" i="8" s="1"/>
  <c r="J179" i="8" s="1"/>
  <c r="J180" i="8" s="1"/>
  <c r="J181" i="8" s="1"/>
  <c r="J182" i="8" s="1"/>
  <c r="J183" i="8" s="1"/>
  <c r="J184" i="8" s="1"/>
  <c r="J185" i="8" s="1"/>
  <c r="J186" i="8" s="1"/>
  <c r="J187" i="8" s="1"/>
  <c r="J188" i="8" s="1"/>
  <c r="J189" i="8" s="1"/>
  <c r="J190" i="8" s="1"/>
  <c r="J191" i="8" s="1"/>
  <c r="J192" i="8" s="1"/>
  <c r="J193" i="8" s="1"/>
  <c r="J194" i="8" s="1"/>
  <c r="J195" i="8" s="1"/>
  <c r="J196" i="8" s="1"/>
  <c r="J197" i="8" s="1"/>
  <c r="J198" i="8" s="1"/>
  <c r="J199" i="8" s="1"/>
  <c r="J200" i="8" s="1"/>
  <c r="J201" i="8" s="1"/>
  <c r="J202" i="8" s="1"/>
  <c r="J203" i="8" s="1"/>
  <c r="J204" i="8" s="1"/>
  <c r="J205" i="8" s="1"/>
  <c r="J206" i="8" s="1"/>
  <c r="J207" i="8" s="1"/>
  <c r="J208" i="8" s="1"/>
  <c r="J209" i="8" s="1"/>
  <c r="J210" i="8" s="1"/>
  <c r="J211" i="8" s="1"/>
  <c r="J212" i="8" s="1"/>
  <c r="J213" i="8" s="1"/>
  <c r="J214" i="8" s="1"/>
  <c r="J215" i="8" s="1"/>
  <c r="J216" i="8" s="1"/>
  <c r="J217" i="8" s="1"/>
  <c r="J218" i="8" s="1"/>
  <c r="J219" i="8" s="1"/>
  <c r="J220" i="8" s="1"/>
  <c r="J221" i="8" s="1"/>
  <c r="J222" i="8" s="1"/>
  <c r="J223" i="8" s="1"/>
  <c r="J224" i="8" s="1"/>
  <c r="J225" i="8" s="1"/>
  <c r="J226" i="8" s="1"/>
  <c r="J227" i="8" s="1"/>
  <c r="J228" i="8" s="1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J257" i="8" s="1"/>
  <c r="J258" i="8" s="1"/>
  <c r="J259" i="8" s="1"/>
  <c r="J260" i="8" s="1"/>
  <c r="J261" i="8" s="1"/>
  <c r="J262" i="8" s="1"/>
  <c r="J263" i="8" s="1"/>
  <c r="J264" i="8" s="1"/>
  <c r="J265" i="8" s="1"/>
  <c r="J266" i="8" s="1"/>
  <c r="J267" i="8" s="1"/>
  <c r="J268" i="8" s="1"/>
  <c r="J269" i="8" s="1"/>
  <c r="J270" i="8" s="1"/>
  <c r="J271" i="8" s="1"/>
  <c r="J272" i="8" s="1"/>
  <c r="J273" i="8" s="1"/>
  <c r="J274" i="8" s="1"/>
  <c r="J275" i="8" s="1"/>
  <c r="J276" i="8" s="1"/>
  <c r="J277" i="8" s="1"/>
  <c r="J278" i="8" s="1"/>
  <c r="J279" i="8" s="1"/>
  <c r="J280" i="8" s="1"/>
  <c r="J281" i="8" s="1"/>
  <c r="J282" i="8" s="1"/>
  <c r="J283" i="8" s="1"/>
  <c r="J284" i="8" s="1"/>
  <c r="J285" i="8" s="1"/>
  <c r="J286" i="8" s="1"/>
  <c r="J287" i="8" s="1"/>
  <c r="J288" i="8" s="1"/>
  <c r="J289" i="8" s="1"/>
  <c r="J290" i="8" s="1"/>
  <c r="J291" i="8" s="1"/>
  <c r="J292" i="8" s="1"/>
  <c r="J293" i="8" s="1"/>
  <c r="J294" i="8" s="1"/>
  <c r="J295" i="8" s="1"/>
  <c r="J296" i="8" s="1"/>
  <c r="J297" i="8" s="1"/>
  <c r="J298" i="8" s="1"/>
  <c r="J299" i="8" s="1"/>
  <c r="J300" i="8" s="1"/>
  <c r="J301" i="8" s="1"/>
  <c r="J302" i="8" s="1"/>
  <c r="J303" i="8" s="1"/>
  <c r="J304" i="8" s="1"/>
  <c r="J305" i="8" s="1"/>
  <c r="J306" i="8" s="1"/>
  <c r="J307" i="8" s="1"/>
  <c r="J308" i="8" s="1"/>
  <c r="J309" i="8" s="1"/>
  <c r="J310" i="8" s="1"/>
  <c r="J311" i="8" s="1"/>
  <c r="J312" i="8" s="1"/>
  <c r="J313" i="8" s="1"/>
  <c r="K35" i="8"/>
  <c r="L35" i="8" s="1"/>
  <c r="K87" i="8"/>
  <c r="L87" i="8" s="1"/>
  <c r="K136" i="8"/>
  <c r="L136" i="8" s="1"/>
  <c r="K189" i="8"/>
  <c r="L189" i="8" s="1"/>
  <c r="K239" i="8"/>
  <c r="L239" i="8" s="1"/>
  <c r="D215" i="11" s="1"/>
  <c r="K290" i="8"/>
  <c r="L290" i="8" s="1"/>
  <c r="K17" i="8"/>
  <c r="L17" i="8" s="1"/>
  <c r="K45" i="8"/>
  <c r="L45" i="8" s="1"/>
  <c r="K68" i="8"/>
  <c r="L68" i="8" s="1"/>
  <c r="K94" i="8"/>
  <c r="L94" i="8" s="1"/>
  <c r="K122" i="8"/>
  <c r="L122" i="8" s="1"/>
  <c r="K146" i="8"/>
  <c r="L146" i="8" s="1"/>
  <c r="K172" i="8"/>
  <c r="L172" i="8" s="1"/>
  <c r="K197" i="8"/>
  <c r="L197" i="8" s="1"/>
  <c r="K223" i="8"/>
  <c r="L223" i="8" s="1"/>
  <c r="D199" i="11" s="1"/>
  <c r="K248" i="8"/>
  <c r="L248" i="8" s="1"/>
  <c r="K275" i="8"/>
  <c r="L275" i="8" s="1"/>
  <c r="K298" i="8"/>
  <c r="L298" i="8" s="1"/>
  <c r="K20" i="8"/>
  <c r="L20" i="8" s="1"/>
  <c r="K46" i="8"/>
  <c r="L46" i="8" s="1"/>
  <c r="K73" i="8"/>
  <c r="L73" i="8" s="1"/>
  <c r="K95" i="8"/>
  <c r="L95" i="8" s="1"/>
  <c r="K123" i="8"/>
  <c r="L123" i="8" s="1"/>
  <c r="K149" i="8"/>
  <c r="L149" i="8" s="1"/>
  <c r="K173" i="8"/>
  <c r="L173" i="8" s="1"/>
  <c r="K201" i="8"/>
  <c r="L201" i="8" s="1"/>
  <c r="K225" i="8"/>
  <c r="L225" i="8" s="1"/>
  <c r="D201" i="11" s="1"/>
  <c r="K250" i="8"/>
  <c r="L250" i="8" s="1"/>
  <c r="K277" i="8"/>
  <c r="L277" i="8" s="1"/>
  <c r="K303" i="8"/>
  <c r="L303" i="8" s="1"/>
  <c r="K21" i="8"/>
  <c r="L21" i="8" s="1"/>
  <c r="K49" i="8"/>
  <c r="L49" i="8" s="1"/>
  <c r="K74" i="8"/>
  <c r="L74" i="8" s="1"/>
  <c r="K97" i="8"/>
  <c r="L97" i="8" s="1"/>
  <c r="K124" i="8"/>
  <c r="L124" i="8" s="1"/>
  <c r="K151" i="8"/>
  <c r="L151" i="8" s="1"/>
  <c r="D127" i="11" s="1"/>
  <c r="K175" i="8"/>
  <c r="L175" i="8" s="1"/>
  <c r="K202" i="8"/>
  <c r="L202" i="8" s="1"/>
  <c r="K226" i="8"/>
  <c r="L226" i="8" s="1"/>
  <c r="D202" i="11" s="1"/>
  <c r="K251" i="8"/>
  <c r="L251" i="8" s="1"/>
  <c r="K279" i="8"/>
  <c r="L279" i="8" s="1"/>
  <c r="K304" i="8"/>
  <c r="L304" i="8" s="1"/>
  <c r="K10" i="8"/>
  <c r="L10" i="8" s="1"/>
  <c r="K64" i="8"/>
  <c r="L64" i="8" s="1"/>
  <c r="K115" i="8"/>
  <c r="L115" i="8" s="1"/>
  <c r="K165" i="8"/>
  <c r="L165" i="8" s="1"/>
  <c r="K218" i="8"/>
  <c r="L218" i="8" s="1"/>
  <c r="D194" i="11" s="1"/>
  <c r="K267" i="8"/>
  <c r="L267" i="8" s="1"/>
  <c r="K25" i="8"/>
  <c r="L25" i="8" s="1"/>
  <c r="K125" i="8"/>
  <c r="L125" i="8" s="1"/>
  <c r="K230" i="8"/>
  <c r="L230" i="8" s="1"/>
  <c r="D206" i="11" s="1"/>
  <c r="K77" i="8"/>
  <c r="L77" i="8" s="1"/>
  <c r="K181" i="8"/>
  <c r="L181" i="8" s="1"/>
  <c r="K283" i="8"/>
  <c r="L283" i="8" s="1"/>
  <c r="K131" i="8"/>
  <c r="L131" i="8" s="1"/>
  <c r="K15" i="8"/>
  <c r="L15" i="8" s="1"/>
  <c r="K65" i="8"/>
  <c r="L65" i="8" s="1"/>
  <c r="K116" i="8"/>
  <c r="L116" i="8" s="1"/>
  <c r="K167" i="8"/>
  <c r="L167" i="8" s="1"/>
  <c r="K219" i="8"/>
  <c r="L219" i="8" s="1"/>
  <c r="D195" i="11" s="1"/>
  <c r="K268" i="8"/>
  <c r="L268" i="8" s="1"/>
  <c r="K16" i="8"/>
  <c r="L16" i="8" s="1"/>
  <c r="K67" i="8"/>
  <c r="L67" i="8" s="1"/>
  <c r="K117" i="8"/>
  <c r="L117" i="8" s="1"/>
  <c r="K169" i="8"/>
  <c r="L169" i="8" s="1"/>
  <c r="K221" i="8"/>
  <c r="L221" i="8" s="1"/>
  <c r="D197" i="11" s="1"/>
  <c r="K269" i="8"/>
  <c r="L269" i="8" s="1"/>
  <c r="K75" i="8"/>
  <c r="L75" i="8" s="1"/>
  <c r="K179" i="8"/>
  <c r="L179" i="8" s="1"/>
  <c r="K280" i="8"/>
  <c r="L280" i="8" s="1"/>
  <c r="K28" i="8"/>
  <c r="L28" i="8" s="1"/>
  <c r="K130" i="8"/>
  <c r="L130" i="8" s="1"/>
  <c r="K231" i="8"/>
  <c r="L231" i="8" s="1"/>
  <c r="D207" i="11" s="1"/>
  <c r="K29" i="8"/>
  <c r="L29" i="8" s="1"/>
  <c r="K232" i="8"/>
  <c r="L232" i="8" s="1"/>
  <c r="D208" i="11" s="1"/>
  <c r="K79" i="8"/>
  <c r="L79" i="8" s="1"/>
  <c r="K182" i="8"/>
  <c r="L182" i="8" s="1"/>
  <c r="K284" i="8"/>
  <c r="L284" i="8" s="1"/>
  <c r="K37" i="8"/>
  <c r="L37" i="8" s="1"/>
  <c r="K88" i="8"/>
  <c r="L88" i="8" s="1"/>
  <c r="K140" i="8"/>
  <c r="L140" i="8" s="1"/>
  <c r="K190" i="8"/>
  <c r="L190" i="8" s="1"/>
  <c r="K241" i="8"/>
  <c r="L241" i="8" s="1"/>
  <c r="D217" i="11" s="1"/>
  <c r="K295" i="8"/>
  <c r="L295" i="8" s="1"/>
  <c r="K38" i="8"/>
  <c r="L38" i="8" s="1"/>
  <c r="K92" i="8"/>
  <c r="L92" i="8" s="1"/>
  <c r="K143" i="8"/>
  <c r="L143" i="8" s="1"/>
  <c r="K193" i="8"/>
  <c r="L193" i="8" s="1"/>
  <c r="K245" i="8"/>
  <c r="L245" i="8" s="1"/>
  <c r="K296" i="8"/>
  <c r="L296" i="8" s="1"/>
  <c r="K39" i="8"/>
  <c r="L39" i="8" s="1"/>
  <c r="K93" i="8"/>
  <c r="L93" i="8" s="1"/>
  <c r="K145" i="8"/>
  <c r="L145" i="8" s="1"/>
  <c r="K194" i="8"/>
  <c r="L194" i="8" s="1"/>
  <c r="K247" i="8"/>
  <c r="L247" i="8" s="1"/>
  <c r="K297" i="8"/>
  <c r="L297" i="8" s="1"/>
  <c r="K50" i="8"/>
  <c r="L50" i="8" s="1"/>
  <c r="K103" i="8"/>
  <c r="L103" i="8" s="1"/>
  <c r="D79" i="11" s="1"/>
  <c r="K152" i="8"/>
  <c r="L152" i="8" s="1"/>
  <c r="K203" i="8"/>
  <c r="L203" i="8" s="1"/>
  <c r="K255" i="8"/>
  <c r="L255" i="8" s="1"/>
  <c r="K305" i="8"/>
  <c r="L305" i="8" s="1"/>
  <c r="K52" i="8"/>
  <c r="L52" i="8" s="1"/>
  <c r="K104" i="8"/>
  <c r="L104" i="8" s="1"/>
  <c r="K153" i="8"/>
  <c r="L153" i="8" s="1"/>
  <c r="K207" i="8"/>
  <c r="L207" i="8" s="1"/>
  <c r="K259" i="8"/>
  <c r="L259" i="8" s="1"/>
  <c r="K308" i="8"/>
  <c r="L308" i="8" s="1"/>
  <c r="K53" i="8"/>
  <c r="L53" i="8" s="1"/>
  <c r="K106" i="8"/>
  <c r="L106" i="8" s="1"/>
  <c r="K154" i="8"/>
  <c r="L154" i="8" s="1"/>
  <c r="K208" i="8"/>
  <c r="L208" i="8" s="1"/>
  <c r="K260" i="8"/>
  <c r="L260" i="8" s="1"/>
  <c r="K309" i="8"/>
  <c r="L309" i="8" s="1"/>
  <c r="E148" i="11"/>
  <c r="F148" i="11" s="1"/>
  <c r="E175" i="11"/>
  <c r="F175" i="11" s="1"/>
  <c r="E77" i="11"/>
  <c r="F77" i="11" s="1"/>
  <c r="E79" i="11"/>
  <c r="F79" i="11" s="1"/>
  <c r="E127" i="11"/>
  <c r="F127" i="11" s="1"/>
  <c r="C150" i="11" l="1"/>
  <c r="C148" i="11"/>
  <c r="D168" i="11"/>
  <c r="C175" i="11"/>
  <c r="D175" i="11"/>
  <c r="D162" i="11"/>
  <c r="C171" i="11"/>
  <c r="D20" i="11"/>
  <c r="C162" i="11"/>
  <c r="C62" i="11"/>
  <c r="D151" i="11"/>
  <c r="D148" i="11"/>
  <c r="D43" i="11"/>
  <c r="C43" i="11"/>
  <c r="C55" i="11"/>
  <c r="D31" i="11"/>
  <c r="C151" i="11"/>
  <c r="C31" i="11"/>
  <c r="D55" i="11"/>
  <c r="E150" i="11"/>
  <c r="F150" i="11" s="1"/>
  <c r="D150" i="11"/>
  <c r="C20" i="11"/>
  <c r="D62" i="11"/>
  <c r="D8" i="11"/>
  <c r="E62" i="11"/>
  <c r="F62" i="11" s="1"/>
  <c r="I63" i="13" s="1"/>
  <c r="E162" i="11"/>
  <c r="F162" i="11" s="1"/>
  <c r="C8" i="11"/>
  <c r="C118" i="11"/>
  <c r="E168" i="11"/>
  <c r="F168" i="11" s="1"/>
  <c r="D19" i="11"/>
  <c r="D118" i="11"/>
  <c r="D130" i="11"/>
  <c r="D93" i="11"/>
  <c r="C168" i="11"/>
  <c r="C14" i="11"/>
  <c r="C19" i="11"/>
  <c r="D14" i="11"/>
  <c r="C93" i="11"/>
  <c r="C130" i="11"/>
  <c r="C82" i="11"/>
  <c r="E82" i="11"/>
  <c r="F82" i="11" s="1"/>
  <c r="D82" i="11"/>
  <c r="C138" i="11"/>
  <c r="D138" i="11"/>
  <c r="E138" i="11"/>
  <c r="F138" i="11" s="1"/>
  <c r="D60" i="11"/>
  <c r="C60" i="11"/>
  <c r="E60" i="11"/>
  <c r="F60" i="11" s="1"/>
  <c r="D72" i="11"/>
  <c r="E72" i="11"/>
  <c r="F72" i="11" s="1"/>
  <c r="C72" i="11"/>
  <c r="D45" i="11"/>
  <c r="C45" i="11"/>
  <c r="E45" i="11"/>
  <c r="F45" i="11" s="1"/>
  <c r="I46" i="13" s="1"/>
  <c r="C54" i="11"/>
  <c r="D54" i="11"/>
  <c r="E54" i="11"/>
  <c r="F54" i="11" s="1"/>
  <c r="E166" i="11"/>
  <c r="F166" i="11" s="1"/>
  <c r="D166" i="11"/>
  <c r="C166" i="11"/>
  <c r="E147" i="11"/>
  <c r="F147" i="11" s="1"/>
  <c r="D147" i="11"/>
  <c r="C147" i="11"/>
  <c r="D144" i="11"/>
  <c r="C144" i="11"/>
  <c r="E144" i="11"/>
  <c r="F144" i="11" s="1"/>
  <c r="E48" i="11"/>
  <c r="F48" i="11" s="1"/>
  <c r="I49" i="13" s="1"/>
  <c r="D48" i="11"/>
  <c r="C48" i="11"/>
  <c r="E192" i="11"/>
  <c r="F192" i="11" s="1"/>
  <c r="D192" i="11"/>
  <c r="C192" i="11"/>
  <c r="E177" i="11"/>
  <c r="F177" i="11" s="1"/>
  <c r="D177" i="11"/>
  <c r="C177" i="11"/>
  <c r="C56" i="11"/>
  <c r="D56" i="11"/>
  <c r="E56" i="11"/>
  <c r="F56" i="11" s="1"/>
  <c r="C13" i="11"/>
  <c r="D13" i="11"/>
  <c r="E13" i="11"/>
  <c r="F13" i="11" s="1"/>
  <c r="I14" i="13" s="1"/>
  <c r="C38" i="11"/>
  <c r="D38" i="11"/>
  <c r="E38" i="11"/>
  <c r="F38" i="11" s="1"/>
  <c r="I39" i="13" s="1"/>
  <c r="E107" i="11"/>
  <c r="F107" i="11" s="1"/>
  <c r="C107" i="11"/>
  <c r="D107" i="11"/>
  <c r="E22" i="11"/>
  <c r="F22" i="11" s="1"/>
  <c r="I23" i="13" s="1"/>
  <c r="D22" i="11"/>
  <c r="C22" i="11"/>
  <c r="C27" i="11"/>
  <c r="D27" i="11"/>
  <c r="E27" i="11"/>
  <c r="F27" i="11" s="1"/>
  <c r="I28" i="13" s="1"/>
  <c r="C157" i="11"/>
  <c r="E157" i="11"/>
  <c r="F157" i="11" s="1"/>
  <c r="D157" i="11"/>
  <c r="D158" i="11"/>
  <c r="C158" i="11"/>
  <c r="E158" i="11"/>
  <c r="F158" i="11" s="1"/>
  <c r="E110" i="11"/>
  <c r="F110" i="11" s="1"/>
  <c r="C110" i="11"/>
  <c r="D110" i="11"/>
  <c r="E105" i="11"/>
  <c r="F105" i="11" s="1"/>
  <c r="D105" i="11"/>
  <c r="C105" i="11"/>
  <c r="E100" i="11"/>
  <c r="F100" i="11" s="1"/>
  <c r="D100" i="11"/>
  <c r="C100" i="11"/>
  <c r="C36" i="11"/>
  <c r="E36" i="11"/>
  <c r="F36" i="11" s="1"/>
  <c r="I37" i="13" s="1"/>
  <c r="D36" i="11"/>
  <c r="E64" i="11"/>
  <c r="F64" i="11" s="1"/>
  <c r="C64" i="11"/>
  <c r="D64" i="11"/>
  <c r="E167" i="11"/>
  <c r="F167" i="11" s="1"/>
  <c r="D167" i="11"/>
  <c r="C167" i="11"/>
  <c r="C25" i="11"/>
  <c r="D25" i="11"/>
  <c r="E25" i="11"/>
  <c r="F25" i="11" s="1"/>
  <c r="I26" i="13" s="1"/>
  <c r="D176" i="11"/>
  <c r="C176" i="11"/>
  <c r="E176" i="11"/>
  <c r="F176" i="11" s="1"/>
  <c r="C12" i="11"/>
  <c r="D12" i="11"/>
  <c r="E12" i="11"/>
  <c r="F12" i="11" s="1"/>
  <c r="I13" i="13" s="1"/>
  <c r="C181" i="11"/>
  <c r="E181" i="11"/>
  <c r="F181" i="11" s="1"/>
  <c r="D181" i="11"/>
  <c r="D46" i="11"/>
  <c r="C46" i="11"/>
  <c r="E46" i="11"/>
  <c r="F46" i="11" s="1"/>
  <c r="C18" i="11"/>
  <c r="D18" i="11"/>
  <c r="E18" i="11"/>
  <c r="F18" i="11" s="1"/>
  <c r="I19" i="13" s="1"/>
  <c r="E152" i="11"/>
  <c r="F152" i="11" s="1"/>
  <c r="D152" i="11"/>
  <c r="C152" i="11"/>
  <c r="D140" i="11"/>
  <c r="C140" i="11"/>
  <c r="E140" i="11"/>
  <c r="F140" i="11" s="1"/>
  <c r="D85" i="11"/>
  <c r="E85" i="11"/>
  <c r="F85" i="11" s="1"/>
  <c r="C85" i="11"/>
  <c r="C78" i="11"/>
  <c r="D78" i="11"/>
  <c r="E78" i="11"/>
  <c r="F78" i="11" s="1"/>
  <c r="D111" i="11"/>
  <c r="E111" i="11"/>
  <c r="F111" i="11" s="1"/>
  <c r="C111" i="11"/>
  <c r="E123" i="11"/>
  <c r="F123" i="11" s="1"/>
  <c r="C123" i="11"/>
  <c r="D123" i="11"/>
  <c r="D101" i="11"/>
  <c r="E101" i="11"/>
  <c r="F101" i="11" s="1"/>
  <c r="C101" i="11"/>
  <c r="E191" i="11"/>
  <c r="F191" i="11" s="1"/>
  <c r="D191" i="11"/>
  <c r="C191" i="11"/>
  <c r="E136" i="11"/>
  <c r="F136" i="11" s="1"/>
  <c r="D136" i="11"/>
  <c r="C136" i="11"/>
  <c r="D53" i="11"/>
  <c r="E53" i="11"/>
  <c r="F53" i="11" s="1"/>
  <c r="C53" i="11"/>
  <c r="C23" i="11"/>
  <c r="E23" i="11"/>
  <c r="F23" i="11" s="1"/>
  <c r="I24" i="13" s="1"/>
  <c r="D23" i="11"/>
  <c r="C26" i="11"/>
  <c r="D26" i="11"/>
  <c r="E26" i="11"/>
  <c r="F26" i="11" s="1"/>
  <c r="I27" i="13" s="1"/>
  <c r="C42" i="11"/>
  <c r="D42" i="11"/>
  <c r="E42" i="11"/>
  <c r="F42" i="11" s="1"/>
  <c r="I43" i="13" s="1"/>
  <c r="D189" i="11"/>
  <c r="E189" i="11"/>
  <c r="F189" i="11" s="1"/>
  <c r="C189" i="11"/>
  <c r="E28" i="11"/>
  <c r="F28" i="11" s="1"/>
  <c r="I29" i="13" s="1"/>
  <c r="D28" i="11"/>
  <c r="C28" i="11"/>
  <c r="E34" i="11"/>
  <c r="F34" i="11" s="1"/>
  <c r="I35" i="13" s="1"/>
  <c r="D34" i="11"/>
  <c r="C34" i="11"/>
  <c r="D73" i="11"/>
  <c r="C73" i="11"/>
  <c r="E73" i="11"/>
  <c r="F73" i="11" s="1"/>
  <c r="E165" i="11"/>
  <c r="F165" i="11" s="1"/>
  <c r="D165" i="11"/>
  <c r="C165" i="11"/>
  <c r="D141" i="11"/>
  <c r="C141" i="11"/>
  <c r="E141" i="11"/>
  <c r="F141" i="11" s="1"/>
  <c r="C170" i="11"/>
  <c r="E170" i="11"/>
  <c r="F170" i="11" s="1"/>
  <c r="D170" i="11"/>
  <c r="E106" i="11"/>
  <c r="F106" i="11" s="1"/>
  <c r="D106" i="11"/>
  <c r="C106" i="11"/>
  <c r="E40" i="11"/>
  <c r="F40" i="11" s="1"/>
  <c r="I41" i="13" s="1"/>
  <c r="C40" i="11"/>
  <c r="D40" i="11"/>
  <c r="C114" i="11"/>
  <c r="D114" i="11"/>
  <c r="E114" i="11"/>
  <c r="F114" i="11" s="1"/>
  <c r="E76" i="11"/>
  <c r="F76" i="11" s="1"/>
  <c r="C76" i="11"/>
  <c r="D76" i="11"/>
  <c r="C11" i="11"/>
  <c r="E11" i="11"/>
  <c r="F11" i="11" s="1"/>
  <c r="I12" i="13" s="1"/>
  <c r="D11" i="11"/>
  <c r="C169" i="11"/>
  <c r="D169" i="11"/>
  <c r="E169" i="11"/>
  <c r="F169" i="11" s="1"/>
  <c r="C182" i="11"/>
  <c r="E182" i="11"/>
  <c r="F182" i="11" s="1"/>
  <c r="D182" i="11"/>
  <c r="C183" i="11"/>
  <c r="D183" i="11"/>
  <c r="E183" i="11"/>
  <c r="F183" i="11" s="1"/>
  <c r="E164" i="11"/>
  <c r="F164" i="11" s="1"/>
  <c r="D164" i="11"/>
  <c r="C164" i="11"/>
  <c r="E121" i="11"/>
  <c r="F121" i="11" s="1"/>
  <c r="C121" i="11"/>
  <c r="D121" i="11"/>
  <c r="E96" i="11"/>
  <c r="F96" i="11" s="1"/>
  <c r="D96" i="11"/>
  <c r="C96" i="11"/>
  <c r="C129" i="11"/>
  <c r="D129" i="11"/>
  <c r="E129" i="11"/>
  <c r="F129" i="11" s="1"/>
  <c r="E95" i="11"/>
  <c r="F95" i="11" s="1"/>
  <c r="D95" i="11"/>
  <c r="C95" i="11"/>
  <c r="E61" i="11"/>
  <c r="F61" i="11" s="1"/>
  <c r="D61" i="11"/>
  <c r="C61" i="11"/>
  <c r="D44" i="11"/>
  <c r="C44" i="11"/>
  <c r="E44" i="11"/>
  <c r="F44" i="11" s="1"/>
  <c r="I45" i="13" s="1"/>
  <c r="D86" i="11"/>
  <c r="E86" i="11"/>
  <c r="F86" i="11" s="1"/>
  <c r="C86" i="11"/>
  <c r="D125" i="11"/>
  <c r="E125" i="11"/>
  <c r="F125" i="11" s="1"/>
  <c r="C125" i="11"/>
  <c r="C99" i="11"/>
  <c r="D99" i="11"/>
  <c r="E99" i="11"/>
  <c r="F99" i="11" s="1"/>
  <c r="D5" i="11"/>
  <c r="E5" i="11"/>
  <c r="F5" i="11" s="1"/>
  <c r="I6" i="13" s="1"/>
  <c r="C5" i="11"/>
  <c r="D185" i="11"/>
  <c r="E185" i="11"/>
  <c r="F185" i="11" s="1"/>
  <c r="C185" i="11"/>
  <c r="E84" i="11"/>
  <c r="F84" i="11" s="1"/>
  <c r="C84" i="11"/>
  <c r="D84" i="11"/>
  <c r="E67" i="11"/>
  <c r="F67" i="11" s="1"/>
  <c r="D67" i="11"/>
  <c r="C67" i="11"/>
  <c r="D173" i="11"/>
  <c r="E173" i="11"/>
  <c r="F173" i="11" s="1"/>
  <c r="C173" i="11"/>
  <c r="E134" i="11"/>
  <c r="F134" i="11" s="1"/>
  <c r="D134" i="11"/>
  <c r="C134" i="11"/>
  <c r="E71" i="11"/>
  <c r="F71" i="11" s="1"/>
  <c r="D71" i="11"/>
  <c r="C71" i="11"/>
  <c r="C49" i="11"/>
  <c r="E49" i="11"/>
  <c r="F49" i="11" s="1"/>
  <c r="I50" i="13" s="1"/>
  <c r="D49" i="11"/>
  <c r="D41" i="11"/>
  <c r="E41" i="11"/>
  <c r="F41" i="11" s="1"/>
  <c r="I42" i="13" s="1"/>
  <c r="C41" i="11"/>
  <c r="E179" i="11"/>
  <c r="F179" i="11" s="1"/>
  <c r="C179" i="11"/>
  <c r="D179" i="11"/>
  <c r="E83" i="11"/>
  <c r="F83" i="11" s="1"/>
  <c r="C83" i="11"/>
  <c r="D83" i="11"/>
  <c r="C90" i="11"/>
  <c r="D90" i="11"/>
  <c r="E90" i="11"/>
  <c r="F90" i="11" s="1"/>
  <c r="E52" i="11"/>
  <c r="F52" i="11" s="1"/>
  <c r="C52" i="11"/>
  <c r="D52" i="11"/>
  <c r="E119" i="11"/>
  <c r="F119" i="11" s="1"/>
  <c r="D119" i="11"/>
  <c r="C119" i="11"/>
  <c r="D116" i="11"/>
  <c r="C116" i="11"/>
  <c r="E116" i="11"/>
  <c r="F116" i="11" s="1"/>
  <c r="E57" i="11"/>
  <c r="F57" i="11" s="1"/>
  <c r="C57" i="11"/>
  <c r="D57" i="11"/>
  <c r="E92" i="11"/>
  <c r="F92" i="11" s="1"/>
  <c r="C92" i="11"/>
  <c r="D92" i="11"/>
  <c r="C69" i="11"/>
  <c r="D69" i="11"/>
  <c r="E69" i="11"/>
  <c r="F69" i="11" s="1"/>
  <c r="E120" i="11"/>
  <c r="F120" i="11" s="1"/>
  <c r="D120" i="11"/>
  <c r="C120" i="11"/>
  <c r="E135" i="11"/>
  <c r="F135" i="11" s="1"/>
  <c r="D135" i="11"/>
  <c r="C135" i="11"/>
  <c r="C30" i="11"/>
  <c r="D30" i="11"/>
  <c r="E30" i="11"/>
  <c r="F30" i="11" s="1"/>
  <c r="I31" i="13" s="1"/>
  <c r="E91" i="11"/>
  <c r="F91" i="11" s="1"/>
  <c r="C91" i="11"/>
  <c r="D91" i="11"/>
  <c r="E160" i="11"/>
  <c r="F160" i="11" s="1"/>
  <c r="D160" i="11"/>
  <c r="C160" i="11"/>
  <c r="E35" i="11"/>
  <c r="F35" i="11" s="1"/>
  <c r="I36" i="13" s="1"/>
  <c r="D35" i="11"/>
  <c r="C35" i="11"/>
  <c r="C37" i="11"/>
  <c r="E37" i="11"/>
  <c r="F37" i="11" s="1"/>
  <c r="I38" i="13" s="1"/>
  <c r="D37" i="11"/>
  <c r="C50" i="11"/>
  <c r="E50" i="11"/>
  <c r="F50" i="11" s="1"/>
  <c r="I51" i="13" s="1"/>
  <c r="D50" i="11"/>
  <c r="E75" i="11"/>
  <c r="F75" i="11" s="1"/>
  <c r="C75" i="11"/>
  <c r="D75" i="11"/>
  <c r="D58" i="11"/>
  <c r="E58" i="11"/>
  <c r="F58" i="11" s="1"/>
  <c r="C58" i="11"/>
  <c r="E178" i="11"/>
  <c r="F178" i="11" s="1"/>
  <c r="D178" i="11"/>
  <c r="C178" i="11"/>
  <c r="E112" i="11"/>
  <c r="F112" i="11" s="1"/>
  <c r="C112" i="11"/>
  <c r="D112" i="11"/>
  <c r="C39" i="11"/>
  <c r="D39" i="11"/>
  <c r="E39" i="11"/>
  <c r="F39" i="11" s="1"/>
  <c r="I40" i="13" s="1"/>
  <c r="D132" i="11"/>
  <c r="E132" i="11"/>
  <c r="F132" i="11" s="1"/>
  <c r="C132" i="11"/>
  <c r="E124" i="11"/>
  <c r="F124" i="11" s="1"/>
  <c r="C124" i="11"/>
  <c r="D124" i="11"/>
  <c r="C174" i="11"/>
  <c r="D174" i="11"/>
  <c r="E174" i="11"/>
  <c r="F174" i="11" s="1"/>
  <c r="E81" i="11"/>
  <c r="F81" i="11" s="1"/>
  <c r="D81" i="11"/>
  <c r="C81" i="11"/>
  <c r="E33" i="11"/>
  <c r="F33" i="11" s="1"/>
  <c r="I34" i="13" s="1"/>
  <c r="D33" i="11"/>
  <c r="C33" i="11"/>
  <c r="D188" i="11"/>
  <c r="E188" i="11"/>
  <c r="F188" i="11" s="1"/>
  <c r="C188" i="11"/>
  <c r="D74" i="11"/>
  <c r="E74" i="11"/>
  <c r="F74" i="11" s="1"/>
  <c r="C74" i="11"/>
  <c r="D89" i="11"/>
  <c r="E89" i="11"/>
  <c r="F89" i="11" s="1"/>
  <c r="C89" i="11"/>
  <c r="E193" i="11"/>
  <c r="F193" i="11" s="1"/>
  <c r="D193" i="11"/>
  <c r="C193" i="11"/>
  <c r="E97" i="11"/>
  <c r="F97" i="11" s="1"/>
  <c r="D97" i="11"/>
  <c r="C97" i="11"/>
  <c r="D68" i="11"/>
  <c r="C68" i="11"/>
  <c r="E68" i="11"/>
  <c r="F68" i="11" s="1"/>
  <c r="E108" i="11"/>
  <c r="F108" i="11" s="1"/>
  <c r="C108" i="11"/>
  <c r="D108" i="11"/>
  <c r="D117" i="11"/>
  <c r="C117" i="11"/>
  <c r="E117" i="11"/>
  <c r="F117" i="11" s="1"/>
  <c r="D29" i="11"/>
  <c r="E29" i="11"/>
  <c r="F29" i="11" s="1"/>
  <c r="I30" i="13" s="1"/>
  <c r="C29" i="11"/>
  <c r="C128" i="11"/>
  <c r="D128" i="11"/>
  <c r="E128" i="11"/>
  <c r="F128" i="11" s="1"/>
  <c r="D145" i="11"/>
  <c r="C145" i="11"/>
  <c r="E145" i="11"/>
  <c r="F145" i="11" s="1"/>
  <c r="C6" i="11"/>
  <c r="D6" i="11"/>
  <c r="E6" i="11"/>
  <c r="F6" i="11" s="1"/>
  <c r="I7" i="13" s="1"/>
  <c r="D17" i="11"/>
  <c r="E17" i="11"/>
  <c r="F17" i="11" s="1"/>
  <c r="I18" i="13" s="1"/>
  <c r="C17" i="11"/>
  <c r="D190" i="11"/>
  <c r="C190" i="11"/>
  <c r="E190" i="11"/>
  <c r="F190" i="11" s="1"/>
  <c r="D161" i="11"/>
  <c r="E161" i="11"/>
  <c r="F161" i="11" s="1"/>
  <c r="C161" i="11"/>
  <c r="D103" i="11"/>
  <c r="C103" i="11"/>
  <c r="E103" i="11"/>
  <c r="F103" i="11" s="1"/>
  <c r="E88" i="11"/>
  <c r="F88" i="11" s="1"/>
  <c r="C88" i="11"/>
  <c r="D88" i="11"/>
  <c r="D87" i="11"/>
  <c r="E87" i="11"/>
  <c r="F87" i="11" s="1"/>
  <c r="C87" i="11"/>
  <c r="C24" i="11"/>
  <c r="E24" i="11"/>
  <c r="F24" i="11" s="1"/>
  <c r="I25" i="13" s="1"/>
  <c r="D24" i="11"/>
  <c r="E47" i="11"/>
  <c r="F47" i="11" s="1"/>
  <c r="I48" i="13" s="1"/>
  <c r="D47" i="11"/>
  <c r="C47" i="11"/>
  <c r="E122" i="11"/>
  <c r="F122" i="11" s="1"/>
  <c r="D122" i="11"/>
  <c r="C122" i="11"/>
  <c r="C98" i="11"/>
  <c r="D98" i="11"/>
  <c r="E98" i="11"/>
  <c r="F98" i="11" s="1"/>
  <c r="D187" i="11"/>
  <c r="E187" i="11"/>
  <c r="F187" i="11" s="1"/>
  <c r="C187" i="11"/>
  <c r="E163" i="11"/>
  <c r="F163" i="11" s="1"/>
  <c r="D163" i="11"/>
  <c r="C163" i="11"/>
  <c r="D131" i="11"/>
  <c r="C131" i="11"/>
  <c r="E131" i="11"/>
  <c r="F131" i="11" s="1"/>
  <c r="E80" i="11"/>
  <c r="F80" i="11" s="1"/>
  <c r="C80" i="11"/>
  <c r="D80" i="11"/>
  <c r="D146" i="11"/>
  <c r="C146" i="11"/>
  <c r="E146" i="11"/>
  <c r="F146" i="11" s="1"/>
  <c r="E139" i="11"/>
  <c r="F139" i="11" s="1"/>
  <c r="D139" i="11"/>
  <c r="C139" i="11"/>
  <c r="E7" i="11"/>
  <c r="F7" i="11" s="1"/>
  <c r="I8" i="13" s="1"/>
  <c r="C7" i="11"/>
  <c r="D7" i="11"/>
  <c r="E4" i="11"/>
  <c r="F4" i="11" s="1"/>
  <c r="I5" i="13" s="1"/>
  <c r="D4" i="11"/>
  <c r="C4" i="11"/>
  <c r="E153" i="11"/>
  <c r="F153" i="11" s="1"/>
  <c r="D153" i="11"/>
  <c r="C153" i="11"/>
  <c r="E109" i="11"/>
  <c r="F109" i="11" s="1"/>
  <c r="C109" i="11"/>
  <c r="D109" i="11"/>
  <c r="C115" i="11"/>
  <c r="D115" i="11"/>
  <c r="E115" i="11"/>
  <c r="F115" i="11" s="1"/>
  <c r="E21" i="11"/>
  <c r="F21" i="11" s="1"/>
  <c r="I22" i="13" s="1"/>
  <c r="D21" i="11"/>
  <c r="C21" i="11"/>
  <c r="D32" i="11"/>
  <c r="E32" i="11"/>
  <c r="F32" i="11" s="1"/>
  <c r="I33" i="13" s="1"/>
  <c r="C32" i="11"/>
  <c r="D159" i="11"/>
  <c r="C159" i="11"/>
  <c r="E159" i="11"/>
  <c r="F159" i="11" s="1"/>
  <c r="C155" i="11"/>
  <c r="D155" i="11"/>
  <c r="E155" i="11"/>
  <c r="F155" i="11" s="1"/>
  <c r="C143" i="11"/>
  <c r="E143" i="11"/>
  <c r="F143" i="11" s="1"/>
  <c r="D143" i="11"/>
  <c r="D104" i="11"/>
  <c r="C104" i="11"/>
  <c r="E104" i="11"/>
  <c r="F104" i="11" s="1"/>
  <c r="E184" i="11"/>
  <c r="F184" i="11" s="1"/>
  <c r="D184" i="11"/>
  <c r="C184" i="11"/>
  <c r="D113" i="11"/>
  <c r="E113" i="11"/>
  <c r="F113" i="11" s="1"/>
  <c r="C113" i="11"/>
  <c r="E70" i="11"/>
  <c r="F70" i="11" s="1"/>
  <c r="D70" i="11"/>
  <c r="C70" i="11"/>
  <c r="E133" i="11"/>
  <c r="F133" i="11" s="1"/>
  <c r="D133" i="11"/>
  <c r="C133" i="11"/>
  <c r="C10" i="11"/>
  <c r="E10" i="11"/>
  <c r="F10" i="11" s="1"/>
  <c r="I11" i="13" s="1"/>
  <c r="D10" i="11"/>
  <c r="C186" i="11"/>
  <c r="D186" i="11"/>
  <c r="E186" i="11"/>
  <c r="F186" i="11" s="1"/>
  <c r="C66" i="11"/>
  <c r="D66" i="11"/>
  <c r="E66" i="11"/>
  <c r="F66" i="11" s="1"/>
  <c r="C154" i="11"/>
  <c r="D154" i="11"/>
  <c r="E154" i="11"/>
  <c r="F154" i="11" s="1"/>
  <c r="E9" i="11"/>
  <c r="F9" i="11" s="1"/>
  <c r="I10" i="13" s="1"/>
  <c r="C9" i="11"/>
  <c r="D9" i="11"/>
  <c r="E172" i="11"/>
  <c r="F172" i="11" s="1"/>
  <c r="D172" i="11"/>
  <c r="C172" i="11"/>
  <c r="C126" i="11"/>
  <c r="D126" i="11"/>
  <c r="E126" i="11"/>
  <c r="F126" i="11" s="1"/>
  <c r="E94" i="11"/>
  <c r="F94" i="11" s="1"/>
  <c r="D94" i="11"/>
  <c r="C94" i="11"/>
  <c r="D65" i="11"/>
  <c r="E65" i="11"/>
  <c r="F65" i="11" s="1"/>
  <c r="C65" i="11"/>
  <c r="C63" i="11"/>
  <c r="E63" i="11"/>
  <c r="F63" i="11" s="1"/>
  <c r="D63" i="11"/>
  <c r="D15" i="11"/>
  <c r="E15" i="11"/>
  <c r="F15" i="11" s="1"/>
  <c r="I16" i="13" s="1"/>
  <c r="C15" i="11"/>
  <c r="C142" i="11"/>
  <c r="E142" i="11"/>
  <c r="F142" i="11" s="1"/>
  <c r="D142" i="11"/>
  <c r="C102" i="11"/>
  <c r="D102" i="11"/>
  <c r="E102" i="11"/>
  <c r="F102" i="11" s="1"/>
  <c r="E180" i="11"/>
  <c r="F180" i="11" s="1"/>
  <c r="D180" i="11"/>
  <c r="C180" i="11"/>
  <c r="D137" i="11"/>
  <c r="E137" i="11"/>
  <c r="F137" i="11" s="1"/>
  <c r="C137" i="11"/>
  <c r="C156" i="11"/>
  <c r="E156" i="11"/>
  <c r="F156" i="11" s="1"/>
  <c r="D156" i="11"/>
  <c r="E16" i="11"/>
  <c r="F16" i="11" s="1"/>
  <c r="I17" i="13" s="1"/>
  <c r="D16" i="11"/>
  <c r="C16" i="11"/>
  <c r="C51" i="11"/>
  <c r="E51" i="11"/>
  <c r="F51" i="11" s="1"/>
  <c r="D51" i="11"/>
  <c r="D59" i="11"/>
  <c r="E59" i="11"/>
  <c r="F59" i="11" s="1"/>
  <c r="C59" i="11"/>
  <c r="E3" i="11"/>
  <c r="F3" i="11" s="1"/>
  <c r="I4" i="13" s="1"/>
  <c r="D3" i="11"/>
  <c r="C3" i="11"/>
  <c r="D149" i="11"/>
  <c r="E149" i="11"/>
  <c r="F149" i="11" s="1"/>
  <c r="C149" i="11"/>
  <c r="E2" i="11"/>
  <c r="F2" i="11" s="1"/>
  <c r="I3" i="13" s="1"/>
  <c r="D2" i="11"/>
  <c r="C2" i="11"/>
  <c r="I47" i="13"/>
  <c r="I44" i="13"/>
  <c r="I55" i="13" l="1"/>
  <c r="I62" i="13"/>
  <c r="I53" i="13"/>
  <c r="I61" i="13"/>
  <c r="I56" i="13"/>
  <c r="I57" i="13"/>
  <c r="I59" i="13"/>
  <c r="I58" i="13"/>
  <c r="I60" i="13"/>
  <c r="I54" i="13"/>
  <c r="I52" i="13"/>
  <c r="I75" i="13"/>
  <c r="I68" i="13" l="1"/>
  <c r="I74" i="13"/>
  <c r="I70" i="13"/>
  <c r="I72" i="13"/>
  <c r="I69" i="13"/>
  <c r="I66" i="13"/>
  <c r="I67" i="13"/>
  <c r="I65" i="13"/>
  <c r="I71" i="13"/>
  <c r="I73" i="13"/>
  <c r="I64" i="13"/>
  <c r="I87" i="13"/>
  <c r="I81" i="13" l="1"/>
  <c r="I84" i="13"/>
  <c r="I85" i="13"/>
  <c r="I86" i="13"/>
  <c r="I82" i="13"/>
  <c r="I77" i="13"/>
  <c r="I79" i="13"/>
  <c r="I98" i="13"/>
  <c r="I78" i="13"/>
  <c r="I80" i="13"/>
  <c r="I83" i="13"/>
  <c r="I88" i="13"/>
  <c r="I76" i="13"/>
  <c r="I99" i="13"/>
  <c r="I89" i="13" l="1"/>
  <c r="I94" i="13"/>
  <c r="I96" i="13"/>
  <c r="I93" i="13"/>
  <c r="I97" i="13"/>
  <c r="I95" i="13"/>
  <c r="I91" i="13"/>
  <c r="I90" i="13"/>
  <c r="I92" i="13"/>
  <c r="I110" i="13"/>
  <c r="I100" i="13"/>
  <c r="I111" i="13"/>
  <c r="I109" i="13" l="1"/>
  <c r="I103" i="13"/>
  <c r="I105" i="13"/>
  <c r="I106" i="13"/>
  <c r="I108" i="13"/>
  <c r="I101" i="13"/>
  <c r="I122" i="13"/>
  <c r="I107" i="13"/>
  <c r="I102" i="13"/>
  <c r="I104" i="13"/>
  <c r="I112" i="13"/>
  <c r="I123" i="13"/>
  <c r="I121" i="13" l="1"/>
  <c r="I113" i="13"/>
  <c r="I120" i="13"/>
  <c r="I114" i="13"/>
  <c r="I117" i="13"/>
  <c r="I116" i="13"/>
  <c r="I119" i="13"/>
  <c r="I115" i="13"/>
  <c r="I118" i="13"/>
  <c r="I134" i="13"/>
  <c r="I124" i="13"/>
  <c r="I135" i="13"/>
  <c r="I133" i="13" l="1"/>
  <c r="I127" i="13"/>
  <c r="I125" i="13"/>
  <c r="I130" i="13"/>
  <c r="I131" i="13"/>
  <c r="I146" i="13"/>
  <c r="I126" i="13"/>
  <c r="I128" i="13"/>
  <c r="I129" i="13"/>
  <c r="I132" i="13"/>
  <c r="I136" i="13"/>
  <c r="I147" i="13"/>
  <c r="I139" i="13" l="1"/>
  <c r="I145" i="13"/>
  <c r="I144" i="13"/>
  <c r="I140" i="13"/>
  <c r="I137" i="13"/>
  <c r="I138" i="13"/>
  <c r="I158" i="13"/>
  <c r="I142" i="13"/>
  <c r="I143" i="13"/>
  <c r="I141" i="13"/>
  <c r="I148" i="13"/>
  <c r="I159" i="13"/>
  <c r="I157" i="13" l="1"/>
  <c r="I151" i="13"/>
  <c r="I149" i="13"/>
  <c r="I153" i="13"/>
  <c r="I150" i="13"/>
  <c r="I152" i="13"/>
  <c r="I155" i="13"/>
  <c r="I170" i="13"/>
  <c r="I156" i="13"/>
  <c r="I154" i="13"/>
  <c r="I160" i="13"/>
  <c r="I171" i="13"/>
  <c r="I165" i="13" l="1"/>
  <c r="I168" i="13"/>
  <c r="I169" i="13"/>
  <c r="I164" i="13"/>
  <c r="I182" i="13"/>
  <c r="I163" i="13"/>
  <c r="I166" i="13"/>
  <c r="I161" i="13"/>
  <c r="I167" i="13"/>
  <c r="I162" i="13"/>
  <c r="I172" i="13"/>
  <c r="I183" i="13"/>
  <c r="I180" i="13" l="1"/>
  <c r="I181" i="13"/>
  <c r="I176" i="13"/>
  <c r="I174" i="13"/>
  <c r="I177" i="13"/>
  <c r="I173" i="13"/>
  <c r="I175" i="13"/>
  <c r="I194" i="13"/>
  <c r="I178" i="13"/>
  <c r="I179" i="13"/>
  <c r="I184" i="13"/>
  <c r="I193" i="13" l="1"/>
  <c r="I186" i="13"/>
  <c r="I188" i="13"/>
  <c r="I187" i="13"/>
  <c r="I190" i="13"/>
  <c r="I185" i="13"/>
  <c r="I189" i="13"/>
  <c r="I192" i="13"/>
  <c r="I191" i="13"/>
  <c r="G7" i="13" l="1"/>
  <c r="G6" i="13"/>
  <c r="G5" i="13"/>
  <c r="G8" i="13"/>
  <c r="G3" i="13"/>
  <c r="G14" i="13"/>
  <c r="G9" i="13"/>
  <c r="G12" i="13"/>
  <c r="G13" i="13"/>
  <c r="G4" i="13"/>
  <c r="G10" i="13"/>
  <c r="G11" i="13"/>
  <c r="G15" i="13" l="1"/>
  <c r="G16" i="13" l="1"/>
  <c r="G17" i="13" l="1"/>
  <c r="G18" i="13" l="1"/>
  <c r="G19" i="13" l="1"/>
  <c r="G20" i="13" l="1"/>
  <c r="G21" i="13" l="1"/>
  <c r="G22" i="13" l="1"/>
  <c r="G23" i="13" l="1"/>
  <c r="G24" i="13" l="1"/>
  <c r="G25" i="13" l="1"/>
  <c r="G26" i="13" l="1"/>
  <c r="G27" i="13" l="1"/>
  <c r="G28" i="13" l="1"/>
  <c r="H14" i="13" l="1"/>
  <c r="H10" i="13"/>
  <c r="H6" i="13"/>
  <c r="H13" i="13"/>
  <c r="H3" i="13"/>
  <c r="H5" i="13"/>
  <c r="H11" i="13"/>
  <c r="H12" i="13"/>
  <c r="H9" i="13"/>
  <c r="H8" i="13"/>
  <c r="H4" i="13"/>
  <c r="H7" i="13"/>
  <c r="G29" i="13"/>
  <c r="G30" i="13" l="1"/>
  <c r="H15" i="13"/>
  <c r="H16" i="13" l="1"/>
  <c r="G31" i="13"/>
  <c r="G32" i="13" l="1"/>
  <c r="H17" i="13"/>
  <c r="H18" i="13" l="1"/>
  <c r="G33" i="13"/>
  <c r="G34" i="13" l="1"/>
  <c r="H19" i="13"/>
  <c r="H20" i="13" l="1"/>
  <c r="G35" i="13"/>
  <c r="G36" i="13" l="1"/>
  <c r="H21" i="13"/>
  <c r="H22" i="13" l="1"/>
  <c r="G37" i="13"/>
  <c r="G38" i="13" l="1"/>
  <c r="H23" i="13"/>
  <c r="H24" i="13" l="1"/>
  <c r="G39" i="13"/>
  <c r="G40" i="13" l="1"/>
  <c r="H25" i="13"/>
  <c r="H26" i="13" l="1"/>
  <c r="G41" i="13"/>
  <c r="H27" i="13" l="1"/>
  <c r="G42" i="13"/>
  <c r="G43" i="13" l="1"/>
  <c r="H28" i="13"/>
  <c r="H29" i="13" l="1"/>
  <c r="G44" i="13"/>
  <c r="G45" i="13" l="1"/>
  <c r="H30" i="13"/>
  <c r="H31" i="13" l="1"/>
  <c r="G46" i="13"/>
  <c r="G47" i="13" l="1"/>
  <c r="H32" i="13"/>
  <c r="H33" i="13" l="1"/>
  <c r="G48" i="13"/>
  <c r="G49" i="13" l="1"/>
  <c r="H34" i="13"/>
  <c r="H35" i="13" l="1"/>
  <c r="G50" i="13"/>
  <c r="G51" i="13" l="1"/>
  <c r="H36" i="13"/>
  <c r="H37" i="13" l="1"/>
  <c r="G52" i="13"/>
  <c r="G53" i="13" l="1"/>
  <c r="H38" i="13"/>
  <c r="H39" i="13" l="1"/>
  <c r="G54" i="13"/>
  <c r="G55" i="13" l="1"/>
  <c r="H40" i="13"/>
  <c r="H41" i="13" l="1"/>
  <c r="G56" i="13"/>
  <c r="G57" i="13" l="1"/>
  <c r="H42" i="13"/>
  <c r="H43" i="13" l="1"/>
  <c r="G58" i="13"/>
  <c r="G59" i="13" l="1"/>
  <c r="H44" i="13"/>
  <c r="H45" i="13" l="1"/>
  <c r="G60" i="13"/>
  <c r="G61" i="13" l="1"/>
  <c r="H46" i="13"/>
  <c r="H47" i="13" l="1"/>
  <c r="G62" i="13"/>
  <c r="G63" i="13" l="1"/>
  <c r="H48" i="13"/>
  <c r="H49" i="13" l="1"/>
  <c r="G64" i="13"/>
  <c r="G65" i="13" l="1"/>
  <c r="H50" i="13"/>
  <c r="H51" i="13" l="1"/>
  <c r="G66" i="13"/>
  <c r="G67" i="13" l="1"/>
  <c r="H52" i="13"/>
  <c r="H53" i="13" l="1"/>
  <c r="G68" i="13"/>
  <c r="G69" i="13" l="1"/>
  <c r="H54" i="13"/>
  <c r="H55" i="13" l="1"/>
  <c r="G70" i="13"/>
  <c r="G71" i="13" l="1"/>
  <c r="H56" i="13"/>
  <c r="H57" i="13" l="1"/>
  <c r="G72" i="13"/>
  <c r="G73" i="13" l="1"/>
  <c r="H58" i="13"/>
  <c r="H59" i="13" l="1"/>
  <c r="G74" i="13"/>
  <c r="G75" i="13" l="1"/>
  <c r="H60" i="13"/>
  <c r="H61" i="13" l="1"/>
  <c r="G76" i="13"/>
  <c r="G77" i="13" l="1"/>
  <c r="H62" i="13"/>
  <c r="H63" i="13" l="1"/>
  <c r="G78" i="13"/>
  <c r="G79" i="13" l="1"/>
  <c r="H64" i="13"/>
  <c r="H65" i="13" l="1"/>
  <c r="G80" i="13"/>
  <c r="G81" i="13" l="1"/>
  <c r="H66" i="13"/>
  <c r="H67" i="13" l="1"/>
  <c r="G82" i="13"/>
  <c r="G83" i="13" l="1"/>
  <c r="H68" i="13"/>
  <c r="H69" i="13" l="1"/>
  <c r="G84" i="13"/>
  <c r="G85" i="13" l="1"/>
  <c r="H70" i="13"/>
  <c r="H71" i="13" l="1"/>
  <c r="G86" i="13"/>
  <c r="G87" i="13" l="1"/>
  <c r="H72" i="13"/>
  <c r="H73" i="13" l="1"/>
  <c r="G88" i="13"/>
  <c r="G89" i="13" l="1"/>
  <c r="H74" i="13"/>
  <c r="H75" i="13" l="1"/>
  <c r="G90" i="13"/>
  <c r="G91" i="13" l="1"/>
  <c r="H76" i="13"/>
  <c r="H77" i="13" l="1"/>
  <c r="G92" i="13"/>
  <c r="G93" i="13" l="1"/>
  <c r="H78" i="13"/>
  <c r="H79" i="13" l="1"/>
  <c r="G94" i="13"/>
  <c r="G95" i="13" l="1"/>
  <c r="H80" i="13"/>
  <c r="H81" i="13" l="1"/>
  <c r="G96" i="13"/>
  <c r="G97" i="13" l="1"/>
  <c r="H82" i="13"/>
  <c r="H83" i="13" l="1"/>
  <c r="G98" i="13"/>
  <c r="G99" i="13" l="1"/>
  <c r="H84" i="13"/>
  <c r="H85" i="13" l="1"/>
  <c r="G100" i="13"/>
  <c r="G101" i="13" l="1"/>
  <c r="H86" i="13"/>
  <c r="H87" i="13" l="1"/>
  <c r="G102" i="13"/>
  <c r="G103" i="13" l="1"/>
  <c r="H88" i="13"/>
  <c r="H89" i="13" l="1"/>
  <c r="G104" i="13"/>
  <c r="G105" i="13" l="1"/>
  <c r="H90" i="13"/>
  <c r="H91" i="13" l="1"/>
  <c r="G106" i="13"/>
  <c r="G107" i="13" l="1"/>
  <c r="H92" i="13"/>
  <c r="H93" i="13" l="1"/>
  <c r="G108" i="13"/>
  <c r="G109" i="13" l="1"/>
  <c r="H94" i="13"/>
  <c r="H95" i="13" l="1"/>
  <c r="G110" i="13"/>
  <c r="G111" i="13" l="1"/>
  <c r="H96" i="13"/>
  <c r="H97" i="13" l="1"/>
  <c r="G112" i="13"/>
  <c r="G113" i="13" l="1"/>
  <c r="H98" i="13"/>
  <c r="H99" i="13" l="1"/>
  <c r="G114" i="13"/>
  <c r="G115" i="13" l="1"/>
  <c r="H100" i="13"/>
  <c r="H101" i="13" l="1"/>
  <c r="G116" i="13"/>
  <c r="G117" i="13" l="1"/>
  <c r="H102" i="13"/>
  <c r="H103" i="13" l="1"/>
  <c r="G118" i="13"/>
  <c r="G119" i="13" l="1"/>
  <c r="H104" i="13"/>
  <c r="H105" i="13" l="1"/>
  <c r="G120" i="13"/>
  <c r="G121" i="13" l="1"/>
  <c r="H106" i="13"/>
  <c r="H107" i="13" l="1"/>
  <c r="G122" i="13"/>
  <c r="G123" i="13" l="1"/>
  <c r="H108" i="13"/>
  <c r="H109" i="13" l="1"/>
  <c r="G124" i="13"/>
  <c r="G125" i="13" l="1"/>
  <c r="H110" i="13"/>
  <c r="H111" i="13" l="1"/>
  <c r="G126" i="13"/>
  <c r="G127" i="13" l="1"/>
  <c r="H112" i="13"/>
  <c r="H113" i="13" l="1"/>
  <c r="G128" i="13"/>
  <c r="G129" i="13" l="1"/>
  <c r="H114" i="13"/>
  <c r="H115" i="13" l="1"/>
  <c r="G130" i="13"/>
  <c r="G131" i="13" l="1"/>
  <c r="H116" i="13"/>
  <c r="H117" i="13" l="1"/>
  <c r="G132" i="13"/>
  <c r="G133" i="13" l="1"/>
  <c r="H118" i="13"/>
  <c r="H119" i="13" l="1"/>
  <c r="G134" i="13"/>
  <c r="G135" i="13" l="1"/>
  <c r="H120" i="13"/>
  <c r="H121" i="13" l="1"/>
  <c r="G136" i="13"/>
  <c r="G137" i="13" l="1"/>
  <c r="H122" i="13"/>
  <c r="H123" i="13" l="1"/>
  <c r="G138" i="13"/>
  <c r="G139" i="13" l="1"/>
  <c r="H124" i="13"/>
  <c r="H125" i="13" l="1"/>
  <c r="G140" i="13"/>
  <c r="G141" i="13" l="1"/>
  <c r="H126" i="13"/>
  <c r="H127" i="13" l="1"/>
  <c r="G142" i="13"/>
  <c r="G143" i="13" l="1"/>
  <c r="H128" i="13"/>
  <c r="H129" i="13" l="1"/>
  <c r="G144" i="13"/>
  <c r="G145" i="13" l="1"/>
  <c r="H130" i="13"/>
  <c r="H131" i="13" l="1"/>
  <c r="G146" i="13"/>
  <c r="G147" i="13" l="1"/>
  <c r="H132" i="13"/>
  <c r="H133" i="13" l="1"/>
  <c r="G148" i="13"/>
  <c r="G149" i="13" l="1"/>
  <c r="H134" i="13"/>
  <c r="H135" i="13" l="1"/>
  <c r="G150" i="13"/>
  <c r="G151" i="13" l="1"/>
  <c r="H136" i="13"/>
  <c r="H137" i="13" l="1"/>
  <c r="G152" i="13"/>
  <c r="G153" i="13" l="1"/>
  <c r="H138" i="13"/>
  <c r="H139" i="13" l="1"/>
  <c r="G154" i="13"/>
  <c r="G155" i="13" l="1"/>
  <c r="H140" i="13"/>
  <c r="H141" i="13" l="1"/>
  <c r="G156" i="13"/>
  <c r="G157" i="13" l="1"/>
  <c r="H142" i="13"/>
  <c r="H143" i="13" l="1"/>
  <c r="G158" i="13"/>
  <c r="G159" i="13" l="1"/>
  <c r="H144" i="13"/>
  <c r="H145" i="13" l="1"/>
  <c r="G160" i="13"/>
  <c r="G161" i="13" l="1"/>
  <c r="H146" i="13"/>
  <c r="H147" i="13" l="1"/>
  <c r="G162" i="13"/>
  <c r="G163" i="13" l="1"/>
  <c r="H148" i="13"/>
  <c r="H149" i="13" l="1"/>
  <c r="G164" i="13"/>
  <c r="G165" i="13" l="1"/>
  <c r="H150" i="13"/>
  <c r="H151" i="13" l="1"/>
  <c r="G166" i="13"/>
  <c r="G167" i="13" l="1"/>
  <c r="H152" i="13"/>
  <c r="H153" i="13" l="1"/>
  <c r="G168" i="13"/>
  <c r="G169" i="13" l="1"/>
  <c r="H154" i="13"/>
  <c r="H155" i="13" l="1"/>
  <c r="G170" i="13"/>
  <c r="G171" i="13" l="1"/>
  <c r="H156" i="13"/>
  <c r="H157" i="13" l="1"/>
  <c r="G172" i="13"/>
  <c r="G173" i="13" l="1"/>
  <c r="H158" i="13"/>
  <c r="H159" i="13" l="1"/>
  <c r="G174" i="13"/>
  <c r="G175" i="13" l="1"/>
  <c r="H160" i="13"/>
  <c r="H161" i="13" l="1"/>
  <c r="G176" i="13"/>
  <c r="G177" i="13" l="1"/>
  <c r="H162" i="13"/>
  <c r="H163" i="13" l="1"/>
  <c r="G178" i="13"/>
  <c r="G179" i="13" l="1"/>
  <c r="H164" i="13"/>
  <c r="H165" i="13" l="1"/>
  <c r="G180" i="13"/>
  <c r="G181" i="13" l="1"/>
  <c r="H166" i="13"/>
  <c r="H167" i="13" l="1"/>
  <c r="G182" i="13"/>
  <c r="G183" i="13" l="1"/>
  <c r="H168" i="13"/>
  <c r="H169" i="13" l="1"/>
  <c r="G184" i="13"/>
  <c r="G185" i="13" l="1"/>
  <c r="H170" i="13"/>
  <c r="H171" i="13" l="1"/>
  <c r="G186" i="13"/>
  <c r="G187" i="13" l="1"/>
  <c r="H172" i="13"/>
  <c r="H173" i="13" l="1"/>
  <c r="G188" i="13"/>
  <c r="G189" i="13" l="1"/>
  <c r="H174" i="13"/>
  <c r="H175" i="13" l="1"/>
  <c r="G190" i="13"/>
  <c r="G191" i="13" l="1"/>
  <c r="H176" i="13"/>
  <c r="H177" i="13" l="1"/>
  <c r="G192" i="13"/>
  <c r="G193" i="13" l="1"/>
  <c r="H178" i="13"/>
  <c r="H179" i="13" l="1"/>
  <c r="G194" i="13"/>
  <c r="H180" i="13" l="1"/>
  <c r="H181" i="13" l="1"/>
  <c r="H182" i="13" l="1"/>
  <c r="H183" i="13" l="1"/>
  <c r="H184" i="13" l="1"/>
  <c r="H185" i="13" l="1"/>
  <c r="H186" i="13" l="1"/>
  <c r="H187" i="13" l="1"/>
  <c r="H188" i="13" l="1"/>
  <c r="H189" i="13" l="1"/>
  <c r="H190" i="13" l="1"/>
  <c r="H191" i="13" l="1"/>
  <c r="H192" i="13" l="1"/>
  <c r="H193" i="13" l="1"/>
  <c r="H194" i="13" l="1"/>
</calcChain>
</file>

<file path=xl/sharedStrings.xml><?xml version="1.0" encoding="utf-8"?>
<sst xmlns="http://schemas.openxmlformats.org/spreadsheetml/2006/main" count="95" uniqueCount="72">
  <si>
    <t>Year</t>
  </si>
  <si>
    <t>Month</t>
  </si>
  <si>
    <t>XHeat</t>
  </si>
  <si>
    <t>XCool</t>
  </si>
  <si>
    <t>XOther</t>
  </si>
  <si>
    <t>EWHeat</t>
  </si>
  <si>
    <t>ECook</t>
  </si>
  <si>
    <t>Ref1</t>
  </si>
  <si>
    <t>Ref2</t>
  </si>
  <si>
    <t>Frz</t>
  </si>
  <si>
    <t>Dish</t>
  </si>
  <si>
    <t>CWash</t>
  </si>
  <si>
    <t>EDry</t>
  </si>
  <si>
    <t>TV</t>
  </si>
  <si>
    <t>Light</t>
  </si>
  <si>
    <t>Misc</t>
  </si>
  <si>
    <t>Heating</t>
  </si>
  <si>
    <t>Cooling</t>
  </si>
  <si>
    <t>Base</t>
  </si>
  <si>
    <t>Total</t>
  </si>
  <si>
    <t>GDP</t>
  </si>
  <si>
    <t>Pop</t>
  </si>
  <si>
    <t>AvgDB</t>
  </si>
  <si>
    <t>HDD13</t>
  </si>
  <si>
    <t>CDD15</t>
  </si>
  <si>
    <t>CDD18</t>
  </si>
  <si>
    <t>NHDD13</t>
  </si>
  <si>
    <t>NCDD15</t>
  </si>
  <si>
    <t>NCDD18</t>
  </si>
  <si>
    <t>Days</t>
  </si>
  <si>
    <t>Days_Idx</t>
  </si>
  <si>
    <t>HeatCheck</t>
  </si>
  <si>
    <t>CoolCheck</t>
  </si>
  <si>
    <t>OtherCheck</t>
  </si>
  <si>
    <t>From "Data" tab of Excel model file</t>
  </si>
  <si>
    <t>Green tabs are raw data inputs</t>
  </si>
  <si>
    <t>Red tab is the calculation of the SAE variables</t>
  </si>
  <si>
    <t xml:space="preserve"> KWh per household</t>
  </si>
  <si>
    <t>'Check' tab ensures calculated variables match values found on the 'Data' tab of previously submitted Excel files</t>
  </si>
  <si>
    <t>Yellow tabs create transformation variables</t>
  </si>
  <si>
    <t>Income</t>
  </si>
  <si>
    <t>PerCapInc</t>
  </si>
  <si>
    <t>Emp</t>
  </si>
  <si>
    <t>ManEmp</t>
  </si>
  <si>
    <t>ManGDP</t>
  </si>
  <si>
    <t>NonMan_Emp</t>
  </si>
  <si>
    <t>NonMan_GDP</t>
  </si>
  <si>
    <t>HDD15</t>
  </si>
  <si>
    <t>NHDD15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</si>
  <si>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</si>
  <si>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</si>
  <si>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</si>
  <si>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</si>
  <si>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</si>
  <si>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</si>
  <si>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</si>
  <si>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</si>
  <si>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Com_Var</t>
  </si>
  <si>
    <t>Res_Var</t>
  </si>
  <si>
    <t>Ind_Var</t>
  </si>
  <si>
    <t>GSP50_Var</t>
  </si>
  <si>
    <t>HDD15_Idx</t>
  </si>
  <si>
    <t>CDD18_Idx</t>
  </si>
  <si>
    <t>ytdHDD15</t>
  </si>
  <si>
    <t>YTDcdd18</t>
  </si>
  <si>
    <t>BaseCDD18</t>
  </si>
  <si>
    <t>BaseHDD15</t>
  </si>
  <si>
    <t>Vent</t>
  </si>
  <si>
    <t>Cooking</t>
  </si>
  <si>
    <t>Refrig</t>
  </si>
  <si>
    <t>Office</t>
  </si>
  <si>
    <t>OtherUse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</si>
</sst>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quotePrefix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43F8-9F0B-47FB-9B3A-8C71E67597DF}">
  <dimension ref="A2:A5"/>
  <sheetViews>
    <sheetView tabSelected="1" workbookViewId="0">
      <selection activeCell="D24" sqref="D24"/>
    </sheetView>
  </sheetViews>
  <sheetFormatPr defaultRowHeight="15" x14ac:dyDescent="0.25"/>
  <sheetData>
    <row r="2" spans="1:1" x14ac:dyDescent="0.25">
      <c r="A2" t="s">
        <v>35</v>
      </c>
    </row>
    <row r="3" spans="1:1" x14ac:dyDescent="0.25">
      <c r="A3" t="s">
        <v>39</v>
      </c>
    </row>
    <row r="4" spans="1:1" x14ac:dyDescent="0.25">
      <c r="A4" t="s">
        <v>36</v>
      </c>
    </row>
    <row r="5" spans="1:1" x14ac:dyDescent="0.25">
      <c r="A5" s="8" t="s">
        <v>38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2398-2917-4506-8219-8051E77DE581}">
  <dimension ref="A1:I218"/>
  <sheetViews>
    <sheetView workbookViewId="0">
      <selection activeCell="I1" sqref="I1"/>
    </sheetView>
  </sheetViews>
  <sheetFormatPr defaultRowHeight="15" x14ac:dyDescent="0.25"/>
  <cols>
    <col min="4" max="4" width="9.85546875" bestFit="1" customWidth="1"/>
    <col min="7" max="7" width="10.42578125" bestFit="1" customWidth="1"/>
    <col min="8" max="8" width="10.28515625" bestFit="1" customWidth="1"/>
    <col min="9" max="9" width="11.42578125" bestFit="1" customWidth="1"/>
  </cols>
  <sheetData>
    <row r="1" spans="1:9" x14ac:dyDescent="0.25">
      <c r="B1" s="9" t="s">
        <v>34</v>
      </c>
    </row>
    <row r="2" spans="1:9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G2" t="s">
        <v>31</v>
      </c>
      <c r="H2" t="s">
        <v>32</v>
      </c>
      <c r="I2" t="s">
        <v>33</v>
      </c>
    </row>
    <row r="3" spans="1:9" x14ac:dyDescent="0.25">
      <c r="A3">
        <v>2017</v>
      </c>
      <c r="B3">
        <v>1</v>
      </c>
      <c r="C3" s="1">
        <v>33090.65</v>
      </c>
      <c r="D3">
        <v>0</v>
      </c>
      <c r="E3" s="1">
        <v>91545.73</v>
      </c>
      <c r="G3" s="2">
        <f>'8. Model Variables'!C2-C3</f>
        <v>-1.1985920646111481E-3</v>
      </c>
      <c r="H3" s="2">
        <f>'8. Model Variables'!D2-D3</f>
        <v>0</v>
      </c>
      <c r="I3" s="2">
        <f>E3-'8. Model Variables'!F2</f>
        <v>4.4540293602040038E-3</v>
      </c>
    </row>
    <row r="4" spans="1:9" x14ac:dyDescent="0.25">
      <c r="A4">
        <v>2017</v>
      </c>
      <c r="B4">
        <v>2</v>
      </c>
      <c r="C4" s="1">
        <v>27464.06</v>
      </c>
      <c r="D4">
        <v>0</v>
      </c>
      <c r="E4" s="1">
        <v>83041.11</v>
      </c>
      <c r="G4" s="2">
        <f>'8. Model Variables'!C3-C4</f>
        <v>1.1708774582075421E-3</v>
      </c>
      <c r="H4" s="2">
        <f>'8. Model Variables'!D3-D4</f>
        <v>0</v>
      </c>
      <c r="I4" s="2">
        <f>E4-'8. Model Variables'!F3</f>
        <v>2.3914733901619911E-4</v>
      </c>
    </row>
    <row r="5" spans="1:9" x14ac:dyDescent="0.25">
      <c r="A5">
        <v>2017</v>
      </c>
      <c r="B5">
        <v>3</v>
      </c>
      <c r="C5" s="1">
        <v>31101.41</v>
      </c>
      <c r="D5">
        <v>0</v>
      </c>
      <c r="E5" s="1">
        <v>92275.88</v>
      </c>
      <c r="G5" s="2">
        <f>'8. Model Variables'!C4-C5</f>
        <v>1.3657996460096911E-3</v>
      </c>
      <c r="H5" s="2">
        <f>'8. Model Variables'!D4-D5</f>
        <v>0</v>
      </c>
      <c r="I5" s="2">
        <f>E5-'8. Model Variables'!F4</f>
        <v>1.0723806917667389E-4</v>
      </c>
    </row>
    <row r="6" spans="1:9" x14ac:dyDescent="0.25">
      <c r="A6">
        <v>2017</v>
      </c>
      <c r="B6">
        <v>4</v>
      </c>
      <c r="C6" s="1">
        <v>11251.82</v>
      </c>
      <c r="D6">
        <v>0</v>
      </c>
      <c r="E6" s="1">
        <v>89625.5</v>
      </c>
      <c r="G6" s="2">
        <f>'8. Model Variables'!C5-C6</f>
        <v>5.2006238365720492E-4</v>
      </c>
      <c r="H6" s="2">
        <f>'8. Model Variables'!D5-D6</f>
        <v>0</v>
      </c>
      <c r="I6" s="2">
        <f>E6-'8. Model Variables'!F5</f>
        <v>2.3101994884200394E-3</v>
      </c>
    </row>
    <row r="7" spans="1:9" x14ac:dyDescent="0.25">
      <c r="A7">
        <v>2017</v>
      </c>
      <c r="B7">
        <v>5</v>
      </c>
      <c r="C7" s="1">
        <v>6776.29</v>
      </c>
      <c r="D7" s="1">
        <v>8024.38</v>
      </c>
      <c r="E7" s="1">
        <v>92949.78</v>
      </c>
      <c r="G7" s="2">
        <f>'8. Model Variables'!C6-C7</f>
        <v>2.4036900322244037E-3</v>
      </c>
      <c r="H7" s="2">
        <f>'8. Model Variables'!D6-D7</f>
        <v>4.2912628996418789E-3</v>
      </c>
      <c r="I7" s="2">
        <f>E7-'8. Model Variables'!F6</f>
        <v>-8.0488123057875782E-4</v>
      </c>
    </row>
    <row r="8" spans="1:9" x14ac:dyDescent="0.25">
      <c r="A8">
        <v>2017</v>
      </c>
      <c r="B8">
        <v>6</v>
      </c>
      <c r="C8" s="1">
        <v>254.11</v>
      </c>
      <c r="D8" s="1">
        <v>61067.65</v>
      </c>
      <c r="E8" s="1">
        <v>89993.01</v>
      </c>
      <c r="G8" s="2">
        <f>'8. Model Variables'!C7-C8</f>
        <v>-3.6581808699054363E-3</v>
      </c>
      <c r="H8" s="2">
        <f>'8. Model Variables'!D7-D8</f>
        <v>2.3692543400102295E-3</v>
      </c>
      <c r="I8" s="2">
        <f>E8-'8. Model Variables'!F7</f>
        <v>7.2654701943974942E-4</v>
      </c>
    </row>
    <row r="9" spans="1:9" x14ac:dyDescent="0.25">
      <c r="A9">
        <v>2017</v>
      </c>
      <c r="B9">
        <v>7</v>
      </c>
      <c r="C9" s="1">
        <v>0</v>
      </c>
      <c r="D9" s="1">
        <v>104502.44</v>
      </c>
      <c r="E9" s="1">
        <v>93034.61</v>
      </c>
      <c r="G9" s="2">
        <f>'8. Model Variables'!C8-C9</f>
        <v>0</v>
      </c>
      <c r="H9" s="2">
        <f>'8. Model Variables'!D8-D9</f>
        <v>4.5729330013273284E-3</v>
      </c>
      <c r="I9" s="2">
        <f>E9-'8. Model Variables'!F8</f>
        <v>-1.3983465178171173E-3</v>
      </c>
    </row>
    <row r="10" spans="1:9" x14ac:dyDescent="0.25">
      <c r="A10">
        <v>2017</v>
      </c>
      <c r="B10">
        <v>8</v>
      </c>
      <c r="C10" s="1">
        <v>32.61</v>
      </c>
      <c r="D10" s="1">
        <v>67351.37</v>
      </c>
      <c r="E10" s="1">
        <v>93075.26</v>
      </c>
      <c r="G10" s="2">
        <f>'8. Model Variables'!C9-C10</f>
        <v>-3.367197538963751E-3</v>
      </c>
      <c r="H10" s="2">
        <f>'8. Model Variables'!D9-D10</f>
        <v>1.0726145410444587E-4</v>
      </c>
      <c r="I10" s="2">
        <f>E10-'8. Model Variables'!F9</f>
        <v>-1.4693426637677476E-3</v>
      </c>
    </row>
    <row r="11" spans="1:9" x14ac:dyDescent="0.25">
      <c r="A11">
        <v>2017</v>
      </c>
      <c r="B11">
        <v>9</v>
      </c>
      <c r="C11" s="1">
        <v>1044.8499999999999</v>
      </c>
      <c r="D11" s="1">
        <v>64481.13</v>
      </c>
      <c r="E11" s="1">
        <v>90479.31</v>
      </c>
      <c r="G11" s="2">
        <f>'8. Model Variables'!C10-C11</f>
        <v>-4.5053957774143782E-3</v>
      </c>
      <c r="H11" s="2">
        <f>'8. Model Variables'!D10-D11</f>
        <v>1.0465520535944961E-3</v>
      </c>
      <c r="I11" s="2">
        <f>E11-'8. Model Variables'!F10</f>
        <v>3.2456321059726179E-3</v>
      </c>
    </row>
    <row r="12" spans="1:9" x14ac:dyDescent="0.25">
      <c r="A12">
        <v>2017</v>
      </c>
      <c r="B12">
        <v>10</v>
      </c>
      <c r="C12" s="1">
        <v>5619.47</v>
      </c>
      <c r="D12" s="1">
        <v>7242.29</v>
      </c>
      <c r="E12" s="1">
        <v>93915.11</v>
      </c>
      <c r="G12" s="2">
        <f>'8. Model Variables'!C11-C12</f>
        <v>-4.2625952874004724E-3</v>
      </c>
      <c r="H12" s="2">
        <f>'8. Model Variables'!D11-D12</f>
        <v>5.5830668679845985E-4</v>
      </c>
      <c r="I12" s="2">
        <f>E12-'8. Model Variables'!F11</f>
        <v>-4.1989644523710012E-4</v>
      </c>
    </row>
    <row r="13" spans="1:9" x14ac:dyDescent="0.25">
      <c r="A13">
        <v>2017</v>
      </c>
      <c r="B13">
        <v>11</v>
      </c>
      <c r="C13" s="1">
        <v>22452.720000000001</v>
      </c>
      <c r="D13">
        <v>0</v>
      </c>
      <c r="E13" s="1">
        <v>91291.69</v>
      </c>
      <c r="G13" s="2">
        <f>'8. Model Variables'!C12-C13</f>
        <v>-2.585146594356047E-3</v>
      </c>
      <c r="H13" s="2">
        <f>'8. Model Variables'!D12-D13</f>
        <v>0</v>
      </c>
      <c r="I13" s="2">
        <f>E13-'8. Model Variables'!F12</f>
        <v>1.228133260156028E-3</v>
      </c>
    </row>
    <row r="14" spans="1:9" x14ac:dyDescent="0.25">
      <c r="A14">
        <v>2017</v>
      </c>
      <c r="B14">
        <v>12</v>
      </c>
      <c r="C14" s="1">
        <v>41380.980000000003</v>
      </c>
      <c r="D14">
        <v>0</v>
      </c>
      <c r="E14" s="1">
        <v>94527.48</v>
      </c>
      <c r="G14" s="2">
        <f>'8. Model Variables'!C13-C14</f>
        <v>-8.8224997307406738E-4</v>
      </c>
      <c r="H14" s="2">
        <f>'8. Model Variables'!D13-D14</f>
        <v>0</v>
      </c>
      <c r="I14" s="2">
        <f>E14-'8. Model Variables'!F13</f>
        <v>4.841139743803069E-3</v>
      </c>
    </row>
    <row r="15" spans="1:9" x14ac:dyDescent="0.25">
      <c r="A15">
        <f>A3+1</f>
        <v>2018</v>
      </c>
      <c r="B15">
        <v>1</v>
      </c>
      <c r="C15" s="1">
        <v>41922.29</v>
      </c>
      <c r="D15">
        <v>0</v>
      </c>
      <c r="E15" s="1">
        <v>93081.77</v>
      </c>
      <c r="G15" s="2">
        <f>'8. Model Variables'!C14-C15</f>
        <v>-4.0958046593004838E-3</v>
      </c>
      <c r="H15" s="2">
        <f>'8. Model Variables'!D14-D15</f>
        <v>0</v>
      </c>
      <c r="I15" s="2">
        <f>E15-'8. Model Variables'!F14</f>
        <v>4.8749255074653774E-4</v>
      </c>
    </row>
    <row r="16" spans="1:9" x14ac:dyDescent="0.25">
      <c r="A16">
        <f t="shared" ref="A16:A79" si="0">A4+1</f>
        <v>2018</v>
      </c>
      <c r="B16">
        <v>2</v>
      </c>
      <c r="C16" s="1">
        <v>30947.73</v>
      </c>
      <c r="D16">
        <v>0</v>
      </c>
      <c r="E16" s="1">
        <v>84242.47</v>
      </c>
      <c r="G16" s="2">
        <f>'8. Model Variables'!C15-C16</f>
        <v>1.7325665285170544E-3</v>
      </c>
      <c r="H16" s="2">
        <f>'8. Model Variables'!D15-D16</f>
        <v>0</v>
      </c>
      <c r="I16" s="2">
        <f>E16-'8. Model Variables'!F15</f>
        <v>2.4800413229968399E-3</v>
      </c>
    </row>
    <row r="17" spans="1:9" x14ac:dyDescent="0.25">
      <c r="A17">
        <f t="shared" si="0"/>
        <v>2018</v>
      </c>
      <c r="B17">
        <v>3</v>
      </c>
      <c r="C17" s="1">
        <v>30227.71</v>
      </c>
      <c r="D17">
        <v>0</v>
      </c>
      <c r="E17" s="1">
        <v>93075.23</v>
      </c>
      <c r="G17" s="2">
        <f>'8. Model Variables'!C16-C17</f>
        <v>-4.6281125833047554E-4</v>
      </c>
      <c r="H17" s="2">
        <f>'8. Model Variables'!D16-D17</f>
        <v>0</v>
      </c>
      <c r="I17" s="2">
        <f>E17-'8. Model Variables'!F16</f>
        <v>-4.9903055769391358E-3</v>
      </c>
    </row>
    <row r="18" spans="1:9" x14ac:dyDescent="0.25">
      <c r="A18">
        <f t="shared" si="0"/>
        <v>2018</v>
      </c>
      <c r="B18">
        <v>4</v>
      </c>
      <c r="C18" s="1">
        <v>22747.119999999999</v>
      </c>
      <c r="D18">
        <v>0</v>
      </c>
      <c r="E18" s="1">
        <v>89878.76</v>
      </c>
      <c r="G18" s="2">
        <f>'8. Model Variables'!C17-C18</f>
        <v>-4.7875061500235461E-3</v>
      </c>
      <c r="H18" s="2">
        <f>'8. Model Variables'!D17-D18</f>
        <v>0</v>
      </c>
      <c r="I18" s="2">
        <f>E18-'8. Model Variables'!F17</f>
        <v>-3.3237750758416951E-3</v>
      </c>
    </row>
    <row r="19" spans="1:9" x14ac:dyDescent="0.25">
      <c r="A19">
        <f t="shared" si="0"/>
        <v>2018</v>
      </c>
      <c r="B19">
        <v>5</v>
      </c>
      <c r="C19" s="1">
        <v>1717.48</v>
      </c>
      <c r="D19" s="1">
        <v>39530.129999999997</v>
      </c>
      <c r="E19" s="1">
        <v>92666.61</v>
      </c>
      <c r="G19" s="2">
        <f>'8. Model Variables'!C18-C19</f>
        <v>-4.4954602437883295E-3</v>
      </c>
      <c r="H19" s="2">
        <f>'8. Model Variables'!D18-D19</f>
        <v>3.744728302990552E-3</v>
      </c>
      <c r="I19" s="2">
        <f>E19-'8. Model Variables'!F18</f>
        <v>-4.3488311202963814E-3</v>
      </c>
    </row>
    <row r="20" spans="1:9" x14ac:dyDescent="0.25">
      <c r="A20">
        <f t="shared" si="0"/>
        <v>2018</v>
      </c>
      <c r="B20">
        <v>6</v>
      </c>
      <c r="C20" s="1">
        <v>241.6</v>
      </c>
      <c r="D20" s="1">
        <v>54961.41</v>
      </c>
      <c r="E20" s="1">
        <v>89668.94</v>
      </c>
      <c r="G20" s="2">
        <f>'8. Model Variables'!C19-C20</f>
        <v>-6.8676915344667577E-4</v>
      </c>
      <c r="H20" s="2">
        <f>'8. Model Variables'!D19-D20</f>
        <v>4.6192892041290179E-3</v>
      </c>
      <c r="I20" s="2">
        <f>E20-'8. Model Variables'!F19</f>
        <v>2.2300004493445158E-3</v>
      </c>
    </row>
    <row r="21" spans="1:9" x14ac:dyDescent="0.25">
      <c r="A21">
        <f t="shared" si="0"/>
        <v>2018</v>
      </c>
      <c r="B21">
        <v>7</v>
      </c>
      <c r="C21" s="1">
        <v>0</v>
      </c>
      <c r="D21" s="1">
        <v>152776.88</v>
      </c>
      <c r="E21" s="1">
        <v>92648.29</v>
      </c>
      <c r="G21" s="2">
        <f>'8. Model Variables'!C20-C21</f>
        <v>0</v>
      </c>
      <c r="H21" s="2">
        <f>'8. Model Variables'!D20-D21</f>
        <v>-1.5830394113436341E-3</v>
      </c>
      <c r="I21" s="2">
        <f>E21-'8. Model Variables'!F20</f>
        <v>2.094948518788442E-3</v>
      </c>
    </row>
    <row r="22" spans="1:9" x14ac:dyDescent="0.25">
      <c r="A22">
        <f t="shared" si="0"/>
        <v>2018</v>
      </c>
      <c r="B22">
        <v>8</v>
      </c>
      <c r="C22" s="1">
        <v>0</v>
      </c>
      <c r="D22" s="1">
        <v>147997.23000000001</v>
      </c>
      <c r="E22" s="1">
        <v>92637.759999999995</v>
      </c>
      <c r="G22" s="2">
        <f>'8. Model Variables'!C21-C22</f>
        <v>0</v>
      </c>
      <c r="H22" s="2">
        <f>'8. Model Variables'!D21-D22</f>
        <v>2.7746482228394598E-3</v>
      </c>
      <c r="I22" s="2">
        <f>E22-'8. Model Variables'!F21</f>
        <v>-1.2428787158569321E-3</v>
      </c>
    </row>
    <row r="23" spans="1:9" x14ac:dyDescent="0.25">
      <c r="A23">
        <f t="shared" si="0"/>
        <v>2018</v>
      </c>
      <c r="B23">
        <v>9</v>
      </c>
      <c r="C23" s="1">
        <v>978.21</v>
      </c>
      <c r="D23" s="1">
        <v>69807.399999999994</v>
      </c>
      <c r="E23" s="1">
        <v>89854.04</v>
      </c>
      <c r="G23" s="2">
        <f>'8. Model Variables'!C22-C23</f>
        <v>-2.9922810477955863E-3</v>
      </c>
      <c r="H23" s="2">
        <f>'8. Model Variables'!D22-D23</f>
        <v>2.1019718842580914E-3</v>
      </c>
      <c r="I23" s="2">
        <f>E23-'8. Model Variables'!F22</f>
        <v>-4.597958191880025E-3</v>
      </c>
    </row>
    <row r="24" spans="1:9" x14ac:dyDescent="0.25">
      <c r="A24">
        <f t="shared" si="0"/>
        <v>2018</v>
      </c>
      <c r="B24">
        <v>10</v>
      </c>
      <c r="C24" s="1">
        <v>13325.96</v>
      </c>
      <c r="D24" s="1">
        <v>7497.99</v>
      </c>
      <c r="E24" s="1">
        <v>93060.03</v>
      </c>
      <c r="G24" s="2">
        <f>'8. Model Variables'!C23-C24</f>
        <v>-2.7039151318604127E-3</v>
      </c>
      <c r="H24" s="2">
        <f>'8. Model Variables'!D23-D24</f>
        <v>2.5200576528732199E-3</v>
      </c>
      <c r="I24" s="2">
        <f>E24-'8. Model Variables'!F23</f>
        <v>-3.9061766001395881E-3</v>
      </c>
    </row>
    <row r="25" spans="1:9" x14ac:dyDescent="0.25">
      <c r="A25">
        <f t="shared" si="0"/>
        <v>2018</v>
      </c>
      <c r="B25">
        <v>11</v>
      </c>
      <c r="C25" s="1">
        <v>26570.83</v>
      </c>
      <c r="D25">
        <v>0</v>
      </c>
      <c r="E25" s="1">
        <v>90261.61</v>
      </c>
      <c r="G25" s="2">
        <f>'8. Model Variables'!C24-C25</f>
        <v>-3.8427628242061473E-3</v>
      </c>
      <c r="H25" s="2">
        <f>'8. Model Variables'!D24-D25</f>
        <v>0</v>
      </c>
      <c r="I25" s="2">
        <f>E25-'8. Model Variables'!F24</f>
        <v>-1.5262798988260329E-3</v>
      </c>
    </row>
    <row r="26" spans="1:9" x14ac:dyDescent="0.25">
      <c r="A26">
        <f t="shared" si="0"/>
        <v>2018</v>
      </c>
      <c r="B26">
        <v>12</v>
      </c>
      <c r="C26" s="1">
        <v>31065.46</v>
      </c>
      <c r="D26">
        <v>0</v>
      </c>
      <c r="E26" s="1">
        <v>93663.039999999994</v>
      </c>
      <c r="G26" s="2">
        <f>'8. Model Variables'!C25-C26</f>
        <v>2.8053555215592496E-3</v>
      </c>
      <c r="H26" s="2">
        <f>'8. Model Variables'!D25-D26</f>
        <v>0</v>
      </c>
      <c r="I26" s="2">
        <f>E26-'8. Model Variables'!F25</f>
        <v>-1.7995611560763791E-3</v>
      </c>
    </row>
    <row r="27" spans="1:9" x14ac:dyDescent="0.25">
      <c r="A27">
        <f t="shared" si="0"/>
        <v>2019</v>
      </c>
      <c r="B27">
        <v>1</v>
      </c>
      <c r="C27" s="1">
        <v>43959.839999999997</v>
      </c>
      <c r="D27">
        <v>0</v>
      </c>
      <c r="E27" s="1">
        <v>92725.01</v>
      </c>
      <c r="G27" s="2">
        <f>'8. Model Variables'!C26-C27</f>
        <v>3.8942486644373275E-3</v>
      </c>
      <c r="H27" s="2">
        <f>'8. Model Variables'!D26-D27</f>
        <v>0</v>
      </c>
      <c r="I27" s="2">
        <f>E27-'8. Model Variables'!F26</f>
        <v>1.6598292859271169E-5</v>
      </c>
    </row>
    <row r="28" spans="1:9" x14ac:dyDescent="0.25">
      <c r="A28">
        <f t="shared" si="0"/>
        <v>2019</v>
      </c>
      <c r="B28">
        <v>2</v>
      </c>
      <c r="C28" s="1">
        <v>35353.949999999997</v>
      </c>
      <c r="D28">
        <v>0</v>
      </c>
      <c r="E28" s="1">
        <v>84100.75</v>
      </c>
      <c r="G28" s="2">
        <f>'8. Model Variables'!C27-C28</f>
        <v>6.1535567510873079E-5</v>
      </c>
      <c r="H28" s="2">
        <f>'8. Model Variables'!D27-D28</f>
        <v>0</v>
      </c>
      <c r="I28" s="2">
        <f>E28-'8. Model Variables'!F27</f>
        <v>-3.5130625037709251E-3</v>
      </c>
    </row>
    <row r="29" spans="1:9" x14ac:dyDescent="0.25">
      <c r="A29">
        <f t="shared" si="0"/>
        <v>2019</v>
      </c>
      <c r="B29">
        <v>3</v>
      </c>
      <c r="C29" s="1">
        <v>33069.129999999997</v>
      </c>
      <c r="D29">
        <v>0</v>
      </c>
      <c r="E29" s="1">
        <v>93496.46</v>
      </c>
      <c r="G29" s="2">
        <f>'8. Model Variables'!C28-C29</f>
        <v>-2.3962180712260306E-3</v>
      </c>
      <c r="H29" s="2">
        <f>'8. Model Variables'!D28-D29</f>
        <v>0</v>
      </c>
      <c r="I29" s="2">
        <f>E29-'8. Model Variables'!F28</f>
        <v>1.6536600451217964E-3</v>
      </c>
    </row>
    <row r="30" spans="1:9" x14ac:dyDescent="0.25">
      <c r="A30">
        <f t="shared" si="0"/>
        <v>2019</v>
      </c>
      <c r="B30">
        <v>4</v>
      </c>
      <c r="C30" s="1">
        <v>17063.310000000001</v>
      </c>
      <c r="D30">
        <v>0</v>
      </c>
      <c r="E30" s="1">
        <v>90851.22</v>
      </c>
      <c r="G30" s="2">
        <f>'8. Model Variables'!C29-C30</f>
        <v>2.0591468419297598E-3</v>
      </c>
      <c r="H30" s="2">
        <f>'8. Model Variables'!D29-D30</f>
        <v>0</v>
      </c>
      <c r="I30" s="2">
        <f>E30-'8. Model Variables'!F29</f>
        <v>-3.050431958399713E-3</v>
      </c>
    </row>
    <row r="31" spans="1:9" x14ac:dyDescent="0.25">
      <c r="A31">
        <f t="shared" si="0"/>
        <v>2019</v>
      </c>
      <c r="B31">
        <v>5</v>
      </c>
      <c r="C31" s="1">
        <v>7194.38</v>
      </c>
      <c r="D31">
        <v>0</v>
      </c>
      <c r="E31" s="1">
        <v>94261.01</v>
      </c>
      <c r="G31" s="2">
        <f>'8. Model Variables'!C30-C31</f>
        <v>-4.3635726369757322E-3</v>
      </c>
      <c r="H31" s="2">
        <f>'8. Model Variables'!D30-D31</f>
        <v>0</v>
      </c>
      <c r="I31" s="2">
        <f>E31-'8. Model Variables'!F30</f>
        <v>-2.8674716304522008E-3</v>
      </c>
    </row>
    <row r="32" spans="1:9" x14ac:dyDescent="0.25">
      <c r="A32">
        <f t="shared" si="0"/>
        <v>2019</v>
      </c>
      <c r="B32">
        <v>6</v>
      </c>
      <c r="C32" s="1">
        <v>547.4</v>
      </c>
      <c r="D32" s="1">
        <v>38859.58</v>
      </c>
      <c r="E32" s="1">
        <v>91435.72</v>
      </c>
      <c r="G32" s="2">
        <f>'8. Model Variables'!C31-C32</f>
        <v>2.7013310088932485E-3</v>
      </c>
      <c r="H32" s="2">
        <f>'8. Model Variables'!D31-D32</f>
        <v>-1.4319176116259769E-3</v>
      </c>
      <c r="I32" s="2">
        <f>E32-'8. Model Variables'!F31</f>
        <v>-4.8632500547682866E-3</v>
      </c>
    </row>
    <row r="33" spans="1:9" x14ac:dyDescent="0.25">
      <c r="A33">
        <f t="shared" si="0"/>
        <v>2019</v>
      </c>
      <c r="B33">
        <v>7</v>
      </c>
      <c r="C33" s="1">
        <v>0</v>
      </c>
      <c r="D33" s="1">
        <v>157989.13</v>
      </c>
      <c r="E33" s="1">
        <v>94704.31</v>
      </c>
      <c r="G33" s="2">
        <f>'8. Model Variables'!C32-C33</f>
        <v>0</v>
      </c>
      <c r="H33" s="2">
        <f>'8. Model Variables'!D32-D33</f>
        <v>-3.4926969383377582E-3</v>
      </c>
      <c r="I33" s="2">
        <f>E33-'8. Model Variables'!F32</f>
        <v>1.6853971173986793E-3</v>
      </c>
    </row>
    <row r="34" spans="1:9" x14ac:dyDescent="0.25">
      <c r="A34">
        <f t="shared" si="0"/>
        <v>2019</v>
      </c>
      <c r="B34">
        <v>8</v>
      </c>
      <c r="C34" s="1">
        <v>0</v>
      </c>
      <c r="D34" s="1">
        <v>97910.79</v>
      </c>
      <c r="E34" s="1">
        <v>94923.18</v>
      </c>
      <c r="G34" s="2">
        <f>'8. Model Variables'!C33-C34</f>
        <v>0</v>
      </c>
      <c r="H34" s="2">
        <f>'8. Model Variables'!D33-D34</f>
        <v>-1.6115385078592226E-3</v>
      </c>
      <c r="I34" s="2">
        <f>E34-'8. Model Variables'!F33</f>
        <v>8.8188618246931583E-4</v>
      </c>
    </row>
    <row r="35" spans="1:9" x14ac:dyDescent="0.25">
      <c r="A35">
        <f t="shared" si="0"/>
        <v>2019</v>
      </c>
      <c r="B35">
        <v>9</v>
      </c>
      <c r="C35" s="1">
        <v>414.99</v>
      </c>
      <c r="D35" s="1">
        <v>23977.39</v>
      </c>
      <c r="E35" s="1">
        <v>91679.67</v>
      </c>
      <c r="G35" s="2">
        <f>'8. Model Variables'!C34-C35</f>
        <v>4.0756600360509765E-3</v>
      </c>
      <c r="H35" s="2">
        <f>'8. Model Variables'!D34-D35</f>
        <v>-3.4610648253874388E-3</v>
      </c>
      <c r="I35" s="2">
        <f>E35-'8. Model Variables'!F34</f>
        <v>1.2062874884577468E-3</v>
      </c>
    </row>
    <row r="36" spans="1:9" x14ac:dyDescent="0.25">
      <c r="A36">
        <f t="shared" si="0"/>
        <v>2019</v>
      </c>
      <c r="B36">
        <v>10</v>
      </c>
      <c r="C36" s="1">
        <v>9931.2999999999993</v>
      </c>
      <c r="D36" s="1">
        <v>4841.91</v>
      </c>
      <c r="E36" s="1">
        <v>94527.53</v>
      </c>
      <c r="G36" s="2">
        <f>'8. Model Variables'!C35-C36</f>
        <v>-2.5731187197379768E-3</v>
      </c>
      <c r="H36" s="2">
        <f>'8. Model Variables'!D35-D36</f>
        <v>-4.6839349906804273E-3</v>
      </c>
      <c r="I36" s="2">
        <f>E36-'8. Model Variables'!F35</f>
        <v>4.9067677755374461E-3</v>
      </c>
    </row>
    <row r="37" spans="1:9" x14ac:dyDescent="0.25">
      <c r="A37">
        <f t="shared" si="0"/>
        <v>2019</v>
      </c>
      <c r="B37">
        <v>11</v>
      </c>
      <c r="C37" s="1">
        <v>28215.67</v>
      </c>
      <c r="D37">
        <v>0</v>
      </c>
      <c r="E37" s="1">
        <v>91255.66</v>
      </c>
      <c r="G37" s="2">
        <f>'8. Model Variables'!C36-C37</f>
        <v>1.4745772568858229E-3</v>
      </c>
      <c r="H37" s="2">
        <f>'8. Model Variables'!D36-D37</f>
        <v>0</v>
      </c>
      <c r="I37" s="2">
        <f>E37-'8. Model Variables'!F36</f>
        <v>1.4277619338827208E-3</v>
      </c>
    </row>
    <row r="38" spans="1:9" x14ac:dyDescent="0.25">
      <c r="A38">
        <f t="shared" si="0"/>
        <v>2019</v>
      </c>
      <c r="B38">
        <v>12</v>
      </c>
      <c r="C38" s="1">
        <v>32457.52</v>
      </c>
      <c r="D38">
        <v>0</v>
      </c>
      <c r="E38" s="1">
        <v>93876.95</v>
      </c>
      <c r="G38" s="2">
        <f>'8. Model Variables'!C37-C38</f>
        <v>-1.3114296234562062E-3</v>
      </c>
      <c r="H38" s="2">
        <f>'8. Model Variables'!D37-D38</f>
        <v>0</v>
      </c>
      <c r="I38" s="2">
        <f>E38-'8. Model Variables'!F37</f>
        <v>-4.1836493619484827E-3</v>
      </c>
    </row>
    <row r="39" spans="1:9" x14ac:dyDescent="0.25">
      <c r="A39">
        <f t="shared" si="0"/>
        <v>2020</v>
      </c>
      <c r="B39">
        <v>1</v>
      </c>
      <c r="C39" s="1">
        <v>33396.06</v>
      </c>
      <c r="D39">
        <v>0</v>
      </c>
      <c r="E39" s="1">
        <v>92216.1</v>
      </c>
      <c r="G39" s="2">
        <f>'8. Model Variables'!C38-C39</f>
        <v>3.6444147190195508E-3</v>
      </c>
      <c r="H39" s="2">
        <f>'8. Model Variables'!D38-D39</f>
        <v>0</v>
      </c>
      <c r="I39" s="2">
        <f>E39-'8. Model Variables'!F38</f>
        <v>3.8329901581164449E-3</v>
      </c>
    </row>
    <row r="40" spans="1:9" x14ac:dyDescent="0.25">
      <c r="A40">
        <f t="shared" si="0"/>
        <v>2020</v>
      </c>
      <c r="B40">
        <v>2</v>
      </c>
      <c r="C40" s="1">
        <v>34066.800000000003</v>
      </c>
      <c r="D40">
        <v>0</v>
      </c>
      <c r="E40" s="1">
        <v>85860.12</v>
      </c>
      <c r="G40" s="2">
        <f>'8. Model Variables'!C39-C40</f>
        <v>2.2990282159298658E-3</v>
      </c>
      <c r="H40" s="2">
        <f>'8. Model Variables'!D39-D40</f>
        <v>0</v>
      </c>
      <c r="I40" s="2">
        <f>E40-'8. Model Variables'!F39</f>
        <v>1.0024421208072454E-3</v>
      </c>
    </row>
    <row r="41" spans="1:9" x14ac:dyDescent="0.25">
      <c r="A41">
        <f t="shared" si="0"/>
        <v>2020</v>
      </c>
      <c r="B41">
        <v>3</v>
      </c>
      <c r="C41" s="1">
        <v>22704.14</v>
      </c>
      <c r="D41">
        <v>0</v>
      </c>
      <c r="E41" s="1">
        <v>87610.46</v>
      </c>
      <c r="G41" s="2">
        <f>'8. Model Variables'!C40-C41</f>
        <v>-2.2944097399886232E-3</v>
      </c>
      <c r="H41" s="2">
        <f>'8. Model Variables'!D40-D41</f>
        <v>0</v>
      </c>
      <c r="I41" s="2">
        <f>E41-'8. Model Variables'!F40</f>
        <v>-3.2253069366561249E-3</v>
      </c>
    </row>
    <row r="42" spans="1:9" x14ac:dyDescent="0.25">
      <c r="A42">
        <f t="shared" si="0"/>
        <v>2020</v>
      </c>
      <c r="B42">
        <v>4</v>
      </c>
      <c r="C42" s="1">
        <v>16122.27</v>
      </c>
      <c r="D42">
        <v>0</v>
      </c>
      <c r="E42" s="1">
        <v>80744.5</v>
      </c>
      <c r="G42" s="2">
        <f>'8. Model Variables'!C41-C42</f>
        <v>2.9218053114163922E-3</v>
      </c>
      <c r="H42" s="2">
        <f>'8. Model Variables'!D41-D42</f>
        <v>0</v>
      </c>
      <c r="I42" s="2">
        <f>E42-'8. Model Variables'!F41</f>
        <v>-6.5459038887638599E-4</v>
      </c>
    </row>
    <row r="43" spans="1:9" x14ac:dyDescent="0.25">
      <c r="A43">
        <f t="shared" si="0"/>
        <v>2020</v>
      </c>
      <c r="B43">
        <v>5</v>
      </c>
      <c r="C43" s="1">
        <v>7762.6</v>
      </c>
      <c r="D43" s="1">
        <v>19389.400000000001</v>
      </c>
      <c r="E43" s="1">
        <v>79257.52</v>
      </c>
      <c r="G43" s="2">
        <f>'8. Model Variables'!C42-C43</f>
        <v>9.7323438149032881E-4</v>
      </c>
      <c r="H43" s="2">
        <f>'8. Model Variables'!D42-D43</f>
        <v>-4.3498343911778647E-3</v>
      </c>
      <c r="I43" s="2">
        <f>E43-'8. Model Variables'!F42</f>
        <v>4.2996401316486299E-4</v>
      </c>
    </row>
    <row r="44" spans="1:9" x14ac:dyDescent="0.25">
      <c r="A44">
        <f t="shared" si="0"/>
        <v>2020</v>
      </c>
      <c r="B44">
        <v>6</v>
      </c>
      <c r="C44" s="1">
        <v>305.25</v>
      </c>
      <c r="D44" s="1">
        <v>81277.440000000002</v>
      </c>
      <c r="E44" s="1">
        <v>79509.95</v>
      </c>
      <c r="G44" s="2">
        <f>'8. Model Variables'!C43-C44</f>
        <v>-2.6241679541953999E-3</v>
      </c>
      <c r="H44" s="2">
        <f>'8. Model Variables'!D43-D44</f>
        <v>3.3661251945886761E-3</v>
      </c>
      <c r="I44" s="2">
        <f>E44-'8. Model Variables'!F43</f>
        <v>-3.7613034510286525E-3</v>
      </c>
    </row>
    <row r="45" spans="1:9" x14ac:dyDescent="0.25">
      <c r="A45">
        <f t="shared" si="0"/>
        <v>2020</v>
      </c>
      <c r="B45">
        <v>7</v>
      </c>
      <c r="C45" s="1">
        <v>0</v>
      </c>
      <c r="D45" s="1">
        <v>186312.64</v>
      </c>
      <c r="E45" s="1">
        <v>85053.73</v>
      </c>
      <c r="G45" s="2">
        <f>'8. Model Variables'!C44-C45</f>
        <v>0</v>
      </c>
      <c r="H45" s="2">
        <f>'8. Model Variables'!D44-D45</f>
        <v>4.3206625850871205E-3</v>
      </c>
      <c r="I45" s="2">
        <f>E45-'8. Model Variables'!F44</f>
        <v>8.4291599341668189E-4</v>
      </c>
    </row>
    <row r="46" spans="1:9" x14ac:dyDescent="0.25">
      <c r="A46">
        <f t="shared" si="0"/>
        <v>2020</v>
      </c>
      <c r="B46">
        <v>8</v>
      </c>
      <c r="C46" s="1">
        <v>0</v>
      </c>
      <c r="D46" s="1">
        <v>112855.33</v>
      </c>
      <c r="E46" s="1">
        <v>87939.46</v>
      </c>
      <c r="G46" s="2">
        <f>'8. Model Variables'!C45-C46</f>
        <v>0</v>
      </c>
      <c r="H46" s="2">
        <f>'8. Model Variables'!D45-D46</f>
        <v>-4.7943479003151879E-3</v>
      </c>
      <c r="I46" s="2">
        <f>E46-'8. Model Variables'!F45</f>
        <v>4.5386644633254036E-3</v>
      </c>
    </row>
    <row r="47" spans="1:9" x14ac:dyDescent="0.25">
      <c r="A47">
        <f t="shared" si="0"/>
        <v>2020</v>
      </c>
      <c r="B47">
        <v>9</v>
      </c>
      <c r="C47" s="1">
        <v>1568.45</v>
      </c>
      <c r="D47" s="1">
        <v>29970.639999999999</v>
      </c>
      <c r="E47" s="1">
        <v>86486.25</v>
      </c>
      <c r="G47" s="2">
        <f>'8. Model Variables'!C46-C47</f>
        <v>-2.8667817889527214E-3</v>
      </c>
      <c r="H47" s="2">
        <f>'8. Model Variables'!D46-D47</f>
        <v>-3.8941918901400641E-3</v>
      </c>
      <c r="I47" s="2">
        <f>E47-'8. Model Variables'!F46</f>
        <v>-4.856196028413251E-4</v>
      </c>
    </row>
    <row r="48" spans="1:9" x14ac:dyDescent="0.25">
      <c r="A48">
        <f t="shared" si="0"/>
        <v>2020</v>
      </c>
      <c r="B48">
        <v>10</v>
      </c>
      <c r="C48" s="1">
        <v>11544.9</v>
      </c>
      <c r="D48">
        <v>0</v>
      </c>
      <c r="E48" s="1">
        <v>90784.42</v>
      </c>
      <c r="G48" s="2">
        <f>'8. Model Variables'!C47-C48</f>
        <v>-2.0489131566137075E-3</v>
      </c>
      <c r="H48" s="2">
        <f>'8. Model Variables'!D47-D48</f>
        <v>0</v>
      </c>
      <c r="I48" s="2">
        <f>E48-'8. Model Variables'!F47</f>
        <v>-4.8761945799924433E-4</v>
      </c>
    </row>
    <row r="49" spans="1:9" x14ac:dyDescent="0.25">
      <c r="A49">
        <f t="shared" si="0"/>
        <v>2020</v>
      </c>
      <c r="B49">
        <v>11</v>
      </c>
      <c r="C49" s="1">
        <v>16120.21</v>
      </c>
      <c r="D49">
        <v>0</v>
      </c>
      <c r="E49" s="1">
        <v>89212.7</v>
      </c>
      <c r="G49" s="2">
        <f>'8. Model Variables'!C48-C49</f>
        <v>-4.6958990460552741E-3</v>
      </c>
      <c r="H49" s="2">
        <f>'8. Model Variables'!D48-D49</f>
        <v>0</v>
      </c>
      <c r="I49" s="2">
        <f>E49-'8. Model Variables'!F48</f>
        <v>-1.0382947657490149E-3</v>
      </c>
    </row>
    <row r="50" spans="1:9" x14ac:dyDescent="0.25">
      <c r="A50">
        <f t="shared" si="0"/>
        <v>2020</v>
      </c>
      <c r="B50">
        <v>12</v>
      </c>
      <c r="C50" s="1">
        <v>30838.68</v>
      </c>
      <c r="D50">
        <v>0</v>
      </c>
      <c r="E50" s="1">
        <v>91887.79</v>
      </c>
      <c r="G50" s="2">
        <f>'8. Model Variables'!C49-C50</f>
        <v>3.9145899754657876E-3</v>
      </c>
      <c r="H50" s="2">
        <f>'8. Model Variables'!D49-D50</f>
        <v>0</v>
      </c>
      <c r="I50" s="2">
        <f>E50-'8. Model Variables'!F49</f>
        <v>1.2660325883189216E-3</v>
      </c>
    </row>
    <row r="51" spans="1:9" x14ac:dyDescent="0.25">
      <c r="A51">
        <f t="shared" si="0"/>
        <v>2021</v>
      </c>
      <c r="B51">
        <v>1</v>
      </c>
      <c r="C51" s="1">
        <v>35189.07</v>
      </c>
      <c r="D51">
        <v>0</v>
      </c>
      <c r="E51" s="1">
        <v>90578.5</v>
      </c>
      <c r="G51" s="2">
        <f>'8. Model Variables'!C50-C51</f>
        <v>-2.5768825726117939E-3</v>
      </c>
      <c r="H51" s="2">
        <f>'8. Model Variables'!D50-D51</f>
        <v>0</v>
      </c>
      <c r="I51" s="2">
        <f>E51-'8. Model Variables'!F50</f>
        <v>-2.620677201775834E-3</v>
      </c>
    </row>
    <row r="52" spans="1:9" x14ac:dyDescent="0.25">
      <c r="A52">
        <f t="shared" si="0"/>
        <v>2021</v>
      </c>
      <c r="B52">
        <v>2</v>
      </c>
      <c r="C52" s="1">
        <v>36447.51</v>
      </c>
      <c r="D52">
        <v>0</v>
      </c>
      <c r="E52" s="1">
        <v>81525.72</v>
      </c>
      <c r="G52" s="2">
        <f>'8. Model Variables'!C51-C52</f>
        <v>4.6657720886287279E-3</v>
      </c>
      <c r="H52" s="2">
        <f>'8. Model Variables'!D51-D52</f>
        <v>0</v>
      </c>
      <c r="I52" s="2">
        <f>E52-'8. Model Variables'!F51</f>
        <v>-2.6463067770237103E-3</v>
      </c>
    </row>
    <row r="53" spans="1:9" x14ac:dyDescent="0.25">
      <c r="A53">
        <f t="shared" si="0"/>
        <v>2021</v>
      </c>
      <c r="B53">
        <v>3</v>
      </c>
      <c r="C53" s="1">
        <v>23423.79</v>
      </c>
      <c r="D53">
        <v>0</v>
      </c>
      <c r="E53" s="1">
        <v>90006.89</v>
      </c>
      <c r="G53" s="2">
        <f>'8. Model Variables'!C52-C53</f>
        <v>-4.5205704082036391E-3</v>
      </c>
      <c r="H53" s="2">
        <f>'8. Model Variables'!D52-D53</f>
        <v>0</v>
      </c>
      <c r="I53" s="2">
        <f>E53-'8. Model Variables'!F52</f>
        <v>-3.3114454563474283E-3</v>
      </c>
    </row>
    <row r="54" spans="1:9" x14ac:dyDescent="0.25">
      <c r="A54">
        <f t="shared" si="0"/>
        <v>2021</v>
      </c>
      <c r="B54">
        <v>4</v>
      </c>
      <c r="C54" s="1">
        <v>13594.93</v>
      </c>
      <c r="D54">
        <v>0</v>
      </c>
      <c r="E54" s="1">
        <v>86852.75</v>
      </c>
      <c r="G54" s="2">
        <f>'8. Model Variables'!C53-C54</f>
        <v>3.6716784597956575E-4</v>
      </c>
      <c r="H54" s="2">
        <f>'8. Model Variables'!D53-D54</f>
        <v>0</v>
      </c>
      <c r="I54" s="2">
        <f>E54-'8. Model Variables'!F53</f>
        <v>-3.2698152208467945E-3</v>
      </c>
    </row>
    <row r="55" spans="1:9" x14ac:dyDescent="0.25">
      <c r="A55">
        <f t="shared" si="0"/>
        <v>2021</v>
      </c>
      <c r="B55">
        <v>5</v>
      </c>
      <c r="C55" s="1">
        <v>6305.98</v>
      </c>
      <c r="D55" s="1">
        <v>25585.43</v>
      </c>
      <c r="E55" s="1">
        <v>89483.29</v>
      </c>
      <c r="G55" s="2">
        <f>'8. Model Variables'!C54-C55</f>
        <v>1.9218266361349379E-3</v>
      </c>
      <c r="H55" s="2">
        <f>'8. Model Variables'!D54-D55</f>
        <v>-2.9027639393461868E-3</v>
      </c>
      <c r="I55" s="2">
        <f>E55-'8. Model Variables'!F54</f>
        <v>3.3975523692788556E-3</v>
      </c>
    </row>
    <row r="56" spans="1:9" x14ac:dyDescent="0.25">
      <c r="A56">
        <f t="shared" si="0"/>
        <v>2021</v>
      </c>
      <c r="B56">
        <v>6</v>
      </c>
      <c r="C56" s="1">
        <v>16.05</v>
      </c>
      <c r="D56" s="1">
        <v>113731.96</v>
      </c>
      <c r="E56" s="1">
        <v>87831.93</v>
      </c>
      <c r="G56" s="2">
        <f>'8. Model Variables'!C55-C56</f>
        <v>-4.0162878169347493E-3</v>
      </c>
      <c r="H56" s="2">
        <f>'8. Model Variables'!D55-D56</f>
        <v>-3.8976898649707437E-3</v>
      </c>
      <c r="I56" s="2">
        <f>E56-'8. Model Variables'!F55</f>
        <v>3.6932658840669319E-3</v>
      </c>
    </row>
    <row r="57" spans="1:9" x14ac:dyDescent="0.25">
      <c r="A57">
        <f t="shared" si="0"/>
        <v>2021</v>
      </c>
      <c r="B57">
        <v>7</v>
      </c>
      <c r="C57" s="1">
        <v>0</v>
      </c>
      <c r="D57" s="1">
        <v>100737.64</v>
      </c>
      <c r="E57" s="1">
        <v>92025.91</v>
      </c>
      <c r="G57" s="2">
        <f>'8. Model Variables'!C56-C57</f>
        <v>0</v>
      </c>
      <c r="H57" s="2">
        <f>'8. Model Variables'!D56-D57</f>
        <v>-4.481741416384466E-3</v>
      </c>
      <c r="I57" s="2">
        <f>E57-'8. Model Variables'!F56</f>
        <v>3.3271271386183798E-3</v>
      </c>
    </row>
    <row r="58" spans="1:9" x14ac:dyDescent="0.25">
      <c r="A58">
        <f t="shared" si="0"/>
        <v>2021</v>
      </c>
      <c r="B58">
        <v>8</v>
      </c>
      <c r="C58" s="1">
        <v>0</v>
      </c>
      <c r="D58" s="1">
        <v>170958.45</v>
      </c>
      <c r="E58" s="1">
        <v>93282.23</v>
      </c>
      <c r="G58" s="2">
        <f>'8. Model Variables'!C57-C58</f>
        <v>0</v>
      </c>
      <c r="H58" s="2">
        <f>'8. Model Variables'!D57-D58</f>
        <v>3.6542856541927904E-3</v>
      </c>
      <c r="I58" s="2">
        <f>E58-'8. Model Variables'!F57</f>
        <v>-2.0011003798572347E-3</v>
      </c>
    </row>
    <row r="59" spans="1:9" x14ac:dyDescent="0.25">
      <c r="A59">
        <f t="shared" si="0"/>
        <v>2021</v>
      </c>
      <c r="B59">
        <v>9</v>
      </c>
      <c r="C59" s="1">
        <v>513.32000000000005</v>
      </c>
      <c r="D59" s="1">
        <v>23888.26</v>
      </c>
      <c r="E59" s="1">
        <v>91226.62</v>
      </c>
      <c r="G59" s="2">
        <f>'8. Model Variables'!C58-C59</f>
        <v>-2.3225427764828055E-3</v>
      </c>
      <c r="H59" s="2">
        <f>'8. Model Variables'!D58-D59</f>
        <v>-2.2956080174481031E-3</v>
      </c>
      <c r="I59" s="2">
        <f>E59-'8. Model Variables'!F58</f>
        <v>4.102796025108546E-3</v>
      </c>
    </row>
    <row r="60" spans="1:9" x14ac:dyDescent="0.25">
      <c r="A60">
        <f t="shared" si="0"/>
        <v>2021</v>
      </c>
      <c r="B60">
        <v>10</v>
      </c>
      <c r="C60" s="1">
        <v>5739.17</v>
      </c>
      <c r="D60" s="1">
        <v>5407.66</v>
      </c>
      <c r="E60" s="1">
        <v>95252.38</v>
      </c>
      <c r="G60" s="2">
        <f>'8. Model Variables'!C59-C60</f>
        <v>-2.0111001413170015E-3</v>
      </c>
      <c r="H60" s="2">
        <f>'8. Model Variables'!D59-D60</f>
        <v>1.709740684418648E-3</v>
      </c>
      <c r="I60" s="2">
        <f>E60-'8. Model Variables'!F59</f>
        <v>-3.2462998206028715E-3</v>
      </c>
    </row>
    <row r="61" spans="1:9" x14ac:dyDescent="0.25">
      <c r="A61">
        <f t="shared" si="0"/>
        <v>2021</v>
      </c>
      <c r="B61">
        <v>11</v>
      </c>
      <c r="C61" s="1">
        <v>22053.98</v>
      </c>
      <c r="D61">
        <v>0</v>
      </c>
      <c r="E61" s="1">
        <v>93132.47</v>
      </c>
      <c r="G61" s="2">
        <f>'8. Model Variables'!C60-C61</f>
        <v>4.6381377760553733E-3</v>
      </c>
      <c r="H61" s="2">
        <f>'8. Model Variables'!D60-D61</f>
        <v>0</v>
      </c>
      <c r="I61" s="2">
        <f>E61-'8. Model Variables'!F60</f>
        <v>2.1265542745823041E-3</v>
      </c>
    </row>
    <row r="62" spans="1:9" x14ac:dyDescent="0.25">
      <c r="A62">
        <f t="shared" si="0"/>
        <v>2021</v>
      </c>
      <c r="B62">
        <v>12</v>
      </c>
      <c r="C62" s="1">
        <v>28591.97</v>
      </c>
      <c r="D62">
        <v>0</v>
      </c>
      <c r="E62" s="1">
        <v>95864</v>
      </c>
      <c r="G62" s="2">
        <f>'8. Model Variables'!C61-C62</f>
        <v>2.369325597101124E-3</v>
      </c>
      <c r="H62" s="2">
        <f>'8. Model Variables'!D61-D62</f>
        <v>0</v>
      </c>
      <c r="I62" s="2">
        <f>E62-'8. Model Variables'!F61</f>
        <v>3.0135952547425404E-3</v>
      </c>
    </row>
    <row r="63" spans="1:9" x14ac:dyDescent="0.25">
      <c r="A63">
        <f t="shared" si="0"/>
        <v>2022</v>
      </c>
      <c r="B63">
        <v>1</v>
      </c>
      <c r="C63" s="1">
        <v>48351.62</v>
      </c>
      <c r="D63">
        <v>0</v>
      </c>
      <c r="E63" s="1">
        <v>93901.52</v>
      </c>
      <c r="G63" s="2">
        <f>'8. Model Variables'!C62-C63</f>
        <v>2.5593503378331661E-3</v>
      </c>
      <c r="H63" s="2">
        <f>'8. Model Variables'!D62-D63</f>
        <v>0</v>
      </c>
      <c r="I63" s="2">
        <f>E63-'8. Model Variables'!F62</f>
        <v>1.9534557068254799E-3</v>
      </c>
    </row>
    <row r="64" spans="1:9" x14ac:dyDescent="0.25">
      <c r="A64">
        <f t="shared" si="0"/>
        <v>2022</v>
      </c>
      <c r="B64">
        <v>2</v>
      </c>
      <c r="C64" s="1">
        <v>35860.61</v>
      </c>
      <c r="D64">
        <v>0</v>
      </c>
      <c r="E64" s="1">
        <v>84458.23</v>
      </c>
      <c r="G64" s="2">
        <f>'8. Model Variables'!C63-C64</f>
        <v>-2.2174815749167465E-3</v>
      </c>
      <c r="H64" s="2">
        <f>'8. Model Variables'!D63-D64</f>
        <v>0</v>
      </c>
      <c r="I64" s="2">
        <f>E64-'8. Model Variables'!F63</f>
        <v>-3.3821690740296617E-3</v>
      </c>
    </row>
    <row r="65" spans="1:9" x14ac:dyDescent="0.25">
      <c r="A65">
        <f t="shared" si="0"/>
        <v>2022</v>
      </c>
      <c r="B65">
        <v>3</v>
      </c>
      <c r="C65" s="1">
        <v>28793.37</v>
      </c>
      <c r="D65">
        <v>0</v>
      </c>
      <c r="E65" s="1">
        <v>93975.46</v>
      </c>
      <c r="G65" s="2">
        <f>'8. Model Variables'!C64-C65</f>
        <v>2.7482795157993678E-3</v>
      </c>
      <c r="H65" s="2">
        <f>'8. Model Variables'!D64-D65</f>
        <v>0</v>
      </c>
      <c r="I65" s="2">
        <f>E65-'8. Model Variables'!F64</f>
        <v>-1.5187456738203764E-3</v>
      </c>
    </row>
    <row r="66" spans="1:9" x14ac:dyDescent="0.25">
      <c r="A66">
        <f t="shared" si="0"/>
        <v>2022</v>
      </c>
      <c r="B66">
        <v>4</v>
      </c>
      <c r="C66" s="1">
        <v>16831.75</v>
      </c>
      <c r="D66">
        <v>0</v>
      </c>
      <c r="E66" s="1">
        <v>91382.11</v>
      </c>
      <c r="G66" s="2">
        <f>'8. Model Variables'!C65-C66</f>
        <v>-3.5851601205649786E-3</v>
      </c>
      <c r="H66" s="2">
        <f>'8. Model Variables'!D65-D66</f>
        <v>0</v>
      </c>
      <c r="I66" s="2">
        <f>E66-'8. Model Variables'!F65</f>
        <v>4.8014116036938503E-3</v>
      </c>
    </row>
    <row r="67" spans="1:9" x14ac:dyDescent="0.25">
      <c r="A67">
        <f t="shared" si="0"/>
        <v>2022</v>
      </c>
      <c r="B67">
        <v>5</v>
      </c>
      <c r="C67" s="1">
        <v>3762.24</v>
      </c>
      <c r="D67" s="1">
        <v>34304.35</v>
      </c>
      <c r="E67" s="1">
        <v>94866.38</v>
      </c>
      <c r="G67" s="2">
        <f>'8. Model Variables'!C66-C67</f>
        <v>7.4359177915539476E-4</v>
      </c>
      <c r="H67" s="2">
        <f>'8. Model Variables'!D66-D67</f>
        <v>-4.5956592221045867E-3</v>
      </c>
      <c r="I67" s="2">
        <f>E67-'8. Model Variables'!F66</f>
        <v>-1.164414788945578E-3</v>
      </c>
    </row>
    <row r="68" spans="1:9" x14ac:dyDescent="0.25">
      <c r="A68">
        <f t="shared" si="0"/>
        <v>2022</v>
      </c>
      <c r="B68">
        <v>6</v>
      </c>
      <c r="C68" s="1">
        <v>57.37</v>
      </c>
      <c r="D68" s="1">
        <v>63585.02</v>
      </c>
      <c r="E68" s="1">
        <v>91895.99</v>
      </c>
      <c r="G68" s="2">
        <f>'8. Model Variables'!C67-C68</f>
        <v>-3.812035907031941E-3</v>
      </c>
      <c r="H68" s="2">
        <f>'8. Model Variables'!D67-D68</f>
        <v>-5.1061392150586471E-4</v>
      </c>
      <c r="I68" s="2">
        <f>E68-'8. Model Variables'!F67</f>
        <v>-3.5000613715965301E-3</v>
      </c>
    </row>
    <row r="69" spans="1:9" x14ac:dyDescent="0.25">
      <c r="A69">
        <f t="shared" si="0"/>
        <v>2022</v>
      </c>
      <c r="B69">
        <v>7</v>
      </c>
      <c r="C69" s="1">
        <v>0</v>
      </c>
      <c r="D69" s="1">
        <v>143778.01</v>
      </c>
      <c r="E69" s="1">
        <v>95050.26</v>
      </c>
      <c r="G69" s="2">
        <f>'8. Model Variables'!C68-C69</f>
        <v>0</v>
      </c>
      <c r="H69" s="2">
        <f>'8. Model Variables'!D68-D69</f>
        <v>-6.1504411860369146E-4</v>
      </c>
      <c r="I69" s="2">
        <f>E69-'8. Model Variables'!F68</f>
        <v>-7.5060095696244389E-4</v>
      </c>
    </row>
    <row r="70" spans="1:9" x14ac:dyDescent="0.25">
      <c r="A70">
        <f t="shared" si="0"/>
        <v>2022</v>
      </c>
      <c r="B70">
        <v>8</v>
      </c>
      <c r="C70" s="1">
        <v>0</v>
      </c>
      <c r="D70" s="1">
        <v>139612.78</v>
      </c>
      <c r="E70" s="1">
        <v>95139.61</v>
      </c>
      <c r="G70" s="2">
        <f>'8. Model Variables'!C69-C70</f>
        <v>0</v>
      </c>
      <c r="H70" s="2">
        <f>'8. Model Variables'!D69-D70</f>
        <v>-2.7768369764089584E-3</v>
      </c>
      <c r="I70" s="2">
        <f>E70-'8. Model Variables'!F69</f>
        <v>-4.6576118911616504E-3</v>
      </c>
    </row>
    <row r="71" spans="1:9" x14ac:dyDescent="0.25">
      <c r="A71">
        <f t="shared" si="0"/>
        <v>2022</v>
      </c>
      <c r="B71">
        <v>9</v>
      </c>
      <c r="C71" s="1">
        <v>1474.11</v>
      </c>
      <c r="D71" s="1">
        <v>49841.65</v>
      </c>
      <c r="E71" s="1">
        <v>91862.48</v>
      </c>
      <c r="G71" s="2">
        <f>'8. Model Variables'!C70-C71</f>
        <v>6.5875454379238363E-4</v>
      </c>
      <c r="H71" s="2">
        <f>'8. Model Variables'!D70-D71</f>
        <v>4.2564476752886549E-3</v>
      </c>
      <c r="I71" s="2">
        <f>E71-'8. Model Variables'!F70</f>
        <v>1.9525642128428444E-3</v>
      </c>
    </row>
    <row r="72" spans="1:9" x14ac:dyDescent="0.25">
      <c r="A72">
        <f t="shared" si="0"/>
        <v>2022</v>
      </c>
      <c r="B72">
        <v>10</v>
      </c>
      <c r="C72" s="1">
        <v>10129.61</v>
      </c>
      <c r="D72">
        <v>149.32</v>
      </c>
      <c r="E72" s="1">
        <v>94701.35</v>
      </c>
      <c r="G72" s="2">
        <f>'8. Model Variables'!C71-C72</f>
        <v>9.5055771453189664E-5</v>
      </c>
      <c r="H72" s="2">
        <f>'8. Model Variables'!D71-D72</f>
        <v>2.6878205408422673E-3</v>
      </c>
      <c r="I72" s="2">
        <f>E72-'8. Model Variables'!F71</f>
        <v>-2.0919740636600181E-3</v>
      </c>
    </row>
    <row r="73" spans="1:9" x14ac:dyDescent="0.25">
      <c r="A73">
        <f t="shared" si="0"/>
        <v>2022</v>
      </c>
      <c r="B73">
        <v>11</v>
      </c>
      <c r="C73" s="1">
        <v>19699.38</v>
      </c>
      <c r="D73">
        <v>893.74</v>
      </c>
      <c r="E73" s="1">
        <v>91422.25</v>
      </c>
      <c r="G73" s="2">
        <f>'8. Model Variables'!C72-C73</f>
        <v>-1.4223700563888997E-3</v>
      </c>
      <c r="H73" s="2">
        <f>'8. Model Variables'!D72-D73</f>
        <v>4.2009723224509798E-3</v>
      </c>
      <c r="I73" s="2">
        <f>E73-'8. Model Variables'!F72</f>
        <v>-4.8147632332984358E-3</v>
      </c>
    </row>
    <row r="74" spans="1:9" x14ac:dyDescent="0.25">
      <c r="A74">
        <f t="shared" si="0"/>
        <v>2022</v>
      </c>
      <c r="B74">
        <v>12</v>
      </c>
      <c r="C74" s="1">
        <v>32548.639999999999</v>
      </c>
      <c r="D74">
        <v>0</v>
      </c>
      <c r="E74" s="1">
        <v>94984.05</v>
      </c>
      <c r="G74" s="2">
        <f>'8. Model Variables'!C73-C74</f>
        <v>3.7914754793746397E-3</v>
      </c>
      <c r="H74" s="2">
        <f>'8. Model Variables'!D73-D74</f>
        <v>0</v>
      </c>
      <c r="I74" s="2">
        <f>E74-'8. Model Variables'!F73</f>
        <v>1.4070653705857694E-3</v>
      </c>
    </row>
    <row r="75" spans="1:9" x14ac:dyDescent="0.25">
      <c r="A75">
        <f t="shared" si="0"/>
        <v>2023</v>
      </c>
      <c r="B75">
        <v>1</v>
      </c>
      <c r="C75" s="1">
        <v>33002.75</v>
      </c>
      <c r="D75">
        <v>0</v>
      </c>
      <c r="E75" s="1">
        <v>94106.45</v>
      </c>
      <c r="G75" s="2">
        <f>'8. Model Variables'!C74-C75</f>
        <v>4.8312080034520477E-3</v>
      </c>
      <c r="H75" s="2">
        <f>'8. Model Variables'!D74-D75</f>
        <v>0</v>
      </c>
      <c r="I75" s="2">
        <f>E75-'8. Model Variables'!F74</f>
        <v>-6.9000084477011114E-4</v>
      </c>
    </row>
    <row r="76" spans="1:9" x14ac:dyDescent="0.25">
      <c r="A76">
        <f t="shared" si="0"/>
        <v>2023</v>
      </c>
      <c r="B76">
        <v>2</v>
      </c>
      <c r="C76" s="1">
        <v>30970.89</v>
      </c>
      <c r="D76">
        <v>0</v>
      </c>
      <c r="E76" s="1">
        <v>85455.15</v>
      </c>
      <c r="G76" s="2">
        <f>'8. Model Variables'!C75-C76</f>
        <v>-3.6156896421744023E-3</v>
      </c>
      <c r="H76" s="2">
        <f>'8. Model Variables'!D75-D76</f>
        <v>0</v>
      </c>
      <c r="I76" s="2">
        <f>E76-'8. Model Variables'!F75</f>
        <v>-3.5347385710338131E-3</v>
      </c>
    </row>
    <row r="77" spans="1:9" x14ac:dyDescent="0.25">
      <c r="A77">
        <f t="shared" si="0"/>
        <v>2023</v>
      </c>
      <c r="B77">
        <v>3</v>
      </c>
      <c r="C77" s="1">
        <v>29648.33</v>
      </c>
      <c r="D77">
        <v>0</v>
      </c>
      <c r="E77" s="1">
        <v>94965.52</v>
      </c>
      <c r="G77" s="2">
        <f>'8. Model Variables'!C76-C77</f>
        <v>4.8638820007909089E-3</v>
      </c>
      <c r="H77" s="2">
        <f>'8. Model Variables'!D76-D77</f>
        <v>0</v>
      </c>
      <c r="I77" s="2">
        <f>E77-'8. Model Variables'!F76</f>
        <v>1.8570436659501866E-3</v>
      </c>
    </row>
    <row r="78" spans="1:9" x14ac:dyDescent="0.25">
      <c r="A78">
        <f t="shared" si="0"/>
        <v>2023</v>
      </c>
      <c r="B78">
        <v>4</v>
      </c>
      <c r="C78" s="1">
        <v>13667.99</v>
      </c>
      <c r="D78" s="1">
        <v>7179.23</v>
      </c>
      <c r="E78" s="1">
        <v>92243.17</v>
      </c>
      <c r="G78" s="2">
        <f>'8. Model Variables'!C77-C78</f>
        <v>-3.4127311919291969E-3</v>
      </c>
      <c r="H78" s="2">
        <f>'8. Model Variables'!D77-D78</f>
        <v>-3.9690855328444741E-3</v>
      </c>
      <c r="I78" s="2">
        <f>E78-'8. Model Variables'!F77</f>
        <v>-3.0203410133253783E-3</v>
      </c>
    </row>
    <row r="79" spans="1:9" x14ac:dyDescent="0.25">
      <c r="A79">
        <f t="shared" si="0"/>
        <v>2023</v>
      </c>
      <c r="B79">
        <v>5</v>
      </c>
      <c r="C79" s="1">
        <v>5738.95</v>
      </c>
      <c r="D79" s="1">
        <v>15126.69</v>
      </c>
      <c r="E79" s="1">
        <v>95668.39</v>
      </c>
      <c r="G79" s="2">
        <f>'8. Model Variables'!C78-C79</f>
        <v>-1.196380235342076E-4</v>
      </c>
      <c r="H79" s="2">
        <f>'8. Model Variables'!D78-D79</f>
        <v>4.2899105210381094E-3</v>
      </c>
      <c r="I79" s="2">
        <f>E79-'8. Model Variables'!F78</f>
        <v>-2.649193731485866E-3</v>
      </c>
    </row>
    <row r="80" spans="1:9" x14ac:dyDescent="0.25">
      <c r="A80">
        <f t="shared" ref="A80:A143" si="1">A68+1</f>
        <v>2023</v>
      </c>
      <c r="B80">
        <v>6</v>
      </c>
      <c r="C80" s="1">
        <v>0</v>
      </c>
      <c r="D80" s="1">
        <v>59781.17</v>
      </c>
      <c r="E80" s="1">
        <v>92645.77</v>
      </c>
      <c r="G80" s="2">
        <f>'8. Model Variables'!C79-C80</f>
        <v>0</v>
      </c>
      <c r="H80" s="2">
        <f>'8. Model Variables'!D79-D80</f>
        <v>-2.7923591551370919E-4</v>
      </c>
      <c r="I80" s="2">
        <f>E80-'8. Model Variables'!F79</f>
        <v>-4.5893831993453205E-3</v>
      </c>
    </row>
    <row r="81" spans="1:9" x14ac:dyDescent="0.25">
      <c r="A81">
        <f t="shared" si="1"/>
        <v>2023</v>
      </c>
      <c r="B81">
        <v>7</v>
      </c>
      <c r="C81" s="1">
        <v>0</v>
      </c>
      <c r="D81" s="1">
        <v>130441.52</v>
      </c>
      <c r="E81" s="1">
        <v>95799.26</v>
      </c>
      <c r="G81" s="2">
        <f>'8. Model Variables'!C80-C81</f>
        <v>0</v>
      </c>
      <c r="H81" s="2">
        <f>'8. Model Variables'!D80-D81</f>
        <v>6.7925620533060282E-4</v>
      </c>
      <c r="I81" s="2">
        <f>E81-'8. Model Variables'!F80</f>
        <v>-4.7997113724704832E-3</v>
      </c>
    </row>
    <row r="82" spans="1:9" x14ac:dyDescent="0.25">
      <c r="A82">
        <f t="shared" si="1"/>
        <v>2023</v>
      </c>
      <c r="B82">
        <v>8</v>
      </c>
      <c r="C82" s="1">
        <v>0</v>
      </c>
      <c r="D82" s="1">
        <v>72101.34</v>
      </c>
      <c r="E82" s="1">
        <v>95864.28</v>
      </c>
      <c r="G82" s="2">
        <f>'8. Model Variables'!C81-C82</f>
        <v>0</v>
      </c>
      <c r="H82" s="2">
        <f>'8. Model Variables'!D81-D82</f>
        <v>-1.1881279933732003E-3</v>
      </c>
      <c r="I82" s="2">
        <f>E82-'8. Model Variables'!F81</f>
        <v>-3.9410345780197531E-3</v>
      </c>
    </row>
    <row r="83" spans="1:9" x14ac:dyDescent="0.25">
      <c r="A83">
        <f t="shared" si="1"/>
        <v>2023</v>
      </c>
      <c r="B83">
        <v>9</v>
      </c>
      <c r="C83" s="1">
        <v>341.58</v>
      </c>
      <c r="D83" s="1">
        <v>47863.85</v>
      </c>
      <c r="E83" s="1">
        <v>92740.99</v>
      </c>
      <c r="G83" s="2">
        <f>'8. Model Variables'!C82-C83</f>
        <v>-3.3682264080425739E-4</v>
      </c>
      <c r="H83" s="2">
        <f>'8. Model Variables'!D82-D83</f>
        <v>-1.0057025283458643E-3</v>
      </c>
      <c r="I83" s="2">
        <f>E83-'8. Model Variables'!F82</f>
        <v>-1.1495387298054993E-4</v>
      </c>
    </row>
    <row r="84" spans="1:9" x14ac:dyDescent="0.25">
      <c r="A84">
        <f t="shared" si="1"/>
        <v>2023</v>
      </c>
      <c r="B84">
        <v>10</v>
      </c>
      <c r="C84" s="1">
        <v>8301.02</v>
      </c>
      <c r="D84" s="1">
        <v>22107.24</v>
      </c>
      <c r="E84" s="1">
        <v>95800.3</v>
      </c>
      <c r="G84" s="2">
        <f>'8. Model Variables'!C83-C84</f>
        <v>3.8304709560179617E-3</v>
      </c>
      <c r="H84" s="2">
        <f>'8. Model Variables'!D83-D84</f>
        <v>-3.7966243289702106E-3</v>
      </c>
      <c r="I84" s="2">
        <f>E84-'8. Model Variables'!F83</f>
        <v>1.3145403063390404E-3</v>
      </c>
    </row>
    <row r="85" spans="1:9" x14ac:dyDescent="0.25">
      <c r="A85">
        <f t="shared" si="1"/>
        <v>2023</v>
      </c>
      <c r="B85">
        <v>11</v>
      </c>
      <c r="C85" s="1">
        <v>22699.82</v>
      </c>
      <c r="D85">
        <v>0</v>
      </c>
      <c r="E85" s="1">
        <v>92678.82</v>
      </c>
      <c r="G85" s="2">
        <f>'8. Model Variables'!C84-C85</f>
        <v>-4.7932832603692077E-4</v>
      </c>
      <c r="H85" s="2">
        <f>'8. Model Variables'!D84-D85</f>
        <v>0</v>
      </c>
      <c r="I85" s="2">
        <f>E85-'8. Model Variables'!F84</f>
        <v>3.0884349107509479E-3</v>
      </c>
    </row>
    <row r="86" spans="1:9" x14ac:dyDescent="0.25">
      <c r="A86">
        <f t="shared" si="1"/>
        <v>2023</v>
      </c>
      <c r="B86">
        <v>12</v>
      </c>
      <c r="C86" s="1">
        <v>26041.16</v>
      </c>
      <c r="D86">
        <v>0</v>
      </c>
      <c r="E86" s="1">
        <v>95778.880000000005</v>
      </c>
      <c r="G86" s="2">
        <f>'8. Model Variables'!C85-C86</f>
        <v>-1.8622681527631357E-3</v>
      </c>
      <c r="H86" s="2">
        <f>'8. Model Variables'!D85-D86</f>
        <v>0</v>
      </c>
      <c r="I86" s="2">
        <f>E86-'8. Model Variables'!F85</f>
        <v>-3.8705081824446097E-3</v>
      </c>
    </row>
    <row r="87" spans="1:9" x14ac:dyDescent="0.25">
      <c r="A87">
        <f t="shared" si="1"/>
        <v>2024</v>
      </c>
      <c r="B87">
        <v>1</v>
      </c>
      <c r="C87" s="1">
        <v>35781.93</v>
      </c>
      <c r="D87">
        <v>0</v>
      </c>
      <c r="E87" s="1">
        <v>94693.91</v>
      </c>
      <c r="G87" s="2">
        <f>'8. Model Variables'!C86-C87</f>
        <v>4.6626437615486793E-3</v>
      </c>
      <c r="H87" s="2">
        <f>'8. Model Variables'!D86-D87</f>
        <v>0</v>
      </c>
      <c r="I87" s="2">
        <f>E87-'8. Model Variables'!F86</f>
        <v>3.4080749028362334E-3</v>
      </c>
    </row>
    <row r="88" spans="1:9" x14ac:dyDescent="0.25">
      <c r="A88">
        <f t="shared" si="1"/>
        <v>2024</v>
      </c>
      <c r="B88">
        <v>2</v>
      </c>
      <c r="C88" s="1">
        <v>29052.46</v>
      </c>
      <c r="D88">
        <v>0</v>
      </c>
      <c r="E88" s="1">
        <v>88593.93</v>
      </c>
      <c r="G88" s="2">
        <f>'8. Model Variables'!C87-C88</f>
        <v>1.0020678091677837E-3</v>
      </c>
      <c r="H88" s="2">
        <f>'8. Model Variables'!D87-D88</f>
        <v>0</v>
      </c>
      <c r="I88" s="2">
        <f>E88-'8. Model Variables'!F87</f>
        <v>3.6485824675764889E-3</v>
      </c>
    </row>
    <row r="89" spans="1:9" x14ac:dyDescent="0.25">
      <c r="A89">
        <f t="shared" si="1"/>
        <v>2024</v>
      </c>
      <c r="B89">
        <v>3</v>
      </c>
      <c r="C89" s="1">
        <v>23760.560000000001</v>
      </c>
      <c r="D89">
        <v>0</v>
      </c>
      <c r="E89" s="1">
        <v>94960.85</v>
      </c>
      <c r="G89" s="2">
        <f>'8. Model Variables'!C88-C89</f>
        <v>-3.5613702784758061E-3</v>
      </c>
      <c r="H89" s="2">
        <f>'8. Model Variables'!D88-D89</f>
        <v>0</v>
      </c>
      <c r="I89" s="2">
        <f>E89-'8. Model Variables'!F88</f>
        <v>-3.7959541805321351E-3</v>
      </c>
    </row>
    <row r="90" spans="1:9" x14ac:dyDescent="0.25">
      <c r="A90">
        <f t="shared" si="1"/>
        <v>2024</v>
      </c>
      <c r="B90">
        <v>4</v>
      </c>
      <c r="C90" s="1">
        <v>13346.12</v>
      </c>
      <c r="D90">
        <v>0</v>
      </c>
      <c r="E90" s="1">
        <v>92146.26</v>
      </c>
      <c r="G90" s="2">
        <f>'8. Model Variables'!C89-C90</f>
        <v>2.2913262728252448E-3</v>
      </c>
      <c r="H90" s="2">
        <f>'8. Model Variables'!D89-D90</f>
        <v>0</v>
      </c>
      <c r="I90" s="2">
        <f>E90-'8. Model Variables'!F89</f>
        <v>4.6005547337699682E-3</v>
      </c>
    </row>
    <row r="91" spans="1:9" x14ac:dyDescent="0.25">
      <c r="A91">
        <f t="shared" si="1"/>
        <v>2024</v>
      </c>
      <c r="B91">
        <v>5</v>
      </c>
      <c r="C91" s="1">
        <v>1122.83</v>
      </c>
      <c r="D91" s="1">
        <v>21338.19</v>
      </c>
      <c r="E91" s="1">
        <v>95474.68</v>
      </c>
      <c r="G91" s="2">
        <f>'8. Model Variables'!C90-C91</f>
        <v>3.0496656938794331E-3</v>
      </c>
      <c r="H91" s="2">
        <f>'8. Model Variables'!D90-D91</f>
        <v>-2.0652051098295487E-3</v>
      </c>
      <c r="I91" s="2">
        <f>E91-'8. Model Variables'!F90</f>
        <v>-2.7922958688577637E-3</v>
      </c>
    </row>
    <row r="92" spans="1:9" x14ac:dyDescent="0.25">
      <c r="A92">
        <f t="shared" si="1"/>
        <v>2024</v>
      </c>
      <c r="B92">
        <v>6</v>
      </c>
      <c r="C92" s="1">
        <v>122.66</v>
      </c>
      <c r="D92" s="1">
        <v>84850.72</v>
      </c>
      <c r="E92" s="1">
        <v>92523.49</v>
      </c>
      <c r="G92" s="2">
        <f>'8. Model Variables'!C91-C92</f>
        <v>1.4119545707558245E-3</v>
      </c>
      <c r="H92" s="2">
        <f>'8. Model Variables'!D91-D92</f>
        <v>2.2961785725783557E-3</v>
      </c>
      <c r="I92" s="2">
        <f>E92-'8. Model Variables'!F91</f>
        <v>2.0535591465886682E-3</v>
      </c>
    </row>
    <row r="93" spans="1:9" x14ac:dyDescent="0.25">
      <c r="A93">
        <f t="shared" si="1"/>
        <v>2024</v>
      </c>
      <c r="B93">
        <v>7</v>
      </c>
      <c r="C93" s="1">
        <v>0</v>
      </c>
      <c r="D93" s="1">
        <v>144808.54</v>
      </c>
      <c r="E93" s="1">
        <v>95739.93</v>
      </c>
      <c r="G93" s="2">
        <f>'8. Model Variables'!C92-C93</f>
        <v>0</v>
      </c>
      <c r="H93" s="2">
        <f>'8. Model Variables'!D92-D93</f>
        <v>2.5245261786039919E-3</v>
      </c>
      <c r="I93" s="2">
        <f>E93-'8. Model Variables'!F92</f>
        <v>-1.0094346362166107E-3</v>
      </c>
    </row>
    <row r="94" spans="1:9" x14ac:dyDescent="0.25">
      <c r="A94">
        <f t="shared" si="1"/>
        <v>2024</v>
      </c>
      <c r="B94">
        <v>8</v>
      </c>
      <c r="C94" s="1">
        <v>10.25</v>
      </c>
      <c r="D94" s="1">
        <v>103762.29</v>
      </c>
      <c r="E94" s="1">
        <v>95871.67</v>
      </c>
      <c r="G94" s="2">
        <f>'8. Model Variables'!C93-C94</f>
        <v>1.660479264664616E-5</v>
      </c>
      <c r="H94" s="2">
        <f>'8. Model Variables'!D93-D94</f>
        <v>-2.9467136482708156E-4</v>
      </c>
      <c r="I94" s="2">
        <f>E94-'8. Model Variables'!F93</f>
        <v>3.2705240300856531E-4</v>
      </c>
    </row>
    <row r="95" spans="1:9" x14ac:dyDescent="0.25">
      <c r="A95">
        <f t="shared" si="1"/>
        <v>2024</v>
      </c>
      <c r="B95">
        <v>9</v>
      </c>
      <c r="C95" s="1">
        <v>342.26</v>
      </c>
      <c r="D95" s="1">
        <v>44903.17</v>
      </c>
      <c r="E95" s="1">
        <v>92940.18</v>
      </c>
      <c r="G95" s="2">
        <f>'8. Model Variables'!C94-C95</f>
        <v>6.6067263469449244E-4</v>
      </c>
      <c r="H95" s="2">
        <f>'8. Model Variables'!D94-D95</f>
        <v>-3.9359995571430773E-3</v>
      </c>
      <c r="I95" s="2">
        <f>E95-'8. Model Variables'!F94</f>
        <v>-2.7254764281678945E-3</v>
      </c>
    </row>
    <row r="96" spans="1:9" x14ac:dyDescent="0.25">
      <c r="A96">
        <f t="shared" si="1"/>
        <v>2024</v>
      </c>
      <c r="B96">
        <v>10</v>
      </c>
      <c r="C96" s="1">
        <v>8153.06</v>
      </c>
      <c r="D96" s="1">
        <v>3071.62</v>
      </c>
      <c r="E96" s="1">
        <v>96204.64</v>
      </c>
      <c r="G96" s="2">
        <f>'8. Model Variables'!C95-C96</f>
        <v>4.3917797784160939E-3</v>
      </c>
      <c r="H96" s="2">
        <f>'8. Model Variables'!D95-D96</f>
        <v>-1.5292250573111232E-3</v>
      </c>
      <c r="I96" s="2">
        <f>E96-'8. Model Variables'!F95</f>
        <v>4.4252082007005811E-3</v>
      </c>
    </row>
    <row r="97" spans="1:9" x14ac:dyDescent="0.25">
      <c r="A97">
        <f t="shared" si="1"/>
        <v>2024</v>
      </c>
      <c r="B97">
        <v>11</v>
      </c>
      <c r="C97" s="1">
        <v>18439.66</v>
      </c>
      <c r="D97" s="1">
        <v>1773.15</v>
      </c>
      <c r="E97" s="1">
        <v>93262.27</v>
      </c>
      <c r="G97" s="2">
        <f>'8. Model Variables'!C96-C97</f>
        <v>-3.0413935928663705E-3</v>
      </c>
      <c r="H97" s="2">
        <f>'8. Model Variables'!D96-D97</f>
        <v>-3.6300134911471105E-3</v>
      </c>
      <c r="I97" s="2">
        <f>E97-'8. Model Variables'!F96</f>
        <v>2.3319768952205777E-3</v>
      </c>
    </row>
    <row r="98" spans="1:9" x14ac:dyDescent="0.25">
      <c r="A98">
        <f t="shared" si="1"/>
        <v>2024</v>
      </c>
      <c r="B98">
        <v>12</v>
      </c>
      <c r="C98" s="1">
        <v>33390.230000000003</v>
      </c>
      <c r="D98">
        <v>0</v>
      </c>
      <c r="E98" s="1">
        <v>96790.11</v>
      </c>
      <c r="G98" s="2">
        <f>'8. Model Variables'!C97-C98</f>
        <v>-2.4576665964559652E-3</v>
      </c>
      <c r="H98" s="2">
        <f>'8. Model Variables'!D97-D98</f>
        <v>0</v>
      </c>
      <c r="I98" s="2">
        <f>E98-'8. Model Variables'!F97</f>
        <v>-3.2657664851285517E-3</v>
      </c>
    </row>
    <row r="99" spans="1:9" x14ac:dyDescent="0.25">
      <c r="A99">
        <f t="shared" si="1"/>
        <v>2025</v>
      </c>
      <c r="B99">
        <v>1</v>
      </c>
      <c r="C99" s="1">
        <v>43322.52</v>
      </c>
      <c r="D99">
        <v>0</v>
      </c>
      <c r="E99" s="1">
        <v>96352.23</v>
      </c>
      <c r="G99" s="2">
        <f>'8. Model Variables'!C98-C99</f>
        <v>2.3752989145577885E-3</v>
      </c>
      <c r="H99" s="2">
        <f>'8. Model Variables'!D98-D99</f>
        <v>0</v>
      </c>
      <c r="I99" s="2">
        <f>E99-'8. Model Variables'!F98</f>
        <v>-2.8895925206597894E-3</v>
      </c>
    </row>
    <row r="100" spans="1:9" x14ac:dyDescent="0.25">
      <c r="A100">
        <f t="shared" si="1"/>
        <v>2025</v>
      </c>
      <c r="B100">
        <v>2</v>
      </c>
      <c r="C100" s="1">
        <v>38439.61</v>
      </c>
      <c r="D100">
        <v>0</v>
      </c>
      <c r="E100" s="1">
        <v>87401.4</v>
      </c>
      <c r="G100" s="2">
        <f>'8. Model Variables'!C99-C100</f>
        <v>-3.5630059646791779E-3</v>
      </c>
      <c r="H100" s="2">
        <f>'8. Model Variables'!D99-D100</f>
        <v>0</v>
      </c>
      <c r="I100" s="2">
        <f>E100-'8. Model Variables'!F99</f>
        <v>-1.5275071491487324E-3</v>
      </c>
    </row>
    <row r="101" spans="1:9" x14ac:dyDescent="0.25">
      <c r="A101">
        <f t="shared" si="1"/>
        <v>2025</v>
      </c>
      <c r="B101">
        <v>3</v>
      </c>
      <c r="C101" s="1">
        <v>27017.46</v>
      </c>
      <c r="D101">
        <v>0</v>
      </c>
      <c r="E101" s="1">
        <v>96477.38</v>
      </c>
      <c r="G101" s="2">
        <f>'8. Model Variables'!C100-C101</f>
        <v>-2.519913836295018E-3</v>
      </c>
      <c r="H101" s="2">
        <f>'8. Model Variables'!D100-D101</f>
        <v>0</v>
      </c>
      <c r="I101" s="2">
        <f>E101-'8. Model Variables'!F100</f>
        <v>2.1605306101264432E-3</v>
      </c>
    </row>
    <row r="102" spans="1:9" x14ac:dyDescent="0.25">
      <c r="A102">
        <f t="shared" si="1"/>
        <v>2025</v>
      </c>
      <c r="B102">
        <v>4</v>
      </c>
      <c r="C102" s="1">
        <v>15795.41</v>
      </c>
      <c r="D102">
        <v>0</v>
      </c>
      <c r="E102" s="1">
        <v>93081.12</v>
      </c>
      <c r="G102" s="2">
        <f>'8. Model Variables'!C101-C102</f>
        <v>-3.8626478271908127E-3</v>
      </c>
      <c r="H102" s="2">
        <f>'8. Model Variables'!D101-D102</f>
        <v>0</v>
      </c>
      <c r="I102" s="2">
        <f>E102-'8. Model Variables'!F101</f>
        <v>-4.5627887302543968E-3</v>
      </c>
    </row>
    <row r="103" spans="1:9" x14ac:dyDescent="0.25">
      <c r="A103">
        <f t="shared" si="1"/>
        <v>2025</v>
      </c>
      <c r="B103">
        <v>5</v>
      </c>
      <c r="C103" s="1">
        <v>5492.99</v>
      </c>
      <c r="D103" s="1">
        <v>5139.62</v>
      </c>
      <c r="E103" s="1">
        <v>95885.01</v>
      </c>
      <c r="G103" s="2">
        <f>'8. Model Variables'!C102-C103</f>
        <v>-3.5736213403652073E-3</v>
      </c>
      <c r="H103" s="2">
        <f>'8. Model Variables'!D102-D103</f>
        <v>-3.6158685179543681E-4</v>
      </c>
      <c r="I103" s="2">
        <f>E103-'8. Model Variables'!F102</f>
        <v>-5.7300184562336653E-4</v>
      </c>
    </row>
    <row r="104" spans="1:9" x14ac:dyDescent="0.25">
      <c r="A104">
        <f t="shared" si="1"/>
        <v>2025</v>
      </c>
      <c r="B104">
        <v>6</v>
      </c>
      <c r="C104" s="1">
        <v>309.31</v>
      </c>
      <c r="D104" s="1">
        <v>102640.67</v>
      </c>
      <c r="E104" s="1">
        <v>92560.54</v>
      </c>
      <c r="G104" s="2">
        <f>'8. Model Variables'!C103-C104</f>
        <v>4.6274075971837192E-3</v>
      </c>
      <c r="H104" s="2">
        <f>'8. Model Variables'!D103-D104</f>
        <v>1.5142127085709944E-3</v>
      </c>
      <c r="I104" s="2">
        <f>E104-'8. Model Variables'!F103</f>
        <v>4.4353848788887262E-3</v>
      </c>
    </row>
    <row r="105" spans="1:9" x14ac:dyDescent="0.25">
      <c r="A105">
        <f t="shared" si="1"/>
        <v>2025</v>
      </c>
      <c r="B105">
        <v>7</v>
      </c>
      <c r="C105" s="1">
        <v>0</v>
      </c>
      <c r="D105" s="1">
        <v>190782.66</v>
      </c>
      <c r="E105" s="1">
        <v>95406.63</v>
      </c>
      <c r="G105" s="2">
        <f>'8. Model Variables'!C104-C105</f>
        <v>0</v>
      </c>
      <c r="H105" s="2">
        <f>'8. Model Variables'!D104-D105</f>
        <v>2.3064252163749188E-3</v>
      </c>
      <c r="I105" s="2">
        <f>E105-'8. Model Variables'!F104</f>
        <v>4.7469578275922686E-3</v>
      </c>
    </row>
    <row r="106" spans="1:9" x14ac:dyDescent="0.25">
      <c r="A106">
        <f t="shared" si="1"/>
        <v>2025</v>
      </c>
      <c r="B106">
        <v>8</v>
      </c>
      <c r="C106" s="1">
        <v>101.46</v>
      </c>
      <c r="D106" s="1">
        <v>125342.42</v>
      </c>
      <c r="E106" s="1">
        <v>95167.22</v>
      </c>
      <c r="G106" s="2">
        <f>'8. Model Variables'!C105-C106</f>
        <v>1.5349921316101245E-3</v>
      </c>
      <c r="H106" s="2">
        <f>'8. Model Variables'!D105-D106</f>
        <v>-9.6676308021415025E-4</v>
      </c>
      <c r="I106" s="2">
        <f>E106-'8. Model Variables'!F105</f>
        <v>-4.9890140071511269E-3</v>
      </c>
    </row>
    <row r="107" spans="1:9" x14ac:dyDescent="0.25">
      <c r="A107">
        <f t="shared" si="1"/>
        <v>2025</v>
      </c>
      <c r="B107">
        <v>9</v>
      </c>
      <c r="C107" s="1">
        <v>185.9</v>
      </c>
      <c r="D107" s="1">
        <v>36051.42</v>
      </c>
      <c r="E107" s="1">
        <v>92043.81</v>
      </c>
      <c r="G107" s="2">
        <f>'8. Model Variables'!C106-C107</f>
        <v>4.7410494685209414E-3</v>
      </c>
      <c r="H107" s="2">
        <f>'8. Model Variables'!D106-D107</f>
        <v>4.2340742293163203E-3</v>
      </c>
      <c r="I107" s="2">
        <f>E107-'8. Model Variables'!F106</f>
        <v>3.8647780602332205E-3</v>
      </c>
    </row>
    <row r="108" spans="1:9" x14ac:dyDescent="0.25">
      <c r="A108">
        <f t="shared" si="1"/>
        <v>2025</v>
      </c>
      <c r="B108">
        <v>10</v>
      </c>
      <c r="C108" s="1">
        <v>8661.49</v>
      </c>
      <c r="D108" s="1">
        <v>10190.42</v>
      </c>
      <c r="E108" s="1">
        <v>95056.52</v>
      </c>
      <c r="G108" s="2">
        <f>'8. Model Variables'!C107-C108</f>
        <v>1.7373094979120651E-3</v>
      </c>
      <c r="H108" s="2">
        <f>'8. Model Variables'!D107-D108</f>
        <v>1.8265379276272142E-3</v>
      </c>
      <c r="I108" s="2">
        <f>E108-'8. Model Variables'!F107</f>
        <v>9.0682649170048535E-4</v>
      </c>
    </row>
    <row r="109" spans="1:9" x14ac:dyDescent="0.25">
      <c r="A109">
        <f t="shared" si="1"/>
        <v>2025</v>
      </c>
      <c r="B109">
        <v>11</v>
      </c>
      <c r="C109" s="1">
        <v>23237.99</v>
      </c>
      <c r="D109">
        <v>0</v>
      </c>
      <c r="E109" s="1">
        <v>91936.43</v>
      </c>
      <c r="G109" s="2">
        <f>'8. Model Variables'!C108-C109</f>
        <v>3.9752085649524815E-3</v>
      </c>
      <c r="H109" s="2">
        <f>'8. Model Variables'!D108-D109</f>
        <v>0</v>
      </c>
      <c r="I109" s="2">
        <f>E109-'8. Model Variables'!F108</f>
        <v>-4.7899147612042725E-3</v>
      </c>
    </row>
    <row r="110" spans="1:9" x14ac:dyDescent="0.25">
      <c r="A110">
        <f t="shared" si="1"/>
        <v>2025</v>
      </c>
      <c r="B110">
        <v>12</v>
      </c>
      <c r="C110" s="1">
        <v>38657.57</v>
      </c>
      <c r="D110">
        <v>0</v>
      </c>
      <c r="E110" s="1">
        <v>95152.37</v>
      </c>
      <c r="G110" s="2">
        <f>'8. Model Variables'!C109-C110</f>
        <v>3.2077867072075605E-3</v>
      </c>
      <c r="H110" s="2">
        <f>'8. Model Variables'!D109-D110</f>
        <v>0</v>
      </c>
      <c r="I110" s="2">
        <f>E110-'8. Model Variables'!F109</f>
        <v>1.4447804569499567E-3</v>
      </c>
    </row>
    <row r="111" spans="1:9" x14ac:dyDescent="0.25">
      <c r="A111">
        <f t="shared" si="1"/>
        <v>2026</v>
      </c>
      <c r="B111">
        <v>1</v>
      </c>
      <c r="C111" s="1">
        <v>39123.730000000003</v>
      </c>
      <c r="D111">
        <v>0</v>
      </c>
      <c r="E111" s="1">
        <v>94539</v>
      </c>
      <c r="G111" s="2">
        <f>'8. Model Variables'!C110-C111</f>
        <v>3.2064402621472254E-3</v>
      </c>
      <c r="H111" s="2">
        <f>'8. Model Variables'!D110-D111</f>
        <v>0</v>
      </c>
      <c r="I111" s="2">
        <f>E111-'8. Model Variables'!F110</f>
        <v>-3.7005863705417141E-3</v>
      </c>
    </row>
    <row r="112" spans="1:9" x14ac:dyDescent="0.25">
      <c r="A112">
        <f t="shared" si="1"/>
        <v>2026</v>
      </c>
      <c r="B112">
        <v>2</v>
      </c>
      <c r="C112" s="1">
        <v>33275.919999999998</v>
      </c>
      <c r="D112">
        <v>0</v>
      </c>
      <c r="E112" s="1">
        <v>85525.7</v>
      </c>
      <c r="G112" s="2">
        <f>'8. Model Variables'!C111-C112</f>
        <v>3.1362188019556925E-3</v>
      </c>
      <c r="H112" s="2">
        <f>'8. Model Variables'!D111-D112</f>
        <v>0</v>
      </c>
      <c r="I112" s="2">
        <f>E112-'8. Model Variables'!F111</f>
        <v>2.1702693629777059E-3</v>
      </c>
    </row>
    <row r="113" spans="1:9" x14ac:dyDescent="0.25">
      <c r="A113">
        <f t="shared" si="1"/>
        <v>2026</v>
      </c>
      <c r="B113">
        <v>3</v>
      </c>
      <c r="C113" s="1">
        <v>28033.79</v>
      </c>
      <c r="D113">
        <v>0</v>
      </c>
      <c r="E113" s="1">
        <v>94835.16</v>
      </c>
      <c r="G113" s="2">
        <f>'8. Model Variables'!C112-C113</f>
        <v>-2.7915032951568719E-3</v>
      </c>
      <c r="H113" s="2">
        <f>'8. Model Variables'!D112-D113</f>
        <v>0</v>
      </c>
      <c r="I113" s="2">
        <f>E113-'8. Model Variables'!F112</f>
        <v>-2.4689237907296047E-3</v>
      </c>
    </row>
    <row r="114" spans="1:9" x14ac:dyDescent="0.25">
      <c r="A114">
        <f t="shared" si="1"/>
        <v>2026</v>
      </c>
      <c r="B114">
        <v>4</v>
      </c>
      <c r="C114" s="1">
        <v>16490.66</v>
      </c>
      <c r="D114">
        <v>739.48</v>
      </c>
      <c r="E114" s="1">
        <v>91917.23</v>
      </c>
      <c r="G114" s="2">
        <f>'8. Model Variables'!C113-C114</f>
        <v>1.5341846119554248E-3</v>
      </c>
      <c r="H114" s="2">
        <f>'8. Model Variables'!D113-D114</f>
        <v>4.378528903203005E-3</v>
      </c>
      <c r="I114" s="2">
        <f>E114-'8. Model Variables'!F113</f>
        <v>-4.3207029957557097E-3</v>
      </c>
    </row>
    <row r="115" spans="1:9" x14ac:dyDescent="0.25">
      <c r="A115">
        <f t="shared" si="1"/>
        <v>2026</v>
      </c>
      <c r="B115">
        <v>5</v>
      </c>
      <c r="C115" s="1">
        <v>5371.21</v>
      </c>
      <c r="D115" s="1">
        <v>22617.82</v>
      </c>
      <c r="E115" s="1">
        <v>95127.1</v>
      </c>
      <c r="G115" s="2">
        <f>'8. Model Variables'!C114-C115</f>
        <v>2.8068001502106199E-3</v>
      </c>
      <c r="H115" s="2">
        <f>'8. Model Variables'!D114-D115</f>
        <v>3.3217101445188746E-3</v>
      </c>
      <c r="I115" s="2">
        <f>E115-'8. Model Variables'!F114</f>
        <v>-4.5429376041283831E-3</v>
      </c>
    </row>
    <row r="116" spans="1:9" x14ac:dyDescent="0.25">
      <c r="A116">
        <f t="shared" si="1"/>
        <v>2026</v>
      </c>
      <c r="B116">
        <v>6</v>
      </c>
      <c r="C116" s="1">
        <v>225.53</v>
      </c>
      <c r="D116" s="1">
        <v>81226.509999999995</v>
      </c>
      <c r="E116" s="1">
        <v>92129.8</v>
      </c>
      <c r="G116" s="2">
        <f>'8. Model Variables'!C115-C116</f>
        <v>-3.9943204916710329E-3</v>
      </c>
      <c r="H116" s="2">
        <f>'8. Model Variables'!D115-D116</f>
        <v>-3.6533464299282059E-3</v>
      </c>
      <c r="I116" s="2">
        <f>E116-'8. Model Variables'!F115</f>
        <v>-7.0721788506489247E-4</v>
      </c>
    </row>
    <row r="117" spans="1:9" x14ac:dyDescent="0.25">
      <c r="A117">
        <f t="shared" si="1"/>
        <v>2026</v>
      </c>
      <c r="B117">
        <v>7</v>
      </c>
      <c r="C117" s="1">
        <v>0</v>
      </c>
      <c r="D117" s="1">
        <v>161999.88</v>
      </c>
      <c r="E117" s="1">
        <v>95274.37</v>
      </c>
      <c r="G117" s="2">
        <f>'8. Model Variables'!C116-C117</f>
        <v>0</v>
      </c>
      <c r="H117" s="2">
        <f>'8. Model Variables'!D116-D117</f>
        <v>3.7398535350803286E-3</v>
      </c>
      <c r="I117" s="2">
        <f>E117-'8. Model Variables'!F116</f>
        <v>-1.7439491784898564E-3</v>
      </c>
    </row>
    <row r="118" spans="1:9" x14ac:dyDescent="0.25">
      <c r="A118">
        <f t="shared" si="1"/>
        <v>2026</v>
      </c>
      <c r="B118">
        <v>8</v>
      </c>
      <c r="C118" s="1">
        <v>14.52</v>
      </c>
      <c r="D118" s="1">
        <v>133431.54</v>
      </c>
      <c r="E118" s="1">
        <v>95347.839999999997</v>
      </c>
      <c r="G118" s="2">
        <f>'8. Model Variables'!C117-C118</f>
        <v>-1.9180242887415488E-3</v>
      </c>
      <c r="H118" s="2">
        <f>'8. Model Variables'!D117-D118</f>
        <v>4.4303701724857092E-3</v>
      </c>
      <c r="I118" s="2">
        <f>E118-'8. Model Variables'!F117</f>
        <v>2.1625379304168746E-3</v>
      </c>
    </row>
    <row r="119" spans="1:9" x14ac:dyDescent="0.25">
      <c r="A119">
        <f t="shared" si="1"/>
        <v>2026</v>
      </c>
      <c r="B119">
        <v>9</v>
      </c>
      <c r="C119" s="1">
        <v>728.06</v>
      </c>
      <c r="D119" s="1">
        <v>49879.32</v>
      </c>
      <c r="E119" s="1">
        <v>92331.39</v>
      </c>
      <c r="G119" s="2">
        <f>'8. Model Variables'!C118-C119</f>
        <v>-2.537090653049745E-4</v>
      </c>
      <c r="H119" s="2">
        <f>'8. Model Variables'!D118-D119</f>
        <v>4.0040111125563271E-3</v>
      </c>
      <c r="I119" s="2">
        <f>E119-'8. Model Variables'!F118</f>
        <v>1.4524656144203618E-3</v>
      </c>
    </row>
    <row r="120" spans="1:9" x14ac:dyDescent="0.25">
      <c r="A120">
        <f t="shared" si="1"/>
        <v>2026</v>
      </c>
      <c r="B120">
        <v>10</v>
      </c>
      <c r="C120" s="1">
        <v>9103.7099999999991</v>
      </c>
      <c r="D120" s="1">
        <v>6868.87</v>
      </c>
      <c r="E120" s="1">
        <v>95470.25</v>
      </c>
      <c r="G120" s="2">
        <f>'8. Model Variables'!C119-C120</f>
        <v>-3.5905370386899449E-3</v>
      </c>
      <c r="H120" s="2">
        <f>'8. Model Variables'!D119-D120</f>
        <v>-4.7431902821699623E-3</v>
      </c>
      <c r="I120" s="2">
        <f>E120-'8. Model Variables'!F119</f>
        <v>-3.9117167325457558E-3</v>
      </c>
    </row>
    <row r="121" spans="1:9" x14ac:dyDescent="0.25">
      <c r="A121">
        <f t="shared" si="1"/>
        <v>2026</v>
      </c>
      <c r="B121">
        <v>11</v>
      </c>
      <c r="C121" s="1">
        <v>21821.73</v>
      </c>
      <c r="D121">
        <v>274.3</v>
      </c>
      <c r="E121" s="1">
        <v>92449.64</v>
      </c>
      <c r="G121" s="2">
        <f>'8. Model Variables'!C120-C121</f>
        <v>2.740909403655678E-4</v>
      </c>
      <c r="H121" s="2">
        <f>'8. Model Variables'!D120-D121</f>
        <v>-2.7118118583757678E-3</v>
      </c>
      <c r="I121" s="2">
        <f>E121-'8. Model Variables'!F120</f>
        <v>-6.6545413574203849E-4</v>
      </c>
    </row>
    <row r="122" spans="1:9" x14ac:dyDescent="0.25">
      <c r="A122">
        <f t="shared" si="1"/>
        <v>2026</v>
      </c>
      <c r="B122">
        <v>12</v>
      </c>
      <c r="C122" s="1">
        <v>33273.730000000003</v>
      </c>
      <c r="D122">
        <v>0</v>
      </c>
      <c r="E122" s="1">
        <v>95598.03</v>
      </c>
      <c r="G122" s="2">
        <f>'8. Model Variables'!C121-C122</f>
        <v>1.6893452266231179E-4</v>
      </c>
      <c r="H122" s="2">
        <f>'8. Model Variables'!D121-D122</f>
        <v>0</v>
      </c>
      <c r="I122" s="2">
        <f>E122-'8. Model Variables'!F121</f>
        <v>-3.8942715473240241E-3</v>
      </c>
    </row>
    <row r="123" spans="1:9" x14ac:dyDescent="0.25">
      <c r="A123">
        <f t="shared" si="1"/>
        <v>2027</v>
      </c>
      <c r="B123">
        <v>1</v>
      </c>
      <c r="C123" s="1">
        <v>39130.800000000003</v>
      </c>
      <c r="D123">
        <v>0</v>
      </c>
      <c r="E123" s="1">
        <v>94740.84</v>
      </c>
      <c r="G123" s="2">
        <f>'8. Model Variables'!C122-C123</f>
        <v>4.1615188310970552E-3</v>
      </c>
      <c r="H123" s="2">
        <f>'8. Model Variables'!D122-D123</f>
        <v>0</v>
      </c>
      <c r="I123" s="2">
        <f>E123-'8. Model Variables'!F122</f>
        <v>2.7668550465023145E-3</v>
      </c>
    </row>
    <row r="124" spans="1:9" x14ac:dyDescent="0.25">
      <c r="A124">
        <f t="shared" si="1"/>
        <v>2027</v>
      </c>
      <c r="B124">
        <v>2</v>
      </c>
      <c r="C124" s="1">
        <v>33252.230000000003</v>
      </c>
      <c r="D124">
        <v>0</v>
      </c>
      <c r="E124" s="1">
        <v>85631.78</v>
      </c>
      <c r="G124" s="2">
        <f>'8. Model Variables'!C123-C124</f>
        <v>-4.0685140993446112E-3</v>
      </c>
      <c r="H124" s="2">
        <f>'8. Model Variables'!D123-D124</f>
        <v>0</v>
      </c>
      <c r="I124" s="2">
        <f>E124-'8. Model Variables'!F123</f>
        <v>4.3844616593560204E-3</v>
      </c>
    </row>
    <row r="125" spans="1:9" x14ac:dyDescent="0.25">
      <c r="A125">
        <f t="shared" si="1"/>
        <v>2027</v>
      </c>
      <c r="B125">
        <v>3</v>
      </c>
      <c r="C125" s="1">
        <v>27995.55</v>
      </c>
      <c r="D125">
        <v>0</v>
      </c>
      <c r="E125" s="1">
        <v>94890.85</v>
      </c>
      <c r="G125" s="2">
        <f>'8. Model Variables'!C124-C125</f>
        <v>1.6168123693205416E-4</v>
      </c>
      <c r="H125" s="2">
        <f>'8. Model Variables'!D124-D125</f>
        <v>0</v>
      </c>
      <c r="I125" s="2">
        <f>E125-'8. Model Variables'!F124</f>
        <v>-5.537086253752932E-4</v>
      </c>
    </row>
    <row r="126" spans="1:9" x14ac:dyDescent="0.25">
      <c r="A126">
        <f t="shared" si="1"/>
        <v>2027</v>
      </c>
      <c r="B126">
        <v>4</v>
      </c>
      <c r="C126" s="1">
        <v>16457.439999999999</v>
      </c>
      <c r="D126">
        <v>747.69</v>
      </c>
      <c r="E126" s="1">
        <v>91911.28</v>
      </c>
      <c r="G126" s="2">
        <f>'8. Model Variables'!C125-C126</f>
        <v>-2.5917510793078691E-3</v>
      </c>
      <c r="H126" s="2">
        <f>'8. Model Variables'!D125-D126</f>
        <v>4.2276162798771111E-4</v>
      </c>
      <c r="I126" s="2">
        <f>E126-'8. Model Variables'!F125</f>
        <v>4.0253408515127376E-3</v>
      </c>
    </row>
    <row r="127" spans="1:9" x14ac:dyDescent="0.25">
      <c r="A127">
        <f t="shared" si="1"/>
        <v>2027</v>
      </c>
      <c r="B127">
        <v>5</v>
      </c>
      <c r="C127" s="1">
        <v>5356.9</v>
      </c>
      <c r="D127" s="1">
        <v>22853.919999999998</v>
      </c>
      <c r="E127" s="1">
        <v>95059.01</v>
      </c>
      <c r="G127" s="2">
        <f>'8. Model Variables'!C126-C127</f>
        <v>1.6076340525614796E-3</v>
      </c>
      <c r="H127" s="2">
        <f>'8. Model Variables'!D126-D127</f>
        <v>4.9646888983261306E-3</v>
      </c>
      <c r="I127" s="2">
        <f>E127-'8. Model Variables'!F126</f>
        <v>-3.0635424191132188E-3</v>
      </c>
    </row>
    <row r="128" spans="1:9" x14ac:dyDescent="0.25">
      <c r="A128">
        <f t="shared" si="1"/>
        <v>2027</v>
      </c>
      <c r="B128">
        <v>6</v>
      </c>
      <c r="C128" s="1">
        <v>224.99</v>
      </c>
      <c r="D128" s="1">
        <v>82097.399999999994</v>
      </c>
      <c r="E128" s="1">
        <v>92089.65</v>
      </c>
      <c r="G128" s="2">
        <f>'8. Model Variables'!C127-C128</f>
        <v>-1.8788930175617224E-3</v>
      </c>
      <c r="H128" s="2">
        <f>'8. Model Variables'!D127-D128</f>
        <v>2.1160023170523345E-3</v>
      </c>
      <c r="I128" s="2">
        <f>E128-'8. Model Variables'!F127</f>
        <v>3.6223514325683936E-3</v>
      </c>
    </row>
    <row r="129" spans="1:9" x14ac:dyDescent="0.25">
      <c r="A129">
        <f t="shared" si="1"/>
        <v>2027</v>
      </c>
      <c r="B129">
        <v>7</v>
      </c>
      <c r="C129" s="1">
        <v>0</v>
      </c>
      <c r="D129" s="1">
        <v>163782.65</v>
      </c>
      <c r="E129" s="1">
        <v>95259.51</v>
      </c>
      <c r="G129" s="2">
        <f>'8. Model Variables'!C128-C129</f>
        <v>0</v>
      </c>
      <c r="H129" s="2">
        <f>'8. Model Variables'!D128-D129</f>
        <v>2.491260675014928E-3</v>
      </c>
      <c r="I129" s="2">
        <f>E129-'8. Model Variables'!F128</f>
        <v>4.1754985577426851E-3</v>
      </c>
    </row>
    <row r="130" spans="1:9" x14ac:dyDescent="0.25">
      <c r="A130">
        <f t="shared" si="1"/>
        <v>2027</v>
      </c>
      <c r="B130">
        <v>8</v>
      </c>
      <c r="C130" s="1">
        <v>14.49</v>
      </c>
      <c r="D130" s="1">
        <v>134937.66</v>
      </c>
      <c r="E130" s="1">
        <v>95359.63</v>
      </c>
      <c r="G130" s="2">
        <f>'8. Model Variables'!C129-C130</f>
        <v>1.5629101399792233E-3</v>
      </c>
      <c r="H130" s="2">
        <f>'8. Model Variables'!D129-D130</f>
        <v>4.9567606765776873E-5</v>
      </c>
      <c r="I130" s="2">
        <f>E130-'8. Model Variables'!F129</f>
        <v>2.8778075211448595E-3</v>
      </c>
    </row>
    <row r="131" spans="1:9" x14ac:dyDescent="0.25">
      <c r="A131">
        <f t="shared" si="1"/>
        <v>2027</v>
      </c>
      <c r="B131">
        <v>9</v>
      </c>
      <c r="C131" s="1">
        <v>727.07</v>
      </c>
      <c r="D131" s="1">
        <v>50465.8</v>
      </c>
      <c r="E131" s="1">
        <v>92385.75</v>
      </c>
      <c r="G131" s="2">
        <f>'8. Model Variables'!C130-C131</f>
        <v>-2.1461517650323003E-3</v>
      </c>
      <c r="H131" s="2">
        <f>'8. Model Variables'!D130-D131</f>
        <v>-8.809052815195173E-6</v>
      </c>
      <c r="I131" s="2">
        <f>E131-'8. Model Variables'!F130</f>
        <v>-3.0363051337189972E-3</v>
      </c>
    </row>
    <row r="132" spans="1:9" x14ac:dyDescent="0.25">
      <c r="A132">
        <f t="shared" si="1"/>
        <v>2027</v>
      </c>
      <c r="B132">
        <v>10</v>
      </c>
      <c r="C132" s="1">
        <v>9095.5300000000007</v>
      </c>
      <c r="D132" s="1">
        <v>6952.86</v>
      </c>
      <c r="E132" s="1">
        <v>95570.85</v>
      </c>
      <c r="G132" s="2">
        <f>'8. Model Variables'!C131-C132</f>
        <v>-2.6713472379924497E-3</v>
      </c>
      <c r="H132" s="2">
        <f>'8. Model Variables'!D131-D132</f>
        <v>-2.6937136562992237E-3</v>
      </c>
      <c r="I132" s="2">
        <f>E132-'8. Model Variables'!F131</f>
        <v>4.0843687456799671E-3</v>
      </c>
    </row>
    <row r="133" spans="1:9" x14ac:dyDescent="0.25">
      <c r="A133">
        <f t="shared" si="1"/>
        <v>2027</v>
      </c>
      <c r="B133">
        <v>11</v>
      </c>
      <c r="C133" s="1">
        <v>21812.240000000002</v>
      </c>
      <c r="D133">
        <v>277.77999999999997</v>
      </c>
      <c r="E133" s="1">
        <v>92590</v>
      </c>
      <c r="G133" s="2">
        <f>'8. Model Variables'!C132-C133</f>
        <v>2.4147153526428156E-3</v>
      </c>
      <c r="H133" s="2">
        <f>'8. Model Variables'!D132-D133</f>
        <v>2.253987202038843E-4</v>
      </c>
      <c r="I133" s="2">
        <f>E133-'8. Model Variables'!F132</f>
        <v>2.4623405770398676E-3</v>
      </c>
    </row>
    <row r="134" spans="1:9" x14ac:dyDescent="0.25">
      <c r="A134">
        <f t="shared" si="1"/>
        <v>2027</v>
      </c>
      <c r="B134">
        <v>12</v>
      </c>
      <c r="C134" s="1">
        <v>33288.44</v>
      </c>
      <c r="D134">
        <v>0</v>
      </c>
      <c r="E134" s="1">
        <v>95827.15</v>
      </c>
      <c r="G134" s="2">
        <f>'8. Model Variables'!C133-C134</f>
        <v>-2.6884331891778857E-3</v>
      </c>
      <c r="H134" s="2">
        <f>'8. Model Variables'!D133-D134</f>
        <v>0</v>
      </c>
      <c r="I134" s="2">
        <f>E134-'8. Model Variables'!F133</f>
        <v>-4.2167311039520428E-3</v>
      </c>
    </row>
    <row r="135" spans="1:9" x14ac:dyDescent="0.25">
      <c r="A135">
        <f t="shared" si="1"/>
        <v>2028</v>
      </c>
      <c r="B135">
        <v>1</v>
      </c>
      <c r="C135" s="1">
        <v>39182.410000000003</v>
      </c>
      <c r="D135">
        <v>0</v>
      </c>
      <c r="E135" s="1">
        <v>95127.24</v>
      </c>
      <c r="G135" s="2">
        <f>'8. Model Variables'!C134-C135</f>
        <v>2.8077931274310686E-3</v>
      </c>
      <c r="H135" s="2">
        <f>'8. Model Variables'!D134-D135</f>
        <v>0</v>
      </c>
      <c r="I135" s="2">
        <f>E135-'8. Model Variables'!F134</f>
        <v>-3.5579230316216126E-3</v>
      </c>
    </row>
    <row r="136" spans="1:9" x14ac:dyDescent="0.25">
      <c r="A136">
        <f t="shared" si="1"/>
        <v>2028</v>
      </c>
      <c r="B136">
        <v>2</v>
      </c>
      <c r="C136" s="1">
        <v>34605.74</v>
      </c>
      <c r="D136">
        <v>0</v>
      </c>
      <c r="E136" s="1">
        <v>89129.77</v>
      </c>
      <c r="G136" s="2">
        <f>'8. Model Variables'!C135-C136</f>
        <v>-2.3297704756259918E-3</v>
      </c>
      <c r="H136" s="2">
        <f>'8. Model Variables'!D135-D136</f>
        <v>0</v>
      </c>
      <c r="I136" s="2">
        <f>E136-'8. Model Variables'!F135</f>
        <v>-1.5966401697369292E-3</v>
      </c>
    </row>
    <row r="137" spans="1:9" x14ac:dyDescent="0.25">
      <c r="A137">
        <f t="shared" si="1"/>
        <v>2028</v>
      </c>
      <c r="B137">
        <v>3</v>
      </c>
      <c r="C137" s="1">
        <v>28069.38</v>
      </c>
      <c r="D137">
        <v>0</v>
      </c>
      <c r="E137" s="1">
        <v>95403.31</v>
      </c>
      <c r="G137" s="2">
        <f>'8. Model Variables'!C136-C137</f>
        <v>-1.4070951729081571E-3</v>
      </c>
      <c r="H137" s="2">
        <f>'8. Model Variables'!D136-D137</f>
        <v>0</v>
      </c>
      <c r="I137" s="2">
        <f>E137-'8. Model Variables'!F136</f>
        <v>4.4183639693073928E-3</v>
      </c>
    </row>
    <row r="138" spans="1:9" x14ac:dyDescent="0.25">
      <c r="A138">
        <f t="shared" si="1"/>
        <v>2028</v>
      </c>
      <c r="B138">
        <v>4</v>
      </c>
      <c r="C138" s="1">
        <v>16508.099999999999</v>
      </c>
      <c r="D138">
        <v>759.74</v>
      </c>
      <c r="E138" s="1">
        <v>92448.29</v>
      </c>
      <c r="G138" s="2">
        <f>'8. Model Variables'!C137-C138</f>
        <v>-3.4643353246792685E-3</v>
      </c>
      <c r="H138" s="2">
        <f>'8. Model Variables'!D137-D138</f>
        <v>-3.8987618122519052E-3</v>
      </c>
      <c r="I138" s="2">
        <f>E138-'8. Model Variables'!F137</f>
        <v>1.6681785782566294E-3</v>
      </c>
    </row>
    <row r="139" spans="1:9" x14ac:dyDescent="0.25">
      <c r="A139">
        <f t="shared" si="1"/>
        <v>2028</v>
      </c>
      <c r="B139">
        <v>5</v>
      </c>
      <c r="C139" s="1">
        <v>5375.75</v>
      </c>
      <c r="D139" s="1">
        <v>23232.32</v>
      </c>
      <c r="E139" s="1">
        <v>95656.43</v>
      </c>
      <c r="G139" s="2">
        <f>'8. Model Variables'!C138-C139</f>
        <v>2.2373052725015441E-3</v>
      </c>
      <c r="H139" s="2">
        <f>'8. Model Variables'!D138-D139</f>
        <v>-2.7248860387771856E-3</v>
      </c>
      <c r="I139" s="2">
        <f>E139-'8. Model Variables'!F138</f>
        <v>2.7679491904564202E-4</v>
      </c>
    </row>
    <row r="140" spans="1:9" x14ac:dyDescent="0.25">
      <c r="A140">
        <f t="shared" si="1"/>
        <v>2028</v>
      </c>
      <c r="B140">
        <v>6</v>
      </c>
      <c r="C140" s="1">
        <v>225.82</v>
      </c>
      <c r="D140" s="1">
        <v>83473.070000000007</v>
      </c>
      <c r="E140" s="1">
        <v>92686.6</v>
      </c>
      <c r="G140" s="2">
        <f>'8. Model Variables'!C139-C140</f>
        <v>4.1714041966827153E-3</v>
      </c>
      <c r="H140" s="2">
        <f>'8. Model Variables'!D139-D140</f>
        <v>4.3806042522192001E-3</v>
      </c>
      <c r="I140" s="2">
        <f>E140-'8. Model Variables'!F139</f>
        <v>3.848082065815106E-3</v>
      </c>
    </row>
    <row r="141" spans="1:9" x14ac:dyDescent="0.25">
      <c r="A141">
        <f t="shared" si="1"/>
        <v>2028</v>
      </c>
      <c r="B141">
        <v>7</v>
      </c>
      <c r="C141" s="1">
        <v>0</v>
      </c>
      <c r="D141" s="1">
        <v>166559.75</v>
      </c>
      <c r="E141" s="1">
        <v>95895.81</v>
      </c>
      <c r="G141" s="2">
        <f>'8. Model Variables'!C140-C141</f>
        <v>0</v>
      </c>
      <c r="H141" s="2">
        <f>'8. Model Variables'!D140-D141</f>
        <v>5.8924380573444068E-4</v>
      </c>
      <c r="I141" s="2">
        <f>E141-'8. Model Variables'!F140</f>
        <v>2.8181850502733141E-3</v>
      </c>
    </row>
    <row r="142" spans="1:9" x14ac:dyDescent="0.25">
      <c r="A142">
        <f t="shared" si="1"/>
        <v>2028</v>
      </c>
      <c r="B142">
        <v>8</v>
      </c>
      <c r="C142" s="1">
        <v>14.55</v>
      </c>
      <c r="D142" s="1">
        <v>137252.54999999999</v>
      </c>
      <c r="E142" s="1">
        <v>96015.4</v>
      </c>
      <c r="G142" s="2">
        <f>'8. Model Variables'!C141-C142</f>
        <v>1.1159661110458075E-3</v>
      </c>
      <c r="H142" s="2">
        <f>'8. Model Variables'!D141-D142</f>
        <v>-4.2959070997312665E-3</v>
      </c>
      <c r="I142" s="2">
        <f>E142-'8. Model Variables'!F141</f>
        <v>-3.4391205408610404E-3</v>
      </c>
    </row>
    <row r="143" spans="1:9" x14ac:dyDescent="0.25">
      <c r="A143">
        <f t="shared" si="1"/>
        <v>2028</v>
      </c>
      <c r="B143">
        <v>9</v>
      </c>
      <c r="C143" s="1">
        <v>730.14</v>
      </c>
      <c r="D143" s="1">
        <v>51337.69</v>
      </c>
      <c r="E143" s="1">
        <v>93032.2</v>
      </c>
      <c r="G143" s="2">
        <f>'8. Model Variables'!C142-C143</f>
        <v>2.9860696857895164E-3</v>
      </c>
      <c r="H143" s="2">
        <f>'8. Model Variables'!D142-D143</f>
        <v>-3.3900104463100433E-3</v>
      </c>
      <c r="I143" s="2">
        <f>E143-'8. Model Variables'!F142</f>
        <v>4.7868492256384343E-3</v>
      </c>
    </row>
    <row r="144" spans="1:9" x14ac:dyDescent="0.25">
      <c r="A144">
        <f t="shared" ref="A144:A194" si="2">A132+1</f>
        <v>2028</v>
      </c>
      <c r="B144">
        <v>10</v>
      </c>
      <c r="C144" s="1">
        <v>9135.09</v>
      </c>
      <c r="D144" s="1">
        <v>7073.83</v>
      </c>
      <c r="E144" s="1">
        <v>96251.07</v>
      </c>
      <c r="G144" s="2">
        <f>'8. Model Variables'!C143-C144</f>
        <v>-2.1186708381719654E-3</v>
      </c>
      <c r="H144" s="2">
        <f>'8. Model Variables'!D143-D144</f>
        <v>-4.8427730916955625E-3</v>
      </c>
      <c r="I144" s="2">
        <f>E144-'8. Model Variables'!F143</f>
        <v>-4.4851402344647795E-4</v>
      </c>
    </row>
    <row r="145" spans="1:9" x14ac:dyDescent="0.25">
      <c r="A145">
        <f t="shared" si="2"/>
        <v>2028</v>
      </c>
      <c r="B145">
        <v>11</v>
      </c>
      <c r="C145" s="1">
        <v>21909.73</v>
      </c>
      <c r="D145">
        <v>282.64999999999998</v>
      </c>
      <c r="E145" s="1">
        <v>93260.14</v>
      </c>
      <c r="G145" s="2">
        <f>'8. Model Variables'!C144-C145</f>
        <v>-8.9016036145039834E-4</v>
      </c>
      <c r="H145" s="2">
        <f>'8. Model Variables'!D144-D145</f>
        <v>-3.1326093163102087E-3</v>
      </c>
      <c r="I145" s="2">
        <f>E145-'8. Model Variables'!F144</f>
        <v>1.4300514885690063E-3</v>
      </c>
    </row>
    <row r="146" spans="1:9" x14ac:dyDescent="0.25">
      <c r="A146">
        <f t="shared" si="2"/>
        <v>2028</v>
      </c>
      <c r="B146">
        <v>12</v>
      </c>
      <c r="C146" s="1">
        <v>33423.040000000001</v>
      </c>
      <c r="D146">
        <v>0</v>
      </c>
      <c r="E146" s="1">
        <v>96479.81</v>
      </c>
      <c r="G146" s="2">
        <f>'8. Model Variables'!C145-C146</f>
        <v>3.3982584136538208E-4</v>
      </c>
      <c r="H146" s="2">
        <f>'8. Model Variables'!D145-D146</f>
        <v>0</v>
      </c>
      <c r="I146" s="2">
        <f>E146-'8. Model Variables'!F145</f>
        <v>2.6627343613654375E-3</v>
      </c>
    </row>
    <row r="147" spans="1:9" x14ac:dyDescent="0.25">
      <c r="A147">
        <f t="shared" si="2"/>
        <v>2029</v>
      </c>
      <c r="B147">
        <v>1</v>
      </c>
      <c r="C147" s="1">
        <v>39324.199999999997</v>
      </c>
      <c r="D147">
        <v>0</v>
      </c>
      <c r="E147" s="1">
        <v>95775.25</v>
      </c>
      <c r="G147" s="2">
        <f>'8. Model Variables'!C146-C147</f>
        <v>4.788868929608725E-3</v>
      </c>
      <c r="H147" s="2">
        <f>'8. Model Variables'!D146-D147</f>
        <v>0</v>
      </c>
      <c r="I147" s="2">
        <f>E147-'8. Model Variables'!F146</f>
        <v>4.704456398030743E-3</v>
      </c>
    </row>
    <row r="148" spans="1:9" x14ac:dyDescent="0.25">
      <c r="A148">
        <f t="shared" si="2"/>
        <v>2029</v>
      </c>
      <c r="B148">
        <v>2</v>
      </c>
      <c r="C148" s="1">
        <v>33431.72</v>
      </c>
      <c r="D148">
        <v>0</v>
      </c>
      <c r="E148" s="1">
        <v>86605.96</v>
      </c>
      <c r="G148" s="2">
        <f>'8. Model Variables'!C147-C148</f>
        <v>-2.8211677199578844E-3</v>
      </c>
      <c r="H148" s="2">
        <f>'8. Model Variables'!D147-D148</f>
        <v>0</v>
      </c>
      <c r="I148" s="2">
        <f>E148-'8. Model Variables'!F147</f>
        <v>-1.8740293307928368E-3</v>
      </c>
    </row>
    <row r="149" spans="1:9" x14ac:dyDescent="0.25">
      <c r="A149">
        <f t="shared" si="2"/>
        <v>2029</v>
      </c>
      <c r="B149">
        <v>3</v>
      </c>
      <c r="C149" s="1">
        <v>28155.77</v>
      </c>
      <c r="D149">
        <v>0</v>
      </c>
      <c r="E149" s="1">
        <v>96001.42</v>
      </c>
      <c r="G149" s="2">
        <f>'8. Model Variables'!C148-C149</f>
        <v>3.6008731512993108E-3</v>
      </c>
      <c r="H149" s="2">
        <f>'8. Model Variables'!D148-D149</f>
        <v>0</v>
      </c>
      <c r="I149" s="2">
        <f>E149-'8. Model Variables'!F148</f>
        <v>-4.1772894037421793E-3</v>
      </c>
    </row>
    <row r="150" spans="1:9" x14ac:dyDescent="0.25">
      <c r="A150">
        <f t="shared" si="2"/>
        <v>2029</v>
      </c>
      <c r="B150">
        <v>4</v>
      </c>
      <c r="C150" s="1">
        <v>16556.98</v>
      </c>
      <c r="D150">
        <v>773.42</v>
      </c>
      <c r="E150" s="1">
        <v>93017.04</v>
      </c>
      <c r="G150" s="2">
        <f>'8. Model Variables'!C149-C150</f>
        <v>-1.8457470941939391E-3</v>
      </c>
      <c r="H150" s="2">
        <f>'8. Model Variables'!D149-D150</f>
        <v>6.7502134345431841E-4</v>
      </c>
      <c r="I150" s="2">
        <f>E150-'8. Model Variables'!F149</f>
        <v>-4.7889832349028438E-3</v>
      </c>
    </row>
    <row r="151" spans="1:9" x14ac:dyDescent="0.25">
      <c r="A151">
        <f t="shared" si="2"/>
        <v>2029</v>
      </c>
      <c r="B151">
        <v>5</v>
      </c>
      <c r="C151" s="1">
        <v>5391.04</v>
      </c>
      <c r="D151" s="1">
        <v>23648.04</v>
      </c>
      <c r="E151" s="1">
        <v>96233.74</v>
      </c>
      <c r="G151" s="2">
        <f>'8. Model Variables'!C150-C151</f>
        <v>3.6498552381090121E-3</v>
      </c>
      <c r="H151" s="2">
        <f>'8. Model Variables'!D150-D151</f>
        <v>-4.3350188643671572E-3</v>
      </c>
      <c r="I151" s="2">
        <f>E151-'8. Model Variables'!F150</f>
        <v>1.3895608281018212E-3</v>
      </c>
    </row>
    <row r="152" spans="1:9" x14ac:dyDescent="0.25">
      <c r="A152">
        <f t="shared" si="2"/>
        <v>2029</v>
      </c>
      <c r="B152">
        <v>6</v>
      </c>
      <c r="C152" s="1">
        <v>226.46</v>
      </c>
      <c r="D152" s="1">
        <v>84962.81</v>
      </c>
      <c r="E152" s="1">
        <v>93241.67</v>
      </c>
      <c r="G152" s="2">
        <f>'8. Model Variables'!C151-C152</f>
        <v>-3.9459183558960831E-3</v>
      </c>
      <c r="H152" s="2">
        <f>'8. Model Variables'!D151-D152</f>
        <v>-2.0193184755044058E-3</v>
      </c>
      <c r="I152" s="2">
        <f>E152-'8. Model Variables'!F151</f>
        <v>2.7436563541414216E-3</v>
      </c>
    </row>
    <row r="153" spans="1:9" x14ac:dyDescent="0.25">
      <c r="A153">
        <f t="shared" si="2"/>
        <v>2029</v>
      </c>
      <c r="B153">
        <v>7</v>
      </c>
      <c r="C153" s="1">
        <v>0</v>
      </c>
      <c r="D153" s="1">
        <v>169524.5</v>
      </c>
      <c r="E153" s="1">
        <v>96465.64</v>
      </c>
      <c r="G153" s="2">
        <f>'8. Model Variables'!C152-C153</f>
        <v>0</v>
      </c>
      <c r="H153" s="2">
        <f>'8. Model Variables'!D152-D153</f>
        <v>-4.5529963972512633E-3</v>
      </c>
      <c r="I153" s="2">
        <f>E153-'8. Model Variables'!F152</f>
        <v>-3.7745689187431708E-3</v>
      </c>
    </row>
    <row r="154" spans="1:9" x14ac:dyDescent="0.25">
      <c r="A154">
        <f t="shared" si="2"/>
        <v>2029</v>
      </c>
      <c r="B154">
        <v>8</v>
      </c>
      <c r="C154" s="1">
        <v>14.59</v>
      </c>
      <c r="D154" s="1">
        <v>139689.19</v>
      </c>
      <c r="E154" s="1">
        <v>96581.5</v>
      </c>
      <c r="G154" s="2">
        <f>'8. Model Variables'!C153-C154</f>
        <v>4.8597131742411648E-4</v>
      </c>
      <c r="H154" s="2">
        <f>'8. Model Variables'!D153-D154</f>
        <v>8.0717212404124439E-4</v>
      </c>
      <c r="I154" s="2">
        <f>E154-'8. Model Variables'!F153</f>
        <v>-1.6644576098769903E-3</v>
      </c>
    </row>
    <row r="155" spans="1:9" x14ac:dyDescent="0.25">
      <c r="A155">
        <f t="shared" si="2"/>
        <v>2029</v>
      </c>
      <c r="B155">
        <v>9</v>
      </c>
      <c r="C155" s="1">
        <v>732.1</v>
      </c>
      <c r="D155" s="1">
        <v>52247.55</v>
      </c>
      <c r="E155" s="1">
        <v>93577.96</v>
      </c>
      <c r="G155" s="2">
        <f>'8. Model Variables'!C154-C155</f>
        <v>-3.02282698999079E-3</v>
      </c>
      <c r="H155" s="2">
        <f>'8. Model Variables'!D154-D155</f>
        <v>-2.3556043743155897E-4</v>
      </c>
      <c r="I155" s="2">
        <f>E155-'8. Model Variables'!F154</f>
        <v>4.6275405184132978E-3</v>
      </c>
    </row>
    <row r="156" spans="1:9" x14ac:dyDescent="0.25">
      <c r="A156">
        <f t="shared" si="2"/>
        <v>2029</v>
      </c>
      <c r="B156">
        <v>10</v>
      </c>
      <c r="C156" s="1">
        <v>9159.27</v>
      </c>
      <c r="D156" s="1">
        <v>7198.98</v>
      </c>
      <c r="E156" s="1">
        <v>96812.88</v>
      </c>
      <c r="G156" s="2">
        <f>'8. Model Variables'!C155-C156</f>
        <v>-3.4638146989891538E-3</v>
      </c>
      <c r="H156" s="2">
        <f>'8. Model Variables'!D155-D156</f>
        <v>4.3015118371840799E-3</v>
      </c>
      <c r="I156" s="2">
        <f>E156-'8. Model Variables'!F155</f>
        <v>3.7930694670649245E-3</v>
      </c>
    </row>
    <row r="157" spans="1:9" x14ac:dyDescent="0.25">
      <c r="A157">
        <f t="shared" si="2"/>
        <v>2029</v>
      </c>
      <c r="B157">
        <v>11</v>
      </c>
      <c r="C157" s="1">
        <v>21967.08</v>
      </c>
      <c r="D157">
        <v>287.64</v>
      </c>
      <c r="E157" s="1">
        <v>93801.74</v>
      </c>
      <c r="G157" s="2">
        <f>'8. Model Variables'!C156-C157</f>
        <v>-2.7201729899388738E-3</v>
      </c>
      <c r="H157" s="2">
        <f>'8. Model Variables'!D156-D157</f>
        <v>-5.9341249499311743E-4</v>
      </c>
      <c r="I157" s="2">
        <f>E157-'8. Model Variables'!F156</f>
        <v>-4.0570655837655067E-3</v>
      </c>
    </row>
    <row r="158" spans="1:9" x14ac:dyDescent="0.25">
      <c r="A158">
        <f t="shared" si="2"/>
        <v>2029</v>
      </c>
      <c r="B158">
        <v>12</v>
      </c>
      <c r="C158" s="1">
        <v>33511.83</v>
      </c>
      <c r="D158">
        <v>0</v>
      </c>
      <c r="E158" s="1">
        <v>97043.9</v>
      </c>
      <c r="G158" s="2">
        <f>'8. Model Variables'!C157-C158</f>
        <v>3.7996520331944339E-3</v>
      </c>
      <c r="H158" s="2">
        <f>'8. Model Variables'!D157-D158</f>
        <v>0</v>
      </c>
      <c r="I158" s="2">
        <f>E158-'8. Model Variables'!F157</f>
        <v>-2.9737496952293441E-3</v>
      </c>
    </row>
    <row r="159" spans="1:9" x14ac:dyDescent="0.25">
      <c r="A159">
        <f t="shared" si="2"/>
        <v>2030</v>
      </c>
      <c r="B159">
        <v>1</v>
      </c>
      <c r="C159" s="1">
        <v>39430.21</v>
      </c>
      <c r="D159">
        <v>0</v>
      </c>
      <c r="E159" s="1">
        <v>96120.73</v>
      </c>
      <c r="G159" s="2">
        <f>'8. Model Variables'!C158-C159</f>
        <v>4.6325286457431503E-3</v>
      </c>
      <c r="H159" s="2">
        <f>'8. Model Variables'!D158-D159</f>
        <v>0</v>
      </c>
      <c r="I159" s="2">
        <f>E159-'8. Model Variables'!F158</f>
        <v>-3.6181647737976164E-3</v>
      </c>
    </row>
    <row r="160" spans="1:9" x14ac:dyDescent="0.25">
      <c r="A160">
        <f t="shared" si="2"/>
        <v>2030</v>
      </c>
      <c r="B160">
        <v>2</v>
      </c>
      <c r="C160" s="1">
        <v>33523.15</v>
      </c>
      <c r="D160">
        <v>0</v>
      </c>
      <c r="E160" s="1">
        <v>86921.76</v>
      </c>
      <c r="G160" s="2">
        <f>'8. Model Variables'!C159-C160</f>
        <v>-8.6587632540613413E-4</v>
      </c>
      <c r="H160" s="2">
        <f>'8. Model Variables'!D159-D160</f>
        <v>0</v>
      </c>
      <c r="I160" s="2">
        <f>E160-'8. Model Variables'!F159</f>
        <v>-2.9811828426318243E-3</v>
      </c>
    </row>
    <row r="161" spans="1:9" x14ac:dyDescent="0.25">
      <c r="A161">
        <f t="shared" si="2"/>
        <v>2030</v>
      </c>
      <c r="B161">
        <v>3</v>
      </c>
      <c r="C161" s="1">
        <v>28231.97</v>
      </c>
      <c r="D161">
        <v>0</v>
      </c>
      <c r="E161" s="1">
        <v>96348.74</v>
      </c>
      <c r="G161" s="2">
        <f>'8. Model Variables'!C160-C161</f>
        <v>1.8643671319296118E-3</v>
      </c>
      <c r="H161" s="2">
        <f>'8. Model Variables'!D160-D161</f>
        <v>0</v>
      </c>
      <c r="I161" s="2">
        <f>E161-'8. Model Variables'!F160</f>
        <v>8.2711054710671306E-4</v>
      </c>
    </row>
    <row r="162" spans="1:9" x14ac:dyDescent="0.25">
      <c r="A162">
        <f t="shared" si="2"/>
        <v>2030</v>
      </c>
      <c r="B162">
        <v>4</v>
      </c>
      <c r="C162" s="1">
        <v>16601.310000000001</v>
      </c>
      <c r="D162">
        <v>784.44</v>
      </c>
      <c r="E162" s="1">
        <v>93350.91</v>
      </c>
      <c r="G162" s="2">
        <f>'8. Model Variables'!C161-C162</f>
        <v>4.6653655663249083E-3</v>
      </c>
      <c r="H162" s="2">
        <f>'8. Model Variables'!D161-D162</f>
        <v>-1.2617104896435194E-3</v>
      </c>
      <c r="I162" s="2">
        <f>E162-'8. Model Variables'!F161</f>
        <v>1.7990250489674509E-4</v>
      </c>
    </row>
    <row r="163" spans="1:9" x14ac:dyDescent="0.25">
      <c r="A163">
        <f t="shared" si="2"/>
        <v>2030</v>
      </c>
      <c r="B163">
        <v>5</v>
      </c>
      <c r="C163" s="1">
        <v>5405.33</v>
      </c>
      <c r="D163" s="1">
        <v>23984.240000000002</v>
      </c>
      <c r="E163" s="1">
        <v>96576.41</v>
      </c>
      <c r="G163" s="2">
        <f>'8. Model Variables'!C162-C163</f>
        <v>-3.3316203516733367E-3</v>
      </c>
      <c r="H163" s="2">
        <f>'8. Model Variables'!D162-D163</f>
        <v>3.1528054605587386E-3</v>
      </c>
      <c r="I163" s="2">
        <f>E163-'8. Model Variables'!F162</f>
        <v>-2.1709229913540184E-3</v>
      </c>
    </row>
    <row r="164" spans="1:9" x14ac:dyDescent="0.25">
      <c r="A164">
        <f t="shared" si="2"/>
        <v>2030</v>
      </c>
      <c r="B164">
        <v>6</v>
      </c>
      <c r="C164" s="1">
        <v>227.05</v>
      </c>
      <c r="D164" s="1">
        <v>86168.28</v>
      </c>
      <c r="E164" s="1">
        <v>93571.01</v>
      </c>
      <c r="G164" s="2">
        <f>'8. Model Variables'!C163-C164</f>
        <v>-4.5618945796377375E-4</v>
      </c>
      <c r="H164" s="2">
        <f>'8. Model Variables'!D163-D164</f>
        <v>-3.8506086566485465E-3</v>
      </c>
      <c r="I164" s="2">
        <f>E164-'8. Model Variables'!F163</f>
        <v>-4.9959228053921834E-3</v>
      </c>
    </row>
    <row r="165" spans="1:9" x14ac:dyDescent="0.25">
      <c r="A165">
        <f t="shared" si="2"/>
        <v>2030</v>
      </c>
      <c r="B165">
        <v>7</v>
      </c>
      <c r="C165" s="1">
        <v>0</v>
      </c>
      <c r="D165" s="1">
        <v>171924.85</v>
      </c>
      <c r="E165" s="1">
        <v>96803.62</v>
      </c>
      <c r="G165" s="2">
        <f>'8. Model Variables'!C164-C165</f>
        <v>0</v>
      </c>
      <c r="H165" s="2">
        <f>'8. Model Variables'!D164-D165</f>
        <v>-4.5644177298527211E-3</v>
      </c>
      <c r="I165" s="2">
        <f>E165-'8. Model Variables'!F164</f>
        <v>-2.9604421579279006E-3</v>
      </c>
    </row>
    <row r="166" spans="1:9" x14ac:dyDescent="0.25">
      <c r="A166">
        <f t="shared" si="2"/>
        <v>2030</v>
      </c>
      <c r="B166">
        <v>8</v>
      </c>
      <c r="C166" s="1">
        <v>14.63</v>
      </c>
      <c r="D166" s="1">
        <v>141663.07</v>
      </c>
      <c r="E166" s="1">
        <v>96917.13</v>
      </c>
      <c r="G166" s="2">
        <f>'8. Model Variables'!C165-C166</f>
        <v>-2.1075577361138187E-3</v>
      </c>
      <c r="H166" s="2">
        <f>'8. Model Variables'!D165-D166</f>
        <v>9.1233078273944557E-4</v>
      </c>
      <c r="I166" s="2">
        <f>E166-'8. Model Variables'!F165</f>
        <v>-4.8005167336668819E-3</v>
      </c>
    </row>
    <row r="167" spans="1:9" x14ac:dyDescent="0.25">
      <c r="A167">
        <f t="shared" si="2"/>
        <v>2030</v>
      </c>
      <c r="B167">
        <v>9</v>
      </c>
      <c r="C167" s="1">
        <v>733.95</v>
      </c>
      <c r="D167" s="1">
        <v>52984.33</v>
      </c>
      <c r="E167" s="1">
        <v>93900.479999999996</v>
      </c>
      <c r="G167" s="2">
        <f>'8. Model Variables'!C166-C167</f>
        <v>3.0108249073919069E-3</v>
      </c>
      <c r="H167" s="2">
        <f>'8. Model Variables'!D166-D167</f>
        <v>-3.2279118095175363E-3</v>
      </c>
      <c r="I167" s="2">
        <f>E167-'8. Model Variables'!F166</f>
        <v>1.2654342572204769E-3</v>
      </c>
    </row>
    <row r="168" spans="1:9" x14ac:dyDescent="0.25">
      <c r="A168">
        <f t="shared" si="2"/>
        <v>2030</v>
      </c>
      <c r="B168">
        <v>10</v>
      </c>
      <c r="C168" s="1">
        <v>9182.23</v>
      </c>
      <c r="D168" s="1">
        <v>7300.29</v>
      </c>
      <c r="E168" s="1">
        <v>97143.79</v>
      </c>
      <c r="G168" s="2">
        <f>'8. Model Variables'!C167-C168</f>
        <v>-3.2133104523381917E-3</v>
      </c>
      <c r="H168" s="2">
        <f>'8. Model Variables'!D167-D168</f>
        <v>4.7255163035515579E-3</v>
      </c>
      <c r="I168" s="2">
        <f>E168-'8. Model Variables'!F167</f>
        <v>-2.0428534335223958E-3</v>
      </c>
    </row>
    <row r="169" spans="1:9" x14ac:dyDescent="0.25">
      <c r="A169">
        <f t="shared" si="2"/>
        <v>2030</v>
      </c>
      <c r="B169">
        <v>11</v>
      </c>
      <c r="C169" s="1">
        <v>22021.52</v>
      </c>
      <c r="D169">
        <v>291.68</v>
      </c>
      <c r="E169" s="1">
        <v>94119.7</v>
      </c>
      <c r="G169" s="2">
        <f>'8. Model Variables'!C168-C169</f>
        <v>5.8683972747530788E-4</v>
      </c>
      <c r="H169" s="2">
        <f>'8. Model Variables'!D168-D169</f>
        <v>-9.3481632052316854E-4</v>
      </c>
      <c r="I169" s="2">
        <f>E169-'8. Model Variables'!F168</f>
        <v>-3.636130306404084E-3</v>
      </c>
    </row>
    <row r="170" spans="1:9" x14ac:dyDescent="0.25">
      <c r="A170">
        <f t="shared" si="2"/>
        <v>2030</v>
      </c>
      <c r="B170">
        <v>12</v>
      </c>
      <c r="C170" s="1">
        <v>33594.85</v>
      </c>
      <c r="D170">
        <v>0</v>
      </c>
      <c r="E170" s="1">
        <v>97372.74</v>
      </c>
      <c r="G170" s="2">
        <f>'8. Model Variables'!C169-C170</f>
        <v>-6.150825138320215E-4</v>
      </c>
      <c r="H170" s="2">
        <f>'8. Model Variables'!D169-D170</f>
        <v>0</v>
      </c>
      <c r="I170" s="2">
        <f>E170-'8. Model Variables'!F169</f>
        <v>4.315781086916104E-3</v>
      </c>
    </row>
    <row r="171" spans="1:9" x14ac:dyDescent="0.25">
      <c r="A171">
        <f t="shared" si="2"/>
        <v>2031</v>
      </c>
      <c r="B171">
        <v>1</v>
      </c>
      <c r="C171" s="1">
        <v>39527.839999999997</v>
      </c>
      <c r="D171">
        <v>0</v>
      </c>
      <c r="E171" s="1">
        <v>96510.38</v>
      </c>
      <c r="G171" s="2">
        <f>'8. Model Variables'!C170-C171</f>
        <v>3.9348535647150129E-3</v>
      </c>
      <c r="H171" s="2">
        <f>'8. Model Variables'!D170-D171</f>
        <v>0</v>
      </c>
      <c r="I171" s="2">
        <f>E171-'8. Model Variables'!F170</f>
        <v>-2.9873199964640662E-3</v>
      </c>
    </row>
    <row r="172" spans="1:9" x14ac:dyDescent="0.25">
      <c r="A172">
        <f t="shared" si="2"/>
        <v>2031</v>
      </c>
      <c r="B172">
        <v>2</v>
      </c>
      <c r="C172" s="1">
        <v>33606.11</v>
      </c>
      <c r="D172">
        <v>0</v>
      </c>
      <c r="E172" s="1">
        <v>87274.02</v>
      </c>
      <c r="G172" s="2">
        <f>'8. Model Variables'!C171-C172</f>
        <v>2.4000096746021882E-3</v>
      </c>
      <c r="H172" s="2">
        <f>'8. Model Variables'!D171-D172</f>
        <v>0</v>
      </c>
      <c r="I172" s="2">
        <f>E172-'8. Model Variables'!F171</f>
        <v>2.1844793809577823E-3</v>
      </c>
    </row>
    <row r="173" spans="1:9" x14ac:dyDescent="0.25">
      <c r="A173">
        <f t="shared" si="2"/>
        <v>2031</v>
      </c>
      <c r="B173">
        <v>3</v>
      </c>
      <c r="C173" s="1">
        <v>28301.81</v>
      </c>
      <c r="D173">
        <v>0</v>
      </c>
      <c r="E173" s="1">
        <v>96739.08</v>
      </c>
      <c r="G173" s="2">
        <f>'8. Model Variables'!C172-C173</f>
        <v>-2.7407580018916633E-3</v>
      </c>
      <c r="H173" s="2">
        <f>'8. Model Variables'!D172-D173</f>
        <v>0</v>
      </c>
      <c r="I173" s="2">
        <f>E173-'8. Model Variables'!F172</f>
        <v>-3.6938992561772466E-3</v>
      </c>
    </row>
    <row r="174" spans="1:9" x14ac:dyDescent="0.25">
      <c r="A174">
        <f t="shared" si="2"/>
        <v>2031</v>
      </c>
      <c r="B174">
        <v>4</v>
      </c>
      <c r="C174" s="1">
        <v>16642.36</v>
      </c>
      <c r="D174">
        <v>796.62</v>
      </c>
      <c r="E174" s="1">
        <v>93729</v>
      </c>
      <c r="G174" s="2">
        <f>'8. Model Variables'!C173-C174</f>
        <v>6.4105066849151626E-4</v>
      </c>
      <c r="H174" s="2">
        <f>'8. Model Variables'!D173-D174</f>
        <v>-4.3598376097406799E-3</v>
      </c>
      <c r="I174" s="2">
        <f>E174-'8. Model Variables'!F173</f>
        <v>8.0410676309838891E-4</v>
      </c>
    </row>
    <row r="175" spans="1:9" x14ac:dyDescent="0.25">
      <c r="A175">
        <f t="shared" si="2"/>
        <v>2031</v>
      </c>
      <c r="B175">
        <v>5</v>
      </c>
      <c r="C175" s="1">
        <v>5418.68</v>
      </c>
      <c r="D175" s="1">
        <v>24356.52</v>
      </c>
      <c r="E175" s="1">
        <v>96967.45</v>
      </c>
      <c r="G175" s="2">
        <f>'8. Model Variables'!C174-C175</f>
        <v>4.7514504258288071E-3</v>
      </c>
      <c r="H175" s="2">
        <f>'8. Model Variables'!D174-D175</f>
        <v>3.8989924360066652E-3</v>
      </c>
      <c r="I175" s="2">
        <f>E175-'8. Model Variables'!F174</f>
        <v>-2.0977790409233421E-3</v>
      </c>
    </row>
    <row r="176" spans="1:9" x14ac:dyDescent="0.25">
      <c r="A176">
        <f t="shared" si="2"/>
        <v>2031</v>
      </c>
      <c r="B176">
        <v>6</v>
      </c>
      <c r="C176" s="1">
        <v>227.61</v>
      </c>
      <c r="D176" s="1">
        <v>87505.67</v>
      </c>
      <c r="E176" s="1">
        <v>93949.78</v>
      </c>
      <c r="G176" s="2">
        <f>'8. Model Variables'!C175-C176</f>
        <v>3.8541077486797803E-4</v>
      </c>
      <c r="H176" s="2">
        <f>'8. Model Variables'!D175-D176</f>
        <v>-9.6439151093363762E-5</v>
      </c>
      <c r="I176" s="2">
        <f>E176-'8. Model Variables'!F175</f>
        <v>2.0171511278022081E-3</v>
      </c>
    </row>
    <row r="177" spans="1:9" x14ac:dyDescent="0.25">
      <c r="A177">
        <f t="shared" si="2"/>
        <v>2031</v>
      </c>
      <c r="B177">
        <v>7</v>
      </c>
      <c r="C177" s="1">
        <v>0</v>
      </c>
      <c r="D177" s="1">
        <v>174593.04</v>
      </c>
      <c r="E177" s="1">
        <v>97195.36</v>
      </c>
      <c r="G177" s="2">
        <f>'8. Model Variables'!C176-C177</f>
        <v>0</v>
      </c>
      <c r="H177" s="2">
        <f>'8. Model Variables'!D176-D177</f>
        <v>2.6600392884574831E-3</v>
      </c>
      <c r="I177" s="2">
        <f>E177-'8. Model Variables'!F176</f>
        <v>3.9125271723605692E-4</v>
      </c>
    </row>
    <row r="178" spans="1:9" x14ac:dyDescent="0.25">
      <c r="A178">
        <f t="shared" si="2"/>
        <v>2031</v>
      </c>
      <c r="B178">
        <v>8</v>
      </c>
      <c r="C178" s="1">
        <v>14.66</v>
      </c>
      <c r="D178" s="1">
        <v>143861.45000000001</v>
      </c>
      <c r="E178" s="1">
        <v>97309.22</v>
      </c>
      <c r="G178" s="2">
        <f>'8. Model Variables'!C177-C178</f>
        <v>3.9916116177689531E-3</v>
      </c>
      <c r="H178" s="2">
        <f>'8. Model Variables'!D177-D178</f>
        <v>4.1690232465043664E-3</v>
      </c>
      <c r="I178" s="2">
        <f>E178-'8. Model Variables'!F177</f>
        <v>5.8599280600901693E-4</v>
      </c>
    </row>
    <row r="179" spans="1:9" x14ac:dyDescent="0.25">
      <c r="A179">
        <f t="shared" si="2"/>
        <v>2031</v>
      </c>
      <c r="B179">
        <v>9</v>
      </c>
      <c r="C179" s="1">
        <v>735.76</v>
      </c>
      <c r="D179" s="1">
        <v>53806.5</v>
      </c>
      <c r="E179" s="1">
        <v>94280.25</v>
      </c>
      <c r="G179" s="2">
        <f>'8. Model Variables'!C178-C179</f>
        <v>3.4546455170811896E-3</v>
      </c>
      <c r="H179" s="2">
        <f>'8. Model Variables'!D178-D179</f>
        <v>-2.1790799000882544E-3</v>
      </c>
      <c r="I179" s="2">
        <f>E179-'8. Model Variables'!F178</f>
        <v>-3.1282512791221961E-3</v>
      </c>
    </row>
    <row r="180" spans="1:9" x14ac:dyDescent="0.25">
      <c r="A180">
        <f t="shared" si="2"/>
        <v>2031</v>
      </c>
      <c r="B180">
        <v>10</v>
      </c>
      <c r="C180" s="1">
        <v>9204.8700000000008</v>
      </c>
      <c r="D180" s="1">
        <v>7413.57</v>
      </c>
      <c r="E180" s="1">
        <v>97536.57</v>
      </c>
      <c r="G180" s="2">
        <f>'8. Model Variables'!C179-C180</f>
        <v>-3.7301840147847543E-3</v>
      </c>
      <c r="H180" s="2">
        <f>'8. Model Variables'!D179-D180</f>
        <v>-3.1032254410092719E-3</v>
      </c>
      <c r="I180" s="2">
        <f>E180-'8. Model Variables'!F179</f>
        <v>-4.2440221586730331E-3</v>
      </c>
    </row>
    <row r="181" spans="1:9" x14ac:dyDescent="0.25">
      <c r="A181">
        <f t="shared" si="2"/>
        <v>2031</v>
      </c>
      <c r="B181">
        <v>11</v>
      </c>
      <c r="C181" s="1">
        <v>22075.79</v>
      </c>
      <c r="D181">
        <v>296.2</v>
      </c>
      <c r="E181" s="1">
        <v>94500.15</v>
      </c>
      <c r="G181" s="2">
        <f>'8. Model Variables'!C180-C181</f>
        <v>1.5889879650785588E-3</v>
      </c>
      <c r="H181" s="2">
        <f>'8. Model Variables'!D180-D181</f>
        <v>4.4574651107041063E-3</v>
      </c>
      <c r="I181" s="2">
        <f>E181-'8. Model Variables'!F180</f>
        <v>-2.6017522031906992E-3</v>
      </c>
    </row>
    <row r="182" spans="1:9" x14ac:dyDescent="0.25">
      <c r="A182">
        <f t="shared" si="2"/>
        <v>2031</v>
      </c>
      <c r="B182">
        <v>12</v>
      </c>
      <c r="C182" s="1">
        <v>33677.599999999999</v>
      </c>
      <c r="D182">
        <v>0</v>
      </c>
      <c r="E182" s="1">
        <v>97766.22</v>
      </c>
      <c r="G182" s="2">
        <f>'8. Model Variables'!C181-C182</f>
        <v>2.6084355267812498E-3</v>
      </c>
      <c r="H182" s="2">
        <f>'8. Model Variables'!D181-D182</f>
        <v>0</v>
      </c>
      <c r="I182" s="2">
        <f>E182-'8. Model Variables'!F181</f>
        <v>1.2617299653356895E-3</v>
      </c>
    </row>
    <row r="183" spans="1:9" x14ac:dyDescent="0.25">
      <c r="A183">
        <f t="shared" si="2"/>
        <v>2032</v>
      </c>
      <c r="B183">
        <v>1</v>
      </c>
      <c r="C183" s="1">
        <v>39625.17</v>
      </c>
      <c r="D183">
        <v>0</v>
      </c>
      <c r="E183" s="1">
        <v>96972.87</v>
      </c>
      <c r="G183" s="2">
        <f>'8. Model Variables'!C182-C183</f>
        <v>-4.8750592759461142E-3</v>
      </c>
      <c r="H183" s="2">
        <f>'8. Model Variables'!D182-D183</f>
        <v>0</v>
      </c>
      <c r="I183" s="2">
        <f>E183-'8. Model Variables'!F182</f>
        <v>2.591626689536497E-4</v>
      </c>
    </row>
    <row r="184" spans="1:9" x14ac:dyDescent="0.25">
      <c r="A184">
        <f t="shared" si="2"/>
        <v>2032</v>
      </c>
      <c r="B184">
        <v>2</v>
      </c>
      <c r="C184" s="1">
        <v>34983.279999999999</v>
      </c>
      <c r="D184">
        <v>0</v>
      </c>
      <c r="E184" s="1">
        <v>90824</v>
      </c>
      <c r="G184" s="2">
        <f>'8. Model Variables'!C183-C184</f>
        <v>9.6098534413613379E-5</v>
      </c>
      <c r="H184" s="2">
        <f>'8. Model Variables'!D183-D184</f>
        <v>0</v>
      </c>
      <c r="I184" s="2">
        <f>E184-'8. Model Variables'!F183</f>
        <v>-2.2853705449961126E-3</v>
      </c>
    </row>
    <row r="185" spans="1:9" x14ac:dyDescent="0.25">
      <c r="A185">
        <f t="shared" si="2"/>
        <v>2032</v>
      </c>
      <c r="B185">
        <v>3</v>
      </c>
      <c r="C185" s="1">
        <v>28371.42</v>
      </c>
      <c r="D185">
        <v>0</v>
      </c>
      <c r="E185" s="1">
        <v>97202.44</v>
      </c>
      <c r="G185" s="2">
        <f>'8. Model Variables'!C184-C185</f>
        <v>2.8737198590533808E-3</v>
      </c>
      <c r="H185" s="2">
        <f>'8. Model Variables'!D184-D185</f>
        <v>0</v>
      </c>
      <c r="I185" s="2">
        <f>E185-'8. Model Variables'!F184</f>
        <v>-1.448911934858188E-4</v>
      </c>
    </row>
    <row r="186" spans="1:9" x14ac:dyDescent="0.25">
      <c r="A186">
        <f t="shared" si="2"/>
        <v>2032</v>
      </c>
      <c r="B186">
        <v>4</v>
      </c>
      <c r="C186" s="1">
        <v>16683.28</v>
      </c>
      <c r="D186">
        <v>808.48</v>
      </c>
      <c r="E186" s="1">
        <v>94177.83</v>
      </c>
      <c r="G186" s="2">
        <f>'8. Model Variables'!C185-C186</f>
        <v>-2.3805791170161683E-3</v>
      </c>
      <c r="H186" s="2">
        <f>'8. Model Variables'!D185-D186</f>
        <v>3.1859053366360968E-3</v>
      </c>
      <c r="I186" s="2">
        <f>E186-'8. Model Variables'!F185</f>
        <v>3.6966158950235695E-4</v>
      </c>
    </row>
    <row r="187" spans="1:9" x14ac:dyDescent="0.25">
      <c r="A187">
        <f t="shared" si="2"/>
        <v>2032</v>
      </c>
      <c r="B187">
        <v>5</v>
      </c>
      <c r="C187" s="1">
        <v>5432</v>
      </c>
      <c r="D187" s="1">
        <v>24719.35</v>
      </c>
      <c r="E187" s="1">
        <v>97431.679999999993</v>
      </c>
      <c r="G187" s="2">
        <f>'8. Model Variables'!C186-C187</f>
        <v>9.1165188496233895E-4</v>
      </c>
      <c r="H187" s="2">
        <f>'8. Model Variables'!D186-D187</f>
        <v>-4.2806970559468027E-3</v>
      </c>
      <c r="I187" s="2">
        <f>E187-'8. Model Variables'!F186</f>
        <v>1.7647418571868911E-3</v>
      </c>
    </row>
    <row r="188" spans="1:9" x14ac:dyDescent="0.25">
      <c r="A188">
        <f t="shared" si="2"/>
        <v>2032</v>
      </c>
      <c r="B188">
        <v>6</v>
      </c>
      <c r="C188" s="1">
        <v>228.17</v>
      </c>
      <c r="D188" s="1">
        <v>88809.08</v>
      </c>
      <c r="E188" s="1">
        <v>94399.45</v>
      </c>
      <c r="G188" s="2">
        <f>'8. Model Variables'!C187-C188</f>
        <v>-5.3072034515366795E-4</v>
      </c>
      <c r="H188" s="2">
        <f>'8. Model Variables'!D187-D188</f>
        <v>-6.9902330869808793E-4</v>
      </c>
      <c r="I188" s="2">
        <f>E188-'8. Model Variables'!F187</f>
        <v>-5.0552534230519086E-4</v>
      </c>
    </row>
    <row r="189" spans="1:9" x14ac:dyDescent="0.25">
      <c r="A189">
        <f t="shared" si="2"/>
        <v>2032</v>
      </c>
      <c r="B189">
        <v>7</v>
      </c>
      <c r="C189" s="1">
        <v>0</v>
      </c>
      <c r="D189" s="1">
        <v>177193.43</v>
      </c>
      <c r="E189" s="1">
        <v>97660.46</v>
      </c>
      <c r="G189" s="2">
        <f>'8. Model Variables'!C188-C189</f>
        <v>0</v>
      </c>
      <c r="H189" s="2">
        <f>'8. Model Variables'!D188-D189</f>
        <v>1.0775743576232344E-3</v>
      </c>
      <c r="I189" s="2">
        <f>E189-'8. Model Variables'!F188</f>
        <v>3.627123442129232E-3</v>
      </c>
    </row>
    <row r="190" spans="1:9" x14ac:dyDescent="0.25">
      <c r="A190">
        <f t="shared" si="2"/>
        <v>2032</v>
      </c>
      <c r="B190">
        <v>8</v>
      </c>
      <c r="C190" s="1">
        <v>14.7</v>
      </c>
      <c r="D190" s="1">
        <v>146003.96</v>
      </c>
      <c r="E190" s="1">
        <v>97774.75</v>
      </c>
      <c r="G190" s="2">
        <f>'8. Model Variables'!C189-C190</f>
        <v>-2.2047958649906718E-5</v>
      </c>
      <c r="H190" s="2">
        <f>'8. Model Variables'!D189-D190</f>
        <v>2.1229769918136299E-3</v>
      </c>
      <c r="I190" s="2">
        <f>E190-'8. Model Variables'!F189</f>
        <v>-1.0249551269225776E-3</v>
      </c>
    </row>
    <row r="191" spans="1:9" x14ac:dyDescent="0.25">
      <c r="A191">
        <f t="shared" si="2"/>
        <v>2032</v>
      </c>
      <c r="B191">
        <v>9</v>
      </c>
      <c r="C191" s="1">
        <v>737.57</v>
      </c>
      <c r="D191" s="1">
        <v>54607.77</v>
      </c>
      <c r="E191" s="1">
        <v>94731.19</v>
      </c>
      <c r="G191" s="2">
        <f>'8. Model Variables'!C190-C191</f>
        <v>-1.7524957203249869E-3</v>
      </c>
      <c r="H191" s="2">
        <f>'8. Model Variables'!D190-D191</f>
        <v>-1.6247460007434711E-4</v>
      </c>
      <c r="I191" s="2">
        <f>E191-'8. Model Variables'!F190</f>
        <v>7.8294855484273285E-4</v>
      </c>
    </row>
    <row r="192" spans="1:9" x14ac:dyDescent="0.25">
      <c r="A192">
        <f t="shared" si="2"/>
        <v>2032</v>
      </c>
      <c r="B192">
        <v>10</v>
      </c>
      <c r="C192" s="1">
        <v>9227.44</v>
      </c>
      <c r="D192" s="1">
        <v>7523.96</v>
      </c>
      <c r="E192" s="1">
        <v>98002.98</v>
      </c>
      <c r="G192" s="2">
        <f>'8. Model Variables'!C191-C192</f>
        <v>-4.8167026670853375E-3</v>
      </c>
      <c r="H192" s="2">
        <f>'8. Model Variables'!D191-D192</f>
        <v>-5.4833381182106677E-4</v>
      </c>
      <c r="I192" s="2">
        <f>E192-'8. Model Variables'!F191</f>
        <v>3.0964465695433319E-3</v>
      </c>
    </row>
    <row r="193" spans="1:9" x14ac:dyDescent="0.25">
      <c r="A193">
        <f t="shared" si="2"/>
        <v>2032</v>
      </c>
      <c r="B193">
        <v>11</v>
      </c>
      <c r="C193" s="1">
        <v>22129.89</v>
      </c>
      <c r="D193">
        <v>300.61</v>
      </c>
      <c r="E193" s="1">
        <v>94951.93</v>
      </c>
      <c r="G193" s="2">
        <f>'8. Model Variables'!C192-C193</f>
        <v>3.650769722298719E-3</v>
      </c>
      <c r="H193" s="2">
        <f>'8. Model Variables'!D192-D193</f>
        <v>4.792242056169016E-3</v>
      </c>
      <c r="I193" s="2">
        <f>E193-'8. Model Variables'!F192</f>
        <v>-1.0362486209487543E-3</v>
      </c>
    </row>
    <row r="194" spans="1:9" x14ac:dyDescent="0.25">
      <c r="A194">
        <f t="shared" si="2"/>
        <v>2032</v>
      </c>
      <c r="B194">
        <v>12</v>
      </c>
      <c r="C194" s="1">
        <v>33720.06</v>
      </c>
      <c r="D194">
        <v>0</v>
      </c>
      <c r="E194" s="1">
        <v>98117</v>
      </c>
      <c r="G194" s="2">
        <f>'8. Model Variables'!C193-C194</f>
        <v>9.5106159278657287E-5</v>
      </c>
      <c r="H194" s="2">
        <f>'8. Model Variables'!D193-D194</f>
        <v>0</v>
      </c>
      <c r="I194" s="2">
        <f>E194-'8. Model Variables'!F193</f>
        <v>4.5958764385432005E-3</v>
      </c>
    </row>
    <row r="195" spans="1:9" x14ac:dyDescent="0.25">
      <c r="G195" s="2"/>
      <c r="H195" s="2"/>
      <c r="I195" s="2"/>
    </row>
    <row r="196" spans="1:9" x14ac:dyDescent="0.25">
      <c r="G196" s="2"/>
      <c r="H196" s="2"/>
      <c r="I196" s="2"/>
    </row>
    <row r="197" spans="1:9" x14ac:dyDescent="0.25">
      <c r="G197" s="2"/>
      <c r="H197" s="2"/>
      <c r="I197" s="2"/>
    </row>
    <row r="198" spans="1:9" x14ac:dyDescent="0.25">
      <c r="G198" s="2"/>
      <c r="H198" s="2"/>
      <c r="I198" s="2"/>
    </row>
    <row r="199" spans="1:9" x14ac:dyDescent="0.25">
      <c r="G199" s="2"/>
      <c r="H199" s="2"/>
      <c r="I199" s="2"/>
    </row>
    <row r="200" spans="1:9" x14ac:dyDescent="0.25">
      <c r="G200" s="2"/>
      <c r="H200" s="2"/>
      <c r="I200" s="2"/>
    </row>
    <row r="201" spans="1:9" x14ac:dyDescent="0.25">
      <c r="G201" s="2"/>
      <c r="H201" s="2"/>
      <c r="I201" s="2"/>
    </row>
    <row r="202" spans="1:9" x14ac:dyDescent="0.25">
      <c r="G202" s="2"/>
      <c r="H202" s="2"/>
      <c r="I202" s="2"/>
    </row>
    <row r="203" spans="1:9" x14ac:dyDescent="0.25">
      <c r="G203" s="2"/>
      <c r="H203" s="2"/>
      <c r="I203" s="2"/>
    </row>
    <row r="204" spans="1:9" x14ac:dyDescent="0.25">
      <c r="G204" s="2"/>
      <c r="H204" s="2"/>
      <c r="I204" s="2"/>
    </row>
    <row r="205" spans="1:9" x14ac:dyDescent="0.25">
      <c r="G205" s="2"/>
      <c r="H205" s="2"/>
      <c r="I205" s="2"/>
    </row>
    <row r="206" spans="1:9" x14ac:dyDescent="0.25">
      <c r="G206" s="2"/>
      <c r="H206" s="2"/>
      <c r="I206" s="2"/>
    </row>
    <row r="207" spans="1:9" x14ac:dyDescent="0.25">
      <c r="G207" s="2"/>
      <c r="H207" s="2"/>
      <c r="I207" s="2"/>
    </row>
    <row r="208" spans="1:9" x14ac:dyDescent="0.25">
      <c r="G208" s="2"/>
      <c r="H208" s="2"/>
      <c r="I208" s="2"/>
    </row>
    <row r="209" spans="7:9" x14ac:dyDescent="0.25">
      <c r="G209" s="2"/>
      <c r="H209" s="2"/>
      <c r="I209" s="2"/>
    </row>
    <row r="210" spans="7:9" x14ac:dyDescent="0.25">
      <c r="G210" s="2"/>
      <c r="H210" s="2"/>
      <c r="I210" s="2"/>
    </row>
    <row r="211" spans="7:9" x14ac:dyDescent="0.25">
      <c r="G211" s="2"/>
      <c r="H211" s="2"/>
      <c r="I211" s="2"/>
    </row>
    <row r="212" spans="7:9" x14ac:dyDescent="0.25">
      <c r="G212" s="2"/>
      <c r="H212" s="2"/>
      <c r="I212" s="2"/>
    </row>
    <row r="213" spans="7:9" x14ac:dyDescent="0.25">
      <c r="G213" s="2"/>
      <c r="H213" s="2"/>
      <c r="I213" s="2"/>
    </row>
    <row r="214" spans="7:9" x14ac:dyDescent="0.25">
      <c r="G214" s="2"/>
      <c r="H214" s="2"/>
      <c r="I214" s="2"/>
    </row>
    <row r="215" spans="7:9" x14ac:dyDescent="0.25">
      <c r="G215" s="2"/>
      <c r="H215" s="2"/>
      <c r="I215" s="2"/>
    </row>
    <row r="216" spans="7:9" x14ac:dyDescent="0.25">
      <c r="G216" s="2"/>
      <c r="H216" s="2"/>
      <c r="I216" s="2"/>
    </row>
    <row r="217" spans="7:9" x14ac:dyDescent="0.25">
      <c r="G217" s="2"/>
      <c r="H217" s="2"/>
      <c r="I217" s="2"/>
    </row>
    <row r="218" spans="7:9" x14ac:dyDescent="0.25">
      <c r="G218" s="2"/>
      <c r="H218" s="2"/>
      <c r="I2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7BFB-78F9-45CE-A841-347BFDE22A7A}">
  <sheetPr>
    <tabColor theme="9" tint="0.79998168889431442"/>
  </sheetPr>
  <dimension ref="A1:K217"/>
  <sheetViews>
    <sheetView workbookViewId="0">
      <selection activeCell="C2" sqref="C2:K217"/>
    </sheetView>
  </sheetViews>
  <sheetFormatPr defaultRowHeight="15" x14ac:dyDescent="0.25"/>
  <cols>
    <col min="3" max="3" width="7.28515625" style="5" bestFit="1" customWidth="1"/>
    <col min="4" max="4" width="6.28515625" style="5" bestFit="1" customWidth="1"/>
    <col min="5" max="5" width="9.42578125" style="5" bestFit="1" customWidth="1"/>
    <col min="6" max="6" width="6.28515625" style="5" bestFit="1" customWidth="1"/>
    <col min="7" max="7" width="8.42578125" style="5" bestFit="1" customWidth="1"/>
    <col min="8" max="8" width="9.85546875" bestFit="1" customWidth="1"/>
    <col min="9" max="9" width="8.85546875" bestFit="1" customWidth="1"/>
    <col min="10" max="11" width="12.85546875" bestFit="1" customWidth="1"/>
  </cols>
  <sheetData>
    <row r="1" spans="1:11" x14ac:dyDescent="0.25">
      <c r="A1" t="s">
        <v>0</v>
      </c>
      <c r="B1" t="s">
        <v>1</v>
      </c>
      <c r="C1" s="5" t="s">
        <v>40</v>
      </c>
      <c r="D1" s="5" t="s">
        <v>21</v>
      </c>
      <c r="E1" s="5" t="s">
        <v>41</v>
      </c>
      <c r="F1" s="5" t="s">
        <v>42</v>
      </c>
      <c r="G1" s="5" t="s">
        <v>43</v>
      </c>
      <c r="H1" s="5" t="s">
        <v>20</v>
      </c>
      <c r="I1" s="5" t="s">
        <v>44</v>
      </c>
      <c r="J1" s="5" t="s">
        <v>45</v>
      </c>
      <c r="K1" s="5" t="s">
        <v>46</v>
      </c>
    </row>
    <row r="2" spans="1:11" x14ac:dyDescent="0.25">
      <c r="A2">
        <v>2015</v>
      </c>
      <c r="B2">
        <v>1</v>
      </c>
      <c r="C2" s="6">
        <v>273244.879333333</v>
      </c>
      <c r="D2" s="6">
        <v>6046.9695599999995</v>
      </c>
      <c r="E2" s="6">
        <v>35757.667697594698</v>
      </c>
      <c r="F2" s="6">
        <v>3026.0722866667002</v>
      </c>
      <c r="G2" s="6">
        <v>322.87270566670003</v>
      </c>
      <c r="H2" s="1">
        <v>357621.02933333302</v>
      </c>
      <c r="I2" s="1">
        <v>42551.166166666699</v>
      </c>
      <c r="J2" s="1">
        <v>2703.1995809999999</v>
      </c>
      <c r="K2" s="1">
        <v>315069.863166667</v>
      </c>
    </row>
    <row r="3" spans="1:11" x14ac:dyDescent="0.25">
      <c r="A3">
        <v>2015</v>
      </c>
      <c r="B3">
        <v>2</v>
      </c>
      <c r="C3" s="6">
        <v>275132.22600000002</v>
      </c>
      <c r="D3" s="6">
        <v>6052.1940599999998</v>
      </c>
      <c r="E3" s="6">
        <v>35757.667697594698</v>
      </c>
      <c r="F3" s="6">
        <v>3032.3276900000001</v>
      </c>
      <c r="G3" s="6">
        <v>321.67707899999999</v>
      </c>
      <c r="H3" s="1">
        <v>357978.18800000002</v>
      </c>
      <c r="I3" s="1">
        <v>42315.423999999999</v>
      </c>
      <c r="J3" s="1">
        <v>2710.650611</v>
      </c>
      <c r="K3" s="1">
        <v>315662.76400000002</v>
      </c>
    </row>
    <row r="4" spans="1:11" x14ac:dyDescent="0.25">
      <c r="A4">
        <v>2015</v>
      </c>
      <c r="B4">
        <v>3</v>
      </c>
      <c r="C4" s="6">
        <v>277002.54566666699</v>
      </c>
      <c r="D4" s="6">
        <v>6058.0176866666998</v>
      </c>
      <c r="E4" s="6">
        <v>35757.667697594698</v>
      </c>
      <c r="F4" s="6">
        <v>3044.1008400000001</v>
      </c>
      <c r="G4" s="6">
        <v>320.50808666670002</v>
      </c>
      <c r="H4" s="1">
        <v>359497.85833333299</v>
      </c>
      <c r="I4" s="1">
        <v>42385.317633333303</v>
      </c>
      <c r="J4" s="1">
        <v>2723.5927533333002</v>
      </c>
      <c r="K4" s="1">
        <v>317112.54070000001</v>
      </c>
    </row>
    <row r="5" spans="1:11" x14ac:dyDescent="0.25">
      <c r="A5">
        <v>2015</v>
      </c>
      <c r="B5">
        <v>4</v>
      </c>
      <c r="C5" s="6">
        <v>278872.86533333297</v>
      </c>
      <c r="D5" s="6">
        <v>6063.8413133332997</v>
      </c>
      <c r="E5" s="6">
        <v>36041.680406963897</v>
      </c>
      <c r="F5" s="6">
        <v>3055.87399</v>
      </c>
      <c r="G5" s="6">
        <v>319.33909433330001</v>
      </c>
      <c r="H5" s="1">
        <v>361017.528666667</v>
      </c>
      <c r="I5" s="1">
        <v>42455.211266666702</v>
      </c>
      <c r="J5" s="1">
        <v>2736.5348956666999</v>
      </c>
      <c r="K5" s="1">
        <v>318562.3174</v>
      </c>
    </row>
    <row r="6" spans="1:11" x14ac:dyDescent="0.25">
      <c r="A6">
        <v>2015</v>
      </c>
      <c r="B6">
        <v>5</v>
      </c>
      <c r="C6" s="6">
        <v>280743.185</v>
      </c>
      <c r="D6" s="6">
        <v>6069.6649399999997</v>
      </c>
      <c r="E6" s="6">
        <v>36041.680406963897</v>
      </c>
      <c r="F6" s="6">
        <v>3067.64714</v>
      </c>
      <c r="G6" s="6">
        <v>318.17010199999999</v>
      </c>
      <c r="H6" s="1">
        <v>362537.19900000002</v>
      </c>
      <c r="I6" s="1">
        <v>42525.104899999998</v>
      </c>
      <c r="J6" s="1">
        <v>2749.477038</v>
      </c>
      <c r="K6" s="1">
        <v>320012.09409999999</v>
      </c>
    </row>
    <row r="7" spans="1:11" x14ac:dyDescent="0.25">
      <c r="A7">
        <v>2015</v>
      </c>
      <c r="B7">
        <v>6</v>
      </c>
      <c r="C7" s="6">
        <v>281963.86166666698</v>
      </c>
      <c r="D7" s="6">
        <v>6077.4086266667</v>
      </c>
      <c r="E7" s="6">
        <v>36041.680406963897</v>
      </c>
      <c r="F7" s="6">
        <v>3085.4882400000001</v>
      </c>
      <c r="G7" s="6">
        <v>319.76309866669999</v>
      </c>
      <c r="H7" s="1">
        <v>363415.245</v>
      </c>
      <c r="I7" s="1">
        <v>42820.166100000002</v>
      </c>
      <c r="J7" s="1">
        <v>2765.7251413333001</v>
      </c>
      <c r="K7" s="1">
        <v>320595.07890000002</v>
      </c>
    </row>
    <row r="8" spans="1:11" x14ac:dyDescent="0.25">
      <c r="A8">
        <v>2015</v>
      </c>
      <c r="B8">
        <v>7</v>
      </c>
      <c r="C8" s="6">
        <v>283184.53833333298</v>
      </c>
      <c r="D8" s="6">
        <v>6085.1523133333003</v>
      </c>
      <c r="E8" s="6">
        <v>36193.977682218501</v>
      </c>
      <c r="F8" s="6">
        <v>3103.3293399999998</v>
      </c>
      <c r="G8" s="6">
        <v>321.3560953333</v>
      </c>
      <c r="H8" s="1">
        <v>364293.29100000003</v>
      </c>
      <c r="I8" s="1">
        <v>43115.227299999999</v>
      </c>
      <c r="J8" s="1">
        <v>2781.9732446666999</v>
      </c>
      <c r="K8" s="1">
        <v>321178.0637</v>
      </c>
    </row>
    <row r="9" spans="1:11" x14ac:dyDescent="0.25">
      <c r="A9">
        <v>2015</v>
      </c>
      <c r="B9">
        <v>8</v>
      </c>
      <c r="C9" s="6">
        <v>284405.21500000003</v>
      </c>
      <c r="D9" s="6">
        <v>6092.8959999999997</v>
      </c>
      <c r="E9" s="6">
        <v>36193.977682218501</v>
      </c>
      <c r="F9" s="6">
        <v>3121.1704399999999</v>
      </c>
      <c r="G9" s="6">
        <v>322.94909200000001</v>
      </c>
      <c r="H9" s="1">
        <v>365171.337</v>
      </c>
      <c r="I9" s="1">
        <v>43410.288500000002</v>
      </c>
      <c r="J9" s="1">
        <v>2798.221348</v>
      </c>
      <c r="K9" s="1">
        <v>321761.04849999998</v>
      </c>
    </row>
    <row r="10" spans="1:11" x14ac:dyDescent="0.25">
      <c r="A10">
        <v>2015</v>
      </c>
      <c r="B10">
        <v>9</v>
      </c>
      <c r="C10" s="6">
        <v>285564.569333333</v>
      </c>
      <c r="D10" s="6">
        <v>6099.3895000000002</v>
      </c>
      <c r="E10" s="6">
        <v>36193.977682218501</v>
      </c>
      <c r="F10" s="6">
        <v>3119.7523866667002</v>
      </c>
      <c r="G10" s="6">
        <v>322.03539566670003</v>
      </c>
      <c r="H10" s="1">
        <v>366002.51933333301</v>
      </c>
      <c r="I10" s="1">
        <v>43558.8014666667</v>
      </c>
      <c r="J10" s="1">
        <v>2797.7169909999998</v>
      </c>
      <c r="K10" s="1">
        <v>322443.71786666702</v>
      </c>
    </row>
    <row r="11" spans="1:11" x14ac:dyDescent="0.25">
      <c r="A11">
        <v>2015</v>
      </c>
      <c r="B11">
        <v>10</v>
      </c>
      <c r="C11" s="6">
        <v>286723.92366666702</v>
      </c>
      <c r="D11" s="6">
        <v>6105.8829999999998</v>
      </c>
      <c r="E11" s="6">
        <v>36529.2816819082</v>
      </c>
      <c r="F11" s="6">
        <v>3118.3343333333</v>
      </c>
      <c r="G11" s="6">
        <v>321.1216993333</v>
      </c>
      <c r="H11" s="1">
        <v>366833.70166666701</v>
      </c>
      <c r="I11" s="1">
        <v>43707.314433333297</v>
      </c>
      <c r="J11" s="1">
        <v>2797.212634</v>
      </c>
      <c r="K11" s="1">
        <v>323126.38723333302</v>
      </c>
    </row>
    <row r="12" spans="1:11" x14ac:dyDescent="0.25">
      <c r="A12">
        <v>2015</v>
      </c>
      <c r="B12">
        <v>11</v>
      </c>
      <c r="C12" s="6">
        <v>287883.27799999999</v>
      </c>
      <c r="D12" s="6">
        <v>6112.3765000000003</v>
      </c>
      <c r="E12" s="6">
        <v>36529.2816819082</v>
      </c>
      <c r="F12" s="6">
        <v>3116.9162799999999</v>
      </c>
      <c r="G12" s="6">
        <v>320.20800300000002</v>
      </c>
      <c r="H12" s="1">
        <v>367664.88400000002</v>
      </c>
      <c r="I12" s="1">
        <v>43855.827400000002</v>
      </c>
      <c r="J12" s="1">
        <v>2796.7082770000002</v>
      </c>
      <c r="K12" s="1">
        <v>323809.05660000001</v>
      </c>
    </row>
    <row r="13" spans="1:11" x14ac:dyDescent="0.25">
      <c r="A13">
        <v>2015</v>
      </c>
      <c r="B13">
        <v>12</v>
      </c>
      <c r="C13" s="6">
        <v>286236.989</v>
      </c>
      <c r="D13" s="6">
        <v>6118.9407499999998</v>
      </c>
      <c r="E13" s="6">
        <v>36529.2816819082</v>
      </c>
      <c r="F13" s="6">
        <v>3112.6303466667</v>
      </c>
      <c r="G13" s="6">
        <v>325.08699866670003</v>
      </c>
      <c r="H13" s="1">
        <v>368821.13833333302</v>
      </c>
      <c r="I13" s="1">
        <v>43909.183733333302</v>
      </c>
      <c r="J13" s="1">
        <v>2787.5433480000002</v>
      </c>
      <c r="K13" s="1">
        <v>324911.9546</v>
      </c>
    </row>
    <row r="14" spans="1:11" x14ac:dyDescent="0.25">
      <c r="A14">
        <f>A2+1</f>
        <v>2016</v>
      </c>
      <c r="B14">
        <v>1</v>
      </c>
      <c r="C14" s="6">
        <v>284590.7</v>
      </c>
      <c r="D14" s="6">
        <v>6125.5050000000001</v>
      </c>
      <c r="E14" s="6">
        <v>35612.362216450703</v>
      </c>
      <c r="F14" s="6">
        <v>3108.3444133333001</v>
      </c>
      <c r="G14" s="6">
        <v>329.96599433329999</v>
      </c>
      <c r="H14" s="1">
        <v>369977.392666667</v>
      </c>
      <c r="I14" s="1">
        <v>43962.540066666697</v>
      </c>
      <c r="J14" s="1">
        <v>2778.3784190000001</v>
      </c>
      <c r="K14" s="1">
        <v>326014.85259999998</v>
      </c>
    </row>
    <row r="15" spans="1:11" x14ac:dyDescent="0.25">
      <c r="A15">
        <f t="shared" ref="A15:A78" si="0">A3+1</f>
        <v>2016</v>
      </c>
      <c r="B15">
        <v>2</v>
      </c>
      <c r="C15" s="6">
        <v>282944.41100000002</v>
      </c>
      <c r="D15" s="6">
        <v>6132.0692499999996</v>
      </c>
      <c r="E15" s="6">
        <v>35612.362216450703</v>
      </c>
      <c r="F15" s="6">
        <v>3104.0584800000001</v>
      </c>
      <c r="G15" s="6">
        <v>334.84499</v>
      </c>
      <c r="H15" s="1">
        <v>371133.647</v>
      </c>
      <c r="I15" s="1">
        <v>44015.896399999998</v>
      </c>
      <c r="J15" s="1">
        <v>2769.2134900000001</v>
      </c>
      <c r="K15" s="1">
        <v>327117.75060000003</v>
      </c>
    </row>
    <row r="16" spans="1:11" x14ac:dyDescent="0.25">
      <c r="A16">
        <f t="shared" si="0"/>
        <v>2016</v>
      </c>
      <c r="B16">
        <v>3</v>
      </c>
      <c r="C16" s="6">
        <v>283607.20966666698</v>
      </c>
      <c r="D16" s="6">
        <v>6138.7042499999998</v>
      </c>
      <c r="E16" s="6">
        <v>35612.362216450703</v>
      </c>
      <c r="F16" s="6">
        <v>3110.0871200000001</v>
      </c>
      <c r="G16" s="6">
        <v>333.25082433329999</v>
      </c>
      <c r="H16" s="1">
        <v>370879.61366666702</v>
      </c>
      <c r="I16" s="1">
        <v>43646.570099999997</v>
      </c>
      <c r="J16" s="1">
        <v>2776.8362956667002</v>
      </c>
      <c r="K16" s="1">
        <v>327233.04356666701</v>
      </c>
    </row>
    <row r="17" spans="1:11" x14ac:dyDescent="0.25">
      <c r="A17">
        <f t="shared" si="0"/>
        <v>2016</v>
      </c>
      <c r="B17">
        <v>4</v>
      </c>
      <c r="C17" s="6">
        <v>284270.00833333301</v>
      </c>
      <c r="D17" s="6">
        <v>6145.33925</v>
      </c>
      <c r="E17" s="6">
        <v>35319.524472486599</v>
      </c>
      <c r="F17" s="6">
        <v>3116.1157600000001</v>
      </c>
      <c r="G17" s="6">
        <v>331.65665866670003</v>
      </c>
      <c r="H17" s="1">
        <v>370625.580333333</v>
      </c>
      <c r="I17" s="1">
        <v>43277.243799999997</v>
      </c>
      <c r="J17" s="1">
        <v>2784.4591013333002</v>
      </c>
      <c r="K17" s="1">
        <v>327348.336533333</v>
      </c>
    </row>
    <row r="18" spans="1:11" x14ac:dyDescent="0.25">
      <c r="A18">
        <f t="shared" si="0"/>
        <v>2016</v>
      </c>
      <c r="B18">
        <v>5</v>
      </c>
      <c r="C18" s="6">
        <v>284932.80699999997</v>
      </c>
      <c r="D18" s="6">
        <v>6151.9742500000002</v>
      </c>
      <c r="E18" s="6">
        <v>35319.524472486599</v>
      </c>
      <c r="F18" s="6">
        <v>3122.1444000000001</v>
      </c>
      <c r="G18" s="6">
        <v>330.06249300000002</v>
      </c>
      <c r="H18" s="1">
        <v>370371.54700000002</v>
      </c>
      <c r="I18" s="1">
        <v>42907.917500000003</v>
      </c>
      <c r="J18" s="1">
        <v>2792.0819069999998</v>
      </c>
      <c r="K18" s="1">
        <v>327463.62949999998</v>
      </c>
    </row>
    <row r="19" spans="1:11" x14ac:dyDescent="0.25">
      <c r="A19">
        <f t="shared" si="0"/>
        <v>2016</v>
      </c>
      <c r="B19">
        <v>6</v>
      </c>
      <c r="C19" s="6">
        <v>285308.846333333</v>
      </c>
      <c r="D19" s="6">
        <v>6157.2828633333002</v>
      </c>
      <c r="E19" s="6">
        <v>35319.524472486599</v>
      </c>
      <c r="F19" s="6">
        <v>3119.0477233332999</v>
      </c>
      <c r="G19" s="6">
        <v>336.05358200000001</v>
      </c>
      <c r="H19" s="1">
        <v>371380.23599999998</v>
      </c>
      <c r="I19" s="1">
        <v>43008.296966666698</v>
      </c>
      <c r="J19" s="1">
        <v>2782.9941413332999</v>
      </c>
      <c r="K19" s="1">
        <v>328371.93903333298</v>
      </c>
    </row>
    <row r="20" spans="1:11" x14ac:dyDescent="0.25">
      <c r="A20">
        <f t="shared" si="0"/>
        <v>2016</v>
      </c>
      <c r="B20">
        <v>7</v>
      </c>
      <c r="C20" s="6">
        <v>285684.88566666702</v>
      </c>
      <c r="D20" s="6">
        <v>6162.5914766667001</v>
      </c>
      <c r="E20" s="6">
        <v>35296.028641475401</v>
      </c>
      <c r="F20" s="6">
        <v>3115.9510466667002</v>
      </c>
      <c r="G20" s="6">
        <v>342.04467099999999</v>
      </c>
      <c r="H20" s="1">
        <v>372388.92499999999</v>
      </c>
      <c r="I20" s="1">
        <v>43108.676433333298</v>
      </c>
      <c r="J20" s="1">
        <v>2773.9063756667001</v>
      </c>
      <c r="K20" s="1">
        <v>329280.24856666703</v>
      </c>
    </row>
    <row r="21" spans="1:11" x14ac:dyDescent="0.25">
      <c r="A21">
        <f t="shared" si="0"/>
        <v>2016</v>
      </c>
      <c r="B21">
        <v>8</v>
      </c>
      <c r="C21" s="6">
        <v>286060.92499999999</v>
      </c>
      <c r="D21" s="6">
        <v>6167.9000900000001</v>
      </c>
      <c r="E21" s="6">
        <v>35296.028641475401</v>
      </c>
      <c r="F21" s="6">
        <v>3112.85437</v>
      </c>
      <c r="G21" s="6">
        <v>348.03575999999998</v>
      </c>
      <c r="H21" s="1">
        <v>373397.614</v>
      </c>
      <c r="I21" s="1">
        <v>43209.055899999999</v>
      </c>
      <c r="J21" s="1">
        <v>2764.8186099999998</v>
      </c>
      <c r="K21" s="1">
        <v>330188.55810000002</v>
      </c>
    </row>
    <row r="22" spans="1:11" x14ac:dyDescent="0.25">
      <c r="A22">
        <f t="shared" si="0"/>
        <v>2016</v>
      </c>
      <c r="B22">
        <v>9</v>
      </c>
      <c r="C22" s="6">
        <v>286680.54966666701</v>
      </c>
      <c r="D22" s="6">
        <v>6175.2354466667002</v>
      </c>
      <c r="E22" s="6">
        <v>35296.028641475401</v>
      </c>
      <c r="F22" s="6">
        <v>3108.2422933333</v>
      </c>
      <c r="G22" s="6">
        <v>342.80401566670002</v>
      </c>
      <c r="H22" s="1">
        <v>373990.00599999999</v>
      </c>
      <c r="I22" s="1">
        <v>43124.994966666702</v>
      </c>
      <c r="J22" s="1">
        <v>2765.4382776666998</v>
      </c>
      <c r="K22" s="1">
        <v>330865.01103333302</v>
      </c>
    </row>
    <row r="23" spans="1:11" x14ac:dyDescent="0.25">
      <c r="A23">
        <f t="shared" si="0"/>
        <v>2016</v>
      </c>
      <c r="B23">
        <v>10</v>
      </c>
      <c r="C23" s="6">
        <v>287300.17433333298</v>
      </c>
      <c r="D23" s="6">
        <v>6182.5708033333003</v>
      </c>
      <c r="E23" s="6">
        <v>35309.517682334103</v>
      </c>
      <c r="F23" s="6">
        <v>3103.6302166667001</v>
      </c>
      <c r="G23" s="6">
        <v>337.57227133330002</v>
      </c>
      <c r="H23" s="1">
        <v>374582.39799999999</v>
      </c>
      <c r="I23" s="1">
        <v>43040.934033333302</v>
      </c>
      <c r="J23" s="1">
        <v>2766.0579453332998</v>
      </c>
      <c r="K23" s="1">
        <v>331541.46396666701</v>
      </c>
    </row>
    <row r="24" spans="1:11" x14ac:dyDescent="0.25">
      <c r="A24">
        <f t="shared" si="0"/>
        <v>2016</v>
      </c>
      <c r="B24">
        <v>11</v>
      </c>
      <c r="C24" s="6">
        <v>287919.799</v>
      </c>
      <c r="D24" s="6">
        <v>6189.9061600000005</v>
      </c>
      <c r="E24" s="6">
        <v>35309.517682334103</v>
      </c>
      <c r="F24" s="6">
        <v>3099.0181400000001</v>
      </c>
      <c r="G24" s="6">
        <v>332.34052700000001</v>
      </c>
      <c r="H24" s="1">
        <v>375174.79</v>
      </c>
      <c r="I24" s="1">
        <v>42956.873099999997</v>
      </c>
      <c r="J24" s="1">
        <v>2766.6776129999998</v>
      </c>
      <c r="K24" s="1">
        <v>332217.91690000001</v>
      </c>
    </row>
    <row r="25" spans="1:11" x14ac:dyDescent="0.25">
      <c r="A25">
        <f t="shared" si="0"/>
        <v>2016</v>
      </c>
      <c r="B25">
        <v>12</v>
      </c>
      <c r="C25" s="6">
        <v>289074.45500000002</v>
      </c>
      <c r="D25" s="6">
        <v>6197.8711166666999</v>
      </c>
      <c r="E25" s="6">
        <v>35309.517682334103</v>
      </c>
      <c r="F25" s="6">
        <v>3113.6624733333001</v>
      </c>
      <c r="G25" s="6">
        <v>331.56292366669999</v>
      </c>
      <c r="H25" s="1">
        <v>377132.72499999998</v>
      </c>
      <c r="I25" s="1">
        <v>43300.579033333299</v>
      </c>
      <c r="J25" s="1">
        <v>2782.0995496667001</v>
      </c>
      <c r="K25" s="1">
        <v>333832.14596666698</v>
      </c>
    </row>
    <row r="26" spans="1:11" x14ac:dyDescent="0.25">
      <c r="A26">
        <f t="shared" si="0"/>
        <v>2017</v>
      </c>
      <c r="B26">
        <v>1</v>
      </c>
      <c r="C26" s="6">
        <v>290229.11099999998</v>
      </c>
      <c r="D26" s="6">
        <v>6205.8360733333002</v>
      </c>
      <c r="E26" s="6">
        <v>35382.041771825803</v>
      </c>
      <c r="F26" s="6">
        <v>3128.3068066667001</v>
      </c>
      <c r="G26" s="6">
        <v>330.78532033329998</v>
      </c>
      <c r="H26" s="1">
        <v>379090.66</v>
      </c>
      <c r="I26" s="1">
        <v>43644.284966666703</v>
      </c>
      <c r="J26" s="1">
        <v>2797.5214863332999</v>
      </c>
      <c r="K26" s="1">
        <v>335446.37503333302</v>
      </c>
    </row>
    <row r="27" spans="1:11" x14ac:dyDescent="0.25">
      <c r="A27">
        <f t="shared" si="0"/>
        <v>2017</v>
      </c>
      <c r="B27">
        <v>2</v>
      </c>
      <c r="C27" s="6">
        <v>291383.76699999999</v>
      </c>
      <c r="D27" s="6">
        <v>6213.8010299999996</v>
      </c>
      <c r="E27" s="6">
        <v>35382.041771825803</v>
      </c>
      <c r="F27" s="6">
        <v>3142.9511400000001</v>
      </c>
      <c r="G27" s="6">
        <v>330.00771700000001</v>
      </c>
      <c r="H27" s="1">
        <v>381048.59499999997</v>
      </c>
      <c r="I27" s="1">
        <v>43987.990899999997</v>
      </c>
      <c r="J27" s="1">
        <v>2812.9434230000002</v>
      </c>
      <c r="K27" s="1">
        <v>337060.6041</v>
      </c>
    </row>
    <row r="28" spans="1:11" x14ac:dyDescent="0.25">
      <c r="A28">
        <f t="shared" si="0"/>
        <v>2017</v>
      </c>
      <c r="B28">
        <v>3</v>
      </c>
      <c r="C28" s="6">
        <v>292886.16200000001</v>
      </c>
      <c r="D28" s="6">
        <v>6222.3955933333</v>
      </c>
      <c r="E28" s="6">
        <v>35382.041771825803</v>
      </c>
      <c r="F28" s="6">
        <v>3154.3128700000002</v>
      </c>
      <c r="G28" s="6">
        <v>332.68738966670003</v>
      </c>
      <c r="H28" s="1">
        <v>381992.08899999998</v>
      </c>
      <c r="I28" s="1">
        <v>43990.601233333298</v>
      </c>
      <c r="J28" s="1">
        <v>2821.6254803332999</v>
      </c>
      <c r="K28" s="1">
        <v>338001.48776666698</v>
      </c>
    </row>
    <row r="29" spans="1:11" x14ac:dyDescent="0.25">
      <c r="A29">
        <f t="shared" si="0"/>
        <v>2017</v>
      </c>
      <c r="B29">
        <v>4</v>
      </c>
      <c r="C29" s="6">
        <v>294388.55699999997</v>
      </c>
      <c r="D29" s="6">
        <v>6230.9901566667004</v>
      </c>
      <c r="E29" s="6">
        <v>35433.308502948799</v>
      </c>
      <c r="F29" s="6">
        <v>3165.6745999999998</v>
      </c>
      <c r="G29" s="6">
        <v>335.3670623333</v>
      </c>
      <c r="H29" s="1">
        <v>382935.58299999998</v>
      </c>
      <c r="I29" s="1">
        <v>43993.211566666701</v>
      </c>
      <c r="J29" s="1">
        <v>2830.3075376667002</v>
      </c>
      <c r="K29" s="1">
        <v>338942.37143333303</v>
      </c>
    </row>
    <row r="30" spans="1:11" x14ac:dyDescent="0.25">
      <c r="A30">
        <f t="shared" si="0"/>
        <v>2017</v>
      </c>
      <c r="B30">
        <v>5</v>
      </c>
      <c r="C30" s="6">
        <v>295890.95199999999</v>
      </c>
      <c r="D30" s="6">
        <v>6239.5847199999998</v>
      </c>
      <c r="E30" s="6">
        <v>35433.308502948799</v>
      </c>
      <c r="F30" s="6">
        <v>3177.0363299999999</v>
      </c>
      <c r="G30" s="6">
        <v>338.04673500000001</v>
      </c>
      <c r="H30" s="1">
        <v>383879.07699999999</v>
      </c>
      <c r="I30" s="1">
        <v>43995.821900000003</v>
      </c>
      <c r="J30" s="1">
        <v>2838.989595</v>
      </c>
      <c r="K30" s="1">
        <v>339883.25510000001</v>
      </c>
    </row>
    <row r="31" spans="1:11" x14ac:dyDescent="0.25">
      <c r="A31">
        <f t="shared" si="0"/>
        <v>2017</v>
      </c>
      <c r="B31">
        <v>6</v>
      </c>
      <c r="C31" s="6">
        <v>297691.724666667</v>
      </c>
      <c r="D31" s="6">
        <v>6250.2727400000003</v>
      </c>
      <c r="E31" s="6">
        <v>35433.308502948799</v>
      </c>
      <c r="F31" s="6">
        <v>3182.6019333333002</v>
      </c>
      <c r="G31" s="6">
        <v>337.26306499999998</v>
      </c>
      <c r="H31" s="1">
        <v>383848.91566666699</v>
      </c>
      <c r="I31" s="1">
        <v>43358.848666666701</v>
      </c>
      <c r="J31" s="1">
        <v>2845.3388683333001</v>
      </c>
      <c r="K31" s="1">
        <v>340490.06699999998</v>
      </c>
    </row>
    <row r="32" spans="1:11" x14ac:dyDescent="0.25">
      <c r="A32">
        <f t="shared" si="0"/>
        <v>2017</v>
      </c>
      <c r="B32">
        <v>7</v>
      </c>
      <c r="C32" s="6">
        <v>299492.49733333301</v>
      </c>
      <c r="D32" s="6">
        <v>6260.9607599999999</v>
      </c>
      <c r="E32" s="6">
        <v>35833.306884166203</v>
      </c>
      <c r="F32" s="6">
        <v>3188.1675366667</v>
      </c>
      <c r="G32" s="6">
        <v>336.47939500000001</v>
      </c>
      <c r="H32" s="1">
        <v>383818.754333333</v>
      </c>
      <c r="I32" s="1">
        <v>42721.875433333298</v>
      </c>
      <c r="J32" s="1">
        <v>2851.6881416667002</v>
      </c>
      <c r="K32" s="1">
        <v>341096.87890000001</v>
      </c>
    </row>
    <row r="33" spans="1:11" x14ac:dyDescent="0.25">
      <c r="A33">
        <f t="shared" si="0"/>
        <v>2017</v>
      </c>
      <c r="B33">
        <v>8</v>
      </c>
      <c r="C33" s="6">
        <v>301293.27</v>
      </c>
      <c r="D33" s="6">
        <v>6271.6487800000004</v>
      </c>
      <c r="E33" s="6">
        <v>35833.306884166203</v>
      </c>
      <c r="F33" s="6">
        <v>3193.7331399999998</v>
      </c>
      <c r="G33" s="6">
        <v>335.69572499999998</v>
      </c>
      <c r="H33" s="1">
        <v>383788.59299999999</v>
      </c>
      <c r="I33" s="1">
        <v>42084.902199999997</v>
      </c>
      <c r="J33" s="1">
        <v>2858.0374149999998</v>
      </c>
      <c r="K33" s="1">
        <v>341703.69079999998</v>
      </c>
    </row>
    <row r="34" spans="1:11" x14ac:dyDescent="0.25">
      <c r="A34">
        <f t="shared" si="0"/>
        <v>2017</v>
      </c>
      <c r="B34">
        <v>9</v>
      </c>
      <c r="C34" s="6">
        <v>303428.3</v>
      </c>
      <c r="D34" s="6">
        <v>6280.9170100000001</v>
      </c>
      <c r="E34" s="6">
        <v>35833.306884166203</v>
      </c>
      <c r="F34" s="6">
        <v>3208.45399</v>
      </c>
      <c r="G34" s="6">
        <v>338.25011233330002</v>
      </c>
      <c r="H34" s="1">
        <v>384837.80033333303</v>
      </c>
      <c r="I34" s="1">
        <v>42226.3648666667</v>
      </c>
      <c r="J34" s="1">
        <v>2870.2038776667</v>
      </c>
      <c r="K34" s="1">
        <v>342611.435466667</v>
      </c>
    </row>
    <row r="35" spans="1:11" x14ac:dyDescent="0.25">
      <c r="A35">
        <f t="shared" si="0"/>
        <v>2017</v>
      </c>
      <c r="B35">
        <v>10</v>
      </c>
      <c r="C35" s="6">
        <v>305563.33</v>
      </c>
      <c r="D35" s="6">
        <v>6290.1852399999998</v>
      </c>
      <c r="E35" s="6">
        <v>36370.2508471654</v>
      </c>
      <c r="F35" s="6">
        <v>3223.1748400000001</v>
      </c>
      <c r="G35" s="6">
        <v>340.8044996667</v>
      </c>
      <c r="H35" s="1">
        <v>385887.00766666699</v>
      </c>
      <c r="I35" s="1">
        <v>42367.8275333333</v>
      </c>
      <c r="J35" s="1">
        <v>2882.3703403333002</v>
      </c>
      <c r="K35" s="1">
        <v>343519.18013333302</v>
      </c>
    </row>
    <row r="36" spans="1:11" x14ac:dyDescent="0.25">
      <c r="A36">
        <f t="shared" si="0"/>
        <v>2017</v>
      </c>
      <c r="B36">
        <v>11</v>
      </c>
      <c r="C36" s="6">
        <v>307698.36</v>
      </c>
      <c r="D36" s="6">
        <v>6299.4534700000004</v>
      </c>
      <c r="E36" s="6">
        <v>36370.2508471654</v>
      </c>
      <c r="F36" s="6">
        <v>3237.8956899999998</v>
      </c>
      <c r="G36" s="6">
        <v>343.35888699999998</v>
      </c>
      <c r="H36" s="1">
        <v>386936.21500000003</v>
      </c>
      <c r="I36" s="1">
        <v>42509.290200000003</v>
      </c>
      <c r="J36" s="1">
        <v>2894.536803</v>
      </c>
      <c r="K36" s="1">
        <v>344426.92479999998</v>
      </c>
    </row>
    <row r="37" spans="1:11" x14ac:dyDescent="0.25">
      <c r="A37">
        <f t="shared" si="0"/>
        <v>2017</v>
      </c>
      <c r="B37">
        <v>12</v>
      </c>
      <c r="C37" s="6">
        <v>309511.62033333298</v>
      </c>
      <c r="D37" s="6">
        <v>6308.7657600000002</v>
      </c>
      <c r="E37" s="6">
        <v>36370.2508471654</v>
      </c>
      <c r="F37" s="6">
        <v>3242.9425799999999</v>
      </c>
      <c r="G37" s="6">
        <v>341.71159666670002</v>
      </c>
      <c r="H37" s="1">
        <v>388769.998333333</v>
      </c>
      <c r="I37" s="1">
        <v>43125.331766666699</v>
      </c>
      <c r="J37" s="1">
        <v>2901.2309833333002</v>
      </c>
      <c r="K37" s="1">
        <v>345644.66656666697</v>
      </c>
    </row>
    <row r="38" spans="1:11" x14ac:dyDescent="0.25">
      <c r="A38">
        <f t="shared" si="0"/>
        <v>2018</v>
      </c>
      <c r="B38">
        <v>1</v>
      </c>
      <c r="C38" s="6">
        <v>311324.88066666701</v>
      </c>
      <c r="D38" s="6">
        <v>6318.0780500000001</v>
      </c>
      <c r="E38" s="6">
        <v>36389.1937617105</v>
      </c>
      <c r="F38" s="6">
        <v>3247.98947</v>
      </c>
      <c r="G38" s="6">
        <v>340.06430633330001</v>
      </c>
      <c r="H38" s="1">
        <v>390603.78166666703</v>
      </c>
      <c r="I38" s="1">
        <v>43741.3733333333</v>
      </c>
      <c r="J38" s="1">
        <v>2907.9251636667</v>
      </c>
      <c r="K38" s="1">
        <v>346862.40833333298</v>
      </c>
    </row>
    <row r="39" spans="1:11" x14ac:dyDescent="0.25">
      <c r="A39">
        <f t="shared" si="0"/>
        <v>2018</v>
      </c>
      <c r="B39">
        <v>2</v>
      </c>
      <c r="C39" s="6">
        <v>313138.141</v>
      </c>
      <c r="D39" s="6">
        <v>6327.3903399999999</v>
      </c>
      <c r="E39" s="6">
        <v>36389.1937617105</v>
      </c>
      <c r="F39" s="6">
        <v>3253.0363600000001</v>
      </c>
      <c r="G39" s="6">
        <v>338.41701599999999</v>
      </c>
      <c r="H39" s="1">
        <v>392437.565</v>
      </c>
      <c r="I39" s="1">
        <v>44357.414900000003</v>
      </c>
      <c r="J39" s="1">
        <v>2914.6193440000002</v>
      </c>
      <c r="K39" s="1">
        <v>348080.15010000003</v>
      </c>
    </row>
    <row r="40" spans="1:11" x14ac:dyDescent="0.25">
      <c r="A40">
        <f t="shared" si="0"/>
        <v>2018</v>
      </c>
      <c r="B40">
        <v>3</v>
      </c>
      <c r="C40" s="6">
        <v>313757.30200000003</v>
      </c>
      <c r="D40" s="6">
        <v>6336.7466966666998</v>
      </c>
      <c r="E40" s="6">
        <v>36389.1937617105</v>
      </c>
      <c r="F40" s="6">
        <v>3250.5276766666998</v>
      </c>
      <c r="G40" s="6">
        <v>331.01514400000002</v>
      </c>
      <c r="H40" s="1">
        <v>393462.86</v>
      </c>
      <c r="I40" s="1">
        <v>44328.172933333299</v>
      </c>
      <c r="J40" s="1">
        <v>2919.5125326666998</v>
      </c>
      <c r="K40" s="1">
        <v>349134.68706666701</v>
      </c>
    </row>
    <row r="41" spans="1:11" x14ac:dyDescent="0.25">
      <c r="A41">
        <f t="shared" si="0"/>
        <v>2018</v>
      </c>
      <c r="B41">
        <v>4</v>
      </c>
      <c r="C41" s="6">
        <v>314376.46299999999</v>
      </c>
      <c r="D41" s="6">
        <v>6346.1030533332996</v>
      </c>
      <c r="E41" s="6">
        <v>36177.371029529699</v>
      </c>
      <c r="F41" s="6">
        <v>3248.0189933332999</v>
      </c>
      <c r="G41" s="6">
        <v>323.61327199999999</v>
      </c>
      <c r="H41" s="1">
        <v>394488.15500000003</v>
      </c>
      <c r="I41" s="1">
        <v>44298.930966666703</v>
      </c>
      <c r="J41" s="1">
        <v>2924.4057213332999</v>
      </c>
      <c r="K41" s="1">
        <v>350189.22403333301</v>
      </c>
    </row>
    <row r="42" spans="1:11" x14ac:dyDescent="0.25">
      <c r="A42">
        <f t="shared" si="0"/>
        <v>2018</v>
      </c>
      <c r="B42">
        <v>5</v>
      </c>
      <c r="C42" s="6">
        <v>314995.62400000001</v>
      </c>
      <c r="D42" s="6">
        <v>6355.4594100000004</v>
      </c>
      <c r="E42" s="6">
        <v>36177.371029529699</v>
      </c>
      <c r="F42" s="6">
        <v>3245.5103100000001</v>
      </c>
      <c r="G42" s="6">
        <v>316.21140000000003</v>
      </c>
      <c r="H42" s="1">
        <v>395513.45</v>
      </c>
      <c r="I42" s="1">
        <v>44269.688999999998</v>
      </c>
      <c r="J42" s="1">
        <v>2929.29891</v>
      </c>
      <c r="K42" s="1">
        <v>351243.761</v>
      </c>
    </row>
    <row r="43" spans="1:11" x14ac:dyDescent="0.25">
      <c r="A43">
        <f t="shared" si="0"/>
        <v>2018</v>
      </c>
      <c r="B43">
        <v>6</v>
      </c>
      <c r="C43" s="6">
        <v>315476.788</v>
      </c>
      <c r="D43" s="6">
        <v>6367.4261800000004</v>
      </c>
      <c r="E43" s="6">
        <v>36177.371029529699</v>
      </c>
      <c r="F43" s="6">
        <v>3245.7743833333002</v>
      </c>
      <c r="G43" s="6">
        <v>313.98490533329999</v>
      </c>
      <c r="H43" s="1">
        <v>396409.62900000002</v>
      </c>
      <c r="I43" s="1">
        <v>44414.365733333303</v>
      </c>
      <c r="J43" s="1">
        <v>2931.7894780000001</v>
      </c>
      <c r="K43" s="1">
        <v>351995.26326666703</v>
      </c>
    </row>
    <row r="44" spans="1:11" x14ac:dyDescent="0.25">
      <c r="A44">
        <f t="shared" si="0"/>
        <v>2018</v>
      </c>
      <c r="B44">
        <v>7</v>
      </c>
      <c r="C44" s="6">
        <v>315957.95199999999</v>
      </c>
      <c r="D44" s="6">
        <v>6379.3929500000004</v>
      </c>
      <c r="E44" s="6">
        <v>35937.904451763097</v>
      </c>
      <c r="F44" s="6">
        <v>3246.0384566666999</v>
      </c>
      <c r="G44" s="6">
        <v>311.7584106667</v>
      </c>
      <c r="H44" s="1">
        <v>397305.80800000002</v>
      </c>
      <c r="I44" s="1">
        <v>44559.042466666702</v>
      </c>
      <c r="J44" s="1">
        <v>2934.2800459999999</v>
      </c>
      <c r="K44" s="1">
        <v>352746.765533333</v>
      </c>
    </row>
    <row r="45" spans="1:11" x14ac:dyDescent="0.25">
      <c r="A45">
        <f t="shared" si="0"/>
        <v>2018</v>
      </c>
      <c r="B45">
        <v>8</v>
      </c>
      <c r="C45" s="6">
        <v>316439.11599999998</v>
      </c>
      <c r="D45" s="6">
        <v>6391.3597200000004</v>
      </c>
      <c r="E45" s="6">
        <v>35937.904451763097</v>
      </c>
      <c r="F45" s="6">
        <v>3246.3025299999999</v>
      </c>
      <c r="G45" s="6">
        <v>309.53191600000002</v>
      </c>
      <c r="H45" s="1">
        <v>398201.98700000002</v>
      </c>
      <c r="I45" s="1">
        <v>44703.7192</v>
      </c>
      <c r="J45" s="1">
        <v>2936.770614</v>
      </c>
      <c r="K45" s="1">
        <v>353498.26779999997</v>
      </c>
    </row>
    <row r="46" spans="1:11" x14ac:dyDescent="0.25">
      <c r="A46">
        <f t="shared" si="0"/>
        <v>2018</v>
      </c>
      <c r="B46">
        <v>9</v>
      </c>
      <c r="C46" s="6">
        <v>317688.88733333303</v>
      </c>
      <c r="D46" s="6">
        <v>6399.7776566666998</v>
      </c>
      <c r="E46" s="6">
        <v>35937.904451763097</v>
      </c>
      <c r="F46" s="6">
        <v>3253.2674266667</v>
      </c>
      <c r="G46" s="6">
        <v>311.89822366670001</v>
      </c>
      <c r="H46" s="1">
        <v>398619.56866666698</v>
      </c>
      <c r="I46" s="1">
        <v>44583.202133333303</v>
      </c>
      <c r="J46" s="1">
        <v>2941.3692030000002</v>
      </c>
      <c r="K46" s="1">
        <v>354036.36653333303</v>
      </c>
    </row>
    <row r="47" spans="1:11" x14ac:dyDescent="0.25">
      <c r="A47">
        <f t="shared" si="0"/>
        <v>2018</v>
      </c>
      <c r="B47">
        <v>10</v>
      </c>
      <c r="C47" s="6">
        <v>318938.658666667</v>
      </c>
      <c r="D47" s="6">
        <v>6408.1955933333002</v>
      </c>
      <c r="E47" s="6">
        <v>36264.468610105097</v>
      </c>
      <c r="F47" s="6">
        <v>3260.2323233333</v>
      </c>
      <c r="G47" s="6">
        <v>314.2645313333</v>
      </c>
      <c r="H47" s="1">
        <v>399037.150333333</v>
      </c>
      <c r="I47" s="1">
        <v>44462.685066666701</v>
      </c>
      <c r="J47" s="1">
        <v>2945.9677919999999</v>
      </c>
      <c r="K47" s="1">
        <v>354574.46526666702</v>
      </c>
    </row>
    <row r="48" spans="1:11" x14ac:dyDescent="0.25">
      <c r="A48">
        <f t="shared" si="0"/>
        <v>2018</v>
      </c>
      <c r="B48">
        <v>11</v>
      </c>
      <c r="C48" s="6">
        <v>320188.43</v>
      </c>
      <c r="D48" s="6">
        <v>6416.6135299999996</v>
      </c>
      <c r="E48" s="6">
        <v>36264.468610105097</v>
      </c>
      <c r="F48" s="6">
        <v>3267.19722</v>
      </c>
      <c r="G48" s="6">
        <v>316.63083899999998</v>
      </c>
      <c r="H48" s="1">
        <v>399454.73200000002</v>
      </c>
      <c r="I48" s="1">
        <v>44342.167999999998</v>
      </c>
      <c r="J48" s="1">
        <v>2950.5663810000001</v>
      </c>
      <c r="K48" s="1">
        <v>355112.56400000001</v>
      </c>
    </row>
    <row r="49" spans="1:11" x14ac:dyDescent="0.25">
      <c r="A49">
        <f t="shared" si="0"/>
        <v>2018</v>
      </c>
      <c r="B49">
        <v>12</v>
      </c>
      <c r="C49" s="6">
        <v>321018.26733333297</v>
      </c>
      <c r="D49" s="6">
        <v>6424.0489900000002</v>
      </c>
      <c r="E49" s="6">
        <v>36264.468610105097</v>
      </c>
      <c r="F49" s="6">
        <v>3283.5594233332999</v>
      </c>
      <c r="G49" s="6">
        <v>318.50364833330002</v>
      </c>
      <c r="H49" s="1">
        <v>399771.04300000001</v>
      </c>
      <c r="I49" s="1">
        <v>44337.971733333303</v>
      </c>
      <c r="J49" s="1">
        <v>2965.0557749999998</v>
      </c>
      <c r="K49" s="1">
        <v>355433.07126666699</v>
      </c>
    </row>
    <row r="50" spans="1:11" x14ac:dyDescent="0.25">
      <c r="A50">
        <f t="shared" si="0"/>
        <v>2019</v>
      </c>
      <c r="B50">
        <v>1</v>
      </c>
      <c r="C50" s="6">
        <v>321848.104666667</v>
      </c>
      <c r="D50" s="6">
        <v>6431.4844499999999</v>
      </c>
      <c r="E50" s="6">
        <v>36157.0529249475</v>
      </c>
      <c r="F50" s="6">
        <v>3299.9216266666999</v>
      </c>
      <c r="G50" s="6">
        <v>320.37645766669999</v>
      </c>
      <c r="H50" s="1">
        <v>400087.35399999999</v>
      </c>
      <c r="I50" s="1">
        <v>44333.775466666702</v>
      </c>
      <c r="J50" s="1">
        <v>2979.545169</v>
      </c>
      <c r="K50" s="1">
        <v>355753.57853333303</v>
      </c>
    </row>
    <row r="51" spans="1:11" x14ac:dyDescent="0.25">
      <c r="A51">
        <f t="shared" si="0"/>
        <v>2019</v>
      </c>
      <c r="B51">
        <v>2</v>
      </c>
      <c r="C51" s="6">
        <v>322677.94199999998</v>
      </c>
      <c r="D51" s="6">
        <v>6438.9199099999996</v>
      </c>
      <c r="E51" s="6">
        <v>36157.0529249475</v>
      </c>
      <c r="F51" s="6">
        <v>3316.2838299999999</v>
      </c>
      <c r="G51" s="6">
        <v>322.24926699999997</v>
      </c>
      <c r="H51" s="1">
        <v>400403.66499999998</v>
      </c>
      <c r="I51" s="1">
        <v>44329.5792</v>
      </c>
      <c r="J51" s="1">
        <v>2994.0345630000002</v>
      </c>
      <c r="K51" s="1">
        <v>356074.0858</v>
      </c>
    </row>
    <row r="52" spans="1:11" x14ac:dyDescent="0.25">
      <c r="A52">
        <f t="shared" si="0"/>
        <v>2019</v>
      </c>
      <c r="B52">
        <v>3</v>
      </c>
      <c r="C52" s="6">
        <v>324953.61466666701</v>
      </c>
      <c r="D52" s="6">
        <v>6445.3728866666997</v>
      </c>
      <c r="E52" s="6">
        <v>36157.0529249475</v>
      </c>
      <c r="F52" s="6">
        <v>3326.6288766666999</v>
      </c>
      <c r="G52" s="6">
        <v>326.8082753333</v>
      </c>
      <c r="H52" s="1">
        <v>401911.03999999998</v>
      </c>
      <c r="I52" s="1">
        <v>44374.788766666701</v>
      </c>
      <c r="J52" s="1">
        <v>2999.8206013333001</v>
      </c>
      <c r="K52" s="1">
        <v>357536.25123333302</v>
      </c>
    </row>
    <row r="53" spans="1:11" x14ac:dyDescent="0.25">
      <c r="A53">
        <f t="shared" si="0"/>
        <v>2019</v>
      </c>
      <c r="B53">
        <v>4</v>
      </c>
      <c r="C53" s="6">
        <v>327229.28733333299</v>
      </c>
      <c r="D53" s="6">
        <v>6451.8258633332998</v>
      </c>
      <c r="E53" s="6">
        <v>36408.577632047403</v>
      </c>
      <c r="F53" s="6">
        <v>3336.9739233332998</v>
      </c>
      <c r="G53" s="6">
        <v>331.36728366670002</v>
      </c>
      <c r="H53" s="1">
        <v>403418.41499999998</v>
      </c>
      <c r="I53" s="1">
        <v>44419.9983333333</v>
      </c>
      <c r="J53" s="1">
        <v>3005.6066396667002</v>
      </c>
      <c r="K53" s="1">
        <v>358998.41666666698</v>
      </c>
    </row>
    <row r="54" spans="1:11" x14ac:dyDescent="0.25">
      <c r="A54">
        <f t="shared" si="0"/>
        <v>2019</v>
      </c>
      <c r="B54">
        <v>5</v>
      </c>
      <c r="C54" s="6">
        <v>329504.96000000002</v>
      </c>
      <c r="D54" s="6">
        <v>6458.2788399999999</v>
      </c>
      <c r="E54" s="6">
        <v>36408.577632047403</v>
      </c>
      <c r="F54" s="6">
        <v>3347.3189699999998</v>
      </c>
      <c r="G54" s="6">
        <v>335.92629199999999</v>
      </c>
      <c r="H54" s="1">
        <v>404925.79</v>
      </c>
      <c r="I54" s="1">
        <v>44465.207900000001</v>
      </c>
      <c r="J54" s="1">
        <v>3011.3926780000002</v>
      </c>
      <c r="K54" s="1">
        <v>360460.5821</v>
      </c>
    </row>
    <row r="55" spans="1:11" x14ac:dyDescent="0.25">
      <c r="A55">
        <f t="shared" si="0"/>
        <v>2019</v>
      </c>
      <c r="B55">
        <v>6</v>
      </c>
      <c r="C55" s="6">
        <v>331044.27066666703</v>
      </c>
      <c r="D55" s="6">
        <v>6465.7011633333004</v>
      </c>
      <c r="E55" s="6">
        <v>36408.577632047403</v>
      </c>
      <c r="F55" s="6">
        <v>3359.5871333332998</v>
      </c>
      <c r="G55" s="6">
        <v>333.59545933330003</v>
      </c>
      <c r="H55" s="1">
        <v>406264.32033333299</v>
      </c>
      <c r="I55" s="1">
        <v>44297.949366666697</v>
      </c>
      <c r="J55" s="1">
        <v>3025.9916739999999</v>
      </c>
      <c r="K55" s="1">
        <v>361966.37096666702</v>
      </c>
    </row>
    <row r="56" spans="1:11" x14ac:dyDescent="0.25">
      <c r="A56">
        <f t="shared" si="0"/>
        <v>2019</v>
      </c>
      <c r="B56">
        <v>7</v>
      </c>
      <c r="C56" s="6">
        <v>332583.58133333299</v>
      </c>
      <c r="D56" s="6">
        <v>6473.1234866667</v>
      </c>
      <c r="E56" s="6">
        <v>36669.866271943902</v>
      </c>
      <c r="F56" s="6">
        <v>3371.8552966666998</v>
      </c>
      <c r="G56" s="6">
        <v>331.2646266667</v>
      </c>
      <c r="H56" s="1">
        <v>407602.85066666699</v>
      </c>
      <c r="I56" s="1">
        <v>44130.690833333298</v>
      </c>
      <c r="J56" s="1">
        <v>3040.59067</v>
      </c>
      <c r="K56" s="1">
        <v>363472.15983333299</v>
      </c>
    </row>
    <row r="57" spans="1:11" x14ac:dyDescent="0.25">
      <c r="A57">
        <f t="shared" si="0"/>
        <v>2019</v>
      </c>
      <c r="B57">
        <v>8</v>
      </c>
      <c r="C57" s="6">
        <v>334122.89199999999</v>
      </c>
      <c r="D57" s="6">
        <v>6480.5458099999996</v>
      </c>
      <c r="E57" s="6">
        <v>36669.866271943902</v>
      </c>
      <c r="F57" s="6">
        <v>3384.1234599999998</v>
      </c>
      <c r="G57" s="6">
        <v>328.93379399999998</v>
      </c>
      <c r="H57" s="1">
        <v>408941.38099999999</v>
      </c>
      <c r="I57" s="1">
        <v>43963.4323</v>
      </c>
      <c r="J57" s="1">
        <v>3055.1896660000002</v>
      </c>
      <c r="K57" s="1">
        <v>364977.94870000001</v>
      </c>
    </row>
    <row r="58" spans="1:11" x14ac:dyDescent="0.25">
      <c r="A58">
        <f t="shared" si="0"/>
        <v>2019</v>
      </c>
      <c r="B58">
        <v>9</v>
      </c>
      <c r="C58" s="6">
        <v>336085.04033333302</v>
      </c>
      <c r="D58" s="6">
        <v>6484.2531033332998</v>
      </c>
      <c r="E58" s="6">
        <v>36669.866271943902</v>
      </c>
      <c r="F58" s="6">
        <v>3389.6607133333</v>
      </c>
      <c r="G58" s="6">
        <v>317.66574700000001</v>
      </c>
      <c r="H58" s="1">
        <v>409645.47033333301</v>
      </c>
      <c r="I58" s="1">
        <v>43759.106466666701</v>
      </c>
      <c r="J58" s="1">
        <v>3071.9949663333</v>
      </c>
      <c r="K58" s="1">
        <v>365886.36386666697</v>
      </c>
    </row>
    <row r="59" spans="1:11" x14ac:dyDescent="0.25">
      <c r="A59">
        <f t="shared" si="0"/>
        <v>2019</v>
      </c>
      <c r="B59">
        <v>10</v>
      </c>
      <c r="C59" s="6">
        <v>338047.18866666697</v>
      </c>
      <c r="D59" s="6">
        <v>6487.9603966667</v>
      </c>
      <c r="E59" s="6">
        <v>37384.917620912704</v>
      </c>
      <c r="F59" s="6">
        <v>3395.1979666666998</v>
      </c>
      <c r="G59" s="6">
        <v>306.39769999999999</v>
      </c>
      <c r="H59" s="1">
        <v>410349.55966666702</v>
      </c>
      <c r="I59" s="1">
        <v>43554.780633333299</v>
      </c>
      <c r="J59" s="1">
        <v>3088.8002666666998</v>
      </c>
      <c r="K59" s="1">
        <v>366794.779033333</v>
      </c>
    </row>
    <row r="60" spans="1:11" x14ac:dyDescent="0.25">
      <c r="A60">
        <f t="shared" si="0"/>
        <v>2019</v>
      </c>
      <c r="B60">
        <v>11</v>
      </c>
      <c r="C60" s="6">
        <v>340009.337</v>
      </c>
      <c r="D60" s="6">
        <v>6491.6676900000002</v>
      </c>
      <c r="E60" s="6">
        <v>37384.917620912704</v>
      </c>
      <c r="F60" s="6">
        <v>3400.73522</v>
      </c>
      <c r="G60" s="6">
        <v>295.12965300000002</v>
      </c>
      <c r="H60" s="1">
        <v>411053.64899999998</v>
      </c>
      <c r="I60" s="1">
        <v>43350.4548</v>
      </c>
      <c r="J60" s="1">
        <v>3105.6055670000001</v>
      </c>
      <c r="K60" s="1">
        <v>367703.19420000003</v>
      </c>
    </row>
    <row r="61" spans="1:11" x14ac:dyDescent="0.25">
      <c r="A61">
        <f t="shared" si="0"/>
        <v>2019</v>
      </c>
      <c r="B61">
        <v>12</v>
      </c>
      <c r="C61" s="6">
        <v>341085.18699999998</v>
      </c>
      <c r="D61" s="6">
        <v>6493.6117733333003</v>
      </c>
      <c r="E61" s="6">
        <v>37384.917620912704</v>
      </c>
      <c r="F61" s="6">
        <v>3382.0765033333</v>
      </c>
      <c r="G61" s="6">
        <v>300.7193463333</v>
      </c>
      <c r="H61" s="1">
        <v>406630.26433333301</v>
      </c>
      <c r="I61" s="1">
        <v>42572.740766666699</v>
      </c>
      <c r="J61" s="1">
        <v>3081.3571569999999</v>
      </c>
      <c r="K61" s="1">
        <v>364057.52356666699</v>
      </c>
    </row>
    <row r="62" spans="1:11" x14ac:dyDescent="0.25">
      <c r="A62">
        <f t="shared" si="0"/>
        <v>2020</v>
      </c>
      <c r="B62">
        <v>1</v>
      </c>
      <c r="C62" s="6">
        <v>342161.03700000001</v>
      </c>
      <c r="D62" s="6">
        <v>6495.5558566666996</v>
      </c>
      <c r="E62" s="6">
        <v>37687.985475430803</v>
      </c>
      <c r="F62" s="6">
        <v>3363.4177866667001</v>
      </c>
      <c r="G62" s="6">
        <v>306.30903966670002</v>
      </c>
      <c r="H62" s="1">
        <v>402206.87966666702</v>
      </c>
      <c r="I62" s="1">
        <v>41795.026733333303</v>
      </c>
      <c r="J62" s="1">
        <v>3057.1087470000002</v>
      </c>
      <c r="K62" s="1">
        <v>360411.85293333302</v>
      </c>
    </row>
    <row r="63" spans="1:11" x14ac:dyDescent="0.25">
      <c r="A63">
        <f t="shared" si="0"/>
        <v>2020</v>
      </c>
      <c r="B63">
        <v>2</v>
      </c>
      <c r="C63" s="6">
        <v>343236.88699999999</v>
      </c>
      <c r="D63" s="6">
        <v>6497.4999399999997</v>
      </c>
      <c r="E63" s="6">
        <v>37687.985475430803</v>
      </c>
      <c r="F63" s="6">
        <v>3344.7590700000001</v>
      </c>
      <c r="G63" s="6">
        <v>311.89873299999999</v>
      </c>
      <c r="H63" s="1">
        <v>397783.495</v>
      </c>
      <c r="I63" s="1">
        <v>41017.312700000002</v>
      </c>
      <c r="J63" s="1">
        <v>3032.8603370000001</v>
      </c>
      <c r="K63" s="1">
        <v>356766.18229999999</v>
      </c>
    </row>
    <row r="64" spans="1:11" x14ac:dyDescent="0.25">
      <c r="A64">
        <f t="shared" si="0"/>
        <v>2020</v>
      </c>
      <c r="B64">
        <v>3</v>
      </c>
      <c r="C64" s="6">
        <v>349074.61300000001</v>
      </c>
      <c r="D64" s="6">
        <v>6497.6808133332997</v>
      </c>
      <c r="E64" s="6">
        <v>37687.985475430803</v>
      </c>
      <c r="F64" s="6">
        <v>3187.9911066667</v>
      </c>
      <c r="G64" s="6">
        <v>297.59339766670001</v>
      </c>
      <c r="H64" s="1">
        <v>384055.609</v>
      </c>
      <c r="I64" s="1">
        <v>38448.185366666701</v>
      </c>
      <c r="J64" s="1">
        <v>2890.3977089999998</v>
      </c>
      <c r="K64" s="1">
        <v>345607.423633333</v>
      </c>
    </row>
    <row r="65" spans="1:11" x14ac:dyDescent="0.25">
      <c r="A65">
        <f t="shared" si="0"/>
        <v>2020</v>
      </c>
      <c r="B65">
        <v>4</v>
      </c>
      <c r="C65" s="6">
        <v>354912.33899999998</v>
      </c>
      <c r="D65" s="6">
        <v>6497.8616866666998</v>
      </c>
      <c r="E65" s="6">
        <v>39635.931769455703</v>
      </c>
      <c r="F65" s="6">
        <v>3031.2231433333</v>
      </c>
      <c r="G65" s="6">
        <v>283.28806233329999</v>
      </c>
      <c r="H65" s="1">
        <v>370327.723</v>
      </c>
      <c r="I65" s="1">
        <v>35879.058033333298</v>
      </c>
      <c r="J65" s="1">
        <v>2747.9350810000001</v>
      </c>
      <c r="K65" s="1">
        <v>334448.66496666701</v>
      </c>
    </row>
    <row r="66" spans="1:11" x14ac:dyDescent="0.25">
      <c r="A66">
        <f t="shared" si="0"/>
        <v>2020</v>
      </c>
      <c r="B66">
        <v>5</v>
      </c>
      <c r="C66" s="6">
        <v>360750.065</v>
      </c>
      <c r="D66" s="6">
        <v>6498.0425599999999</v>
      </c>
      <c r="E66" s="6">
        <v>39635.931769455703</v>
      </c>
      <c r="F66" s="6">
        <v>2874.4551799999999</v>
      </c>
      <c r="G66" s="6">
        <v>268.98272700000001</v>
      </c>
      <c r="H66" s="1">
        <v>356599.837</v>
      </c>
      <c r="I66" s="1">
        <v>33309.930699999997</v>
      </c>
      <c r="J66" s="1">
        <v>2605.4724529999999</v>
      </c>
      <c r="K66" s="1">
        <v>323289.90629999997</v>
      </c>
    </row>
    <row r="67" spans="1:11" x14ac:dyDescent="0.25">
      <c r="A67">
        <f t="shared" si="0"/>
        <v>2020</v>
      </c>
      <c r="B67">
        <v>6</v>
      </c>
      <c r="C67" s="6">
        <v>360068.19900000002</v>
      </c>
      <c r="D67" s="6">
        <v>6483.7163200000005</v>
      </c>
      <c r="E67" s="6">
        <v>39635.931769455703</v>
      </c>
      <c r="F67" s="6">
        <v>2973.7824599999999</v>
      </c>
      <c r="G67" s="6">
        <v>276.56175300000001</v>
      </c>
      <c r="H67" s="1">
        <v>369734.96399999998</v>
      </c>
      <c r="I67" s="1">
        <v>36435.261566666697</v>
      </c>
      <c r="J67" s="1">
        <v>2697.2207069999999</v>
      </c>
      <c r="K67" s="1">
        <v>333299.70243333298</v>
      </c>
    </row>
    <row r="68" spans="1:11" x14ac:dyDescent="0.25">
      <c r="A68">
        <f t="shared" si="0"/>
        <v>2020</v>
      </c>
      <c r="B68">
        <v>7</v>
      </c>
      <c r="C68" s="6">
        <v>359386.33299999998</v>
      </c>
      <c r="D68" s="6">
        <v>6469.3900800000001</v>
      </c>
      <c r="E68" s="6">
        <v>39598.196205465902</v>
      </c>
      <c r="F68" s="6">
        <v>3073.1097399999999</v>
      </c>
      <c r="G68" s="6">
        <v>284.14077900000001</v>
      </c>
      <c r="H68" s="1">
        <v>382870.09100000001</v>
      </c>
      <c r="I68" s="1">
        <v>39560.592433333302</v>
      </c>
      <c r="J68" s="1">
        <v>2788.968961</v>
      </c>
      <c r="K68" s="1">
        <v>343309.49856666703</v>
      </c>
    </row>
    <row r="69" spans="1:11" x14ac:dyDescent="0.25">
      <c r="A69">
        <f t="shared" si="0"/>
        <v>2020</v>
      </c>
      <c r="B69">
        <v>8</v>
      </c>
      <c r="C69" s="6">
        <v>358704.467</v>
      </c>
      <c r="D69" s="6">
        <v>6455.0638399999998</v>
      </c>
      <c r="E69" s="6">
        <v>39598.196205465902</v>
      </c>
      <c r="F69" s="6">
        <v>3172.4370199999998</v>
      </c>
      <c r="G69" s="6">
        <v>291.71980500000001</v>
      </c>
      <c r="H69" s="1">
        <v>396005.21799999999</v>
      </c>
      <c r="I69" s="1">
        <v>42685.923300000002</v>
      </c>
      <c r="J69" s="1">
        <v>2880.7172150000001</v>
      </c>
      <c r="K69" s="1">
        <v>353319.29470000003</v>
      </c>
    </row>
    <row r="70" spans="1:11" x14ac:dyDescent="0.25">
      <c r="A70">
        <f t="shared" si="0"/>
        <v>2020</v>
      </c>
      <c r="B70">
        <v>9</v>
      </c>
      <c r="C70" s="6">
        <v>358649.17200000002</v>
      </c>
      <c r="D70" s="6">
        <v>6457.8158633332996</v>
      </c>
      <c r="E70" s="6">
        <v>39598.196205465902</v>
      </c>
      <c r="F70" s="6">
        <v>3224.1402666667</v>
      </c>
      <c r="G70" s="6">
        <v>304.94044533329998</v>
      </c>
      <c r="H70" s="1">
        <v>397412.82533333299</v>
      </c>
      <c r="I70" s="1">
        <v>42658.601066666699</v>
      </c>
      <c r="J70" s="1">
        <v>2919.1998213333</v>
      </c>
      <c r="K70" s="1">
        <v>354754.22426666698</v>
      </c>
    </row>
    <row r="71" spans="1:11" x14ac:dyDescent="0.25">
      <c r="A71">
        <f t="shared" si="0"/>
        <v>2020</v>
      </c>
      <c r="B71">
        <v>10</v>
      </c>
      <c r="C71" s="6">
        <v>358593.87699999998</v>
      </c>
      <c r="D71" s="6">
        <v>6460.5678866667004</v>
      </c>
      <c r="E71" s="6">
        <v>39435.6539383032</v>
      </c>
      <c r="F71" s="6">
        <v>3275.8435133333001</v>
      </c>
      <c r="G71" s="6">
        <v>318.16108566669999</v>
      </c>
      <c r="H71" s="1">
        <v>398820.43266666698</v>
      </c>
      <c r="I71" s="1">
        <v>42631.278833333301</v>
      </c>
      <c r="J71" s="1">
        <v>2957.6824276666998</v>
      </c>
      <c r="K71" s="1">
        <v>356189.153833333</v>
      </c>
    </row>
    <row r="72" spans="1:11" x14ac:dyDescent="0.25">
      <c r="A72">
        <f t="shared" si="0"/>
        <v>2020</v>
      </c>
      <c r="B72">
        <v>11</v>
      </c>
      <c r="C72" s="6">
        <v>358538.58199999999</v>
      </c>
      <c r="D72" s="6">
        <v>6463.3199100000002</v>
      </c>
      <c r="E72" s="6">
        <v>39435.6539383032</v>
      </c>
      <c r="F72" s="6">
        <v>3327.5467600000002</v>
      </c>
      <c r="G72" s="6">
        <v>331.38172600000001</v>
      </c>
      <c r="H72" s="1">
        <v>400228.04</v>
      </c>
      <c r="I72" s="1">
        <v>42603.956599999998</v>
      </c>
      <c r="J72" s="1">
        <v>2996.1650340000001</v>
      </c>
      <c r="K72" s="1">
        <v>357624.0834</v>
      </c>
    </row>
    <row r="73" spans="1:11" x14ac:dyDescent="0.25">
      <c r="A73">
        <f t="shared" si="0"/>
        <v>2020</v>
      </c>
      <c r="B73">
        <v>12</v>
      </c>
      <c r="C73" s="6">
        <v>361786.73066666699</v>
      </c>
      <c r="D73" s="6">
        <v>6468.7396166667004</v>
      </c>
      <c r="E73" s="6">
        <v>39435.6539383032</v>
      </c>
      <c r="F73" s="6">
        <v>3300.4916400000002</v>
      </c>
      <c r="G73" s="6">
        <v>337.3886356667</v>
      </c>
      <c r="H73" s="1">
        <v>402305.32966666698</v>
      </c>
      <c r="I73" s="1">
        <v>42768.084799999997</v>
      </c>
      <c r="J73" s="1">
        <v>2963.1030043332999</v>
      </c>
      <c r="K73" s="1">
        <v>359537.24486666702</v>
      </c>
    </row>
    <row r="74" spans="1:11" x14ac:dyDescent="0.25">
      <c r="A74">
        <f t="shared" si="0"/>
        <v>2021</v>
      </c>
      <c r="B74">
        <v>1</v>
      </c>
      <c r="C74" s="6">
        <v>365034.879333333</v>
      </c>
      <c r="D74" s="6">
        <v>6474.1593233332997</v>
      </c>
      <c r="E74" s="6">
        <v>40101.712020665698</v>
      </c>
      <c r="F74" s="6">
        <v>3273.4365200000002</v>
      </c>
      <c r="G74" s="6">
        <v>343.39554533329999</v>
      </c>
      <c r="H74" s="1">
        <v>404382.61933333299</v>
      </c>
      <c r="I74" s="1">
        <v>42932.213000000003</v>
      </c>
      <c r="J74" s="1">
        <v>2930.0409746667001</v>
      </c>
      <c r="K74" s="1">
        <v>361450.406333333</v>
      </c>
    </row>
    <row r="75" spans="1:11" x14ac:dyDescent="0.25">
      <c r="A75">
        <f t="shared" si="0"/>
        <v>2021</v>
      </c>
      <c r="B75">
        <v>2</v>
      </c>
      <c r="C75" s="6">
        <v>368283.02799999999</v>
      </c>
      <c r="D75" s="6">
        <v>6479.5790299999999</v>
      </c>
      <c r="E75" s="6">
        <v>40101.712020665698</v>
      </c>
      <c r="F75" s="6">
        <v>3246.3814000000002</v>
      </c>
      <c r="G75" s="6">
        <v>349.40245499999997</v>
      </c>
      <c r="H75" s="1">
        <v>406459.90899999999</v>
      </c>
      <c r="I75" s="1">
        <v>43096.341200000003</v>
      </c>
      <c r="J75" s="1">
        <v>2896.9789449999998</v>
      </c>
      <c r="K75" s="1">
        <v>363363.56780000002</v>
      </c>
    </row>
    <row r="76" spans="1:11" x14ac:dyDescent="0.25">
      <c r="A76">
        <f t="shared" si="0"/>
        <v>2021</v>
      </c>
      <c r="B76">
        <v>3</v>
      </c>
      <c r="C76" s="6">
        <v>368857.36733333301</v>
      </c>
      <c r="D76" s="6">
        <v>6484.3330933333</v>
      </c>
      <c r="E76" s="6">
        <v>40101.712020665698</v>
      </c>
      <c r="F76" s="6">
        <v>3243.0755133333</v>
      </c>
      <c r="G76" s="6">
        <v>342.53127766670002</v>
      </c>
      <c r="H76" s="1">
        <v>406039.96299999999</v>
      </c>
      <c r="I76" s="1">
        <v>42818.243799999997</v>
      </c>
      <c r="J76" s="1">
        <v>2900.5442356666999</v>
      </c>
      <c r="K76" s="1">
        <v>363221.71919999999</v>
      </c>
    </row>
    <row r="77" spans="1:11" x14ac:dyDescent="0.25">
      <c r="A77">
        <f t="shared" si="0"/>
        <v>2021</v>
      </c>
      <c r="B77">
        <v>4</v>
      </c>
      <c r="C77" s="6">
        <v>369431.70666666701</v>
      </c>
      <c r="D77" s="6">
        <v>6489.0871566667001</v>
      </c>
      <c r="E77" s="6">
        <v>39659.856512995597</v>
      </c>
      <c r="F77" s="6">
        <v>3239.7696266666999</v>
      </c>
      <c r="G77" s="6">
        <v>335.66010033330002</v>
      </c>
      <c r="H77" s="1">
        <v>405620.01699999999</v>
      </c>
      <c r="I77" s="1">
        <v>42540.146399999998</v>
      </c>
      <c r="J77" s="1">
        <v>2904.1095263333</v>
      </c>
      <c r="K77" s="1">
        <v>363079.87060000002</v>
      </c>
    </row>
    <row r="78" spans="1:11" x14ac:dyDescent="0.25">
      <c r="A78">
        <f t="shared" si="0"/>
        <v>2021</v>
      </c>
      <c r="B78">
        <v>5</v>
      </c>
      <c r="C78" s="6">
        <v>370006.04599999997</v>
      </c>
      <c r="D78" s="6">
        <v>6493.8412200000002</v>
      </c>
      <c r="E78" s="6">
        <v>39659.856512995597</v>
      </c>
      <c r="F78" s="6">
        <v>3236.4637400000001</v>
      </c>
      <c r="G78" s="6">
        <v>328.78892300000001</v>
      </c>
      <c r="H78" s="1">
        <v>405200.071</v>
      </c>
      <c r="I78" s="1">
        <v>42262.048999999999</v>
      </c>
      <c r="J78" s="1">
        <v>2907.6748170000001</v>
      </c>
      <c r="K78" s="1">
        <v>362938.022</v>
      </c>
    </row>
    <row r="79" spans="1:11" x14ac:dyDescent="0.25">
      <c r="A79">
        <f t="shared" ref="A79:A142" si="1">A67+1</f>
        <v>2021</v>
      </c>
      <c r="B79">
        <v>6</v>
      </c>
      <c r="C79" s="6">
        <v>371530.10333333298</v>
      </c>
      <c r="D79" s="6">
        <v>6510.8074500000002</v>
      </c>
      <c r="E79" s="6">
        <v>39659.856512995597</v>
      </c>
      <c r="F79" s="6">
        <v>3297.5391733332999</v>
      </c>
      <c r="G79" s="6">
        <v>326.6509233333</v>
      </c>
      <c r="H79" s="1">
        <v>408537.04133333301</v>
      </c>
      <c r="I79" s="1">
        <v>42399.554866666702</v>
      </c>
      <c r="J79" s="1">
        <v>2970.88825</v>
      </c>
      <c r="K79" s="1">
        <v>366137.48646666697</v>
      </c>
    </row>
    <row r="80" spans="1:11" x14ac:dyDescent="0.25">
      <c r="A80">
        <f t="shared" si="1"/>
        <v>2021</v>
      </c>
      <c r="B80">
        <v>7</v>
      </c>
      <c r="C80" s="6">
        <v>373054.16066666698</v>
      </c>
      <c r="D80" s="6">
        <v>6527.7736800000002</v>
      </c>
      <c r="E80" s="6">
        <v>39480.438992788797</v>
      </c>
      <c r="F80" s="6">
        <v>3358.6146066667002</v>
      </c>
      <c r="G80" s="6">
        <v>324.51292366669998</v>
      </c>
      <c r="H80" s="1">
        <v>411874.01166666701</v>
      </c>
      <c r="I80" s="1">
        <v>42537.060733333303</v>
      </c>
      <c r="J80" s="1">
        <v>3034.1016829999999</v>
      </c>
      <c r="K80" s="1">
        <v>369336.95093333302</v>
      </c>
    </row>
    <row r="81" spans="1:11" x14ac:dyDescent="0.25">
      <c r="A81">
        <f t="shared" si="1"/>
        <v>2021</v>
      </c>
      <c r="B81">
        <v>8</v>
      </c>
      <c r="C81" s="6">
        <v>374578.21799999999</v>
      </c>
      <c r="D81" s="6">
        <v>6544.7399100000002</v>
      </c>
      <c r="E81" s="6">
        <v>39480.438992788797</v>
      </c>
      <c r="F81" s="6">
        <v>3419.69004</v>
      </c>
      <c r="G81" s="6">
        <v>322.37492400000002</v>
      </c>
      <c r="H81" s="1">
        <v>415210.98200000002</v>
      </c>
      <c r="I81" s="1">
        <v>42674.566599999998</v>
      </c>
      <c r="J81" s="1">
        <v>3097.3151160000002</v>
      </c>
      <c r="K81" s="1">
        <v>372536.4154</v>
      </c>
    </row>
    <row r="82" spans="1:11" x14ac:dyDescent="0.25">
      <c r="A82">
        <f t="shared" si="1"/>
        <v>2021</v>
      </c>
      <c r="B82">
        <v>9</v>
      </c>
      <c r="C82" s="6">
        <v>375076.87966666702</v>
      </c>
      <c r="D82" s="6">
        <v>6540.8782199999996</v>
      </c>
      <c r="E82" s="6">
        <v>39480.438992788797</v>
      </c>
      <c r="F82" s="6">
        <v>3457.9915833332998</v>
      </c>
      <c r="G82" s="6">
        <v>326.76374900000002</v>
      </c>
      <c r="H82" s="1">
        <v>417985.44266666699</v>
      </c>
      <c r="I82" s="1">
        <v>43004.884966666701</v>
      </c>
      <c r="J82" s="1">
        <v>3131.2278343333001</v>
      </c>
      <c r="K82" s="1">
        <v>374980.5577</v>
      </c>
    </row>
    <row r="83" spans="1:11" x14ac:dyDescent="0.25">
      <c r="A83">
        <f t="shared" si="1"/>
        <v>2021</v>
      </c>
      <c r="B83">
        <v>10</v>
      </c>
      <c r="C83" s="6">
        <v>375575.54133333301</v>
      </c>
      <c r="D83" s="6">
        <v>6537.0165299999999</v>
      </c>
      <c r="E83" s="6">
        <v>39212.500463782097</v>
      </c>
      <c r="F83" s="6">
        <v>3496.2931266667001</v>
      </c>
      <c r="G83" s="6">
        <v>331.15257400000002</v>
      </c>
      <c r="H83" s="1">
        <v>420759.90333333297</v>
      </c>
      <c r="I83" s="1">
        <v>43335.203333333302</v>
      </c>
      <c r="J83" s="1">
        <v>3165.1405526666999</v>
      </c>
      <c r="K83" s="1">
        <v>377424.7</v>
      </c>
    </row>
    <row r="84" spans="1:11" x14ac:dyDescent="0.25">
      <c r="A84">
        <f t="shared" si="1"/>
        <v>2021</v>
      </c>
      <c r="B84">
        <v>11</v>
      </c>
      <c r="C84" s="6">
        <v>376074.20299999998</v>
      </c>
      <c r="D84" s="6">
        <v>6533.1548400000001</v>
      </c>
      <c r="E84" s="6">
        <v>39212.500463782097</v>
      </c>
      <c r="F84" s="6">
        <v>3534.59467</v>
      </c>
      <c r="G84" s="6">
        <v>335.54139900000001</v>
      </c>
      <c r="H84" s="1">
        <v>423534.364</v>
      </c>
      <c r="I84" s="1">
        <v>43665.521699999998</v>
      </c>
      <c r="J84" s="1">
        <v>3199.0532710000002</v>
      </c>
      <c r="K84" s="1">
        <v>379868.84230000002</v>
      </c>
    </row>
    <row r="85" spans="1:11" x14ac:dyDescent="0.25">
      <c r="A85">
        <f t="shared" si="1"/>
        <v>2021</v>
      </c>
      <c r="B85">
        <v>12</v>
      </c>
      <c r="C85" s="6">
        <v>379743.79866666702</v>
      </c>
      <c r="D85" s="6">
        <v>6554.6763833332998</v>
      </c>
      <c r="E85" s="6">
        <v>39212.500463782097</v>
      </c>
      <c r="F85" s="6">
        <v>3523.0870300000001</v>
      </c>
      <c r="G85" s="6">
        <v>325.72346499999998</v>
      </c>
      <c r="H85" s="1">
        <v>425023.277</v>
      </c>
      <c r="I85" s="1">
        <v>44376.3344</v>
      </c>
      <c r="J85" s="1">
        <v>3197.3635650000001</v>
      </c>
      <c r="K85" s="1">
        <v>380646.94260000001</v>
      </c>
    </row>
    <row r="86" spans="1:11" x14ac:dyDescent="0.25">
      <c r="A86">
        <f t="shared" si="1"/>
        <v>2022</v>
      </c>
      <c r="B86">
        <v>1</v>
      </c>
      <c r="C86" s="6">
        <v>383413.39433333301</v>
      </c>
      <c r="D86" s="6">
        <v>6576.1979266667004</v>
      </c>
      <c r="E86" s="6">
        <v>39130.198043034703</v>
      </c>
      <c r="F86" s="6">
        <v>3511.5793899999999</v>
      </c>
      <c r="G86" s="6">
        <v>315.905531</v>
      </c>
      <c r="H86" s="1">
        <v>426512.19</v>
      </c>
      <c r="I86" s="1">
        <v>45087.147100000002</v>
      </c>
      <c r="J86" s="1">
        <v>3195.673859</v>
      </c>
      <c r="K86" s="1">
        <v>381425.0429</v>
      </c>
    </row>
    <row r="87" spans="1:11" x14ac:dyDescent="0.25">
      <c r="A87">
        <f t="shared" si="1"/>
        <v>2022</v>
      </c>
      <c r="B87">
        <v>2</v>
      </c>
      <c r="C87" s="6">
        <v>387082.99</v>
      </c>
      <c r="D87" s="6">
        <v>6597.71947</v>
      </c>
      <c r="E87" s="6">
        <v>39130.198043034703</v>
      </c>
      <c r="F87" s="6">
        <v>3500.0717500000001</v>
      </c>
      <c r="G87" s="6">
        <v>306.08759700000002</v>
      </c>
      <c r="H87" s="1">
        <v>428001.103</v>
      </c>
      <c r="I87" s="1">
        <v>45797.959799999997</v>
      </c>
      <c r="J87" s="1">
        <v>3193.9841529999999</v>
      </c>
      <c r="K87" s="1">
        <v>382203.14319999999</v>
      </c>
    </row>
    <row r="88" spans="1:11" x14ac:dyDescent="0.25">
      <c r="A88">
        <f t="shared" si="1"/>
        <v>2022</v>
      </c>
      <c r="B88">
        <v>3</v>
      </c>
      <c r="C88" s="6">
        <v>386621.466333333</v>
      </c>
      <c r="D88" s="6">
        <v>6615.9575733333004</v>
      </c>
      <c r="E88" s="6">
        <v>39130.198043034703</v>
      </c>
      <c r="F88" s="6">
        <v>3507.6448333333001</v>
      </c>
      <c r="G88" s="6">
        <v>316.92262199999999</v>
      </c>
      <c r="H88" s="1">
        <v>428416.95899999997</v>
      </c>
      <c r="I88" s="1">
        <v>45714.030200000001</v>
      </c>
      <c r="J88" s="1">
        <v>3190.7222113333</v>
      </c>
      <c r="K88" s="1">
        <v>382702.92879999999</v>
      </c>
    </row>
    <row r="89" spans="1:11" x14ac:dyDescent="0.25">
      <c r="A89">
        <f t="shared" si="1"/>
        <v>2022</v>
      </c>
      <c r="B89">
        <v>4</v>
      </c>
      <c r="C89" s="6">
        <v>386159.94266666699</v>
      </c>
      <c r="D89" s="6">
        <v>6634.1956766666999</v>
      </c>
      <c r="E89" s="6">
        <v>37656.555334196899</v>
      </c>
      <c r="F89" s="6">
        <v>3515.2179166667001</v>
      </c>
      <c r="G89" s="6">
        <v>327.75764700000002</v>
      </c>
      <c r="H89" s="1">
        <v>428832.815</v>
      </c>
      <c r="I89" s="1">
        <v>45630.100599999998</v>
      </c>
      <c r="J89" s="1">
        <v>3187.4602696666998</v>
      </c>
      <c r="K89" s="1">
        <v>383202.7144</v>
      </c>
    </row>
    <row r="90" spans="1:11" x14ac:dyDescent="0.25">
      <c r="A90">
        <f t="shared" si="1"/>
        <v>2022</v>
      </c>
      <c r="B90">
        <v>5</v>
      </c>
      <c r="C90" s="6">
        <v>385698.41899999999</v>
      </c>
      <c r="D90" s="6">
        <v>6652.4337800000003</v>
      </c>
      <c r="E90" s="6">
        <v>37656.555334196899</v>
      </c>
      <c r="F90" s="6">
        <v>3522.7910000000002</v>
      </c>
      <c r="G90" s="6">
        <v>338.59267199999999</v>
      </c>
      <c r="H90" s="1">
        <v>429248.67099999997</v>
      </c>
      <c r="I90" s="1">
        <v>45546.171000000002</v>
      </c>
      <c r="J90" s="1">
        <v>3184.1983279999999</v>
      </c>
      <c r="K90" s="1">
        <v>383702.5</v>
      </c>
    </row>
    <row r="91" spans="1:11" x14ac:dyDescent="0.25">
      <c r="A91">
        <f t="shared" si="1"/>
        <v>2022</v>
      </c>
      <c r="B91">
        <v>6</v>
      </c>
      <c r="C91" s="6">
        <v>386694.52166666702</v>
      </c>
      <c r="D91" s="6">
        <v>6683.8790733332999</v>
      </c>
      <c r="E91" s="6">
        <v>37656.555334196899</v>
      </c>
      <c r="F91" s="6">
        <v>3522.8580166667002</v>
      </c>
      <c r="G91" s="6">
        <v>342.2491116667</v>
      </c>
      <c r="H91" s="1">
        <v>429438.25400000002</v>
      </c>
      <c r="I91" s="1">
        <v>45444.3805333333</v>
      </c>
      <c r="J91" s="1">
        <v>3180.608905</v>
      </c>
      <c r="K91" s="1">
        <v>383993.87346666702</v>
      </c>
    </row>
    <row r="92" spans="1:11" x14ac:dyDescent="0.25">
      <c r="A92">
        <f t="shared" si="1"/>
        <v>2022</v>
      </c>
      <c r="B92">
        <v>7</v>
      </c>
      <c r="C92" s="6">
        <v>387690.62433333299</v>
      </c>
      <c r="D92" s="6">
        <v>6715.3243666667004</v>
      </c>
      <c r="E92" s="6">
        <v>37160.259946392303</v>
      </c>
      <c r="F92" s="6">
        <v>3522.9250333332998</v>
      </c>
      <c r="G92" s="6">
        <v>345.90555133330002</v>
      </c>
      <c r="H92" s="1">
        <v>429627.837</v>
      </c>
      <c r="I92" s="1">
        <v>45342.5900666667</v>
      </c>
      <c r="J92" s="1">
        <v>3177.0194820000002</v>
      </c>
      <c r="K92" s="1">
        <v>384285.24693333299</v>
      </c>
    </row>
    <row r="93" spans="1:11" x14ac:dyDescent="0.25">
      <c r="A93">
        <f t="shared" si="1"/>
        <v>2022</v>
      </c>
      <c r="B93">
        <v>8</v>
      </c>
      <c r="C93" s="6">
        <v>388686.72700000001</v>
      </c>
      <c r="D93" s="6">
        <v>6746.7696599999999</v>
      </c>
      <c r="E93" s="6">
        <v>37160.259946392303</v>
      </c>
      <c r="F93" s="6">
        <v>3522.9920499999998</v>
      </c>
      <c r="G93" s="6">
        <v>349.56199099999998</v>
      </c>
      <c r="H93" s="1">
        <v>429817.42</v>
      </c>
      <c r="I93" s="1">
        <v>45240.799599999998</v>
      </c>
      <c r="J93" s="1">
        <v>3173.4300589999998</v>
      </c>
      <c r="K93" s="1">
        <v>384576.62040000001</v>
      </c>
    </row>
    <row r="94" spans="1:11" x14ac:dyDescent="0.25">
      <c r="A94">
        <f t="shared" si="1"/>
        <v>2022</v>
      </c>
      <c r="B94">
        <v>9</v>
      </c>
      <c r="C94" s="6">
        <v>390633.65533333301</v>
      </c>
      <c r="D94" s="6">
        <v>6766.1129700000001</v>
      </c>
      <c r="E94" s="6">
        <v>37160.259946392303</v>
      </c>
      <c r="F94" s="6">
        <v>3522.9250333332998</v>
      </c>
      <c r="G94" s="6">
        <v>341.68212766670001</v>
      </c>
      <c r="H94" s="1">
        <v>430102.33333333302</v>
      </c>
      <c r="I94" s="1">
        <v>44908.720866666699</v>
      </c>
      <c r="J94" s="1">
        <v>3181.2429056667002</v>
      </c>
      <c r="K94" s="1">
        <v>385193.61246666702</v>
      </c>
    </row>
    <row r="95" spans="1:11" x14ac:dyDescent="0.25">
      <c r="A95">
        <f t="shared" si="1"/>
        <v>2022</v>
      </c>
      <c r="B95">
        <v>10</v>
      </c>
      <c r="C95" s="6">
        <v>392580.58366666699</v>
      </c>
      <c r="D95" s="6">
        <v>6785.4562800000003</v>
      </c>
      <c r="E95" s="6">
        <v>37157.335947926702</v>
      </c>
      <c r="F95" s="6">
        <v>3522.8580166667002</v>
      </c>
      <c r="G95" s="6">
        <v>333.8022643333</v>
      </c>
      <c r="H95" s="1">
        <v>430387.24666666699</v>
      </c>
      <c r="I95" s="1">
        <v>44576.642133333298</v>
      </c>
      <c r="J95" s="1">
        <v>3189.0557523333</v>
      </c>
      <c r="K95" s="1">
        <v>385810.60453333298</v>
      </c>
    </row>
    <row r="96" spans="1:11" x14ac:dyDescent="0.25">
      <c r="A96">
        <f t="shared" si="1"/>
        <v>2022</v>
      </c>
      <c r="B96">
        <v>11</v>
      </c>
      <c r="C96" s="6">
        <v>394527.51199999999</v>
      </c>
      <c r="D96" s="6">
        <v>6804.7995899999996</v>
      </c>
      <c r="E96" s="6">
        <v>37157.335947926702</v>
      </c>
      <c r="F96" s="6">
        <v>3522.7910000000002</v>
      </c>
      <c r="G96" s="6">
        <v>325.92240099999998</v>
      </c>
      <c r="H96" s="1">
        <v>430672.16</v>
      </c>
      <c r="I96" s="1">
        <v>44244.563399999999</v>
      </c>
      <c r="J96" s="1">
        <v>3196.8685989999999</v>
      </c>
      <c r="K96" s="1">
        <v>386427.59659999999</v>
      </c>
    </row>
    <row r="97" spans="1:11" x14ac:dyDescent="0.25">
      <c r="A97">
        <f t="shared" si="1"/>
        <v>2022</v>
      </c>
      <c r="B97">
        <v>12</v>
      </c>
      <c r="C97" s="6">
        <v>396955.62833333301</v>
      </c>
      <c r="D97" s="6">
        <v>6823.9148833333002</v>
      </c>
      <c r="E97" s="6">
        <v>37157.335947926702</v>
      </c>
      <c r="F97" s="6">
        <v>3544.3105566667</v>
      </c>
      <c r="G97" s="6">
        <v>325.10772633329998</v>
      </c>
      <c r="H97" s="1">
        <v>433385.951</v>
      </c>
      <c r="I97" s="1">
        <v>44655.641133333302</v>
      </c>
      <c r="J97" s="1">
        <v>3219.2028303333</v>
      </c>
      <c r="K97" s="1">
        <v>388730.30986666703</v>
      </c>
    </row>
    <row r="98" spans="1:11" x14ac:dyDescent="0.25">
      <c r="A98">
        <f t="shared" si="1"/>
        <v>2023</v>
      </c>
      <c r="B98">
        <v>1</v>
      </c>
      <c r="C98" s="6">
        <v>399383.74466666701</v>
      </c>
      <c r="D98" s="6">
        <v>6843.0301766666998</v>
      </c>
      <c r="E98" s="6">
        <v>37161.949049716197</v>
      </c>
      <c r="F98" s="6">
        <v>3565.8301133332998</v>
      </c>
      <c r="G98" s="6">
        <v>324.29305166670002</v>
      </c>
      <c r="H98" s="1">
        <v>436099.74200000003</v>
      </c>
      <c r="I98" s="1">
        <v>45066.718866666699</v>
      </c>
      <c r="J98" s="1">
        <v>3241.5370616667001</v>
      </c>
      <c r="K98" s="1">
        <v>391033.02313333302</v>
      </c>
    </row>
    <row r="99" spans="1:11" x14ac:dyDescent="0.25">
      <c r="A99">
        <f t="shared" si="1"/>
        <v>2023</v>
      </c>
      <c r="B99">
        <v>2</v>
      </c>
      <c r="C99" s="6">
        <v>401811.86099999998</v>
      </c>
      <c r="D99" s="6">
        <v>6862.1454700000004</v>
      </c>
      <c r="E99" s="6">
        <v>37161.949049716197</v>
      </c>
      <c r="F99" s="6">
        <v>3587.3496700000001</v>
      </c>
      <c r="G99" s="6">
        <v>323.47837700000002</v>
      </c>
      <c r="H99" s="1">
        <v>438813.533</v>
      </c>
      <c r="I99" s="1">
        <v>45477.796600000001</v>
      </c>
      <c r="J99" s="1">
        <v>3263.8712930000002</v>
      </c>
      <c r="K99" s="1">
        <v>393335.73639999999</v>
      </c>
    </row>
    <row r="100" spans="1:11" x14ac:dyDescent="0.25">
      <c r="A100">
        <f t="shared" si="1"/>
        <v>2023</v>
      </c>
      <c r="B100">
        <v>3</v>
      </c>
      <c r="C100" s="6">
        <v>404256.99233333301</v>
      </c>
      <c r="D100" s="6">
        <v>6886.8160733332998</v>
      </c>
      <c r="E100" s="6">
        <v>37161.949049716197</v>
      </c>
      <c r="F100" s="6">
        <v>3599.8676399999999</v>
      </c>
      <c r="G100" s="6">
        <v>327.98512133330001</v>
      </c>
      <c r="H100" s="1">
        <v>438192.36633333302</v>
      </c>
      <c r="I100" s="1">
        <v>45686.761899999998</v>
      </c>
      <c r="J100" s="1">
        <v>3271.8825186667</v>
      </c>
      <c r="K100" s="1">
        <v>392505.60443333298</v>
      </c>
    </row>
    <row r="101" spans="1:11" x14ac:dyDescent="0.25">
      <c r="A101">
        <f t="shared" si="1"/>
        <v>2023</v>
      </c>
      <c r="B101">
        <v>4</v>
      </c>
      <c r="C101" s="6">
        <v>406702.12366666697</v>
      </c>
      <c r="D101" s="6">
        <v>6911.4866766667001</v>
      </c>
      <c r="E101" s="6">
        <v>36990.550300256298</v>
      </c>
      <c r="F101" s="6">
        <v>3612.3856099999998</v>
      </c>
      <c r="G101" s="6">
        <v>332.49186566669999</v>
      </c>
      <c r="H101" s="1">
        <v>437571.19966666697</v>
      </c>
      <c r="I101" s="1">
        <v>45895.727200000001</v>
      </c>
      <c r="J101" s="1">
        <v>3279.8937443333002</v>
      </c>
      <c r="K101" s="1">
        <v>391675.47246666701</v>
      </c>
    </row>
    <row r="102" spans="1:11" x14ac:dyDescent="0.25">
      <c r="A102">
        <f t="shared" si="1"/>
        <v>2023</v>
      </c>
      <c r="B102">
        <v>5</v>
      </c>
      <c r="C102" s="6">
        <v>409147.255</v>
      </c>
      <c r="D102" s="6">
        <v>6936.1572800000004</v>
      </c>
      <c r="E102" s="6">
        <v>36990.550300256298</v>
      </c>
      <c r="F102" s="6">
        <v>3624.9035800000001</v>
      </c>
      <c r="G102" s="6">
        <v>336.99860999999999</v>
      </c>
      <c r="H102" s="1">
        <v>436950.033</v>
      </c>
      <c r="I102" s="1">
        <v>46104.692499999997</v>
      </c>
      <c r="J102" s="1">
        <v>3287.90497</v>
      </c>
      <c r="K102" s="1">
        <v>390845.34049999999</v>
      </c>
    </row>
    <row r="103" spans="1:11" x14ac:dyDescent="0.25">
      <c r="A103">
        <f t="shared" si="1"/>
        <v>2023</v>
      </c>
      <c r="B103">
        <v>6</v>
      </c>
      <c r="C103" s="6">
        <v>411794.20666666701</v>
      </c>
      <c r="D103" s="6">
        <v>6959.1248633332998</v>
      </c>
      <c r="E103" s="6">
        <v>36990.550300256298</v>
      </c>
      <c r="F103" s="6">
        <v>3629.6770966667</v>
      </c>
      <c r="G103" s="6">
        <v>337.69375633329997</v>
      </c>
      <c r="H103" s="1">
        <v>436410.97899999999</v>
      </c>
      <c r="I103" s="1">
        <v>45828.473166666699</v>
      </c>
      <c r="J103" s="1">
        <v>3291.9833403333</v>
      </c>
      <c r="K103" s="1">
        <v>390582.50583333301</v>
      </c>
    </row>
    <row r="104" spans="1:11" x14ac:dyDescent="0.25">
      <c r="A104">
        <f t="shared" si="1"/>
        <v>2023</v>
      </c>
      <c r="B104">
        <v>7</v>
      </c>
      <c r="C104" s="6">
        <v>414441.15833333298</v>
      </c>
      <c r="D104" s="6">
        <v>6982.0924466667002</v>
      </c>
      <c r="E104" s="6">
        <v>36920.819997744402</v>
      </c>
      <c r="F104" s="6">
        <v>3634.4506133333002</v>
      </c>
      <c r="G104" s="6">
        <v>338.38890266670001</v>
      </c>
      <c r="H104" s="1">
        <v>435871.92499999999</v>
      </c>
      <c r="I104" s="1">
        <v>45552.2538333333</v>
      </c>
      <c r="J104" s="1">
        <v>3296.0617106667</v>
      </c>
      <c r="K104" s="1">
        <v>390319.67116666702</v>
      </c>
    </row>
    <row r="105" spans="1:11" x14ac:dyDescent="0.25">
      <c r="A105">
        <f t="shared" si="1"/>
        <v>2023</v>
      </c>
      <c r="B105">
        <v>8</v>
      </c>
      <c r="C105" s="6">
        <v>417088.11</v>
      </c>
      <c r="D105" s="6">
        <v>7005.0600299999996</v>
      </c>
      <c r="E105" s="6">
        <v>36920.819997744402</v>
      </c>
      <c r="F105" s="6">
        <v>3639.2241300000001</v>
      </c>
      <c r="G105" s="6">
        <v>339.08404899999999</v>
      </c>
      <c r="H105" s="1">
        <v>435332.87099999998</v>
      </c>
      <c r="I105" s="1">
        <v>45276.034500000002</v>
      </c>
      <c r="J105" s="1">
        <v>3300.140081</v>
      </c>
      <c r="K105" s="1">
        <v>390056.83649999998</v>
      </c>
    </row>
    <row r="106" spans="1:11" x14ac:dyDescent="0.25">
      <c r="A106">
        <f t="shared" si="1"/>
        <v>2023</v>
      </c>
      <c r="B106">
        <v>9</v>
      </c>
      <c r="C106" s="6">
        <v>419100.52600000001</v>
      </c>
      <c r="D106" s="6">
        <v>7027.29126</v>
      </c>
      <c r="E106" s="6">
        <v>36920.819997744402</v>
      </c>
      <c r="F106" s="6">
        <v>3636.6203933332999</v>
      </c>
      <c r="G106" s="6">
        <v>339.74830133329999</v>
      </c>
      <c r="H106" s="1">
        <v>435539.52933333302</v>
      </c>
      <c r="I106" s="1">
        <v>45176.436600000001</v>
      </c>
      <c r="J106" s="1">
        <v>3296.8720920000001</v>
      </c>
      <c r="K106" s="1">
        <v>390363.092733333</v>
      </c>
    </row>
    <row r="107" spans="1:11" x14ac:dyDescent="0.25">
      <c r="A107">
        <f t="shared" si="1"/>
        <v>2023</v>
      </c>
      <c r="B107">
        <v>10</v>
      </c>
      <c r="C107" s="6">
        <v>421112.94199999998</v>
      </c>
      <c r="D107" s="6">
        <v>7049.5224900000003</v>
      </c>
      <c r="E107" s="6">
        <v>36865.778217653497</v>
      </c>
      <c r="F107" s="6">
        <v>3634.0166566666999</v>
      </c>
      <c r="G107" s="6">
        <v>340.41255366669998</v>
      </c>
      <c r="H107" s="1">
        <v>435746.18766666699</v>
      </c>
      <c r="I107" s="1">
        <v>45076.8387</v>
      </c>
      <c r="J107" s="1">
        <v>3293.6041030000001</v>
      </c>
      <c r="K107" s="1">
        <v>390669.34896666702</v>
      </c>
    </row>
    <row r="108" spans="1:11" x14ac:dyDescent="0.25">
      <c r="A108">
        <f t="shared" si="1"/>
        <v>2023</v>
      </c>
      <c r="B108">
        <v>11</v>
      </c>
      <c r="C108" s="6">
        <v>423125.35800000001</v>
      </c>
      <c r="D108" s="6">
        <v>7071.7537199999997</v>
      </c>
      <c r="E108" s="6">
        <v>36865.778217653497</v>
      </c>
      <c r="F108" s="6">
        <v>3631.4129200000002</v>
      </c>
      <c r="G108" s="6">
        <v>341.07680599999998</v>
      </c>
      <c r="H108" s="1">
        <v>435952.84600000002</v>
      </c>
      <c r="I108" s="1">
        <v>44977.2408</v>
      </c>
      <c r="J108" s="1">
        <v>3290.3361140000002</v>
      </c>
      <c r="K108" s="1">
        <v>390975.60519999999</v>
      </c>
    </row>
    <row r="109" spans="1:11" x14ac:dyDescent="0.25">
      <c r="A109">
        <f t="shared" si="1"/>
        <v>2023</v>
      </c>
      <c r="B109">
        <v>12</v>
      </c>
      <c r="C109" s="6">
        <v>424753.84733333299</v>
      </c>
      <c r="D109" s="6">
        <v>7094.5152600000001</v>
      </c>
      <c r="E109" s="6">
        <v>36865.778217653497</v>
      </c>
      <c r="F109" s="6">
        <v>3632.8664133333</v>
      </c>
      <c r="G109" s="6">
        <v>340.70656966669998</v>
      </c>
      <c r="H109" s="1">
        <v>436686.34299999999</v>
      </c>
      <c r="I109" s="1">
        <v>44599.507133333303</v>
      </c>
      <c r="J109" s="1">
        <v>3292.1598436667</v>
      </c>
      <c r="K109" s="1">
        <v>392086.83586666698</v>
      </c>
    </row>
    <row r="110" spans="1:11" x14ac:dyDescent="0.25">
      <c r="A110">
        <f t="shared" si="1"/>
        <v>2024</v>
      </c>
      <c r="B110">
        <v>1</v>
      </c>
      <c r="C110" s="6">
        <v>426382.33666666702</v>
      </c>
      <c r="D110" s="6">
        <v>7117.2767999999996</v>
      </c>
      <c r="E110" s="6">
        <v>36881.771166948201</v>
      </c>
      <c r="F110" s="6">
        <v>3634.3199066666998</v>
      </c>
      <c r="G110" s="6">
        <v>340.33633333329999</v>
      </c>
      <c r="H110" s="1">
        <v>437419.84</v>
      </c>
      <c r="I110" s="1">
        <v>44221.773466666702</v>
      </c>
      <c r="J110" s="1">
        <v>3293.9835733332998</v>
      </c>
      <c r="K110" s="1">
        <v>393198.06653333298</v>
      </c>
    </row>
    <row r="111" spans="1:11" x14ac:dyDescent="0.25">
      <c r="A111">
        <f t="shared" si="1"/>
        <v>2024</v>
      </c>
      <c r="B111">
        <v>2</v>
      </c>
      <c r="C111" s="6">
        <v>428010.826</v>
      </c>
      <c r="D111" s="6">
        <v>7140.0383400000001</v>
      </c>
      <c r="E111" s="6">
        <v>36881.771166948201</v>
      </c>
      <c r="F111" s="6">
        <v>3635.7734</v>
      </c>
      <c r="G111" s="6">
        <v>339.96609699999999</v>
      </c>
      <c r="H111" s="1">
        <v>438153.337</v>
      </c>
      <c r="I111" s="1">
        <v>43844.039799999999</v>
      </c>
      <c r="J111" s="1">
        <v>3295.807303</v>
      </c>
      <c r="K111" s="1">
        <v>394309.29719999997</v>
      </c>
    </row>
    <row r="112" spans="1:11" x14ac:dyDescent="0.25">
      <c r="A112">
        <f t="shared" si="1"/>
        <v>2024</v>
      </c>
      <c r="B112">
        <v>3</v>
      </c>
      <c r="C112" s="6">
        <v>431383.46</v>
      </c>
      <c r="D112" s="6">
        <v>7163.7885299999998</v>
      </c>
      <c r="E112" s="6">
        <v>36881.771166948201</v>
      </c>
      <c r="F112" s="6">
        <v>3646.60725</v>
      </c>
      <c r="G112" s="6">
        <v>341.03022499999997</v>
      </c>
      <c r="H112" s="1">
        <v>439109.379333333</v>
      </c>
      <c r="I112" s="1">
        <v>43807.833433333297</v>
      </c>
      <c r="J112" s="1">
        <v>3305.577025</v>
      </c>
      <c r="K112" s="1">
        <v>395301.54590000003</v>
      </c>
    </row>
    <row r="113" spans="1:11" x14ac:dyDescent="0.25">
      <c r="A113">
        <f t="shared" si="1"/>
        <v>2024</v>
      </c>
      <c r="B113">
        <v>4</v>
      </c>
      <c r="C113" s="6">
        <v>434756.09399999998</v>
      </c>
      <c r="D113" s="6">
        <v>7187.5387199999996</v>
      </c>
      <c r="E113" s="6">
        <v>36866.476159476399</v>
      </c>
      <c r="F113" s="6">
        <v>3657.4411</v>
      </c>
      <c r="G113" s="6">
        <v>342.09435300000001</v>
      </c>
      <c r="H113" s="1">
        <v>440065.42166666698</v>
      </c>
      <c r="I113" s="1">
        <v>43771.627066666697</v>
      </c>
      <c r="J113" s="1">
        <v>3315.3467470000001</v>
      </c>
      <c r="K113" s="1">
        <v>396293.79460000002</v>
      </c>
    </row>
    <row r="114" spans="1:11" x14ac:dyDescent="0.25">
      <c r="A114">
        <f t="shared" si="1"/>
        <v>2024</v>
      </c>
      <c r="B114">
        <v>5</v>
      </c>
      <c r="C114" s="6">
        <v>438128.728</v>
      </c>
      <c r="D114" s="6">
        <v>7211.2889100000002</v>
      </c>
      <c r="E114" s="6">
        <v>36866.476159476399</v>
      </c>
      <c r="F114" s="6">
        <v>3668.27495</v>
      </c>
      <c r="G114" s="6">
        <v>343.15848099999999</v>
      </c>
      <c r="H114" s="1">
        <v>441021.46399999998</v>
      </c>
      <c r="I114" s="1">
        <v>43735.420700000002</v>
      </c>
      <c r="J114" s="1">
        <v>3325.1164690000001</v>
      </c>
      <c r="K114" s="1">
        <v>397286.04330000002</v>
      </c>
    </row>
    <row r="115" spans="1:11" x14ac:dyDescent="0.25">
      <c r="A115">
        <f t="shared" si="1"/>
        <v>2024</v>
      </c>
      <c r="B115">
        <v>6</v>
      </c>
      <c r="C115" s="6">
        <v>441809.74266666698</v>
      </c>
      <c r="D115" s="6">
        <v>7224.8158899999999</v>
      </c>
      <c r="E115" s="6">
        <v>36866.476159476399</v>
      </c>
      <c r="F115" s="6">
        <v>3670.5750566667002</v>
      </c>
      <c r="G115" s="6">
        <v>345.46887299999997</v>
      </c>
      <c r="H115" s="1">
        <v>442068.61466666701</v>
      </c>
      <c r="I115" s="1">
        <v>43670.032733333297</v>
      </c>
      <c r="J115" s="1">
        <v>3325.1061836667</v>
      </c>
      <c r="K115" s="1">
        <v>398398.58193333301</v>
      </c>
    </row>
    <row r="116" spans="1:11" x14ac:dyDescent="0.25">
      <c r="A116">
        <f t="shared" si="1"/>
        <v>2024</v>
      </c>
      <c r="B116">
        <v>7</v>
      </c>
      <c r="C116" s="6">
        <v>445490.75733333302</v>
      </c>
      <c r="D116" s="6">
        <v>7238.3428700000004</v>
      </c>
      <c r="E116" s="6">
        <v>37387.576903078101</v>
      </c>
      <c r="F116" s="6">
        <v>3672.8751633333</v>
      </c>
      <c r="G116" s="6">
        <v>347.77926500000001</v>
      </c>
      <c r="H116" s="1">
        <v>443115.76533333299</v>
      </c>
      <c r="I116" s="1">
        <v>43604.644766666701</v>
      </c>
      <c r="J116" s="1">
        <v>3325.0958983332998</v>
      </c>
      <c r="K116" s="1">
        <v>399511.120566667</v>
      </c>
    </row>
    <row r="117" spans="1:11" x14ac:dyDescent="0.25">
      <c r="A117">
        <f t="shared" si="1"/>
        <v>2024</v>
      </c>
      <c r="B117">
        <v>8</v>
      </c>
      <c r="C117" s="6">
        <v>449171.772</v>
      </c>
      <c r="D117" s="6">
        <v>7251.86985</v>
      </c>
      <c r="E117" s="6">
        <v>37387.576903078101</v>
      </c>
      <c r="F117" s="6">
        <v>3675.1752700000002</v>
      </c>
      <c r="G117" s="6">
        <v>350.08965699999999</v>
      </c>
      <c r="H117" s="1">
        <v>444162.91600000003</v>
      </c>
      <c r="I117" s="1">
        <v>43539.256800000003</v>
      </c>
      <c r="J117" s="1">
        <v>3325.0856130000002</v>
      </c>
      <c r="K117" s="1">
        <v>400623.65919999999</v>
      </c>
    </row>
    <row r="118" spans="1:11" x14ac:dyDescent="0.25">
      <c r="A118">
        <f t="shared" si="1"/>
        <v>2024</v>
      </c>
      <c r="B118">
        <v>9</v>
      </c>
      <c r="C118" s="6">
        <v>451143.63266666699</v>
      </c>
      <c r="D118" s="6">
        <v>7254.1362066666998</v>
      </c>
      <c r="E118" s="6">
        <v>37387.576903078101</v>
      </c>
      <c r="F118" s="6">
        <v>3682.9423099999999</v>
      </c>
      <c r="G118" s="6">
        <v>350.7164206667</v>
      </c>
      <c r="H118" s="1">
        <v>444595.36300000001</v>
      </c>
      <c r="I118" s="1">
        <v>43452.954733333303</v>
      </c>
      <c r="J118" s="1">
        <v>3332.2258893333001</v>
      </c>
      <c r="K118" s="1">
        <v>401142.40826666699</v>
      </c>
    </row>
    <row r="119" spans="1:11" x14ac:dyDescent="0.25">
      <c r="A119">
        <f t="shared" si="1"/>
        <v>2024</v>
      </c>
      <c r="B119">
        <v>10</v>
      </c>
      <c r="C119" s="6">
        <v>453115.493333333</v>
      </c>
      <c r="D119" s="6">
        <v>7256.4025633333003</v>
      </c>
      <c r="E119" s="6">
        <v>37821.658948541502</v>
      </c>
      <c r="F119" s="6">
        <v>3690.7093500000001</v>
      </c>
      <c r="G119" s="6">
        <v>351.34318433329997</v>
      </c>
      <c r="H119" s="1">
        <v>445027.81</v>
      </c>
      <c r="I119" s="1">
        <v>43366.652666666698</v>
      </c>
      <c r="J119" s="1">
        <v>3339.3661656667</v>
      </c>
      <c r="K119" s="1">
        <v>401661.15733333299</v>
      </c>
    </row>
    <row r="120" spans="1:11" x14ac:dyDescent="0.25">
      <c r="A120">
        <f t="shared" si="1"/>
        <v>2024</v>
      </c>
      <c r="B120">
        <v>11</v>
      </c>
      <c r="C120" s="6">
        <v>455087.35399999999</v>
      </c>
      <c r="D120" s="6">
        <v>7258.6689200000001</v>
      </c>
      <c r="E120" s="6">
        <v>37821.658948541502</v>
      </c>
      <c r="F120" s="6">
        <v>3698.4763899999998</v>
      </c>
      <c r="G120" s="6">
        <v>351.96994799999999</v>
      </c>
      <c r="H120" s="1">
        <v>445460.25699999998</v>
      </c>
      <c r="I120" s="1">
        <v>43280.350599999998</v>
      </c>
      <c r="J120" s="1">
        <v>3346.5064419999999</v>
      </c>
      <c r="K120" s="1">
        <v>402179.90639999998</v>
      </c>
    </row>
    <row r="121" spans="1:11" x14ac:dyDescent="0.25">
      <c r="A121">
        <f t="shared" si="1"/>
        <v>2024</v>
      </c>
      <c r="B121">
        <v>12</v>
      </c>
      <c r="C121" s="6">
        <v>457357.30266666698</v>
      </c>
      <c r="D121" s="6">
        <v>7257.6209466666996</v>
      </c>
      <c r="E121" s="6">
        <v>37821.658948541502</v>
      </c>
      <c r="F121" s="6">
        <v>3714.4175933332999</v>
      </c>
      <c r="G121" s="6">
        <v>355.91833200000002</v>
      </c>
      <c r="H121" s="1">
        <v>445962.63799999998</v>
      </c>
      <c r="I121" s="1">
        <v>43372.140399999997</v>
      </c>
      <c r="J121" s="1">
        <v>3358.4992613333002</v>
      </c>
      <c r="K121" s="1">
        <v>402590.4976</v>
      </c>
    </row>
    <row r="122" spans="1:11" x14ac:dyDescent="0.25">
      <c r="A122">
        <f t="shared" si="1"/>
        <v>2025</v>
      </c>
      <c r="B122">
        <v>1</v>
      </c>
      <c r="C122" s="6">
        <v>459627.25133333303</v>
      </c>
      <c r="D122" s="6">
        <v>7256.5729733333001</v>
      </c>
      <c r="E122" s="6">
        <v>38288.751872598303</v>
      </c>
      <c r="F122" s="6">
        <v>3730.3587966667001</v>
      </c>
      <c r="G122" s="6">
        <v>359.866716</v>
      </c>
      <c r="H122" s="1">
        <v>446465.01899999997</v>
      </c>
      <c r="I122" s="1">
        <v>43463.930200000003</v>
      </c>
      <c r="J122" s="1">
        <v>3370.4920806667001</v>
      </c>
      <c r="K122" s="1">
        <v>403001.08880000003</v>
      </c>
    </row>
    <row r="123" spans="1:11" x14ac:dyDescent="0.25">
      <c r="A123">
        <f t="shared" si="1"/>
        <v>2025</v>
      </c>
      <c r="B123">
        <v>2</v>
      </c>
      <c r="C123" s="6">
        <v>461897.2</v>
      </c>
      <c r="D123" s="6">
        <v>7255.5249999999996</v>
      </c>
      <c r="E123" s="6">
        <v>38288.751872598303</v>
      </c>
      <c r="F123" s="6">
        <v>3746.3</v>
      </c>
      <c r="G123" s="6">
        <v>363.81509999999997</v>
      </c>
      <c r="H123" s="1">
        <v>446967.4</v>
      </c>
      <c r="I123" s="1">
        <v>43555.72</v>
      </c>
      <c r="J123" s="1">
        <v>3382.4848999999999</v>
      </c>
      <c r="K123" s="1">
        <v>403411.68</v>
      </c>
    </row>
    <row r="124" spans="1:11" x14ac:dyDescent="0.25">
      <c r="A124">
        <f t="shared" si="1"/>
        <v>2025</v>
      </c>
      <c r="B124">
        <v>3</v>
      </c>
      <c r="C124" s="6">
        <v>461272.8</v>
      </c>
      <c r="D124" s="6">
        <v>7254.3523333332996</v>
      </c>
      <c r="E124" s="6">
        <v>38288.751872598303</v>
      </c>
      <c r="F124" s="6">
        <v>3742</v>
      </c>
      <c r="G124" s="6">
        <v>356.89893333330002</v>
      </c>
      <c r="H124" s="1">
        <v>446417.066666667</v>
      </c>
      <c r="I124" s="1">
        <v>43325.216666666704</v>
      </c>
      <c r="J124" s="1">
        <v>3385.1010666666998</v>
      </c>
      <c r="K124" s="1">
        <v>403091.85</v>
      </c>
    </row>
    <row r="125" spans="1:11" x14ac:dyDescent="0.25">
      <c r="A125">
        <f t="shared" si="1"/>
        <v>2025</v>
      </c>
      <c r="B125">
        <v>4</v>
      </c>
      <c r="C125" s="6">
        <v>460648.4</v>
      </c>
      <c r="D125" s="6">
        <v>7253.1796666666996</v>
      </c>
      <c r="E125" s="6">
        <v>37833.4075392538</v>
      </c>
      <c r="F125" s="6">
        <v>3737.7</v>
      </c>
      <c r="G125" s="6">
        <v>349.9827666667</v>
      </c>
      <c r="H125" s="1">
        <v>445866.73333333299</v>
      </c>
      <c r="I125" s="1">
        <v>43094.713333333297</v>
      </c>
      <c r="J125" s="1">
        <v>3387.7172333333001</v>
      </c>
      <c r="K125" s="1">
        <v>402772.02</v>
      </c>
    </row>
    <row r="126" spans="1:11" x14ac:dyDescent="0.25">
      <c r="A126">
        <f t="shared" si="1"/>
        <v>2025</v>
      </c>
      <c r="B126">
        <v>5</v>
      </c>
      <c r="C126" s="6">
        <v>460024</v>
      </c>
      <c r="D126" s="6">
        <v>7252.0069999999996</v>
      </c>
      <c r="E126" s="6">
        <v>37833.4075392538</v>
      </c>
      <c r="F126" s="6">
        <v>3733.4</v>
      </c>
      <c r="G126" s="6">
        <v>343.06659999999999</v>
      </c>
      <c r="H126" s="1">
        <v>445316.4</v>
      </c>
      <c r="I126" s="1">
        <v>42864.21</v>
      </c>
      <c r="J126" s="1">
        <v>3390.3334</v>
      </c>
      <c r="K126" s="1">
        <v>402452.19</v>
      </c>
    </row>
    <row r="127" spans="1:11" x14ac:dyDescent="0.25">
      <c r="A127">
        <f t="shared" si="1"/>
        <v>2025</v>
      </c>
      <c r="B127">
        <v>6</v>
      </c>
      <c r="C127" s="6">
        <v>460344.4</v>
      </c>
      <c r="D127" s="6">
        <v>7250.9120000000003</v>
      </c>
      <c r="E127" s="6">
        <v>37833.4075392538</v>
      </c>
      <c r="F127" s="6">
        <v>3723.6333333333</v>
      </c>
      <c r="G127" s="6">
        <v>341.4768666667</v>
      </c>
      <c r="H127" s="1">
        <v>445109.33333333302</v>
      </c>
      <c r="I127" s="1">
        <v>42720.883333333302</v>
      </c>
      <c r="J127" s="1">
        <v>3382.1564666667</v>
      </c>
      <c r="K127" s="1">
        <v>402388.45</v>
      </c>
    </row>
    <row r="128" spans="1:11" x14ac:dyDescent="0.25">
      <c r="A128">
        <f t="shared" si="1"/>
        <v>2025</v>
      </c>
      <c r="B128">
        <v>7</v>
      </c>
      <c r="C128" s="6">
        <v>460664.8</v>
      </c>
      <c r="D128" s="6">
        <v>7249.817</v>
      </c>
      <c r="E128" s="6">
        <v>37794.391788121102</v>
      </c>
      <c r="F128" s="6">
        <v>3713.8666666667</v>
      </c>
      <c r="G128" s="6">
        <v>339.88713333330003</v>
      </c>
      <c r="H128" s="1">
        <v>444902.26666666701</v>
      </c>
      <c r="I128" s="1">
        <v>42577.5566666667</v>
      </c>
      <c r="J128" s="1">
        <v>3373.9795333333</v>
      </c>
      <c r="K128" s="1">
        <v>402324.71</v>
      </c>
    </row>
    <row r="129" spans="1:11" x14ac:dyDescent="0.25">
      <c r="A129">
        <f t="shared" si="1"/>
        <v>2025</v>
      </c>
      <c r="B129">
        <v>8</v>
      </c>
      <c r="C129" s="6">
        <v>460985.2</v>
      </c>
      <c r="D129" s="6">
        <v>7248.7219999999998</v>
      </c>
      <c r="E129" s="6">
        <v>37794.391788121102</v>
      </c>
      <c r="F129" s="6">
        <v>3704.1</v>
      </c>
      <c r="G129" s="6">
        <v>338.29739999999998</v>
      </c>
      <c r="H129" s="1">
        <v>444695.2</v>
      </c>
      <c r="I129" s="1">
        <v>42434.23</v>
      </c>
      <c r="J129" s="1">
        <v>3365.8026</v>
      </c>
      <c r="K129" s="1">
        <v>402260.97</v>
      </c>
    </row>
    <row r="130" spans="1:11" x14ac:dyDescent="0.25">
      <c r="A130">
        <f t="shared" si="1"/>
        <v>2025</v>
      </c>
      <c r="B130">
        <v>9</v>
      </c>
      <c r="C130" s="6">
        <v>461677.566666667</v>
      </c>
      <c r="D130" s="6">
        <v>7246.4606666666996</v>
      </c>
      <c r="E130" s="6">
        <v>37794.391788121102</v>
      </c>
      <c r="F130" s="6">
        <v>3702.6776666667001</v>
      </c>
      <c r="G130" s="6">
        <v>337.28250000000003</v>
      </c>
      <c r="H130" s="1">
        <v>444842.83333333302</v>
      </c>
      <c r="I130" s="1">
        <v>42353.603333333303</v>
      </c>
      <c r="J130" s="1">
        <v>3365.3951666666999</v>
      </c>
      <c r="K130" s="1">
        <v>402489.23</v>
      </c>
    </row>
    <row r="131" spans="1:11" x14ac:dyDescent="0.25">
      <c r="A131">
        <f t="shared" si="1"/>
        <v>2025</v>
      </c>
      <c r="B131">
        <v>10</v>
      </c>
      <c r="C131" s="6">
        <v>462369.933333333</v>
      </c>
      <c r="D131" s="6">
        <v>7244.1993333333003</v>
      </c>
      <c r="E131" s="6">
        <v>37996.929733168603</v>
      </c>
      <c r="F131" s="6">
        <v>3701.2553333332999</v>
      </c>
      <c r="G131" s="6">
        <v>336.26760000000002</v>
      </c>
      <c r="H131" s="1">
        <v>444990.46666666702</v>
      </c>
      <c r="I131" s="1">
        <v>42272.976666666698</v>
      </c>
      <c r="J131" s="1">
        <v>3364.9877333333002</v>
      </c>
      <c r="K131" s="1">
        <v>402717.49</v>
      </c>
    </row>
    <row r="132" spans="1:11" x14ac:dyDescent="0.25">
      <c r="A132">
        <f t="shared" si="1"/>
        <v>2025</v>
      </c>
      <c r="B132">
        <v>11</v>
      </c>
      <c r="C132" s="6">
        <v>463062.3</v>
      </c>
      <c r="D132" s="6">
        <v>7241.9380000000001</v>
      </c>
      <c r="E132" s="6">
        <v>37996.929733168603</v>
      </c>
      <c r="F132" s="6">
        <v>3699.8330000000001</v>
      </c>
      <c r="G132" s="6">
        <v>335.2527</v>
      </c>
      <c r="H132" s="1">
        <v>445138.1</v>
      </c>
      <c r="I132" s="1">
        <v>42192.35</v>
      </c>
      <c r="J132" s="1">
        <v>3364.5803000000001</v>
      </c>
      <c r="K132" s="1">
        <v>402945.75</v>
      </c>
    </row>
    <row r="133" spans="1:11" x14ac:dyDescent="0.25">
      <c r="A133">
        <f t="shared" si="1"/>
        <v>2025</v>
      </c>
      <c r="B133">
        <v>12</v>
      </c>
      <c r="C133" s="6">
        <v>464026.76666666701</v>
      </c>
      <c r="D133" s="6">
        <v>7241.0676666666996</v>
      </c>
      <c r="E133" s="6">
        <v>37996.929733168603</v>
      </c>
      <c r="F133" s="6">
        <v>3705.3589999999999</v>
      </c>
      <c r="G133" s="6">
        <v>335.8321666667</v>
      </c>
      <c r="H133" s="1">
        <v>445902.46666666702</v>
      </c>
      <c r="I133" s="1">
        <v>42299.24</v>
      </c>
      <c r="J133" s="1">
        <v>3369.5268333333001</v>
      </c>
      <c r="K133" s="1">
        <v>403603.22666666697</v>
      </c>
    </row>
    <row r="134" spans="1:11" x14ac:dyDescent="0.25">
      <c r="A134">
        <f t="shared" si="1"/>
        <v>2026</v>
      </c>
      <c r="B134">
        <v>1</v>
      </c>
      <c r="C134" s="6">
        <v>464991.23333333299</v>
      </c>
      <c r="D134" s="6">
        <v>7240.1973333332999</v>
      </c>
      <c r="E134" s="6">
        <v>38084.086305413897</v>
      </c>
      <c r="F134" s="6">
        <v>3710.8850000000002</v>
      </c>
      <c r="G134" s="6">
        <v>336.41163333330002</v>
      </c>
      <c r="H134" s="1">
        <v>446666.83333333302</v>
      </c>
      <c r="I134" s="1">
        <v>42406.13</v>
      </c>
      <c r="J134" s="1">
        <v>3374.4733666666998</v>
      </c>
      <c r="K134" s="1">
        <v>404260.70333333302</v>
      </c>
    </row>
    <row r="135" spans="1:11" x14ac:dyDescent="0.25">
      <c r="A135">
        <f t="shared" si="1"/>
        <v>2026</v>
      </c>
      <c r="B135">
        <v>2</v>
      </c>
      <c r="C135" s="6">
        <v>465955.7</v>
      </c>
      <c r="D135" s="6">
        <v>7239.3270000000002</v>
      </c>
      <c r="E135" s="6">
        <v>38084.086305413897</v>
      </c>
      <c r="F135" s="6">
        <v>3716.4110000000001</v>
      </c>
      <c r="G135" s="6">
        <v>336.99110000000002</v>
      </c>
      <c r="H135" s="1">
        <v>447431.2</v>
      </c>
      <c r="I135" s="1">
        <v>42513.02</v>
      </c>
      <c r="J135" s="1">
        <v>3379.4198999999999</v>
      </c>
      <c r="K135" s="1">
        <v>404918.18</v>
      </c>
    </row>
    <row r="136" spans="1:11" x14ac:dyDescent="0.25">
      <c r="A136">
        <f t="shared" si="1"/>
        <v>2026</v>
      </c>
      <c r="B136">
        <v>3</v>
      </c>
      <c r="C136" s="6">
        <v>467010.33333333302</v>
      </c>
      <c r="D136" s="6">
        <v>7238.1036666666996</v>
      </c>
      <c r="E136" s="6">
        <v>38084.086305413897</v>
      </c>
      <c r="F136" s="6">
        <v>3721.2623333332999</v>
      </c>
      <c r="G136" s="6">
        <v>337.5949</v>
      </c>
      <c r="H136" s="1">
        <v>448367.63333333301</v>
      </c>
      <c r="I136" s="1">
        <v>42636.3066666667</v>
      </c>
      <c r="J136" s="1">
        <v>3383.6674333332999</v>
      </c>
      <c r="K136" s="1">
        <v>405731.32666666701</v>
      </c>
    </row>
    <row r="137" spans="1:11" x14ac:dyDescent="0.25">
      <c r="A137">
        <f t="shared" si="1"/>
        <v>2026</v>
      </c>
      <c r="B137">
        <v>4</v>
      </c>
      <c r="C137" s="6">
        <v>468064.96666666702</v>
      </c>
      <c r="D137" s="6">
        <v>7236.8803333332999</v>
      </c>
      <c r="E137" s="6">
        <v>37954.9714562597</v>
      </c>
      <c r="F137" s="6">
        <v>3726.1136666666998</v>
      </c>
      <c r="G137" s="6">
        <v>338.19869999999997</v>
      </c>
      <c r="H137" s="1">
        <v>449304.066666667</v>
      </c>
      <c r="I137" s="1">
        <v>42759.593333333301</v>
      </c>
      <c r="J137" s="1">
        <v>3387.9149666666999</v>
      </c>
      <c r="K137" s="1">
        <v>406544.47333333298</v>
      </c>
    </row>
    <row r="138" spans="1:11" x14ac:dyDescent="0.25">
      <c r="A138">
        <f t="shared" si="1"/>
        <v>2026</v>
      </c>
      <c r="B138">
        <v>5</v>
      </c>
      <c r="C138" s="6">
        <v>469119.6</v>
      </c>
      <c r="D138" s="6">
        <v>7235.6570000000002</v>
      </c>
      <c r="E138" s="6">
        <v>37954.9714562597</v>
      </c>
      <c r="F138" s="6">
        <v>3730.9650000000001</v>
      </c>
      <c r="G138" s="6">
        <v>338.80250000000001</v>
      </c>
      <c r="H138" s="1">
        <v>450240.5</v>
      </c>
      <c r="I138" s="1">
        <v>42882.879999999997</v>
      </c>
      <c r="J138" s="1">
        <v>3392.1624999999999</v>
      </c>
      <c r="K138" s="1">
        <v>407357.62</v>
      </c>
    </row>
    <row r="139" spans="1:11" x14ac:dyDescent="0.25">
      <c r="A139">
        <f t="shared" si="1"/>
        <v>2026</v>
      </c>
      <c r="B139">
        <v>6</v>
      </c>
      <c r="C139" s="6">
        <v>470315.53333333298</v>
      </c>
      <c r="D139" s="6">
        <v>7234.5373333333</v>
      </c>
      <c r="E139" s="6">
        <v>37954.9714562597</v>
      </c>
      <c r="F139" s="6">
        <v>3733.1116666666999</v>
      </c>
      <c r="G139" s="6">
        <v>338.41096666670001</v>
      </c>
      <c r="H139" s="1">
        <v>451212.03333333298</v>
      </c>
      <c r="I139" s="1">
        <v>43028.683333333298</v>
      </c>
      <c r="J139" s="1">
        <v>3394.7006999999999</v>
      </c>
      <c r="K139" s="1">
        <v>408183.35</v>
      </c>
    </row>
    <row r="140" spans="1:11" x14ac:dyDescent="0.25">
      <c r="A140">
        <f t="shared" si="1"/>
        <v>2026</v>
      </c>
      <c r="B140">
        <v>7</v>
      </c>
      <c r="C140" s="6">
        <v>471511.46666666702</v>
      </c>
      <c r="D140" s="6">
        <v>7233.4176666666999</v>
      </c>
      <c r="E140" s="6">
        <v>38073.800947468102</v>
      </c>
      <c r="F140" s="6">
        <v>3735.2583333333</v>
      </c>
      <c r="G140" s="6">
        <v>338.01943333330001</v>
      </c>
      <c r="H140" s="1">
        <v>452183.566666667</v>
      </c>
      <c r="I140" s="1">
        <v>43174.4866666667</v>
      </c>
      <c r="J140" s="1">
        <v>3397.2388999999998</v>
      </c>
      <c r="K140" s="1">
        <v>409009.08</v>
      </c>
    </row>
    <row r="141" spans="1:11" x14ac:dyDescent="0.25">
      <c r="A141">
        <f t="shared" si="1"/>
        <v>2026</v>
      </c>
      <c r="B141">
        <v>8</v>
      </c>
      <c r="C141" s="6">
        <v>472707.4</v>
      </c>
      <c r="D141" s="6">
        <v>7232.2979999999998</v>
      </c>
      <c r="E141" s="6">
        <v>38073.800947468102</v>
      </c>
      <c r="F141" s="6">
        <v>3737.4050000000002</v>
      </c>
      <c r="G141" s="6">
        <v>337.62790000000001</v>
      </c>
      <c r="H141" s="1">
        <v>453155.1</v>
      </c>
      <c r="I141" s="1">
        <v>43320.29</v>
      </c>
      <c r="J141" s="1">
        <v>3399.7770999999998</v>
      </c>
      <c r="K141" s="1">
        <v>409834.81</v>
      </c>
    </row>
    <row r="142" spans="1:11" x14ac:dyDescent="0.25">
      <c r="A142">
        <f t="shared" si="1"/>
        <v>2026</v>
      </c>
      <c r="B142">
        <v>9</v>
      </c>
      <c r="C142" s="6">
        <v>473804.23333333299</v>
      </c>
      <c r="D142" s="6">
        <v>7231.5763333332998</v>
      </c>
      <c r="E142" s="6">
        <v>38073.800947468102</v>
      </c>
      <c r="F142" s="6">
        <v>3738.9406666667001</v>
      </c>
      <c r="G142" s="6">
        <v>337.22980000000001</v>
      </c>
      <c r="H142" s="1">
        <v>454090.9</v>
      </c>
      <c r="I142" s="1">
        <v>43469.02</v>
      </c>
      <c r="J142" s="1">
        <v>3401.7108666667</v>
      </c>
      <c r="K142" s="1">
        <v>410621.88</v>
      </c>
    </row>
    <row r="143" spans="1:11" x14ac:dyDescent="0.25">
      <c r="A143">
        <f t="shared" ref="A143:A206" si="2">A131+1</f>
        <v>2026</v>
      </c>
      <c r="B143">
        <v>10</v>
      </c>
      <c r="C143" s="6">
        <v>474901.066666667</v>
      </c>
      <c r="D143" s="6">
        <v>7230.8546666666998</v>
      </c>
      <c r="E143" s="6">
        <v>38346.000503019299</v>
      </c>
      <c r="F143" s="6">
        <v>3740.4763333332999</v>
      </c>
      <c r="G143" s="6">
        <v>336.83170000000001</v>
      </c>
      <c r="H143" s="1">
        <v>455026.7</v>
      </c>
      <c r="I143" s="1">
        <v>43617.75</v>
      </c>
      <c r="J143" s="1">
        <v>3403.6446333333001</v>
      </c>
      <c r="K143" s="1">
        <v>411408.95</v>
      </c>
    </row>
    <row r="144" spans="1:11" x14ac:dyDescent="0.25">
      <c r="A144">
        <f t="shared" si="2"/>
        <v>2026</v>
      </c>
      <c r="B144">
        <v>11</v>
      </c>
      <c r="C144" s="6">
        <v>475997.9</v>
      </c>
      <c r="D144" s="6">
        <v>7230.1329999999998</v>
      </c>
      <c r="E144" s="6">
        <v>38346.000503019299</v>
      </c>
      <c r="F144" s="6">
        <v>3742.0120000000002</v>
      </c>
      <c r="G144" s="6">
        <v>336.43360000000001</v>
      </c>
      <c r="H144" s="1">
        <v>455962.5</v>
      </c>
      <c r="I144" s="1">
        <v>43766.48</v>
      </c>
      <c r="J144" s="1">
        <v>3405.5783999999999</v>
      </c>
      <c r="K144" s="1">
        <v>412196.02</v>
      </c>
    </row>
    <row r="145" spans="1:11" x14ac:dyDescent="0.25">
      <c r="A145">
        <f t="shared" si="2"/>
        <v>2026</v>
      </c>
      <c r="B145">
        <v>12</v>
      </c>
      <c r="C145" s="6">
        <v>477057.46666666702</v>
      </c>
      <c r="D145" s="6">
        <v>7230.1236666667</v>
      </c>
      <c r="E145" s="6">
        <v>38346.000503019299</v>
      </c>
      <c r="F145" s="6">
        <v>3742.9726666667002</v>
      </c>
      <c r="G145" s="6">
        <v>336.15493333329999</v>
      </c>
      <c r="H145" s="1">
        <v>457088.4</v>
      </c>
      <c r="I145" s="1">
        <v>43989.69</v>
      </c>
      <c r="J145" s="1">
        <v>3406.8177333333001</v>
      </c>
      <c r="K145" s="1">
        <v>413098.71</v>
      </c>
    </row>
    <row r="146" spans="1:11" x14ac:dyDescent="0.25">
      <c r="A146">
        <f t="shared" si="2"/>
        <v>2027</v>
      </c>
      <c r="B146">
        <v>1</v>
      </c>
      <c r="C146" s="6">
        <v>478117.03333333298</v>
      </c>
      <c r="D146" s="6">
        <v>7230.1143333333002</v>
      </c>
      <c r="E146" s="6">
        <v>38445.652946139402</v>
      </c>
      <c r="F146" s="6">
        <v>3743.9333333333002</v>
      </c>
      <c r="G146" s="6">
        <v>335.87626666670002</v>
      </c>
      <c r="H146" s="1">
        <v>458214.3</v>
      </c>
      <c r="I146" s="1">
        <v>44212.9</v>
      </c>
      <c r="J146" s="1">
        <v>3408.0570666666999</v>
      </c>
      <c r="K146" s="1">
        <v>414001.4</v>
      </c>
    </row>
    <row r="147" spans="1:11" x14ac:dyDescent="0.25">
      <c r="A147">
        <f t="shared" si="2"/>
        <v>2027</v>
      </c>
      <c r="B147">
        <v>2</v>
      </c>
      <c r="C147" s="6">
        <v>479176.6</v>
      </c>
      <c r="D147" s="6">
        <v>7230.1049999999996</v>
      </c>
      <c r="E147" s="6">
        <v>38445.652946139402</v>
      </c>
      <c r="F147" s="6">
        <v>3744.8939999999998</v>
      </c>
      <c r="G147" s="6">
        <v>335.5976</v>
      </c>
      <c r="H147" s="1">
        <v>459340.2</v>
      </c>
      <c r="I147" s="1">
        <v>44436.11</v>
      </c>
      <c r="J147" s="1">
        <v>3409.2964000000002</v>
      </c>
      <c r="K147" s="1">
        <v>414904.09</v>
      </c>
    </row>
    <row r="148" spans="1:11" x14ac:dyDescent="0.25">
      <c r="A148">
        <f t="shared" si="2"/>
        <v>2027</v>
      </c>
      <c r="B148">
        <v>3</v>
      </c>
      <c r="C148" s="6">
        <v>480401.63333333301</v>
      </c>
      <c r="D148" s="6">
        <v>7231.3616666667003</v>
      </c>
      <c r="E148" s="6">
        <v>38445.652946139402</v>
      </c>
      <c r="F148" s="6">
        <v>3747.1669999999999</v>
      </c>
      <c r="G148" s="6">
        <v>335.36466666669997</v>
      </c>
      <c r="H148" s="1">
        <v>460394.1</v>
      </c>
      <c r="I148" s="1">
        <v>44616.816666666702</v>
      </c>
      <c r="J148" s="1">
        <v>3411.8023333332999</v>
      </c>
      <c r="K148" s="1">
        <v>415777.28333333298</v>
      </c>
    </row>
    <row r="149" spans="1:11" x14ac:dyDescent="0.25">
      <c r="A149">
        <f t="shared" si="2"/>
        <v>2027</v>
      </c>
      <c r="B149">
        <v>4</v>
      </c>
      <c r="C149" s="6">
        <v>481626.66666666698</v>
      </c>
      <c r="D149" s="6">
        <v>7232.6183333333001</v>
      </c>
      <c r="E149" s="6">
        <v>38309.423833475303</v>
      </c>
      <c r="F149" s="6">
        <v>3749.44</v>
      </c>
      <c r="G149" s="6">
        <v>335.13173333330002</v>
      </c>
      <c r="H149" s="1">
        <v>461448</v>
      </c>
      <c r="I149" s="1">
        <v>44797.523333333302</v>
      </c>
      <c r="J149" s="1">
        <v>3414.3082666667001</v>
      </c>
      <c r="K149" s="1">
        <v>416650.47666666697</v>
      </c>
    </row>
    <row r="150" spans="1:11" x14ac:dyDescent="0.25">
      <c r="A150">
        <f t="shared" si="2"/>
        <v>2027</v>
      </c>
      <c r="B150">
        <v>5</v>
      </c>
      <c r="C150" s="6">
        <v>482851.7</v>
      </c>
      <c r="D150" s="6">
        <v>7233.875</v>
      </c>
      <c r="E150" s="6">
        <v>38309.423833475303</v>
      </c>
      <c r="F150" s="6">
        <v>3751.7130000000002</v>
      </c>
      <c r="G150" s="6">
        <v>334.89879999999999</v>
      </c>
      <c r="H150" s="1">
        <v>462501.9</v>
      </c>
      <c r="I150" s="1">
        <v>44978.23</v>
      </c>
      <c r="J150" s="1">
        <v>3416.8141999999998</v>
      </c>
      <c r="K150" s="1">
        <v>417523.67</v>
      </c>
    </row>
    <row r="151" spans="1:11" x14ac:dyDescent="0.25">
      <c r="A151">
        <f t="shared" si="2"/>
        <v>2027</v>
      </c>
      <c r="B151">
        <v>6</v>
      </c>
      <c r="C151" s="6">
        <v>484200</v>
      </c>
      <c r="D151" s="6">
        <v>7236.3586666666997</v>
      </c>
      <c r="E151" s="6">
        <v>38309.423833475303</v>
      </c>
      <c r="F151" s="6">
        <v>3754.857</v>
      </c>
      <c r="G151" s="6">
        <v>334.74903333330002</v>
      </c>
      <c r="H151" s="1">
        <v>463544.6</v>
      </c>
      <c r="I151" s="1">
        <v>45146.15</v>
      </c>
      <c r="J151" s="1">
        <v>3420.1079666667001</v>
      </c>
      <c r="K151" s="1">
        <v>418398.45</v>
      </c>
    </row>
    <row r="152" spans="1:11" x14ac:dyDescent="0.25">
      <c r="A152">
        <f t="shared" si="2"/>
        <v>2027</v>
      </c>
      <c r="B152">
        <v>7</v>
      </c>
      <c r="C152" s="6">
        <v>485548.3</v>
      </c>
      <c r="D152" s="6">
        <v>7238.8423333333003</v>
      </c>
      <c r="E152" s="6">
        <v>38399.783502088001</v>
      </c>
      <c r="F152" s="6">
        <v>3758.0010000000002</v>
      </c>
      <c r="G152" s="6">
        <v>334.59926666669998</v>
      </c>
      <c r="H152" s="1">
        <v>464587.3</v>
      </c>
      <c r="I152" s="1">
        <v>45314.07</v>
      </c>
      <c r="J152" s="1">
        <v>3423.4017333332999</v>
      </c>
      <c r="K152" s="1">
        <v>419273.23</v>
      </c>
    </row>
    <row r="153" spans="1:11" x14ac:dyDescent="0.25">
      <c r="A153">
        <f t="shared" si="2"/>
        <v>2027</v>
      </c>
      <c r="B153">
        <v>8</v>
      </c>
      <c r="C153" s="6">
        <v>486896.6</v>
      </c>
      <c r="D153" s="6">
        <v>7241.326</v>
      </c>
      <c r="E153" s="6">
        <v>38399.783502088001</v>
      </c>
      <c r="F153" s="6">
        <v>3761.145</v>
      </c>
      <c r="G153" s="6">
        <v>334.4495</v>
      </c>
      <c r="H153" s="1">
        <v>465630</v>
      </c>
      <c r="I153" s="1">
        <v>45481.99</v>
      </c>
      <c r="J153" s="1">
        <v>3426.6954999999998</v>
      </c>
      <c r="K153" s="1">
        <v>420148.01</v>
      </c>
    </row>
    <row r="154" spans="1:11" x14ac:dyDescent="0.25">
      <c r="A154">
        <f t="shared" si="2"/>
        <v>2027</v>
      </c>
      <c r="B154">
        <v>9</v>
      </c>
      <c r="C154" s="6">
        <v>488274.3</v>
      </c>
      <c r="D154" s="6">
        <v>7244.2563333333001</v>
      </c>
      <c r="E154" s="6">
        <v>38399.783502088001</v>
      </c>
      <c r="F154" s="6">
        <v>3764.6010000000001</v>
      </c>
      <c r="G154" s="6">
        <v>334.29366666670001</v>
      </c>
      <c r="H154" s="1">
        <v>466678.63333333301</v>
      </c>
      <c r="I154" s="1">
        <v>45650.273333333302</v>
      </c>
      <c r="J154" s="1">
        <v>3430.3073333333</v>
      </c>
      <c r="K154" s="1">
        <v>421028.36</v>
      </c>
    </row>
    <row r="155" spans="1:11" x14ac:dyDescent="0.25">
      <c r="A155">
        <f t="shared" si="2"/>
        <v>2027</v>
      </c>
      <c r="B155">
        <v>10</v>
      </c>
      <c r="C155" s="6">
        <v>489652</v>
      </c>
      <c r="D155" s="6">
        <v>7247.1866666667001</v>
      </c>
      <c r="E155" s="6">
        <v>38674.438906779898</v>
      </c>
      <c r="F155" s="6">
        <v>3768.0569999999998</v>
      </c>
      <c r="G155" s="6">
        <v>334.13783333330002</v>
      </c>
      <c r="H155" s="1">
        <v>467727.26666666701</v>
      </c>
      <c r="I155" s="1">
        <v>45818.5566666667</v>
      </c>
      <c r="J155" s="1">
        <v>3433.9191666667002</v>
      </c>
      <c r="K155" s="1">
        <v>421908.71</v>
      </c>
    </row>
    <row r="156" spans="1:11" x14ac:dyDescent="0.25">
      <c r="A156">
        <f t="shared" si="2"/>
        <v>2027</v>
      </c>
      <c r="B156">
        <v>11</v>
      </c>
      <c r="C156" s="6">
        <v>491029.7</v>
      </c>
      <c r="D156" s="6">
        <v>7250.1170000000002</v>
      </c>
      <c r="E156" s="6">
        <v>38674.438906779898</v>
      </c>
      <c r="F156" s="6">
        <v>3771.5129999999999</v>
      </c>
      <c r="G156" s="6">
        <v>333.98200000000003</v>
      </c>
      <c r="H156" s="1">
        <v>468775.9</v>
      </c>
      <c r="I156" s="1">
        <v>45986.84</v>
      </c>
      <c r="J156" s="1">
        <v>3437.5309999999999</v>
      </c>
      <c r="K156" s="1">
        <v>422789.06</v>
      </c>
    </row>
    <row r="157" spans="1:11" x14ac:dyDescent="0.25">
      <c r="A157">
        <f t="shared" si="2"/>
        <v>2027</v>
      </c>
      <c r="B157">
        <v>12</v>
      </c>
      <c r="C157" s="6">
        <v>492617.66666666698</v>
      </c>
      <c r="D157" s="6">
        <v>7256.7449999999999</v>
      </c>
      <c r="E157" s="6">
        <v>38674.438906779898</v>
      </c>
      <c r="F157" s="6">
        <v>3777.067</v>
      </c>
      <c r="G157" s="6">
        <v>334.14190000000002</v>
      </c>
      <c r="H157" s="1">
        <v>469811.8</v>
      </c>
      <c r="I157" s="1">
        <v>46150.27</v>
      </c>
      <c r="J157" s="1">
        <v>3442.9250999999999</v>
      </c>
      <c r="K157" s="1">
        <v>423661.53</v>
      </c>
    </row>
    <row r="158" spans="1:11" x14ac:dyDescent="0.25">
      <c r="A158">
        <f t="shared" si="2"/>
        <v>2028</v>
      </c>
      <c r="B158">
        <v>1</v>
      </c>
      <c r="C158" s="6">
        <v>494205.63333333301</v>
      </c>
      <c r="D158" s="6">
        <v>7263.3729999999996</v>
      </c>
      <c r="E158" s="6">
        <v>38784.871323375002</v>
      </c>
      <c r="F158" s="6">
        <v>3782.6210000000001</v>
      </c>
      <c r="G158" s="6">
        <v>334.30180000000001</v>
      </c>
      <c r="H158" s="1">
        <v>470847.7</v>
      </c>
      <c r="I158" s="1">
        <v>46313.7</v>
      </c>
      <c r="J158" s="1">
        <v>3448.3191999999999</v>
      </c>
      <c r="K158" s="1">
        <v>424534</v>
      </c>
    </row>
    <row r="159" spans="1:11" x14ac:dyDescent="0.25">
      <c r="A159">
        <f t="shared" si="2"/>
        <v>2028</v>
      </c>
      <c r="B159">
        <v>2</v>
      </c>
      <c r="C159" s="6">
        <v>495793.6</v>
      </c>
      <c r="D159" s="6">
        <v>7270.0010000000002</v>
      </c>
      <c r="E159" s="6">
        <v>38784.871323375002</v>
      </c>
      <c r="F159" s="6">
        <v>3788.1750000000002</v>
      </c>
      <c r="G159" s="6">
        <v>334.46170000000001</v>
      </c>
      <c r="H159" s="1">
        <v>471883.6</v>
      </c>
      <c r="I159" s="1">
        <v>46477.13</v>
      </c>
      <c r="J159" s="1">
        <v>3453.7132999999999</v>
      </c>
      <c r="K159" s="1">
        <v>425406.47</v>
      </c>
    </row>
    <row r="160" spans="1:11" x14ac:dyDescent="0.25">
      <c r="A160">
        <f t="shared" si="2"/>
        <v>2028</v>
      </c>
      <c r="B160">
        <v>3</v>
      </c>
      <c r="C160" s="6">
        <v>497334.7</v>
      </c>
      <c r="D160" s="6">
        <v>7277.9573333333001</v>
      </c>
      <c r="E160" s="6">
        <v>38784.871323375002</v>
      </c>
      <c r="F160" s="6">
        <v>3792.7276666666999</v>
      </c>
      <c r="G160" s="6">
        <v>334.42536666669997</v>
      </c>
      <c r="H160" s="1">
        <v>472944.933333333</v>
      </c>
      <c r="I160" s="1">
        <v>46636.06</v>
      </c>
      <c r="J160" s="1">
        <v>3458.3022999999998</v>
      </c>
      <c r="K160" s="1">
        <v>426308.873333333</v>
      </c>
    </row>
    <row r="161" spans="1:11" x14ac:dyDescent="0.25">
      <c r="A161">
        <f t="shared" si="2"/>
        <v>2028</v>
      </c>
      <c r="B161">
        <v>4</v>
      </c>
      <c r="C161" s="6">
        <v>498875.8</v>
      </c>
      <c r="D161" s="6">
        <v>7285.9136666667</v>
      </c>
      <c r="E161" s="6">
        <v>38604.387616644402</v>
      </c>
      <c r="F161" s="6">
        <v>3797.2803333333</v>
      </c>
      <c r="G161" s="6">
        <v>334.38903333330001</v>
      </c>
      <c r="H161" s="1">
        <v>474006.26666666701</v>
      </c>
      <c r="I161" s="1">
        <v>46794.99</v>
      </c>
      <c r="J161" s="1">
        <v>3462.8912999999998</v>
      </c>
      <c r="K161" s="1">
        <v>427211.27666666702</v>
      </c>
    </row>
    <row r="162" spans="1:11" x14ac:dyDescent="0.25">
      <c r="A162">
        <f t="shared" si="2"/>
        <v>2028</v>
      </c>
      <c r="B162">
        <v>5</v>
      </c>
      <c r="C162" s="6">
        <v>500416.9</v>
      </c>
      <c r="D162" s="6">
        <v>7293.87</v>
      </c>
      <c r="E162" s="6">
        <v>38604.387616644402</v>
      </c>
      <c r="F162" s="6">
        <v>3801.8330000000001</v>
      </c>
      <c r="G162" s="6">
        <v>334.35270000000003</v>
      </c>
      <c r="H162" s="1">
        <v>475067.6</v>
      </c>
      <c r="I162" s="1">
        <v>46953.919999999998</v>
      </c>
      <c r="J162" s="1">
        <v>3467.4803000000002</v>
      </c>
      <c r="K162" s="1">
        <v>428113.68</v>
      </c>
    </row>
    <row r="163" spans="1:11" x14ac:dyDescent="0.25">
      <c r="A163">
        <f t="shared" si="2"/>
        <v>2028</v>
      </c>
      <c r="B163">
        <v>6</v>
      </c>
      <c r="C163" s="6">
        <v>501952.566666667</v>
      </c>
      <c r="D163" s="6">
        <v>7302.6289999999999</v>
      </c>
      <c r="E163" s="6">
        <v>38604.387616644402</v>
      </c>
      <c r="F163" s="6">
        <v>3806.0340000000001</v>
      </c>
      <c r="G163" s="6">
        <v>334.29906666670001</v>
      </c>
      <c r="H163" s="1">
        <v>476135.23333333299</v>
      </c>
      <c r="I163" s="1">
        <v>47109.676666666703</v>
      </c>
      <c r="J163" s="1">
        <v>3471.7349333333</v>
      </c>
      <c r="K163" s="1">
        <v>429025.55666666699</v>
      </c>
    </row>
    <row r="164" spans="1:11" x14ac:dyDescent="0.25">
      <c r="A164">
        <f t="shared" si="2"/>
        <v>2028</v>
      </c>
      <c r="B164">
        <v>7</v>
      </c>
      <c r="C164" s="6">
        <v>503488.23333333299</v>
      </c>
      <c r="D164" s="6">
        <v>7311.3879999999999</v>
      </c>
      <c r="E164" s="6">
        <v>38627.994743420997</v>
      </c>
      <c r="F164" s="6">
        <v>3810.2350000000001</v>
      </c>
      <c r="G164" s="6">
        <v>334.24543333330001</v>
      </c>
      <c r="H164" s="1">
        <v>477202.86666666699</v>
      </c>
      <c r="I164" s="1">
        <v>47265.433333333298</v>
      </c>
      <c r="J164" s="1">
        <v>3475.9895666666998</v>
      </c>
      <c r="K164" s="1">
        <v>429937.433333333</v>
      </c>
    </row>
    <row r="165" spans="1:11" x14ac:dyDescent="0.25">
      <c r="A165">
        <f t="shared" si="2"/>
        <v>2028</v>
      </c>
      <c r="B165">
        <v>8</v>
      </c>
      <c r="C165" s="6">
        <v>505023.9</v>
      </c>
      <c r="D165" s="6">
        <v>7320.1469999999999</v>
      </c>
      <c r="E165" s="6">
        <v>38627.994743420997</v>
      </c>
      <c r="F165" s="6">
        <v>3814.4360000000001</v>
      </c>
      <c r="G165" s="6">
        <v>334.1918</v>
      </c>
      <c r="H165" s="1">
        <v>478270.5</v>
      </c>
      <c r="I165" s="1">
        <v>47421.19</v>
      </c>
      <c r="J165" s="1">
        <v>3480.2442000000001</v>
      </c>
      <c r="K165" s="1">
        <v>430849.31</v>
      </c>
    </row>
    <row r="166" spans="1:11" x14ac:dyDescent="0.25">
      <c r="A166">
        <f t="shared" si="2"/>
        <v>2028</v>
      </c>
      <c r="B166">
        <v>9</v>
      </c>
      <c r="C166" s="6">
        <v>506525.33333333302</v>
      </c>
      <c r="D166" s="6">
        <v>7329.1826666667002</v>
      </c>
      <c r="E166" s="6">
        <v>38627.994743420997</v>
      </c>
      <c r="F166" s="6">
        <v>3818.567</v>
      </c>
      <c r="G166" s="6">
        <v>334.12143333329999</v>
      </c>
      <c r="H166" s="1">
        <v>479347.4</v>
      </c>
      <c r="I166" s="1">
        <v>47573.773333333302</v>
      </c>
      <c r="J166" s="1">
        <v>3484.4455666667</v>
      </c>
      <c r="K166" s="1">
        <v>431773.626666667</v>
      </c>
    </row>
    <row r="167" spans="1:11" x14ac:dyDescent="0.25">
      <c r="A167">
        <f t="shared" si="2"/>
        <v>2028</v>
      </c>
      <c r="B167">
        <v>10</v>
      </c>
      <c r="C167" s="6">
        <v>508026.76666666701</v>
      </c>
      <c r="D167" s="6">
        <v>7338.2183333332996</v>
      </c>
      <c r="E167" s="6">
        <v>38824.362495625697</v>
      </c>
      <c r="F167" s="6">
        <v>3822.6979999999999</v>
      </c>
      <c r="G167" s="6">
        <v>334.05106666670002</v>
      </c>
      <c r="H167" s="1">
        <v>480424.3</v>
      </c>
      <c r="I167" s="1">
        <v>47726.356666666703</v>
      </c>
      <c r="J167" s="1">
        <v>3488.6469333332998</v>
      </c>
      <c r="K167" s="1">
        <v>432697.94333333301</v>
      </c>
    </row>
    <row r="168" spans="1:11" x14ac:dyDescent="0.25">
      <c r="A168">
        <f t="shared" si="2"/>
        <v>2028</v>
      </c>
      <c r="B168">
        <v>11</v>
      </c>
      <c r="C168" s="6">
        <v>509528.2</v>
      </c>
      <c r="D168" s="6">
        <v>7347.2539999999999</v>
      </c>
      <c r="E168" s="6">
        <v>38824.362495625697</v>
      </c>
      <c r="F168" s="6">
        <v>3826.8290000000002</v>
      </c>
      <c r="G168" s="6">
        <v>333.98070000000001</v>
      </c>
      <c r="H168" s="1">
        <v>481501.2</v>
      </c>
      <c r="I168" s="1">
        <v>47878.94</v>
      </c>
      <c r="J168" s="1">
        <v>3492.8483000000001</v>
      </c>
      <c r="K168" s="1">
        <v>433622.26</v>
      </c>
    </row>
    <row r="169" spans="1:11" x14ac:dyDescent="0.25">
      <c r="A169">
        <f t="shared" si="2"/>
        <v>2028</v>
      </c>
      <c r="B169">
        <v>12</v>
      </c>
      <c r="C169" s="6">
        <v>511107</v>
      </c>
      <c r="D169" s="6">
        <v>7354.5416666666997</v>
      </c>
      <c r="E169" s="6">
        <v>38824.362495625697</v>
      </c>
      <c r="F169" s="6">
        <v>3830.7363333333001</v>
      </c>
      <c r="G169" s="6">
        <v>333.84566666670003</v>
      </c>
      <c r="H169" s="1">
        <v>482587.33333333302</v>
      </c>
      <c r="I169" s="1">
        <v>48016.8733333333</v>
      </c>
      <c r="J169" s="1">
        <v>3496.8906666666999</v>
      </c>
      <c r="K169" s="1">
        <v>434570.46</v>
      </c>
    </row>
    <row r="170" spans="1:11" x14ac:dyDescent="0.25">
      <c r="A170">
        <f t="shared" si="2"/>
        <v>2029</v>
      </c>
      <c r="B170">
        <v>1</v>
      </c>
      <c r="C170" s="6">
        <v>512685.8</v>
      </c>
      <c r="D170" s="6">
        <v>7361.8293333333004</v>
      </c>
      <c r="E170" s="6">
        <v>38910.507164631003</v>
      </c>
      <c r="F170" s="6">
        <v>3834.6436666667</v>
      </c>
      <c r="G170" s="6">
        <v>333.7106333333</v>
      </c>
      <c r="H170" s="1">
        <v>483673.46666666702</v>
      </c>
      <c r="I170" s="1">
        <v>48154.8066666667</v>
      </c>
      <c r="J170" s="1">
        <v>3500.9330333333</v>
      </c>
      <c r="K170" s="1">
        <v>435518.66</v>
      </c>
    </row>
    <row r="171" spans="1:11" x14ac:dyDescent="0.25">
      <c r="A171">
        <f t="shared" si="2"/>
        <v>2029</v>
      </c>
      <c r="B171">
        <v>2</v>
      </c>
      <c r="C171" s="6">
        <v>514264.6</v>
      </c>
      <c r="D171" s="6">
        <v>7369.1170000000002</v>
      </c>
      <c r="E171" s="6">
        <v>38910.507164631003</v>
      </c>
      <c r="F171" s="6">
        <v>3838.5509999999999</v>
      </c>
      <c r="G171" s="6">
        <v>333.57560000000001</v>
      </c>
      <c r="H171" s="1">
        <v>484759.6</v>
      </c>
      <c r="I171" s="1">
        <v>48292.74</v>
      </c>
      <c r="J171" s="1">
        <v>3504.9753999999998</v>
      </c>
      <c r="K171" s="1">
        <v>436466.86</v>
      </c>
    </row>
    <row r="172" spans="1:11" x14ac:dyDescent="0.25">
      <c r="A172">
        <f t="shared" si="2"/>
        <v>2029</v>
      </c>
      <c r="B172">
        <v>3</v>
      </c>
      <c r="C172" s="6">
        <v>515865.66666666698</v>
      </c>
      <c r="D172" s="6">
        <v>7376.2263333333003</v>
      </c>
      <c r="E172" s="6">
        <v>38910.507164631003</v>
      </c>
      <c r="F172" s="6">
        <v>3842.6633333333002</v>
      </c>
      <c r="G172" s="6">
        <v>333.49286666670002</v>
      </c>
      <c r="H172" s="1">
        <v>485854.8</v>
      </c>
      <c r="I172" s="1">
        <v>48443.573333333297</v>
      </c>
      <c r="J172" s="1">
        <v>3509.1704666667001</v>
      </c>
      <c r="K172" s="1">
        <v>437411.22666666697</v>
      </c>
    </row>
    <row r="173" spans="1:11" x14ac:dyDescent="0.25">
      <c r="A173">
        <f t="shared" si="2"/>
        <v>2029</v>
      </c>
      <c r="B173">
        <v>4</v>
      </c>
      <c r="C173" s="6">
        <v>517466.73333333299</v>
      </c>
      <c r="D173" s="6">
        <v>7383.3356666666996</v>
      </c>
      <c r="E173" s="6">
        <v>38745.035630971601</v>
      </c>
      <c r="F173" s="6">
        <v>3846.7756666667001</v>
      </c>
      <c r="G173" s="6">
        <v>333.4101333333</v>
      </c>
      <c r="H173" s="1">
        <v>486950</v>
      </c>
      <c r="I173" s="1">
        <v>48594.406666666699</v>
      </c>
      <c r="J173" s="1">
        <v>3513.3655333332999</v>
      </c>
      <c r="K173" s="1">
        <v>438355.59333333297</v>
      </c>
    </row>
    <row r="174" spans="1:11" x14ac:dyDescent="0.25">
      <c r="A174">
        <f t="shared" si="2"/>
        <v>2029</v>
      </c>
      <c r="B174">
        <v>5</v>
      </c>
      <c r="C174" s="6">
        <v>519067.8</v>
      </c>
      <c r="D174" s="6">
        <v>7390.4449999999997</v>
      </c>
      <c r="E174" s="6">
        <v>38745.035630971601</v>
      </c>
      <c r="F174" s="6">
        <v>3850.8879999999999</v>
      </c>
      <c r="G174" s="6">
        <v>333.32740000000001</v>
      </c>
      <c r="H174" s="1">
        <v>488045.2</v>
      </c>
      <c r="I174" s="1">
        <v>48745.24</v>
      </c>
      <c r="J174" s="1">
        <v>3517.5605999999998</v>
      </c>
      <c r="K174" s="1">
        <v>439299.96</v>
      </c>
    </row>
    <row r="175" spans="1:11" x14ac:dyDescent="0.25">
      <c r="A175">
        <f t="shared" si="2"/>
        <v>2029</v>
      </c>
      <c r="B175">
        <v>6</v>
      </c>
      <c r="C175" s="6">
        <v>520693.83333333302</v>
      </c>
      <c r="D175" s="6">
        <v>7397.4483333333001</v>
      </c>
      <c r="E175" s="6">
        <v>38745.035630971601</v>
      </c>
      <c r="F175" s="6">
        <v>3854.9676666667001</v>
      </c>
      <c r="G175" s="6">
        <v>333.24793333330001</v>
      </c>
      <c r="H175" s="1">
        <v>489149.53333333298</v>
      </c>
      <c r="I175" s="1">
        <v>48897.49</v>
      </c>
      <c r="J175" s="1">
        <v>3521.7197333333002</v>
      </c>
      <c r="K175" s="1">
        <v>440252.04333333299</v>
      </c>
    </row>
    <row r="176" spans="1:11" x14ac:dyDescent="0.25">
      <c r="A176">
        <f t="shared" si="2"/>
        <v>2029</v>
      </c>
      <c r="B176">
        <v>7</v>
      </c>
      <c r="C176" s="6">
        <v>522319.86666666699</v>
      </c>
      <c r="D176" s="6">
        <v>7404.4516666666996</v>
      </c>
      <c r="E176" s="6">
        <v>38805.432060461098</v>
      </c>
      <c r="F176" s="6">
        <v>3859.0473333332998</v>
      </c>
      <c r="G176" s="6">
        <v>333.1684666667</v>
      </c>
      <c r="H176" s="1">
        <v>490253.86666666699</v>
      </c>
      <c r="I176" s="1">
        <v>49049.74</v>
      </c>
      <c r="J176" s="1">
        <v>3525.8788666667001</v>
      </c>
      <c r="K176" s="1">
        <v>441204.126666667</v>
      </c>
    </row>
    <row r="177" spans="1:11" x14ac:dyDescent="0.25">
      <c r="A177">
        <f t="shared" si="2"/>
        <v>2029</v>
      </c>
      <c r="B177">
        <v>8</v>
      </c>
      <c r="C177" s="6">
        <v>523945.9</v>
      </c>
      <c r="D177" s="6">
        <v>7411.4549999999999</v>
      </c>
      <c r="E177" s="6">
        <v>38805.432060461098</v>
      </c>
      <c r="F177" s="6">
        <v>3863.127</v>
      </c>
      <c r="G177" s="6">
        <v>333.089</v>
      </c>
      <c r="H177" s="1">
        <v>491358.2</v>
      </c>
      <c r="I177" s="1">
        <v>49201.99</v>
      </c>
      <c r="J177" s="1">
        <v>3530.038</v>
      </c>
      <c r="K177" s="1">
        <v>442156.21</v>
      </c>
    </row>
    <row r="178" spans="1:11" x14ac:dyDescent="0.25">
      <c r="A178">
        <f t="shared" si="2"/>
        <v>2029</v>
      </c>
      <c r="B178">
        <v>9</v>
      </c>
      <c r="C178" s="6">
        <v>525526.1</v>
      </c>
      <c r="D178" s="6">
        <v>7418.4246666667004</v>
      </c>
      <c r="E178" s="6">
        <v>38805.432060461098</v>
      </c>
      <c r="F178" s="6">
        <v>3867.174</v>
      </c>
      <c r="G178" s="6">
        <v>333.01283333330002</v>
      </c>
      <c r="H178" s="1">
        <v>492471.73333333299</v>
      </c>
      <c r="I178" s="1">
        <v>49355.66</v>
      </c>
      <c r="J178" s="1">
        <v>3534.1611666667</v>
      </c>
      <c r="K178" s="1">
        <v>443116.07333333301</v>
      </c>
    </row>
    <row r="179" spans="1:11" x14ac:dyDescent="0.25">
      <c r="A179">
        <f t="shared" si="2"/>
        <v>2029</v>
      </c>
      <c r="B179">
        <v>10</v>
      </c>
      <c r="C179" s="6">
        <v>527106.30000000005</v>
      </c>
      <c r="D179" s="6">
        <v>7425.3943333333</v>
      </c>
      <c r="E179" s="6">
        <v>39042.010446801098</v>
      </c>
      <c r="F179" s="6">
        <v>3871.221</v>
      </c>
      <c r="G179" s="6">
        <v>332.93666666669998</v>
      </c>
      <c r="H179" s="1">
        <v>493585.26666666701</v>
      </c>
      <c r="I179" s="1">
        <v>49509.33</v>
      </c>
      <c r="J179" s="1">
        <v>3538.2843333332999</v>
      </c>
      <c r="K179" s="1">
        <v>444075.936666667</v>
      </c>
    </row>
    <row r="180" spans="1:11" x14ac:dyDescent="0.25">
      <c r="A180">
        <f t="shared" si="2"/>
        <v>2029</v>
      </c>
      <c r="B180">
        <v>11</v>
      </c>
      <c r="C180" s="6">
        <v>528686.5</v>
      </c>
      <c r="D180" s="6">
        <v>7432.3639999999996</v>
      </c>
      <c r="E180" s="6">
        <v>39042.010446801098</v>
      </c>
      <c r="F180" s="6">
        <v>3875.268</v>
      </c>
      <c r="G180" s="6">
        <v>332.8605</v>
      </c>
      <c r="H180" s="1">
        <v>494698.8</v>
      </c>
      <c r="I180" s="1">
        <v>49663</v>
      </c>
      <c r="J180" s="1">
        <v>3542.4074999999998</v>
      </c>
      <c r="K180" s="1">
        <v>445035.8</v>
      </c>
    </row>
    <row r="181" spans="1:11" x14ac:dyDescent="0.25">
      <c r="A181">
        <f t="shared" si="2"/>
        <v>2029</v>
      </c>
      <c r="B181">
        <v>12</v>
      </c>
      <c r="C181" s="6">
        <v>530302.5</v>
      </c>
      <c r="D181" s="6">
        <v>7439.3726666666998</v>
      </c>
      <c r="E181" s="6">
        <v>39042.010446801098</v>
      </c>
      <c r="F181" s="6">
        <v>3879.2816666666999</v>
      </c>
      <c r="G181" s="6">
        <v>332.78746666670003</v>
      </c>
      <c r="H181" s="1">
        <v>495821.46666666702</v>
      </c>
      <c r="I181" s="1">
        <v>49818.09</v>
      </c>
      <c r="J181" s="1">
        <v>3546.4942000000001</v>
      </c>
      <c r="K181" s="1">
        <v>446003.376666667</v>
      </c>
    </row>
    <row r="182" spans="1:11" x14ac:dyDescent="0.25">
      <c r="A182">
        <f t="shared" si="2"/>
        <v>2030</v>
      </c>
      <c r="B182">
        <v>1</v>
      </c>
      <c r="C182" s="6">
        <v>531918.5</v>
      </c>
      <c r="D182" s="6">
        <v>7446.3813333333001</v>
      </c>
      <c r="E182" s="6">
        <v>39129.475103342404</v>
      </c>
      <c r="F182" s="6">
        <v>3883.2953333332998</v>
      </c>
      <c r="G182" s="6">
        <v>332.71443333330001</v>
      </c>
      <c r="H182" s="1">
        <v>496944.13333333301</v>
      </c>
      <c r="I182" s="1">
        <v>49973.18</v>
      </c>
      <c r="J182" s="1">
        <v>3550.5808999999999</v>
      </c>
      <c r="K182" s="1">
        <v>446970.95333333302</v>
      </c>
    </row>
    <row r="183" spans="1:11" x14ac:dyDescent="0.25">
      <c r="A183">
        <f t="shared" si="2"/>
        <v>2030</v>
      </c>
      <c r="B183">
        <v>2</v>
      </c>
      <c r="C183" s="6">
        <v>533534.5</v>
      </c>
      <c r="D183" s="6">
        <v>7453.39</v>
      </c>
      <c r="E183" s="6">
        <v>39129.475103342404</v>
      </c>
      <c r="F183" s="6">
        <v>3887.3090000000002</v>
      </c>
      <c r="G183" s="6">
        <v>332.64139999999998</v>
      </c>
      <c r="H183" s="1">
        <v>498066.8</v>
      </c>
      <c r="I183" s="1">
        <v>50128.27</v>
      </c>
      <c r="J183" s="1">
        <v>3554.6676000000002</v>
      </c>
      <c r="K183" s="1">
        <v>447938.53</v>
      </c>
    </row>
    <row r="184" spans="1:11" x14ac:dyDescent="0.25">
      <c r="A184">
        <f t="shared" si="2"/>
        <v>2030</v>
      </c>
      <c r="B184">
        <v>3</v>
      </c>
      <c r="C184" s="6">
        <v>535161.80000000005</v>
      </c>
      <c r="D184" s="6">
        <v>7460.5106666666998</v>
      </c>
      <c r="E184" s="6">
        <v>39129.475103342404</v>
      </c>
      <c r="F184" s="6">
        <v>3891.29</v>
      </c>
      <c r="G184" s="6">
        <v>332.57150000000001</v>
      </c>
      <c r="H184" s="1">
        <v>499198.63333333301</v>
      </c>
      <c r="I184" s="1">
        <v>50284.78</v>
      </c>
      <c r="J184" s="1">
        <v>3558.7184999999999</v>
      </c>
      <c r="K184" s="1">
        <v>448913.85333333298</v>
      </c>
    </row>
    <row r="185" spans="1:11" x14ac:dyDescent="0.25">
      <c r="A185">
        <f t="shared" si="2"/>
        <v>2030</v>
      </c>
      <c r="B185">
        <v>4</v>
      </c>
      <c r="C185" s="6">
        <v>536789.1</v>
      </c>
      <c r="D185" s="6">
        <v>7467.6313333333001</v>
      </c>
      <c r="E185" s="6">
        <v>38956.853847765997</v>
      </c>
      <c r="F185" s="6">
        <v>3895.2710000000002</v>
      </c>
      <c r="G185" s="6">
        <v>332.5016</v>
      </c>
      <c r="H185" s="1">
        <v>500330.46666666702</v>
      </c>
      <c r="I185" s="1">
        <v>50441.29</v>
      </c>
      <c r="J185" s="1">
        <v>3562.7694000000001</v>
      </c>
      <c r="K185" s="1">
        <v>449889.17666666699</v>
      </c>
    </row>
    <row r="186" spans="1:11" x14ac:dyDescent="0.25">
      <c r="A186">
        <f t="shared" si="2"/>
        <v>2030</v>
      </c>
      <c r="B186">
        <v>5</v>
      </c>
      <c r="C186" s="6">
        <v>538416.4</v>
      </c>
      <c r="D186" s="6">
        <v>7474.7520000000004</v>
      </c>
      <c r="E186" s="6">
        <v>38956.853847765997</v>
      </c>
      <c r="F186" s="6">
        <v>3899.252</v>
      </c>
      <c r="G186" s="6">
        <v>332.43169999999998</v>
      </c>
      <c r="H186" s="1">
        <v>501462.3</v>
      </c>
      <c r="I186" s="1">
        <v>50597.8</v>
      </c>
      <c r="J186" s="1">
        <v>3566.8202999999999</v>
      </c>
      <c r="K186" s="1">
        <v>450864.5</v>
      </c>
    </row>
    <row r="187" spans="1:11" x14ac:dyDescent="0.25">
      <c r="A187">
        <f t="shared" si="2"/>
        <v>2030</v>
      </c>
      <c r="B187">
        <v>6</v>
      </c>
      <c r="C187" s="6">
        <v>540050.066666667</v>
      </c>
      <c r="D187" s="6">
        <v>7482.0566666667</v>
      </c>
      <c r="E187" s="6">
        <v>38956.853847765997</v>
      </c>
      <c r="F187" s="6">
        <v>3903.1993333332998</v>
      </c>
      <c r="G187" s="6">
        <v>332.36476666670001</v>
      </c>
      <c r="H187" s="1">
        <v>502603.3</v>
      </c>
      <c r="I187" s="1">
        <v>50755.726666666698</v>
      </c>
      <c r="J187" s="1">
        <v>3570.8345666667001</v>
      </c>
      <c r="K187" s="1">
        <v>451847.57333333301</v>
      </c>
    </row>
    <row r="188" spans="1:11" x14ac:dyDescent="0.25">
      <c r="A188">
        <f t="shared" si="2"/>
        <v>2030</v>
      </c>
      <c r="B188">
        <v>7</v>
      </c>
      <c r="C188" s="6">
        <v>541683.73333333305</v>
      </c>
      <c r="D188" s="6">
        <v>7489.3613333332996</v>
      </c>
      <c r="E188" s="6">
        <v>39002.738334040398</v>
      </c>
      <c r="F188" s="6">
        <v>3907.1466666667002</v>
      </c>
      <c r="G188" s="6">
        <v>332.29783333329999</v>
      </c>
      <c r="H188" s="1">
        <v>503744.3</v>
      </c>
      <c r="I188" s="1">
        <v>50913.653333333299</v>
      </c>
      <c r="J188" s="1">
        <v>3574.8488333332998</v>
      </c>
      <c r="K188" s="1">
        <v>452830.64666666702</v>
      </c>
    </row>
    <row r="189" spans="1:11" x14ac:dyDescent="0.25">
      <c r="A189">
        <f t="shared" si="2"/>
        <v>2030</v>
      </c>
      <c r="B189">
        <v>8</v>
      </c>
      <c r="C189" s="6">
        <v>543317.4</v>
      </c>
      <c r="D189" s="6">
        <v>7496.6660000000002</v>
      </c>
      <c r="E189" s="6">
        <v>39002.738334040398</v>
      </c>
      <c r="F189" s="6">
        <v>3911.0940000000001</v>
      </c>
      <c r="G189" s="6">
        <v>332.23090000000002</v>
      </c>
      <c r="H189" s="1">
        <v>504885.3</v>
      </c>
      <c r="I189" s="1">
        <v>51071.58</v>
      </c>
      <c r="J189" s="1">
        <v>3578.8631</v>
      </c>
      <c r="K189" s="1">
        <v>453813.72</v>
      </c>
    </row>
    <row r="190" spans="1:11" x14ac:dyDescent="0.25">
      <c r="A190">
        <f t="shared" si="2"/>
        <v>2030</v>
      </c>
      <c r="B190">
        <v>9</v>
      </c>
      <c r="C190" s="6">
        <v>544943.46666666702</v>
      </c>
      <c r="D190" s="6">
        <v>7504.2280000000001</v>
      </c>
      <c r="E190" s="6">
        <v>39002.738334040398</v>
      </c>
      <c r="F190" s="6">
        <v>3915.0086666666998</v>
      </c>
      <c r="G190" s="6">
        <v>332.16693333329999</v>
      </c>
      <c r="H190" s="1">
        <v>506035.46666666702</v>
      </c>
      <c r="I190" s="1">
        <v>51230.93</v>
      </c>
      <c r="J190" s="1">
        <v>3582.8417333333</v>
      </c>
      <c r="K190" s="1">
        <v>454804.53666666697</v>
      </c>
    </row>
    <row r="191" spans="1:11" x14ac:dyDescent="0.25">
      <c r="A191">
        <f t="shared" si="2"/>
        <v>2030</v>
      </c>
      <c r="B191">
        <v>10</v>
      </c>
      <c r="C191" s="6">
        <v>546569.53333333298</v>
      </c>
      <c r="D191" s="6">
        <v>7511.79</v>
      </c>
      <c r="E191" s="6">
        <v>39229.785445324203</v>
      </c>
      <c r="F191" s="6">
        <v>3918.9233333333</v>
      </c>
      <c r="G191" s="6">
        <v>332.10296666670001</v>
      </c>
      <c r="H191" s="1">
        <v>507185.63333333301</v>
      </c>
      <c r="I191" s="1">
        <v>51390.28</v>
      </c>
      <c r="J191" s="1">
        <v>3586.8203666667</v>
      </c>
      <c r="K191" s="1">
        <v>455795.35333333298</v>
      </c>
    </row>
    <row r="192" spans="1:11" x14ac:dyDescent="0.25">
      <c r="A192">
        <f t="shared" si="2"/>
        <v>2030</v>
      </c>
      <c r="B192">
        <v>11</v>
      </c>
      <c r="C192" s="6">
        <v>548195.6</v>
      </c>
      <c r="D192" s="6">
        <v>7519.3519999999999</v>
      </c>
      <c r="E192" s="6">
        <v>39229.785445324203</v>
      </c>
      <c r="F192" s="6">
        <v>3922.8380000000002</v>
      </c>
      <c r="G192" s="6">
        <v>332.03899999999999</v>
      </c>
      <c r="H192" s="1">
        <v>508335.8</v>
      </c>
      <c r="I192" s="1">
        <v>51549.63</v>
      </c>
      <c r="J192" s="1">
        <v>3590.799</v>
      </c>
      <c r="K192" s="1">
        <v>456786.17</v>
      </c>
    </row>
    <row r="193" spans="1:11" x14ac:dyDescent="0.25">
      <c r="A193">
        <f t="shared" si="2"/>
        <v>2030</v>
      </c>
      <c r="B193">
        <v>12</v>
      </c>
      <c r="C193" s="6">
        <v>549871.23213662498</v>
      </c>
      <c r="D193" s="6">
        <v>7526.4426957351998</v>
      </c>
      <c r="E193" s="6">
        <v>39229.785445324203</v>
      </c>
      <c r="F193" s="6">
        <v>3926.9009355490998</v>
      </c>
      <c r="G193" s="6">
        <v>331.96614691299999</v>
      </c>
      <c r="H193" s="1">
        <v>509489.414397555</v>
      </c>
      <c r="I193" s="1">
        <v>51710.6116587137</v>
      </c>
      <c r="J193" s="1">
        <v>3594.9347886361002</v>
      </c>
      <c r="K193" s="1">
        <v>457778.80273884197</v>
      </c>
    </row>
    <row r="194" spans="1:11" x14ac:dyDescent="0.25">
      <c r="A194">
        <f t="shared" si="2"/>
        <v>2031</v>
      </c>
      <c r="B194">
        <f>B182</f>
        <v>1</v>
      </c>
      <c r="C194" s="6">
        <v>551546.86427325103</v>
      </c>
      <c r="D194" s="6">
        <v>7533.5333914703997</v>
      </c>
      <c r="E194" s="6">
        <v>39317.670768618198</v>
      </c>
      <c r="F194" s="6">
        <v>3930.9638710980998</v>
      </c>
      <c r="G194" s="6">
        <v>331.89329382599999</v>
      </c>
      <c r="H194" s="1">
        <v>510643.02879511099</v>
      </c>
      <c r="I194" s="1">
        <v>51871.593317427498</v>
      </c>
      <c r="J194" s="1">
        <v>3599.0705772720999</v>
      </c>
      <c r="K194" s="1">
        <v>458771.43547768297</v>
      </c>
    </row>
    <row r="195" spans="1:11" x14ac:dyDescent="0.25">
      <c r="A195">
        <f t="shared" si="2"/>
        <v>2031</v>
      </c>
      <c r="B195">
        <f t="shared" ref="B195:B217" si="3">B183</f>
        <v>2</v>
      </c>
      <c r="C195" s="6">
        <v>553222.49640987604</v>
      </c>
      <c r="D195" s="6">
        <v>7540.6240872055996</v>
      </c>
      <c r="E195" s="6">
        <v>39317.670768618198</v>
      </c>
      <c r="F195" s="6">
        <v>3935.0268066471999</v>
      </c>
      <c r="G195" s="6">
        <v>331.82044073899999</v>
      </c>
      <c r="H195" s="1">
        <v>511796.643192666</v>
      </c>
      <c r="I195" s="1">
        <v>52032.574976141201</v>
      </c>
      <c r="J195" s="1">
        <v>3603.2063659082</v>
      </c>
      <c r="K195" s="1">
        <v>459764.06821652502</v>
      </c>
    </row>
    <row r="196" spans="1:11" x14ac:dyDescent="0.25">
      <c r="A196">
        <f t="shared" si="2"/>
        <v>2031</v>
      </c>
      <c r="B196">
        <f t="shared" si="3"/>
        <v>3</v>
      </c>
      <c r="C196" s="6">
        <v>554909.84552864498</v>
      </c>
      <c r="D196" s="6">
        <v>7547.8280937830004</v>
      </c>
      <c r="E196" s="6">
        <v>39317.670768618198</v>
      </c>
      <c r="F196" s="6">
        <v>3939.0566745371002</v>
      </c>
      <c r="G196" s="6">
        <v>331.7507132522</v>
      </c>
      <c r="H196" s="1">
        <v>512959.67694768403</v>
      </c>
      <c r="I196" s="1">
        <v>52195.030578728598</v>
      </c>
      <c r="J196" s="1">
        <v>3607.3059612848001</v>
      </c>
      <c r="K196" s="1">
        <v>460764.64636895497</v>
      </c>
    </row>
    <row r="197" spans="1:11" x14ac:dyDescent="0.25">
      <c r="A197">
        <f t="shared" si="2"/>
        <v>2031</v>
      </c>
      <c r="B197">
        <f t="shared" si="3"/>
        <v>4</v>
      </c>
      <c r="C197" s="6">
        <v>556597.19464741403</v>
      </c>
      <c r="D197" s="6">
        <v>7555.0321003604004</v>
      </c>
      <c r="E197" s="6">
        <v>39144.219280283804</v>
      </c>
      <c r="F197" s="6">
        <v>3943.086542427</v>
      </c>
      <c r="G197" s="6">
        <v>331.6809857655</v>
      </c>
      <c r="H197" s="1">
        <v>514122.71070270101</v>
      </c>
      <c r="I197" s="1">
        <v>52357.486181316097</v>
      </c>
      <c r="J197" s="1">
        <v>3611.4055566615002</v>
      </c>
      <c r="K197" s="1">
        <v>461765.22452138498</v>
      </c>
    </row>
    <row r="198" spans="1:11" x14ac:dyDescent="0.25">
      <c r="A198">
        <f t="shared" si="2"/>
        <v>2031</v>
      </c>
      <c r="B198">
        <f t="shared" si="3"/>
        <v>5</v>
      </c>
      <c r="C198" s="6">
        <v>558284.54376618296</v>
      </c>
      <c r="D198" s="6">
        <v>7562.2361069377002</v>
      </c>
      <c r="E198" s="6">
        <v>39144.219280283804</v>
      </c>
      <c r="F198" s="6">
        <v>3947.1164103168999</v>
      </c>
      <c r="G198" s="6">
        <v>331.61125827879999</v>
      </c>
      <c r="H198" s="1">
        <v>515285.74445771897</v>
      </c>
      <c r="I198" s="1">
        <v>52519.941783903501</v>
      </c>
      <c r="J198" s="1">
        <v>3615.5051520380998</v>
      </c>
      <c r="K198" s="1">
        <v>462765.80267381499</v>
      </c>
    </row>
    <row r="199" spans="1:11" x14ac:dyDescent="0.25">
      <c r="A199">
        <f t="shared" si="2"/>
        <v>2031</v>
      </c>
      <c r="B199">
        <f t="shared" si="3"/>
        <v>6</v>
      </c>
      <c r="C199" s="6">
        <v>559978.49448846001</v>
      </c>
      <c r="D199" s="6">
        <v>7569.6262670414999</v>
      </c>
      <c r="E199" s="6">
        <v>39144.219280283804</v>
      </c>
      <c r="F199" s="6">
        <v>3951.1121982723998</v>
      </c>
      <c r="G199" s="6">
        <v>331.54449013700003</v>
      </c>
      <c r="H199" s="1">
        <v>516458.19757019798</v>
      </c>
      <c r="I199" s="1">
        <v>52683.867870402501</v>
      </c>
      <c r="J199" s="1">
        <v>3619.5677081354002</v>
      </c>
      <c r="K199" s="1">
        <v>463774.32969979598</v>
      </c>
    </row>
    <row r="200" spans="1:11" x14ac:dyDescent="0.25">
      <c r="A200">
        <f t="shared" si="2"/>
        <v>2031</v>
      </c>
      <c r="B200">
        <f t="shared" si="3"/>
        <v>7</v>
      </c>
      <c r="C200" s="6">
        <v>561672.44521073799</v>
      </c>
      <c r="D200" s="6">
        <v>7577.0164271452004</v>
      </c>
      <c r="E200" s="6">
        <v>39190.324450873501</v>
      </c>
      <c r="F200" s="6">
        <v>3955.1079862278998</v>
      </c>
      <c r="G200" s="6">
        <v>331.4777219952</v>
      </c>
      <c r="H200" s="1">
        <v>517630.65068267798</v>
      </c>
      <c r="I200" s="1">
        <v>52847.7939569015</v>
      </c>
      <c r="J200" s="1">
        <v>3623.6302642327</v>
      </c>
      <c r="K200" s="1">
        <v>464782.85672577698</v>
      </c>
    </row>
    <row r="201" spans="1:11" x14ac:dyDescent="0.25">
      <c r="A201">
        <f t="shared" si="2"/>
        <v>2031</v>
      </c>
      <c r="B201">
        <f t="shared" si="3"/>
        <v>8</v>
      </c>
      <c r="C201" s="6">
        <v>563366.39593301504</v>
      </c>
      <c r="D201" s="6">
        <v>7584.406587249</v>
      </c>
      <c r="E201" s="6">
        <v>39190.324450873501</v>
      </c>
      <c r="F201" s="6">
        <v>3959.1037741834002</v>
      </c>
      <c r="G201" s="6">
        <v>331.41095385329999</v>
      </c>
      <c r="H201" s="1">
        <v>518803.10379515798</v>
      </c>
      <c r="I201" s="1">
        <v>53011.720043400499</v>
      </c>
      <c r="J201" s="1">
        <v>3627.6928203299999</v>
      </c>
      <c r="K201" s="1">
        <v>465791.38375175698</v>
      </c>
    </row>
    <row r="202" spans="1:11" x14ac:dyDescent="0.25">
      <c r="A202">
        <f t="shared" si="2"/>
        <v>2031</v>
      </c>
      <c r="B202">
        <f t="shared" si="3"/>
        <v>9</v>
      </c>
      <c r="C202" s="6">
        <v>565052.46620712499</v>
      </c>
      <c r="D202" s="6">
        <v>7592.0570925019001</v>
      </c>
      <c r="E202" s="6">
        <v>39190.324450873501</v>
      </c>
      <c r="F202" s="6">
        <v>3963.0664944796999</v>
      </c>
      <c r="G202" s="6">
        <v>331.34714505649998</v>
      </c>
      <c r="H202" s="1">
        <v>519984.97626510001</v>
      </c>
      <c r="I202" s="1">
        <v>53177.123533735401</v>
      </c>
      <c r="J202" s="1">
        <v>3631.7193494232001</v>
      </c>
      <c r="K202" s="1">
        <v>466807.85273136402</v>
      </c>
    </row>
    <row r="203" spans="1:11" x14ac:dyDescent="0.25">
      <c r="A203">
        <f t="shared" si="2"/>
        <v>2031</v>
      </c>
      <c r="B203">
        <f t="shared" si="3"/>
        <v>10</v>
      </c>
      <c r="C203" s="6">
        <v>566738.53648123494</v>
      </c>
      <c r="D203" s="6">
        <v>7599.7075977549002</v>
      </c>
      <c r="E203" s="6">
        <v>39418.463559482603</v>
      </c>
      <c r="F203" s="6">
        <v>3967.0292147760001</v>
      </c>
      <c r="G203" s="6">
        <v>331.28333625959999</v>
      </c>
      <c r="H203" s="1">
        <v>521166.84873504197</v>
      </c>
      <c r="I203" s="1">
        <v>53342.527024070201</v>
      </c>
      <c r="J203" s="1">
        <v>3635.7458785163999</v>
      </c>
      <c r="K203" s="1">
        <v>467824.321710972</v>
      </c>
    </row>
    <row r="204" spans="1:11" x14ac:dyDescent="0.25">
      <c r="A204">
        <f t="shared" si="2"/>
        <v>2031</v>
      </c>
      <c r="B204">
        <f t="shared" si="3"/>
        <v>11</v>
      </c>
      <c r="C204" s="6">
        <v>568424.60675534501</v>
      </c>
      <c r="D204" s="6">
        <v>7607.3581030079004</v>
      </c>
      <c r="E204" s="6">
        <v>39418.463559482603</v>
      </c>
      <c r="F204" s="6">
        <v>3970.9919350723999</v>
      </c>
      <c r="G204" s="6">
        <v>331.2195274627</v>
      </c>
      <c r="H204" s="1">
        <v>522348.721204984</v>
      </c>
      <c r="I204" s="1">
        <v>53507.930514405103</v>
      </c>
      <c r="J204" s="1">
        <v>3639.7724076097002</v>
      </c>
      <c r="K204" s="1">
        <v>468840.79069057899</v>
      </c>
    </row>
    <row r="205" spans="1:11" x14ac:dyDescent="0.25">
      <c r="A205">
        <f t="shared" si="2"/>
        <v>2031</v>
      </c>
      <c r="B205">
        <f t="shared" si="3"/>
        <v>12</v>
      </c>
      <c r="C205" s="6">
        <v>570162.07151852106</v>
      </c>
      <c r="D205" s="6">
        <v>7614.5317878755995</v>
      </c>
      <c r="E205" s="6">
        <v>39418.463559482603</v>
      </c>
      <c r="F205" s="6">
        <v>3975.1047442930999</v>
      </c>
      <c r="G205" s="6">
        <v>331.1468541772</v>
      </c>
      <c r="H205" s="1">
        <v>523534.13644689001</v>
      </c>
      <c r="I205" s="1">
        <v>53675.027647954797</v>
      </c>
      <c r="J205" s="1">
        <v>3643.9578901159998</v>
      </c>
      <c r="K205" s="1">
        <v>469859.10879893502</v>
      </c>
    </row>
    <row r="206" spans="1:11" x14ac:dyDescent="0.25">
      <c r="A206">
        <f t="shared" si="2"/>
        <v>2032</v>
      </c>
      <c r="B206">
        <f t="shared" si="3"/>
        <v>1</v>
      </c>
      <c r="C206" s="6">
        <v>571899.53628169699</v>
      </c>
      <c r="D206" s="6">
        <v>7621.7054727432997</v>
      </c>
      <c r="E206" s="6">
        <v>39506.771572752397</v>
      </c>
      <c r="F206" s="6">
        <v>3979.2175535138999</v>
      </c>
      <c r="G206" s="6">
        <v>331.0741808917</v>
      </c>
      <c r="H206" s="1">
        <v>524719.55168879696</v>
      </c>
      <c r="I206" s="1">
        <v>53842.124781504499</v>
      </c>
      <c r="J206" s="1">
        <v>3648.1433726222999</v>
      </c>
      <c r="K206" s="1">
        <v>470877.42690729199</v>
      </c>
    </row>
    <row r="207" spans="1:11" x14ac:dyDescent="0.25">
      <c r="A207">
        <f t="shared" ref="A207:A217" si="4">A195+1</f>
        <v>2032</v>
      </c>
      <c r="B207">
        <f t="shared" si="3"/>
        <v>2</v>
      </c>
      <c r="C207" s="6">
        <v>573637.00104487198</v>
      </c>
      <c r="D207" s="6">
        <v>7628.8791576108997</v>
      </c>
      <c r="E207" s="6">
        <v>39506.771572752397</v>
      </c>
      <c r="F207" s="6">
        <v>3983.3303627347</v>
      </c>
      <c r="G207" s="6">
        <v>331.00150760610001</v>
      </c>
      <c r="H207" s="1">
        <v>525904.96693070303</v>
      </c>
      <c r="I207" s="1">
        <v>54009.221915054201</v>
      </c>
      <c r="J207" s="1">
        <v>3652.3288551286</v>
      </c>
      <c r="K207" s="1">
        <v>471895.74501564901</v>
      </c>
    </row>
    <row r="208" spans="1:11" x14ac:dyDescent="0.25">
      <c r="A208">
        <f t="shared" si="4"/>
        <v>2032</v>
      </c>
      <c r="B208">
        <f t="shared" si="3"/>
        <v>3</v>
      </c>
      <c r="C208" s="6">
        <v>575386.61515942402</v>
      </c>
      <c r="D208" s="6">
        <v>7636.1674795050003</v>
      </c>
      <c r="E208" s="6">
        <v>39506.771572752397</v>
      </c>
      <c r="F208" s="6">
        <v>3987.4096983815998</v>
      </c>
      <c r="G208" s="6">
        <v>330.93195220690001</v>
      </c>
      <c r="H208" s="1">
        <v>527100.06118661002</v>
      </c>
      <c r="I208" s="1">
        <v>54177.848985605902</v>
      </c>
      <c r="J208" s="1">
        <v>3656.4777461746999</v>
      </c>
      <c r="K208" s="1">
        <v>472922.21220100397</v>
      </c>
    </row>
    <row r="209" spans="1:11" x14ac:dyDescent="0.25">
      <c r="A209">
        <f t="shared" si="4"/>
        <v>2032</v>
      </c>
      <c r="B209">
        <f t="shared" si="3"/>
        <v>4</v>
      </c>
      <c r="C209" s="6">
        <v>577136.22927397594</v>
      </c>
      <c r="D209" s="6">
        <v>7643.4558013989999</v>
      </c>
      <c r="E209" s="6">
        <v>39332.485858603497</v>
      </c>
      <c r="F209" s="6">
        <v>3991.4890340284001</v>
      </c>
      <c r="G209" s="6">
        <v>330.86239680770001</v>
      </c>
      <c r="H209" s="1">
        <v>528295.15544251597</v>
      </c>
      <c r="I209" s="1">
        <v>54346.476056157597</v>
      </c>
      <c r="J209" s="1">
        <v>3660.6266372208001</v>
      </c>
      <c r="K209" s="1">
        <v>473948.67938635801</v>
      </c>
    </row>
    <row r="210" spans="1:11" x14ac:dyDescent="0.25">
      <c r="A210">
        <f t="shared" si="4"/>
        <v>2032</v>
      </c>
      <c r="B210">
        <f t="shared" si="3"/>
        <v>5</v>
      </c>
      <c r="C210" s="6">
        <v>578885.84338852798</v>
      </c>
      <c r="D210" s="6">
        <v>7650.7441232929996</v>
      </c>
      <c r="E210" s="6">
        <v>39332.485858603497</v>
      </c>
      <c r="F210" s="6">
        <v>3995.5683696752999</v>
      </c>
      <c r="G210" s="6">
        <v>330.79284140840002</v>
      </c>
      <c r="H210" s="1">
        <v>529490.24969842297</v>
      </c>
      <c r="I210" s="1">
        <v>54515.103126709299</v>
      </c>
      <c r="J210" s="1">
        <v>3664.7755282669</v>
      </c>
      <c r="K210" s="1">
        <v>474975.14657171298</v>
      </c>
    </row>
    <row r="211" spans="1:11" x14ac:dyDescent="0.25">
      <c r="A211">
        <f t="shared" si="4"/>
        <v>2032</v>
      </c>
      <c r="B211">
        <f t="shared" si="3"/>
        <v>6</v>
      </c>
      <c r="C211" s="6">
        <v>580642.30271285202</v>
      </c>
      <c r="D211" s="6">
        <v>7658.2207774444996</v>
      </c>
      <c r="E211" s="6">
        <v>39332.485858603497</v>
      </c>
      <c r="F211" s="6">
        <v>3999.6132070469998</v>
      </c>
      <c r="G211" s="6">
        <v>330.72623805040001</v>
      </c>
      <c r="H211" s="1">
        <v>530695.02296832902</v>
      </c>
      <c r="I211" s="1">
        <v>54685.2565428616</v>
      </c>
      <c r="J211" s="1">
        <v>3668.8869689964999</v>
      </c>
      <c r="K211" s="1">
        <v>476009.76642546803</v>
      </c>
    </row>
    <row r="212" spans="1:11" x14ac:dyDescent="0.25">
      <c r="A212">
        <f t="shared" si="4"/>
        <v>2032</v>
      </c>
      <c r="B212">
        <f t="shared" si="3"/>
        <v>7</v>
      </c>
      <c r="C212" s="6">
        <v>582398.76203717606</v>
      </c>
      <c r="D212" s="6">
        <v>7665.6974315960997</v>
      </c>
      <c r="E212" s="6">
        <v>39378.812774903497</v>
      </c>
      <c r="F212" s="6">
        <v>4003.6580444186998</v>
      </c>
      <c r="G212" s="6">
        <v>330.65963469249999</v>
      </c>
      <c r="H212" s="1">
        <v>531899.79623823601</v>
      </c>
      <c r="I212" s="1">
        <v>54855.409959013901</v>
      </c>
      <c r="J212" s="1">
        <v>3672.9984097262</v>
      </c>
      <c r="K212" s="1">
        <v>477044.38627922197</v>
      </c>
    </row>
    <row r="213" spans="1:11" x14ac:dyDescent="0.25">
      <c r="A213">
        <f t="shared" si="4"/>
        <v>2032</v>
      </c>
      <c r="B213">
        <f t="shared" si="3"/>
        <v>8</v>
      </c>
      <c r="C213" s="6">
        <v>584155.22136149998</v>
      </c>
      <c r="D213" s="6">
        <v>7673.1740857475997</v>
      </c>
      <c r="E213" s="6">
        <v>39378.812774903497</v>
      </c>
      <c r="F213" s="6">
        <v>4007.7028817903001</v>
      </c>
      <c r="G213" s="6">
        <v>330.59303133449998</v>
      </c>
      <c r="H213" s="1">
        <v>533104.569508143</v>
      </c>
      <c r="I213" s="1">
        <v>55025.563375166203</v>
      </c>
      <c r="J213" s="1">
        <v>3677.1098504559</v>
      </c>
      <c r="K213" s="1">
        <v>478079.00613297598</v>
      </c>
    </row>
    <row r="214" spans="1:11" x14ac:dyDescent="0.25">
      <c r="A214">
        <f t="shared" si="4"/>
        <v>2032</v>
      </c>
      <c r="B214">
        <f t="shared" si="3"/>
        <v>9</v>
      </c>
      <c r="C214" s="6">
        <v>585903.50944065105</v>
      </c>
      <c r="D214" s="6">
        <v>7680.9141321143998</v>
      </c>
      <c r="E214" s="6">
        <v>39378.812774903497</v>
      </c>
      <c r="F214" s="6">
        <v>4011.7142455880999</v>
      </c>
      <c r="G214" s="6">
        <v>330.52938001780001</v>
      </c>
      <c r="H214" s="1">
        <v>534319.02179204905</v>
      </c>
      <c r="I214" s="1">
        <v>55197.250319721898</v>
      </c>
      <c r="J214" s="1">
        <v>3681.1848655703002</v>
      </c>
      <c r="K214" s="1">
        <v>479121.771472327</v>
      </c>
    </row>
    <row r="215" spans="1:11" x14ac:dyDescent="0.25">
      <c r="A215">
        <f t="shared" si="4"/>
        <v>2032</v>
      </c>
      <c r="B215">
        <f t="shared" si="3"/>
        <v>10</v>
      </c>
      <c r="C215" s="6">
        <v>587651.797519802</v>
      </c>
      <c r="D215" s="6">
        <v>7688.6541784811998</v>
      </c>
      <c r="E215" s="6">
        <v>39608.049132867702</v>
      </c>
      <c r="F215" s="6">
        <v>4015.7256093859</v>
      </c>
      <c r="G215" s="6">
        <v>330.46572870109998</v>
      </c>
      <c r="H215" s="1">
        <v>535533.47407595604</v>
      </c>
      <c r="I215" s="1">
        <v>55368.937264277702</v>
      </c>
      <c r="J215" s="1">
        <v>3685.2598806848</v>
      </c>
      <c r="K215" s="1">
        <v>480164.53681167902</v>
      </c>
    </row>
    <row r="216" spans="1:11" x14ac:dyDescent="0.25">
      <c r="A216">
        <f t="shared" si="4"/>
        <v>2032</v>
      </c>
      <c r="B216">
        <f t="shared" si="3"/>
        <v>11</v>
      </c>
      <c r="C216" s="6">
        <v>589400.08559895295</v>
      </c>
      <c r="D216" s="6">
        <v>7696.3942248479998</v>
      </c>
      <c r="E216" s="6">
        <v>39608.049132867702</v>
      </c>
      <c r="F216" s="6">
        <v>4019.7369731836002</v>
      </c>
      <c r="G216" s="6">
        <v>330.40207738430001</v>
      </c>
      <c r="H216" s="1">
        <v>536747.92635986302</v>
      </c>
      <c r="I216" s="1">
        <v>55540.624208833397</v>
      </c>
      <c r="J216" s="1">
        <v>3689.3348957992998</v>
      </c>
      <c r="K216" s="1">
        <v>481207.30215102999</v>
      </c>
    </row>
    <row r="217" spans="1:11" x14ac:dyDescent="0.25">
      <c r="A217">
        <f t="shared" si="4"/>
        <v>2032</v>
      </c>
      <c r="B217">
        <f t="shared" si="3"/>
        <v>12</v>
      </c>
      <c r="C217" s="6">
        <v>589400.08559895295</v>
      </c>
      <c r="D217" s="6">
        <v>7696.3942248479998</v>
      </c>
      <c r="E217" s="6">
        <v>39608.049132867702</v>
      </c>
      <c r="F217" s="6">
        <v>4019.7369731836002</v>
      </c>
      <c r="G217" s="6">
        <v>330.40207738430001</v>
      </c>
      <c r="H217" s="1">
        <v>536747.92635986302</v>
      </c>
      <c r="I217" s="1">
        <v>55540.624208833397</v>
      </c>
      <c r="J217" s="1">
        <v>3689.3348957992998</v>
      </c>
      <c r="K217" s="1">
        <v>481207.30215102999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3640-291F-4232-8323-4B0E056E24C9}">
  <sheetPr>
    <tabColor theme="9" tint="0.79998168889431442"/>
  </sheetPr>
  <dimension ref="A1:G169"/>
  <sheetViews>
    <sheetView workbookViewId="0">
      <selection activeCell="C2" sqref="C2:G169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22</v>
      </c>
      <c r="D1" t="s">
        <v>23</v>
      </c>
      <c r="E1" t="s">
        <v>47</v>
      </c>
      <c r="F1" t="s">
        <v>24</v>
      </c>
      <c r="G1" t="s">
        <v>25</v>
      </c>
    </row>
    <row r="2" spans="1:7" x14ac:dyDescent="0.25">
      <c r="A2">
        <v>2012</v>
      </c>
      <c r="B2">
        <v>1</v>
      </c>
      <c r="C2">
        <v>-1.7145161289999999</v>
      </c>
      <c r="D2">
        <v>456.15</v>
      </c>
      <c r="E2">
        <v>518.15</v>
      </c>
      <c r="F2">
        <v>0</v>
      </c>
      <c r="G2">
        <v>0</v>
      </c>
    </row>
    <row r="3" spans="1:7" x14ac:dyDescent="0.25">
      <c r="A3">
        <v>2012</v>
      </c>
      <c r="B3">
        <v>2</v>
      </c>
      <c r="C3">
        <v>-0.33620689660000003</v>
      </c>
      <c r="D3">
        <v>386.75</v>
      </c>
      <c r="E3">
        <v>444.75</v>
      </c>
      <c r="F3">
        <v>0</v>
      </c>
      <c r="G3">
        <v>0</v>
      </c>
    </row>
    <row r="4" spans="1:7" x14ac:dyDescent="0.25">
      <c r="A4">
        <v>2012</v>
      </c>
      <c r="B4">
        <v>3</v>
      </c>
      <c r="C4">
        <v>6.7145161289999997</v>
      </c>
      <c r="D4">
        <v>211.25</v>
      </c>
      <c r="E4">
        <v>263.05</v>
      </c>
      <c r="F4">
        <v>6.2</v>
      </c>
      <c r="G4">
        <v>0.15</v>
      </c>
    </row>
    <row r="5" spans="1:7" x14ac:dyDescent="0.25">
      <c r="A5">
        <v>2012</v>
      </c>
      <c r="B5">
        <v>4</v>
      </c>
      <c r="C5">
        <v>7.2466666667000004</v>
      </c>
      <c r="D5">
        <v>180.75</v>
      </c>
      <c r="E5">
        <v>235.7</v>
      </c>
      <c r="F5">
        <v>3.1</v>
      </c>
      <c r="G5">
        <v>0</v>
      </c>
    </row>
    <row r="6" spans="1:7" x14ac:dyDescent="0.25">
      <c r="A6">
        <v>2012</v>
      </c>
      <c r="B6">
        <v>5</v>
      </c>
      <c r="C6">
        <v>16.556451612899998</v>
      </c>
      <c r="D6">
        <v>14.15</v>
      </c>
      <c r="E6">
        <v>32.299999999999997</v>
      </c>
      <c r="F6">
        <v>80.55</v>
      </c>
      <c r="G6">
        <v>36.35</v>
      </c>
    </row>
    <row r="7" spans="1:7" x14ac:dyDescent="0.25">
      <c r="A7">
        <v>2012</v>
      </c>
      <c r="B7">
        <v>6</v>
      </c>
      <c r="C7">
        <v>20.5916666667</v>
      </c>
      <c r="D7">
        <v>0</v>
      </c>
      <c r="E7">
        <v>4.1500000000000004</v>
      </c>
      <c r="F7">
        <v>171.9</v>
      </c>
      <c r="G7">
        <v>101.2</v>
      </c>
    </row>
    <row r="8" spans="1:7" x14ac:dyDescent="0.25">
      <c r="A8">
        <v>2012</v>
      </c>
      <c r="B8">
        <v>7</v>
      </c>
      <c r="C8">
        <v>24.275806451600001</v>
      </c>
      <c r="D8">
        <v>0</v>
      </c>
      <c r="E8">
        <v>0</v>
      </c>
      <c r="F8">
        <v>287.55</v>
      </c>
      <c r="G8">
        <v>194.55</v>
      </c>
    </row>
    <row r="9" spans="1:7" x14ac:dyDescent="0.25">
      <c r="A9">
        <v>2012</v>
      </c>
      <c r="B9">
        <v>8</v>
      </c>
      <c r="C9">
        <v>21.525806451600001</v>
      </c>
      <c r="D9">
        <v>0</v>
      </c>
      <c r="E9">
        <v>0</v>
      </c>
      <c r="F9">
        <v>202.3</v>
      </c>
      <c r="G9">
        <v>111.35</v>
      </c>
    </row>
    <row r="10" spans="1:7" x14ac:dyDescent="0.25">
      <c r="A10">
        <v>2012</v>
      </c>
      <c r="B10">
        <v>9</v>
      </c>
      <c r="C10">
        <v>16.3383333333</v>
      </c>
      <c r="D10">
        <v>12.3</v>
      </c>
      <c r="E10">
        <v>33.950000000000003</v>
      </c>
      <c r="F10">
        <v>74.099999999999994</v>
      </c>
      <c r="G10">
        <v>35.6</v>
      </c>
    </row>
    <row r="11" spans="1:7" x14ac:dyDescent="0.25">
      <c r="A11">
        <v>2012</v>
      </c>
      <c r="B11">
        <v>10</v>
      </c>
      <c r="C11">
        <v>10.1903225806</v>
      </c>
      <c r="D11">
        <v>107.15</v>
      </c>
      <c r="E11">
        <v>156.25</v>
      </c>
      <c r="F11">
        <v>7.15</v>
      </c>
      <c r="G11">
        <v>1.1000000000000001</v>
      </c>
    </row>
    <row r="12" spans="1:7" x14ac:dyDescent="0.25">
      <c r="A12">
        <v>2012</v>
      </c>
      <c r="B12">
        <v>11</v>
      </c>
      <c r="C12">
        <v>3.5133333332999999</v>
      </c>
      <c r="D12">
        <v>284.60000000000002</v>
      </c>
      <c r="E12">
        <v>344.6</v>
      </c>
      <c r="F12">
        <v>0</v>
      </c>
      <c r="G12">
        <v>0</v>
      </c>
    </row>
    <row r="13" spans="1:7" x14ac:dyDescent="0.25">
      <c r="A13">
        <v>2012</v>
      </c>
      <c r="B13">
        <v>12</v>
      </c>
      <c r="C13">
        <v>0.78548387099999994</v>
      </c>
      <c r="D13">
        <v>378.65</v>
      </c>
      <c r="E13">
        <v>440.65</v>
      </c>
      <c r="F13">
        <v>0</v>
      </c>
      <c r="G13">
        <v>0</v>
      </c>
    </row>
    <row r="14" spans="1:7" x14ac:dyDescent="0.25">
      <c r="A14">
        <f>A2+1</f>
        <v>2013</v>
      </c>
      <c r="B14">
        <v>1</v>
      </c>
      <c r="C14">
        <v>-2.1467741935000002</v>
      </c>
      <c r="D14">
        <v>469.55</v>
      </c>
      <c r="E14">
        <v>531.54999999999995</v>
      </c>
      <c r="F14">
        <v>0</v>
      </c>
      <c r="G14">
        <v>0</v>
      </c>
    </row>
    <row r="15" spans="1:7" x14ac:dyDescent="0.25">
      <c r="A15">
        <f t="shared" ref="A15:A78" si="0">A3+1</f>
        <v>2013</v>
      </c>
      <c r="B15">
        <v>2</v>
      </c>
      <c r="C15">
        <v>-4.5446428571000004</v>
      </c>
      <c r="D15">
        <v>491.25</v>
      </c>
      <c r="E15">
        <v>547.25</v>
      </c>
      <c r="F15">
        <v>0</v>
      </c>
      <c r="G15">
        <v>0</v>
      </c>
    </row>
    <row r="16" spans="1:7" x14ac:dyDescent="0.25">
      <c r="A16">
        <f t="shared" si="0"/>
        <v>2013</v>
      </c>
      <c r="B16">
        <v>3</v>
      </c>
      <c r="C16">
        <v>0.1</v>
      </c>
      <c r="D16">
        <v>399.9</v>
      </c>
      <c r="E16">
        <v>461.9</v>
      </c>
      <c r="F16">
        <v>0</v>
      </c>
      <c r="G16">
        <v>0</v>
      </c>
    </row>
    <row r="17" spans="1:7" x14ac:dyDescent="0.25">
      <c r="A17">
        <f t="shared" si="0"/>
        <v>2013</v>
      </c>
      <c r="B17">
        <v>4</v>
      </c>
      <c r="C17">
        <v>6.0350000000000001</v>
      </c>
      <c r="D17">
        <v>212.1</v>
      </c>
      <c r="E17">
        <v>269.3</v>
      </c>
      <c r="F17">
        <v>0.35</v>
      </c>
      <c r="G17">
        <v>0</v>
      </c>
    </row>
    <row r="18" spans="1:7" x14ac:dyDescent="0.25">
      <c r="A18">
        <f t="shared" si="0"/>
        <v>2013</v>
      </c>
      <c r="B18">
        <v>5</v>
      </c>
      <c r="C18">
        <v>15.201612903199999</v>
      </c>
      <c r="D18">
        <v>34.6</v>
      </c>
      <c r="E18">
        <v>57.45</v>
      </c>
      <c r="F18">
        <v>63.7</v>
      </c>
      <c r="G18">
        <v>23</v>
      </c>
    </row>
    <row r="19" spans="1:7" x14ac:dyDescent="0.25">
      <c r="A19">
        <f t="shared" si="0"/>
        <v>2013</v>
      </c>
      <c r="B19">
        <v>6</v>
      </c>
      <c r="C19">
        <v>18.8616666667</v>
      </c>
      <c r="D19">
        <v>1.45</v>
      </c>
      <c r="E19">
        <v>7.1</v>
      </c>
      <c r="F19">
        <v>122.95</v>
      </c>
      <c r="G19">
        <v>59.25</v>
      </c>
    </row>
    <row r="20" spans="1:7" x14ac:dyDescent="0.25">
      <c r="A20">
        <f t="shared" si="0"/>
        <v>2013</v>
      </c>
      <c r="B20">
        <v>7</v>
      </c>
      <c r="C20">
        <v>20.087096774199999</v>
      </c>
      <c r="D20">
        <v>0</v>
      </c>
      <c r="E20">
        <v>0</v>
      </c>
      <c r="F20">
        <v>221.97499999999999</v>
      </c>
      <c r="G20">
        <v>130.32499999999999</v>
      </c>
    </row>
    <row r="21" spans="1:7" x14ac:dyDescent="0.25">
      <c r="A21">
        <f t="shared" si="0"/>
        <v>2013</v>
      </c>
      <c r="B21">
        <v>8</v>
      </c>
      <c r="C21">
        <v>20.856451612899999</v>
      </c>
      <c r="D21">
        <v>0</v>
      </c>
      <c r="E21">
        <v>0</v>
      </c>
      <c r="F21">
        <v>181.55</v>
      </c>
      <c r="G21">
        <v>93.15</v>
      </c>
    </row>
    <row r="22" spans="1:7" x14ac:dyDescent="0.25">
      <c r="A22">
        <f t="shared" si="0"/>
        <v>2013</v>
      </c>
      <c r="B22">
        <v>9</v>
      </c>
      <c r="C22">
        <v>15.545</v>
      </c>
      <c r="D22">
        <v>12.7</v>
      </c>
      <c r="E22">
        <v>30.45</v>
      </c>
      <c r="F22">
        <v>59.95</v>
      </c>
      <c r="G22">
        <v>27.95</v>
      </c>
    </row>
    <row r="23" spans="1:7" x14ac:dyDescent="0.25">
      <c r="A23">
        <f t="shared" si="0"/>
        <v>2013</v>
      </c>
      <c r="B23">
        <v>10</v>
      </c>
      <c r="C23">
        <v>10.0983870968</v>
      </c>
      <c r="D23">
        <v>91.55</v>
      </c>
      <c r="E23">
        <v>138.65</v>
      </c>
      <c r="F23">
        <v>9.35</v>
      </c>
      <c r="G23">
        <v>0.35</v>
      </c>
    </row>
    <row r="24" spans="1:7" x14ac:dyDescent="0.25">
      <c r="A24">
        <f t="shared" si="0"/>
        <v>2013</v>
      </c>
      <c r="B24">
        <v>11</v>
      </c>
      <c r="C24">
        <v>2.0566666667</v>
      </c>
      <c r="D24">
        <v>328.3</v>
      </c>
      <c r="E24">
        <v>388.3</v>
      </c>
      <c r="F24">
        <v>0</v>
      </c>
      <c r="G24">
        <v>0</v>
      </c>
    </row>
    <row r="25" spans="1:7" x14ac:dyDescent="0.25">
      <c r="A25">
        <f t="shared" si="0"/>
        <v>2013</v>
      </c>
      <c r="B25">
        <v>12</v>
      </c>
      <c r="C25">
        <v>-4.1806451613000002</v>
      </c>
      <c r="D25">
        <v>532.6</v>
      </c>
      <c r="E25">
        <v>594.6</v>
      </c>
      <c r="F25">
        <v>0</v>
      </c>
      <c r="G25">
        <v>0</v>
      </c>
    </row>
    <row r="26" spans="1:7" x14ac:dyDescent="0.25">
      <c r="A26">
        <f t="shared" si="0"/>
        <v>2014</v>
      </c>
      <c r="B26">
        <v>1</v>
      </c>
      <c r="C26">
        <v>-8.6258064516000008</v>
      </c>
      <c r="D26">
        <v>670.4</v>
      </c>
      <c r="E26">
        <v>732.4</v>
      </c>
      <c r="F26">
        <v>0</v>
      </c>
      <c r="G26">
        <v>0</v>
      </c>
    </row>
    <row r="27" spans="1:7" x14ac:dyDescent="0.25">
      <c r="A27">
        <f t="shared" si="0"/>
        <v>2014</v>
      </c>
      <c r="B27">
        <v>2</v>
      </c>
      <c r="C27">
        <v>-8.3071428571000006</v>
      </c>
      <c r="D27">
        <v>596.6</v>
      </c>
      <c r="E27">
        <v>652.6</v>
      </c>
      <c r="F27">
        <v>0</v>
      </c>
      <c r="G27">
        <v>0</v>
      </c>
    </row>
    <row r="28" spans="1:7" x14ac:dyDescent="0.25">
      <c r="A28">
        <f t="shared" si="0"/>
        <v>2014</v>
      </c>
      <c r="B28">
        <v>3</v>
      </c>
      <c r="C28">
        <v>-4.2661290323000003</v>
      </c>
      <c r="D28">
        <v>535.25</v>
      </c>
      <c r="E28">
        <v>597.25</v>
      </c>
      <c r="F28">
        <v>0</v>
      </c>
      <c r="G28">
        <v>0</v>
      </c>
    </row>
    <row r="29" spans="1:7" x14ac:dyDescent="0.25">
      <c r="A29">
        <f t="shared" si="0"/>
        <v>2014</v>
      </c>
      <c r="B29">
        <v>4</v>
      </c>
      <c r="C29">
        <v>6.0766666667000004</v>
      </c>
      <c r="D29">
        <v>208.65</v>
      </c>
      <c r="E29">
        <v>267.7</v>
      </c>
      <c r="F29">
        <v>0</v>
      </c>
      <c r="G29">
        <v>0</v>
      </c>
    </row>
    <row r="30" spans="1:7" x14ac:dyDescent="0.25">
      <c r="A30">
        <f t="shared" si="0"/>
        <v>2014</v>
      </c>
      <c r="B30">
        <v>5</v>
      </c>
      <c r="C30">
        <v>14.0967741935</v>
      </c>
      <c r="D30">
        <v>36.450000000000003</v>
      </c>
      <c r="E30">
        <v>61.7</v>
      </c>
      <c r="F30">
        <v>33.700000000000003</v>
      </c>
      <c r="G30">
        <v>11.8</v>
      </c>
    </row>
    <row r="31" spans="1:7" x14ac:dyDescent="0.25">
      <c r="A31">
        <f t="shared" si="0"/>
        <v>2014</v>
      </c>
      <c r="B31">
        <v>6</v>
      </c>
      <c r="C31">
        <v>19.7716666667</v>
      </c>
      <c r="D31">
        <v>0</v>
      </c>
      <c r="E31">
        <v>0.5</v>
      </c>
      <c r="F31">
        <v>143.65</v>
      </c>
      <c r="G31">
        <v>67.55</v>
      </c>
    </row>
    <row r="32" spans="1:7" x14ac:dyDescent="0.25">
      <c r="A32">
        <f t="shared" si="0"/>
        <v>2014</v>
      </c>
      <c r="B32">
        <v>7</v>
      </c>
      <c r="C32">
        <v>20.129032258100001</v>
      </c>
      <c r="D32">
        <v>0</v>
      </c>
      <c r="E32">
        <v>0</v>
      </c>
      <c r="F32">
        <v>159</v>
      </c>
      <c r="G32">
        <v>70.25</v>
      </c>
    </row>
    <row r="33" spans="1:7" x14ac:dyDescent="0.25">
      <c r="A33">
        <f t="shared" si="0"/>
        <v>2014</v>
      </c>
      <c r="B33">
        <v>8</v>
      </c>
      <c r="C33">
        <v>20.3274193548</v>
      </c>
      <c r="D33">
        <v>0</v>
      </c>
      <c r="E33">
        <v>0.05</v>
      </c>
      <c r="F33">
        <v>165.2</v>
      </c>
      <c r="G33">
        <v>81.099999999999994</v>
      </c>
    </row>
    <row r="34" spans="1:7" x14ac:dyDescent="0.25">
      <c r="A34">
        <f t="shared" si="0"/>
        <v>2014</v>
      </c>
      <c r="B34">
        <v>9</v>
      </c>
      <c r="C34">
        <v>16.651666666699999</v>
      </c>
      <c r="D34">
        <v>14.55</v>
      </c>
      <c r="E34">
        <v>29.6</v>
      </c>
      <c r="F34">
        <v>79.150000000000006</v>
      </c>
      <c r="G34">
        <v>29.75</v>
      </c>
    </row>
    <row r="35" spans="1:7" x14ac:dyDescent="0.25">
      <c r="A35">
        <f t="shared" si="0"/>
        <v>2014</v>
      </c>
      <c r="B35">
        <v>10</v>
      </c>
      <c r="C35">
        <v>10.7741935484</v>
      </c>
      <c r="D35">
        <v>96.8</v>
      </c>
      <c r="E35">
        <v>142.15</v>
      </c>
      <c r="F35">
        <v>11.15</v>
      </c>
      <c r="G35">
        <v>1.2</v>
      </c>
    </row>
    <row r="36" spans="1:7" x14ac:dyDescent="0.25">
      <c r="A36">
        <f t="shared" si="0"/>
        <v>2014</v>
      </c>
      <c r="B36">
        <v>11</v>
      </c>
      <c r="C36">
        <v>1.9283333332999999</v>
      </c>
      <c r="D36">
        <v>332.15</v>
      </c>
      <c r="E36">
        <v>392.15</v>
      </c>
      <c r="F36">
        <v>0</v>
      </c>
      <c r="G36">
        <v>0</v>
      </c>
    </row>
    <row r="37" spans="1:7" x14ac:dyDescent="0.25">
      <c r="A37">
        <f t="shared" si="0"/>
        <v>2014</v>
      </c>
      <c r="B37">
        <v>12</v>
      </c>
      <c r="C37">
        <v>1.6129032299999999E-2</v>
      </c>
      <c r="D37">
        <v>402.5</v>
      </c>
      <c r="E37">
        <v>464.5</v>
      </c>
      <c r="F37">
        <v>0</v>
      </c>
      <c r="G37">
        <v>0</v>
      </c>
    </row>
    <row r="38" spans="1:7" x14ac:dyDescent="0.25">
      <c r="A38">
        <f t="shared" si="0"/>
        <v>2015</v>
      </c>
      <c r="B38">
        <v>1</v>
      </c>
      <c r="C38">
        <v>-7.5370967742000001</v>
      </c>
      <c r="D38">
        <v>636.65</v>
      </c>
      <c r="E38">
        <v>698.65</v>
      </c>
      <c r="F38">
        <v>0</v>
      </c>
      <c r="G38">
        <v>0</v>
      </c>
    </row>
    <row r="39" spans="1:7" x14ac:dyDescent="0.25">
      <c r="A39">
        <f t="shared" si="0"/>
        <v>2015</v>
      </c>
      <c r="B39">
        <v>2</v>
      </c>
      <c r="C39">
        <v>-12.5767857143</v>
      </c>
      <c r="D39">
        <v>716.15</v>
      </c>
      <c r="E39">
        <v>772.15</v>
      </c>
      <c r="F39">
        <v>0</v>
      </c>
      <c r="G39">
        <v>0</v>
      </c>
    </row>
    <row r="40" spans="1:7" x14ac:dyDescent="0.25">
      <c r="A40">
        <f t="shared" si="0"/>
        <v>2015</v>
      </c>
      <c r="B40">
        <v>3</v>
      </c>
      <c r="C40">
        <v>-1.8564516128999999</v>
      </c>
      <c r="D40">
        <v>460.55</v>
      </c>
      <c r="E40">
        <v>522.54999999999995</v>
      </c>
      <c r="F40">
        <v>0</v>
      </c>
      <c r="G40">
        <v>0</v>
      </c>
    </row>
    <row r="41" spans="1:7" x14ac:dyDescent="0.25">
      <c r="A41">
        <f t="shared" si="0"/>
        <v>2015</v>
      </c>
      <c r="B41">
        <v>4</v>
      </c>
      <c r="C41">
        <v>7.5266666666999997</v>
      </c>
      <c r="D41">
        <v>168.4</v>
      </c>
      <c r="E41">
        <v>224.4</v>
      </c>
      <c r="F41">
        <v>0.2</v>
      </c>
      <c r="G41">
        <v>0</v>
      </c>
    </row>
    <row r="42" spans="1:7" x14ac:dyDescent="0.25">
      <c r="A42">
        <f t="shared" si="0"/>
        <v>2015</v>
      </c>
      <c r="B42">
        <v>5</v>
      </c>
      <c r="C42">
        <v>16.1903225806</v>
      </c>
      <c r="D42">
        <v>21.3</v>
      </c>
      <c r="E42">
        <v>43.45</v>
      </c>
      <c r="F42">
        <v>80.349999999999994</v>
      </c>
      <c r="G42">
        <v>33.75</v>
      </c>
    </row>
    <row r="43" spans="1:7" x14ac:dyDescent="0.25">
      <c r="A43">
        <f t="shared" si="0"/>
        <v>2015</v>
      </c>
      <c r="B43">
        <v>6</v>
      </c>
      <c r="C43">
        <v>17.9316666667</v>
      </c>
      <c r="D43">
        <v>1.25</v>
      </c>
      <c r="E43">
        <v>8.0500000000000007</v>
      </c>
      <c r="F43">
        <v>96</v>
      </c>
      <c r="G43">
        <v>32.049999999999997</v>
      </c>
    </row>
    <row r="44" spans="1:7" x14ac:dyDescent="0.25">
      <c r="A44">
        <f t="shared" si="0"/>
        <v>2015</v>
      </c>
      <c r="B44">
        <v>7</v>
      </c>
      <c r="C44">
        <v>21.540322580600002</v>
      </c>
      <c r="D44">
        <v>0</v>
      </c>
      <c r="E44">
        <v>0</v>
      </c>
      <c r="F44">
        <v>202.75</v>
      </c>
      <c r="G44">
        <v>113.85</v>
      </c>
    </row>
    <row r="45" spans="1:7" x14ac:dyDescent="0.25">
      <c r="A45">
        <f t="shared" si="0"/>
        <v>2015</v>
      </c>
      <c r="B45">
        <v>8</v>
      </c>
      <c r="C45">
        <v>20.683870967699999</v>
      </c>
      <c r="D45">
        <v>0</v>
      </c>
      <c r="E45">
        <v>0</v>
      </c>
      <c r="F45">
        <v>176.2</v>
      </c>
      <c r="G45">
        <v>87.7</v>
      </c>
    </row>
    <row r="46" spans="1:7" x14ac:dyDescent="0.25">
      <c r="A46">
        <f t="shared" si="0"/>
        <v>2015</v>
      </c>
      <c r="B46">
        <v>9</v>
      </c>
      <c r="C46">
        <v>19.666666666699999</v>
      </c>
      <c r="D46">
        <v>1.35</v>
      </c>
      <c r="E46">
        <v>7.2</v>
      </c>
      <c r="F46">
        <v>147.19999999999999</v>
      </c>
      <c r="G46">
        <v>81.349999999999994</v>
      </c>
    </row>
    <row r="47" spans="1:7" x14ac:dyDescent="0.25">
      <c r="A47">
        <f t="shared" si="0"/>
        <v>2015</v>
      </c>
      <c r="B47">
        <v>10</v>
      </c>
      <c r="C47">
        <v>9.9129032257999992</v>
      </c>
      <c r="D47">
        <v>110.5</v>
      </c>
      <c r="E47">
        <v>162.80000000000001</v>
      </c>
      <c r="F47">
        <v>5.0999999999999996</v>
      </c>
      <c r="G47">
        <v>0</v>
      </c>
    </row>
    <row r="48" spans="1:7" x14ac:dyDescent="0.25">
      <c r="A48">
        <f t="shared" si="0"/>
        <v>2015</v>
      </c>
      <c r="B48">
        <v>11</v>
      </c>
      <c r="C48">
        <v>6.4783333333000002</v>
      </c>
      <c r="D48">
        <v>199.95</v>
      </c>
      <c r="E48">
        <v>255.85</v>
      </c>
      <c r="F48">
        <v>0.2</v>
      </c>
      <c r="G48">
        <v>0</v>
      </c>
    </row>
    <row r="49" spans="1:7" x14ac:dyDescent="0.25">
      <c r="A49">
        <f t="shared" si="0"/>
        <v>2015</v>
      </c>
      <c r="B49">
        <v>12</v>
      </c>
      <c r="C49">
        <v>4.1161290322999999</v>
      </c>
      <c r="D49">
        <v>275.39999999999998</v>
      </c>
      <c r="E49">
        <v>337.4</v>
      </c>
      <c r="F49">
        <v>0</v>
      </c>
      <c r="G49">
        <v>0</v>
      </c>
    </row>
    <row r="50" spans="1:7" x14ac:dyDescent="0.25">
      <c r="A50">
        <f t="shared" si="0"/>
        <v>2016</v>
      </c>
      <c r="B50">
        <v>1</v>
      </c>
      <c r="C50">
        <v>-3.6177419354999998</v>
      </c>
      <c r="D50">
        <v>515.15</v>
      </c>
      <c r="E50">
        <v>577.15</v>
      </c>
      <c r="F50">
        <v>0</v>
      </c>
      <c r="G50">
        <v>0</v>
      </c>
    </row>
    <row r="51" spans="1:7" x14ac:dyDescent="0.25">
      <c r="A51">
        <f t="shared" si="0"/>
        <v>2016</v>
      </c>
      <c r="B51">
        <v>2</v>
      </c>
      <c r="C51">
        <v>-2.2810344828</v>
      </c>
      <c r="D51">
        <v>443.15</v>
      </c>
      <c r="E51">
        <v>501.15</v>
      </c>
      <c r="F51">
        <v>0</v>
      </c>
      <c r="G51">
        <v>0</v>
      </c>
    </row>
    <row r="52" spans="1:7" x14ac:dyDescent="0.25">
      <c r="A52">
        <f t="shared" si="0"/>
        <v>2016</v>
      </c>
      <c r="B52">
        <v>3</v>
      </c>
      <c r="C52">
        <v>2.6387096774000001</v>
      </c>
      <c r="D52">
        <v>321.2</v>
      </c>
      <c r="E52">
        <v>383.2</v>
      </c>
      <c r="F52">
        <v>0</v>
      </c>
      <c r="G52">
        <v>0</v>
      </c>
    </row>
    <row r="53" spans="1:7" x14ac:dyDescent="0.25">
      <c r="A53">
        <f t="shared" si="0"/>
        <v>2016</v>
      </c>
      <c r="B53">
        <v>4</v>
      </c>
      <c r="C53">
        <v>4.8283333332999998</v>
      </c>
      <c r="D53">
        <v>248.45</v>
      </c>
      <c r="E53">
        <v>306.45</v>
      </c>
      <c r="F53">
        <v>1.3</v>
      </c>
      <c r="G53">
        <v>0</v>
      </c>
    </row>
    <row r="54" spans="1:7" x14ac:dyDescent="0.25">
      <c r="A54">
        <f t="shared" si="0"/>
        <v>2016</v>
      </c>
      <c r="B54">
        <v>5</v>
      </c>
      <c r="C54">
        <v>14.5725806452</v>
      </c>
      <c r="D54">
        <v>51.6</v>
      </c>
      <c r="E54">
        <v>83.8</v>
      </c>
      <c r="F54">
        <v>70.55</v>
      </c>
      <c r="G54">
        <v>36.799999999999997</v>
      </c>
    </row>
    <row r="55" spans="1:7" x14ac:dyDescent="0.25">
      <c r="A55">
        <f t="shared" si="0"/>
        <v>2016</v>
      </c>
      <c r="B55">
        <v>6</v>
      </c>
      <c r="C55">
        <v>19.9633333333</v>
      </c>
      <c r="D55">
        <v>2.15</v>
      </c>
      <c r="E55">
        <v>4.95</v>
      </c>
      <c r="F55">
        <v>153.85</v>
      </c>
      <c r="G55">
        <v>83.25</v>
      </c>
    </row>
    <row r="56" spans="1:7" x14ac:dyDescent="0.25">
      <c r="A56">
        <f t="shared" si="0"/>
        <v>2016</v>
      </c>
      <c r="B56">
        <v>7</v>
      </c>
      <c r="C56">
        <v>23.682258064500001</v>
      </c>
      <c r="D56">
        <v>0</v>
      </c>
      <c r="E56">
        <v>0</v>
      </c>
      <c r="F56">
        <v>269.14999999999998</v>
      </c>
      <c r="G56">
        <v>176.15</v>
      </c>
    </row>
    <row r="57" spans="1:7" x14ac:dyDescent="0.25">
      <c r="A57">
        <f t="shared" si="0"/>
        <v>2016</v>
      </c>
      <c r="B57">
        <v>8</v>
      </c>
      <c r="C57">
        <v>24.272580645200001</v>
      </c>
      <c r="D57">
        <v>0</v>
      </c>
      <c r="E57">
        <v>0</v>
      </c>
      <c r="F57">
        <v>287.45</v>
      </c>
      <c r="G57">
        <v>194.45</v>
      </c>
    </row>
    <row r="58" spans="1:7" x14ac:dyDescent="0.25">
      <c r="A58">
        <f t="shared" si="0"/>
        <v>2016</v>
      </c>
      <c r="B58">
        <v>9</v>
      </c>
      <c r="C58">
        <v>19.4316666667</v>
      </c>
      <c r="D58">
        <v>0.15</v>
      </c>
      <c r="E58">
        <v>3.55</v>
      </c>
      <c r="F58">
        <v>136.5</v>
      </c>
      <c r="G58">
        <v>69.05</v>
      </c>
    </row>
    <row r="59" spans="1:7" x14ac:dyDescent="0.25">
      <c r="A59">
        <f t="shared" si="0"/>
        <v>2016</v>
      </c>
      <c r="B59">
        <v>10</v>
      </c>
      <c r="C59">
        <v>11.838709677400001</v>
      </c>
      <c r="D59">
        <v>88.9</v>
      </c>
      <c r="E59">
        <v>125.1</v>
      </c>
      <c r="F59">
        <v>27.1</v>
      </c>
      <c r="G59">
        <v>3.95</v>
      </c>
    </row>
    <row r="60" spans="1:7" x14ac:dyDescent="0.25">
      <c r="A60">
        <f t="shared" si="0"/>
        <v>2016</v>
      </c>
      <c r="B60">
        <v>11</v>
      </c>
      <c r="C60">
        <v>6.7249999999999996</v>
      </c>
      <c r="D60">
        <v>190.3</v>
      </c>
      <c r="E60">
        <v>248.3</v>
      </c>
      <c r="F60">
        <v>0.05</v>
      </c>
      <c r="G60">
        <v>0</v>
      </c>
    </row>
    <row r="61" spans="1:7" x14ac:dyDescent="0.25">
      <c r="A61">
        <f t="shared" si="0"/>
        <v>2016</v>
      </c>
      <c r="B61">
        <v>12</v>
      </c>
      <c r="C61">
        <v>-1.6032258065</v>
      </c>
      <c r="D61">
        <v>452.7</v>
      </c>
      <c r="E61">
        <v>514.70000000000005</v>
      </c>
      <c r="F61">
        <v>0</v>
      </c>
      <c r="G61">
        <v>0</v>
      </c>
    </row>
    <row r="62" spans="1:7" x14ac:dyDescent="0.25">
      <c r="A62">
        <f t="shared" si="0"/>
        <v>2017</v>
      </c>
      <c r="B62">
        <v>1</v>
      </c>
      <c r="C62">
        <v>-1.6419354839</v>
      </c>
      <c r="D62">
        <v>453.9</v>
      </c>
      <c r="E62">
        <v>515.9</v>
      </c>
      <c r="F62">
        <v>0</v>
      </c>
      <c r="G62">
        <v>0</v>
      </c>
    </row>
    <row r="63" spans="1:7" x14ac:dyDescent="0.25">
      <c r="A63">
        <f t="shared" si="0"/>
        <v>2017</v>
      </c>
      <c r="B63">
        <v>2</v>
      </c>
      <c r="C63">
        <v>-0.2267857143</v>
      </c>
      <c r="D63">
        <v>370.35</v>
      </c>
      <c r="E63">
        <v>426.35</v>
      </c>
      <c r="F63">
        <v>0</v>
      </c>
      <c r="G63">
        <v>0</v>
      </c>
    </row>
    <row r="64" spans="1:7" x14ac:dyDescent="0.25">
      <c r="A64">
        <f t="shared" si="0"/>
        <v>2017</v>
      </c>
      <c r="B64">
        <v>3</v>
      </c>
      <c r="C64">
        <v>-0.51774193550000003</v>
      </c>
      <c r="D64">
        <v>419.05</v>
      </c>
      <c r="E64">
        <v>481.05</v>
      </c>
      <c r="F64">
        <v>0</v>
      </c>
      <c r="G64">
        <v>0</v>
      </c>
    </row>
    <row r="65" spans="1:7" x14ac:dyDescent="0.25">
      <c r="A65">
        <f t="shared" si="0"/>
        <v>2017</v>
      </c>
      <c r="B65">
        <v>4</v>
      </c>
      <c r="C65">
        <v>9.3916666667000008</v>
      </c>
      <c r="D65">
        <v>121.95</v>
      </c>
      <c r="E65">
        <v>173.4</v>
      </c>
      <c r="F65">
        <v>5.15</v>
      </c>
      <c r="G65">
        <v>0</v>
      </c>
    </row>
    <row r="66" spans="1:7" x14ac:dyDescent="0.25">
      <c r="A66">
        <f t="shared" si="0"/>
        <v>2017</v>
      </c>
      <c r="B66">
        <v>5</v>
      </c>
      <c r="C66">
        <v>12.5564516129</v>
      </c>
      <c r="D66">
        <v>63.1</v>
      </c>
      <c r="E66">
        <v>104.05</v>
      </c>
      <c r="F66">
        <v>28.3</v>
      </c>
      <c r="G66">
        <v>8.9</v>
      </c>
    </row>
    <row r="67" spans="1:7" x14ac:dyDescent="0.25">
      <c r="A67">
        <f t="shared" si="0"/>
        <v>2017</v>
      </c>
      <c r="B67">
        <v>6</v>
      </c>
      <c r="C67">
        <v>19.36</v>
      </c>
      <c r="D67">
        <v>0</v>
      </c>
      <c r="E67">
        <v>3.9</v>
      </c>
      <c r="F67">
        <v>134.69999999999999</v>
      </c>
      <c r="G67">
        <v>67.7</v>
      </c>
    </row>
    <row r="68" spans="1:7" x14ac:dyDescent="0.25">
      <c r="A68">
        <f t="shared" si="0"/>
        <v>2017</v>
      </c>
      <c r="B68">
        <v>7</v>
      </c>
      <c r="C68">
        <v>21.735483871</v>
      </c>
      <c r="D68">
        <v>0</v>
      </c>
      <c r="E68">
        <v>0</v>
      </c>
      <c r="F68">
        <v>208.8</v>
      </c>
      <c r="G68">
        <v>115.8</v>
      </c>
    </row>
    <row r="69" spans="1:7" x14ac:dyDescent="0.25">
      <c r="A69">
        <f t="shared" si="0"/>
        <v>2017</v>
      </c>
      <c r="B69">
        <v>8</v>
      </c>
      <c r="C69">
        <v>20.025806451600001</v>
      </c>
      <c r="D69">
        <v>0</v>
      </c>
      <c r="E69">
        <v>0.5</v>
      </c>
      <c r="F69">
        <v>156.30000000000001</v>
      </c>
      <c r="G69">
        <v>74.599999999999994</v>
      </c>
    </row>
    <row r="70" spans="1:7" x14ac:dyDescent="0.25">
      <c r="A70">
        <f t="shared" si="0"/>
        <v>2017</v>
      </c>
      <c r="B70">
        <v>9</v>
      </c>
      <c r="C70">
        <v>18.721666666699999</v>
      </c>
      <c r="D70">
        <v>3</v>
      </c>
      <c r="E70">
        <v>15.95</v>
      </c>
      <c r="F70">
        <v>127.6</v>
      </c>
      <c r="G70">
        <v>71.099999999999994</v>
      </c>
    </row>
    <row r="71" spans="1:7" x14ac:dyDescent="0.25">
      <c r="A71">
        <f t="shared" si="0"/>
        <v>2017</v>
      </c>
      <c r="B71">
        <v>10</v>
      </c>
      <c r="C71">
        <v>13.2741935484</v>
      </c>
      <c r="D71">
        <v>56.65</v>
      </c>
      <c r="E71">
        <v>85.4</v>
      </c>
      <c r="F71">
        <v>31.9</v>
      </c>
      <c r="G71">
        <v>7.95</v>
      </c>
    </row>
    <row r="72" spans="1:7" x14ac:dyDescent="0.25">
      <c r="A72">
        <f t="shared" si="0"/>
        <v>2017</v>
      </c>
      <c r="B72">
        <v>11</v>
      </c>
      <c r="C72">
        <v>3.5416666666999999</v>
      </c>
      <c r="D72">
        <v>279.7</v>
      </c>
      <c r="E72">
        <v>339.7</v>
      </c>
      <c r="F72">
        <v>0</v>
      </c>
      <c r="G72">
        <v>0</v>
      </c>
    </row>
    <row r="73" spans="1:7" x14ac:dyDescent="0.25">
      <c r="A73">
        <f t="shared" si="0"/>
        <v>2017</v>
      </c>
      <c r="B73">
        <v>12</v>
      </c>
      <c r="C73">
        <v>-5.1548387096999999</v>
      </c>
      <c r="D73">
        <v>562.79999999999995</v>
      </c>
      <c r="E73">
        <v>624.79999999999995</v>
      </c>
      <c r="F73">
        <v>0</v>
      </c>
      <c r="G73">
        <v>0</v>
      </c>
    </row>
    <row r="74" spans="1:7" x14ac:dyDescent="0.25">
      <c r="A74">
        <f t="shared" si="0"/>
        <v>2018</v>
      </c>
      <c r="B74">
        <v>1</v>
      </c>
      <c r="C74">
        <v>-5.6161290322999999</v>
      </c>
      <c r="D74">
        <v>577.1</v>
      </c>
      <c r="E74">
        <v>639.1</v>
      </c>
      <c r="F74">
        <v>0</v>
      </c>
      <c r="G74">
        <v>0</v>
      </c>
    </row>
    <row r="75" spans="1:7" x14ac:dyDescent="0.25">
      <c r="A75">
        <f t="shared" si="0"/>
        <v>2018</v>
      </c>
      <c r="B75">
        <v>2</v>
      </c>
      <c r="C75">
        <v>-1.8160714285999999</v>
      </c>
      <c r="D75">
        <v>414.85</v>
      </c>
      <c r="E75">
        <v>470.85</v>
      </c>
      <c r="F75">
        <v>0</v>
      </c>
      <c r="G75">
        <v>0</v>
      </c>
    </row>
    <row r="76" spans="1:7" x14ac:dyDescent="0.25">
      <c r="A76">
        <f t="shared" si="0"/>
        <v>2018</v>
      </c>
      <c r="B76">
        <v>3</v>
      </c>
      <c r="C76">
        <v>0.13387096770000001</v>
      </c>
      <c r="D76">
        <v>398.85</v>
      </c>
      <c r="E76">
        <v>460.85</v>
      </c>
      <c r="F76">
        <v>0</v>
      </c>
      <c r="G76">
        <v>0</v>
      </c>
    </row>
    <row r="77" spans="1:7" x14ac:dyDescent="0.25">
      <c r="A77">
        <f t="shared" si="0"/>
        <v>2018</v>
      </c>
      <c r="B77">
        <v>4</v>
      </c>
      <c r="C77">
        <v>3.415</v>
      </c>
      <c r="D77">
        <v>287.55</v>
      </c>
      <c r="E77">
        <v>347.55</v>
      </c>
      <c r="F77">
        <v>0</v>
      </c>
      <c r="G77">
        <v>0</v>
      </c>
    </row>
    <row r="78" spans="1:7" x14ac:dyDescent="0.25">
      <c r="A78">
        <f t="shared" si="0"/>
        <v>2018</v>
      </c>
      <c r="B78">
        <v>5</v>
      </c>
      <c r="C78">
        <v>16.943548387100002</v>
      </c>
      <c r="D78">
        <v>7.9</v>
      </c>
      <c r="E78">
        <v>26.3</v>
      </c>
      <c r="F78">
        <v>86.55</v>
      </c>
      <c r="G78">
        <v>43.15</v>
      </c>
    </row>
    <row r="79" spans="1:7" x14ac:dyDescent="0.25">
      <c r="A79">
        <f t="shared" ref="A79:A142" si="1">A67+1</f>
        <v>2018</v>
      </c>
      <c r="B79">
        <v>6</v>
      </c>
      <c r="C79">
        <v>19.5</v>
      </c>
      <c r="D79">
        <v>0</v>
      </c>
      <c r="E79">
        <v>3.7</v>
      </c>
      <c r="F79">
        <v>138.69999999999999</v>
      </c>
      <c r="G79">
        <v>60</v>
      </c>
    </row>
    <row r="80" spans="1:7" x14ac:dyDescent="0.25">
      <c r="A80">
        <f t="shared" si="1"/>
        <v>2018</v>
      </c>
      <c r="B80">
        <v>7</v>
      </c>
      <c r="C80">
        <v>23.380645161299999</v>
      </c>
      <c r="D80">
        <v>0</v>
      </c>
      <c r="E80">
        <v>0</v>
      </c>
      <c r="F80">
        <v>259.8</v>
      </c>
      <c r="G80">
        <v>166.8</v>
      </c>
    </row>
    <row r="81" spans="1:7" x14ac:dyDescent="0.25">
      <c r="A81">
        <f t="shared" si="1"/>
        <v>2018</v>
      </c>
      <c r="B81">
        <v>8</v>
      </c>
      <c r="C81">
        <v>23.174193548400002</v>
      </c>
      <c r="D81">
        <v>0</v>
      </c>
      <c r="E81">
        <v>0</v>
      </c>
      <c r="F81">
        <v>253.4</v>
      </c>
      <c r="G81">
        <v>161.6</v>
      </c>
    </row>
    <row r="82" spans="1:7" x14ac:dyDescent="0.25">
      <c r="A82">
        <f t="shared" si="1"/>
        <v>2018</v>
      </c>
      <c r="B82">
        <v>9</v>
      </c>
      <c r="C82">
        <v>19.074999999999999</v>
      </c>
      <c r="D82">
        <v>2.9</v>
      </c>
      <c r="E82">
        <v>14.95</v>
      </c>
      <c r="F82">
        <v>135.5</v>
      </c>
      <c r="G82">
        <v>76.05</v>
      </c>
    </row>
    <row r="83" spans="1:7" x14ac:dyDescent="0.25">
      <c r="A83">
        <f t="shared" si="1"/>
        <v>2018</v>
      </c>
      <c r="B83">
        <v>10</v>
      </c>
      <c r="C83">
        <v>8.9016129032000002</v>
      </c>
      <c r="D83">
        <v>150.1</v>
      </c>
      <c r="E83">
        <v>203.2</v>
      </c>
      <c r="F83">
        <v>14.15</v>
      </c>
      <c r="G83">
        <v>8.15</v>
      </c>
    </row>
    <row r="84" spans="1:7" x14ac:dyDescent="0.25">
      <c r="A84">
        <f t="shared" si="1"/>
        <v>2018</v>
      </c>
      <c r="B84">
        <v>11</v>
      </c>
      <c r="C84">
        <v>1.5249999999999999</v>
      </c>
      <c r="D84">
        <v>344.25</v>
      </c>
      <c r="E84">
        <v>404.25</v>
      </c>
      <c r="F84">
        <v>0</v>
      </c>
      <c r="G84">
        <v>0</v>
      </c>
    </row>
    <row r="85" spans="1:7" x14ac:dyDescent="0.25">
      <c r="A85">
        <f t="shared" si="1"/>
        <v>2018</v>
      </c>
      <c r="B85">
        <v>12</v>
      </c>
      <c r="C85">
        <v>-0.18225806450000001</v>
      </c>
      <c r="D85">
        <v>408.65</v>
      </c>
      <c r="E85">
        <v>470.65</v>
      </c>
      <c r="F85">
        <v>0</v>
      </c>
      <c r="G85">
        <v>0</v>
      </c>
    </row>
    <row r="86" spans="1:7" x14ac:dyDescent="0.25">
      <c r="A86">
        <f t="shared" si="1"/>
        <v>2019</v>
      </c>
      <c r="B86">
        <v>1</v>
      </c>
      <c r="C86">
        <v>-6.6451612902999999</v>
      </c>
      <c r="D86">
        <v>609</v>
      </c>
      <c r="E86">
        <v>671</v>
      </c>
      <c r="F86">
        <v>0</v>
      </c>
      <c r="G86">
        <v>0</v>
      </c>
    </row>
    <row r="87" spans="1:7" x14ac:dyDescent="0.25">
      <c r="A87">
        <f t="shared" si="1"/>
        <v>2019</v>
      </c>
      <c r="B87">
        <v>2</v>
      </c>
      <c r="C87">
        <v>-4.1928571429000003</v>
      </c>
      <c r="D87">
        <v>481.4</v>
      </c>
      <c r="E87">
        <v>537.4</v>
      </c>
      <c r="F87">
        <v>0</v>
      </c>
      <c r="G87">
        <v>0</v>
      </c>
    </row>
    <row r="88" spans="1:7" x14ac:dyDescent="0.25">
      <c r="A88">
        <f t="shared" si="1"/>
        <v>2019</v>
      </c>
      <c r="B88">
        <v>3</v>
      </c>
      <c r="C88">
        <v>-1.1483870968000001</v>
      </c>
      <c r="D88">
        <v>438.6</v>
      </c>
      <c r="E88">
        <v>500.6</v>
      </c>
      <c r="F88">
        <v>0</v>
      </c>
      <c r="G88">
        <v>0</v>
      </c>
    </row>
    <row r="89" spans="1:7" x14ac:dyDescent="0.25">
      <c r="A89">
        <f t="shared" si="1"/>
        <v>2019</v>
      </c>
      <c r="B89">
        <v>4</v>
      </c>
      <c r="C89">
        <v>6.4249999999999998</v>
      </c>
      <c r="D89">
        <v>198.15</v>
      </c>
      <c r="E89">
        <v>257.25</v>
      </c>
      <c r="F89">
        <v>0</v>
      </c>
      <c r="G89">
        <v>0</v>
      </c>
    </row>
    <row r="90" spans="1:7" x14ac:dyDescent="0.25">
      <c r="A90">
        <f t="shared" si="1"/>
        <v>2019</v>
      </c>
      <c r="B90">
        <v>5</v>
      </c>
      <c r="C90">
        <v>11.8524193548</v>
      </c>
      <c r="D90">
        <v>63.475000000000001</v>
      </c>
      <c r="E90">
        <v>108.02500000000001</v>
      </c>
      <c r="F90">
        <v>10.45</v>
      </c>
      <c r="G90">
        <v>0</v>
      </c>
    </row>
    <row r="91" spans="1:7" x14ac:dyDescent="0.25">
      <c r="A91">
        <f t="shared" si="1"/>
        <v>2019</v>
      </c>
      <c r="B91">
        <v>6</v>
      </c>
      <c r="C91">
        <v>18.166666666699999</v>
      </c>
      <c r="D91">
        <v>2.2999999999999998</v>
      </c>
      <c r="E91">
        <v>8.1999999999999993</v>
      </c>
      <c r="F91">
        <v>103.2</v>
      </c>
      <c r="G91">
        <v>40.950000000000003</v>
      </c>
    </row>
    <row r="92" spans="1:7" x14ac:dyDescent="0.25">
      <c r="A92">
        <f t="shared" si="1"/>
        <v>2019</v>
      </c>
      <c r="B92">
        <v>7</v>
      </c>
      <c r="C92">
        <v>23.358064516100001</v>
      </c>
      <c r="D92">
        <v>0</v>
      </c>
      <c r="E92">
        <v>0</v>
      </c>
      <c r="F92">
        <v>259.10000000000002</v>
      </c>
      <c r="G92">
        <v>166.1</v>
      </c>
    </row>
    <row r="93" spans="1:7" x14ac:dyDescent="0.25">
      <c r="A93">
        <f t="shared" si="1"/>
        <v>2019</v>
      </c>
      <c r="B93">
        <v>8</v>
      </c>
      <c r="C93">
        <v>21.282258064499999</v>
      </c>
      <c r="D93">
        <v>0</v>
      </c>
      <c r="E93">
        <v>0</v>
      </c>
      <c r="F93">
        <v>194.75</v>
      </c>
      <c r="G93">
        <v>102.7</v>
      </c>
    </row>
    <row r="94" spans="1:7" x14ac:dyDescent="0.25">
      <c r="A94">
        <f t="shared" si="1"/>
        <v>2019</v>
      </c>
      <c r="B94">
        <v>9</v>
      </c>
      <c r="C94">
        <v>17.543333333300001</v>
      </c>
      <c r="D94">
        <v>1.25</v>
      </c>
      <c r="E94">
        <v>6.2</v>
      </c>
      <c r="F94">
        <v>82.5</v>
      </c>
      <c r="G94">
        <v>25.2</v>
      </c>
    </row>
    <row r="95" spans="1:7" x14ac:dyDescent="0.25">
      <c r="A95">
        <f t="shared" si="1"/>
        <v>2019</v>
      </c>
      <c r="B95">
        <v>10</v>
      </c>
      <c r="C95">
        <v>10.514516129</v>
      </c>
      <c r="D95">
        <v>92.85</v>
      </c>
      <c r="E95">
        <v>148.69999999999999</v>
      </c>
      <c r="F95">
        <v>9.65</v>
      </c>
      <c r="G95">
        <v>5.0999999999999996</v>
      </c>
    </row>
    <row r="96" spans="1:7" x14ac:dyDescent="0.25">
      <c r="A96">
        <f t="shared" si="1"/>
        <v>2019</v>
      </c>
      <c r="B96">
        <v>11</v>
      </c>
      <c r="C96">
        <v>0.88333333329999997</v>
      </c>
      <c r="D96">
        <v>363.5</v>
      </c>
      <c r="E96">
        <v>423.5</v>
      </c>
      <c r="F96">
        <v>0</v>
      </c>
      <c r="G96">
        <v>0</v>
      </c>
    </row>
    <row r="97" spans="1:7" x14ac:dyDescent="0.25">
      <c r="A97">
        <f t="shared" si="1"/>
        <v>2019</v>
      </c>
      <c r="B97">
        <v>12</v>
      </c>
      <c r="C97">
        <v>-0.78548387099999994</v>
      </c>
      <c r="D97">
        <v>427.35</v>
      </c>
      <c r="E97">
        <v>489.35</v>
      </c>
      <c r="F97">
        <v>0</v>
      </c>
      <c r="G97">
        <v>0</v>
      </c>
    </row>
    <row r="98" spans="1:7" x14ac:dyDescent="0.25">
      <c r="A98">
        <f t="shared" si="1"/>
        <v>2020</v>
      </c>
      <c r="B98">
        <f>B86</f>
        <v>1</v>
      </c>
      <c r="C98">
        <v>-1.5080645160999999</v>
      </c>
      <c r="D98">
        <v>449.75</v>
      </c>
      <c r="E98">
        <v>511.75</v>
      </c>
      <c r="F98">
        <v>0</v>
      </c>
      <c r="G98">
        <v>0</v>
      </c>
    </row>
    <row r="99" spans="1:7" x14ac:dyDescent="0.25">
      <c r="A99">
        <f t="shared" si="1"/>
        <v>2020</v>
      </c>
      <c r="B99">
        <f t="shared" ref="B99:B161" si="2">B87</f>
        <v>2</v>
      </c>
      <c r="C99">
        <v>-3.0862068965999998</v>
      </c>
      <c r="D99">
        <v>466.5</v>
      </c>
      <c r="E99">
        <v>524.5</v>
      </c>
      <c r="F99">
        <v>0</v>
      </c>
      <c r="G99">
        <v>0</v>
      </c>
    </row>
    <row r="100" spans="1:7" x14ac:dyDescent="0.25">
      <c r="A100">
        <f t="shared" si="1"/>
        <v>2020</v>
      </c>
      <c r="B100">
        <f t="shared" si="2"/>
        <v>3</v>
      </c>
      <c r="C100">
        <v>3.1870967742</v>
      </c>
      <c r="D100">
        <v>304.2</v>
      </c>
      <c r="E100">
        <v>366.2</v>
      </c>
      <c r="F100">
        <v>0</v>
      </c>
      <c r="G100">
        <v>0</v>
      </c>
    </row>
    <row r="101" spans="1:7" x14ac:dyDescent="0.25">
      <c r="A101">
        <f t="shared" si="1"/>
        <v>2020</v>
      </c>
      <c r="B101">
        <f t="shared" si="2"/>
        <v>4</v>
      </c>
      <c r="C101">
        <v>5.8983333333000001</v>
      </c>
      <c r="D101">
        <v>213.05</v>
      </c>
      <c r="E101">
        <v>273.05</v>
      </c>
      <c r="F101">
        <v>0</v>
      </c>
      <c r="G101">
        <v>0</v>
      </c>
    </row>
    <row r="102" spans="1:7" x14ac:dyDescent="0.25">
      <c r="A102">
        <f t="shared" si="1"/>
        <v>2020</v>
      </c>
      <c r="B102">
        <f t="shared" si="2"/>
        <v>5</v>
      </c>
      <c r="C102">
        <v>12.0435483871</v>
      </c>
      <c r="D102">
        <v>98.4</v>
      </c>
      <c r="E102">
        <v>138.4</v>
      </c>
      <c r="F102">
        <v>46.75</v>
      </c>
      <c r="G102">
        <v>24</v>
      </c>
    </row>
    <row r="103" spans="1:7" x14ac:dyDescent="0.25">
      <c r="A103">
        <f t="shared" si="1"/>
        <v>2020</v>
      </c>
      <c r="B103">
        <f t="shared" si="2"/>
        <v>6</v>
      </c>
      <c r="C103">
        <v>20.434999999999999</v>
      </c>
      <c r="D103">
        <v>0.1</v>
      </c>
      <c r="E103">
        <v>5.25</v>
      </c>
      <c r="F103">
        <v>168.3</v>
      </c>
      <c r="G103">
        <v>97.05</v>
      </c>
    </row>
    <row r="104" spans="1:7" x14ac:dyDescent="0.25">
      <c r="A104">
        <f t="shared" si="1"/>
        <v>2020</v>
      </c>
      <c r="B104">
        <f t="shared" si="2"/>
        <v>7</v>
      </c>
      <c r="C104">
        <v>24.932258064500001</v>
      </c>
      <c r="D104">
        <v>0</v>
      </c>
      <c r="E104">
        <v>0</v>
      </c>
      <c r="F104">
        <v>307.89999999999998</v>
      </c>
      <c r="G104">
        <v>214.9</v>
      </c>
    </row>
    <row r="105" spans="1:7" x14ac:dyDescent="0.25">
      <c r="A105">
        <f t="shared" si="1"/>
        <v>2020</v>
      </c>
      <c r="B105">
        <f t="shared" si="2"/>
        <v>8</v>
      </c>
      <c r="C105">
        <v>22.0338709677</v>
      </c>
      <c r="D105">
        <v>0</v>
      </c>
      <c r="E105">
        <v>0</v>
      </c>
      <c r="F105">
        <v>218.05</v>
      </c>
      <c r="G105">
        <v>125.9</v>
      </c>
    </row>
    <row r="106" spans="1:7" x14ac:dyDescent="0.25">
      <c r="A106">
        <f t="shared" si="1"/>
        <v>2020</v>
      </c>
      <c r="B106">
        <f t="shared" si="2"/>
        <v>9</v>
      </c>
      <c r="C106">
        <v>16.7833333333</v>
      </c>
      <c r="D106">
        <v>9.4</v>
      </c>
      <c r="E106">
        <v>24.8</v>
      </c>
      <c r="F106">
        <v>78.3</v>
      </c>
      <c r="G106">
        <v>32.9</v>
      </c>
    </row>
    <row r="107" spans="1:7" x14ac:dyDescent="0.25">
      <c r="A107">
        <f t="shared" si="1"/>
        <v>2020</v>
      </c>
      <c r="B107">
        <f t="shared" si="2"/>
        <v>10</v>
      </c>
      <c r="C107">
        <v>9.25</v>
      </c>
      <c r="D107">
        <v>124.3</v>
      </c>
      <c r="E107">
        <v>179.7</v>
      </c>
      <c r="F107">
        <v>1.45</v>
      </c>
      <c r="G107">
        <v>0</v>
      </c>
    </row>
    <row r="108" spans="1:7" x14ac:dyDescent="0.25">
      <c r="A108">
        <f t="shared" si="1"/>
        <v>2020</v>
      </c>
      <c r="B108">
        <f t="shared" si="2"/>
        <v>11</v>
      </c>
      <c r="C108">
        <v>6.8150000000000004</v>
      </c>
      <c r="D108">
        <v>195.4</v>
      </c>
      <c r="E108">
        <v>247.1</v>
      </c>
      <c r="F108">
        <v>1.55</v>
      </c>
      <c r="G108">
        <v>0</v>
      </c>
    </row>
    <row r="109" spans="1:7" x14ac:dyDescent="0.25">
      <c r="A109">
        <f t="shared" si="1"/>
        <v>2020</v>
      </c>
      <c r="B109">
        <f t="shared" si="2"/>
        <v>12</v>
      </c>
      <c r="C109">
        <v>-0.29838709679999997</v>
      </c>
      <c r="D109">
        <v>412.25</v>
      </c>
      <c r="E109">
        <v>474.25</v>
      </c>
      <c r="F109">
        <v>0</v>
      </c>
      <c r="G109">
        <v>0</v>
      </c>
    </row>
    <row r="110" spans="1:7" x14ac:dyDescent="0.25">
      <c r="A110">
        <f t="shared" si="1"/>
        <v>2021</v>
      </c>
      <c r="B110">
        <f t="shared" si="2"/>
        <v>1</v>
      </c>
      <c r="C110">
        <v>-2.7209677419</v>
      </c>
      <c r="D110">
        <v>487.35</v>
      </c>
      <c r="E110" s="1">
        <v>549.35</v>
      </c>
      <c r="F110">
        <v>0</v>
      </c>
      <c r="G110">
        <v>0</v>
      </c>
    </row>
    <row r="111" spans="1:7" x14ac:dyDescent="0.25">
      <c r="A111">
        <f t="shared" si="1"/>
        <v>2021</v>
      </c>
      <c r="B111">
        <f t="shared" si="2"/>
        <v>2</v>
      </c>
      <c r="C111">
        <v>-5.3928571428999996</v>
      </c>
      <c r="D111">
        <v>515</v>
      </c>
      <c r="E111">
        <v>571</v>
      </c>
      <c r="F111">
        <v>0</v>
      </c>
      <c r="G111">
        <v>0</v>
      </c>
    </row>
    <row r="112" spans="1:7" x14ac:dyDescent="0.25">
      <c r="A112">
        <f t="shared" si="1"/>
        <v>2021</v>
      </c>
      <c r="B112">
        <f t="shared" si="2"/>
        <v>3</v>
      </c>
      <c r="C112">
        <v>3.1290322581000001</v>
      </c>
      <c r="D112">
        <v>307.5</v>
      </c>
      <c r="E112">
        <v>368</v>
      </c>
      <c r="F112">
        <v>0</v>
      </c>
      <c r="G112">
        <v>0</v>
      </c>
    </row>
    <row r="113" spans="1:7" x14ac:dyDescent="0.25">
      <c r="A113">
        <f t="shared" si="1"/>
        <v>2021</v>
      </c>
      <c r="B113">
        <f t="shared" si="2"/>
        <v>4</v>
      </c>
      <c r="C113">
        <v>7.89</v>
      </c>
      <c r="D113">
        <v>160.19999999999999</v>
      </c>
      <c r="E113">
        <v>214.2</v>
      </c>
      <c r="F113">
        <v>0.9</v>
      </c>
      <c r="G113">
        <v>0</v>
      </c>
    </row>
    <row r="114" spans="1:7" x14ac:dyDescent="0.25">
      <c r="A114">
        <f t="shared" si="1"/>
        <v>2021</v>
      </c>
      <c r="B114">
        <f t="shared" si="2"/>
        <v>5</v>
      </c>
      <c r="C114">
        <v>13.5741935484</v>
      </c>
      <c r="D114">
        <v>64.5</v>
      </c>
      <c r="E114">
        <v>99.65</v>
      </c>
      <c r="F114">
        <v>55.45</v>
      </c>
      <c r="G114">
        <v>27.7</v>
      </c>
    </row>
    <row r="115" spans="1:7" x14ac:dyDescent="0.25">
      <c r="A115">
        <f t="shared" si="1"/>
        <v>2021</v>
      </c>
      <c r="B115">
        <f t="shared" si="2"/>
        <v>6</v>
      </c>
      <c r="C115">
        <v>21.808333333299998</v>
      </c>
      <c r="D115">
        <v>0</v>
      </c>
      <c r="E115">
        <v>0.25</v>
      </c>
      <c r="F115">
        <v>204.5</v>
      </c>
      <c r="G115">
        <v>121.4</v>
      </c>
    </row>
    <row r="116" spans="1:7" x14ac:dyDescent="0.25">
      <c r="A116">
        <f t="shared" si="1"/>
        <v>2021</v>
      </c>
      <c r="B116">
        <f t="shared" si="2"/>
        <v>7</v>
      </c>
      <c r="C116">
        <v>21.2741935484</v>
      </c>
      <c r="D116">
        <v>0</v>
      </c>
      <c r="E116">
        <v>0</v>
      </c>
      <c r="F116">
        <v>194.5</v>
      </c>
      <c r="G116">
        <v>106.05</v>
      </c>
    </row>
    <row r="117" spans="1:7" x14ac:dyDescent="0.25">
      <c r="A117">
        <f t="shared" si="1"/>
        <v>2021</v>
      </c>
      <c r="B117">
        <f t="shared" si="2"/>
        <v>8</v>
      </c>
      <c r="C117">
        <v>23.717741935500001</v>
      </c>
      <c r="D117">
        <v>0</v>
      </c>
      <c r="E117">
        <v>0</v>
      </c>
      <c r="F117">
        <v>270.25</v>
      </c>
      <c r="G117">
        <v>177.55</v>
      </c>
    </row>
    <row r="118" spans="1:7" x14ac:dyDescent="0.25">
      <c r="A118">
        <f t="shared" si="1"/>
        <v>2021</v>
      </c>
      <c r="B118">
        <f t="shared" si="2"/>
        <v>9</v>
      </c>
      <c r="C118">
        <v>17.614999999999998</v>
      </c>
      <c r="D118">
        <v>0.6</v>
      </c>
      <c r="E118">
        <v>7.7</v>
      </c>
      <c r="F118">
        <v>86.15</v>
      </c>
      <c r="G118">
        <v>24.55</v>
      </c>
    </row>
    <row r="119" spans="1:7" x14ac:dyDescent="0.25">
      <c r="A119">
        <f t="shared" si="1"/>
        <v>2021</v>
      </c>
      <c r="B119">
        <f t="shared" si="2"/>
        <v>10</v>
      </c>
      <c r="C119">
        <v>13.474193548400001</v>
      </c>
      <c r="D119">
        <v>53.95</v>
      </c>
      <c r="E119">
        <v>85.2</v>
      </c>
      <c r="F119">
        <v>37.9</v>
      </c>
      <c r="G119">
        <v>5.5</v>
      </c>
    </row>
    <row r="120" spans="1:7" x14ac:dyDescent="0.25">
      <c r="A120">
        <f t="shared" si="1"/>
        <v>2021</v>
      </c>
      <c r="B120">
        <f t="shared" si="2"/>
        <v>11</v>
      </c>
      <c r="C120">
        <v>4.1983333332999999</v>
      </c>
      <c r="D120">
        <v>264.05</v>
      </c>
      <c r="E120">
        <v>324.05</v>
      </c>
      <c r="F120">
        <v>0</v>
      </c>
      <c r="G120">
        <v>0</v>
      </c>
    </row>
    <row r="121" spans="1:7" x14ac:dyDescent="0.25">
      <c r="A121">
        <f t="shared" si="1"/>
        <v>2021</v>
      </c>
      <c r="B121">
        <f t="shared" si="2"/>
        <v>12</v>
      </c>
      <c r="C121">
        <v>1.3951612902999999</v>
      </c>
      <c r="D121">
        <v>359.75</v>
      </c>
      <c r="E121">
        <v>421.75</v>
      </c>
      <c r="F121">
        <v>0</v>
      </c>
      <c r="G121">
        <v>0</v>
      </c>
    </row>
    <row r="122" spans="1:7" x14ac:dyDescent="0.25">
      <c r="A122">
        <f t="shared" si="1"/>
        <v>2022</v>
      </c>
      <c r="B122">
        <f t="shared" si="2"/>
        <v>1</v>
      </c>
      <c r="C122">
        <v>-8.3709677418999995</v>
      </c>
      <c r="D122">
        <v>662.5</v>
      </c>
      <c r="E122">
        <v>724.5</v>
      </c>
      <c r="F122">
        <v>0</v>
      </c>
      <c r="G122">
        <v>0</v>
      </c>
    </row>
    <row r="123" spans="1:7" x14ac:dyDescent="0.25">
      <c r="A123">
        <f t="shared" si="1"/>
        <v>2022</v>
      </c>
      <c r="B123">
        <f t="shared" si="2"/>
        <v>2</v>
      </c>
      <c r="C123">
        <v>-4.2714285714000004</v>
      </c>
      <c r="D123">
        <v>483.6</v>
      </c>
      <c r="E123">
        <v>539.6</v>
      </c>
      <c r="F123">
        <v>0</v>
      </c>
      <c r="G123">
        <v>0</v>
      </c>
    </row>
    <row r="124" spans="1:7" x14ac:dyDescent="0.25">
      <c r="A124">
        <f t="shared" si="1"/>
        <v>2022</v>
      </c>
      <c r="B124">
        <f t="shared" si="2"/>
        <v>3</v>
      </c>
      <c r="C124">
        <v>1.0935483871</v>
      </c>
      <c r="D124">
        <v>369.1</v>
      </c>
      <c r="E124">
        <v>431.1</v>
      </c>
      <c r="F124">
        <v>0</v>
      </c>
      <c r="G124">
        <v>0</v>
      </c>
    </row>
    <row r="125" spans="1:7" x14ac:dyDescent="0.25">
      <c r="A125">
        <f t="shared" si="1"/>
        <v>2022</v>
      </c>
      <c r="B125">
        <f t="shared" si="2"/>
        <v>4</v>
      </c>
      <c r="C125">
        <v>6.64</v>
      </c>
      <c r="D125">
        <v>191.85</v>
      </c>
      <c r="E125">
        <v>250.8</v>
      </c>
      <c r="F125">
        <v>0</v>
      </c>
      <c r="G125">
        <v>0</v>
      </c>
    </row>
    <row r="126" spans="1:7" x14ac:dyDescent="0.25">
      <c r="A126">
        <f t="shared" si="1"/>
        <v>2022</v>
      </c>
      <c r="B126">
        <f t="shared" si="2"/>
        <v>5</v>
      </c>
      <c r="C126">
        <v>15.55</v>
      </c>
      <c r="D126">
        <v>27.8</v>
      </c>
      <c r="E126">
        <v>55.8</v>
      </c>
      <c r="F126">
        <v>72.849999999999994</v>
      </c>
      <c r="G126">
        <v>34.4</v>
      </c>
    </row>
    <row r="127" spans="1:7" x14ac:dyDescent="0.25">
      <c r="A127">
        <f t="shared" si="1"/>
        <v>2022</v>
      </c>
      <c r="B127">
        <f t="shared" si="2"/>
        <v>6</v>
      </c>
      <c r="C127">
        <v>19.526666666699999</v>
      </c>
      <c r="D127">
        <v>0</v>
      </c>
      <c r="E127">
        <v>0.85</v>
      </c>
      <c r="F127">
        <v>136.65</v>
      </c>
      <c r="G127">
        <v>63.7</v>
      </c>
    </row>
    <row r="128" spans="1:7" x14ac:dyDescent="0.25">
      <c r="A128">
        <f t="shared" si="1"/>
        <v>2022</v>
      </c>
      <c r="B128">
        <f t="shared" si="2"/>
        <v>7</v>
      </c>
      <c r="C128">
        <v>22.641935483899999</v>
      </c>
      <c r="D128">
        <v>0</v>
      </c>
      <c r="E128">
        <v>0</v>
      </c>
      <c r="F128">
        <v>236.9</v>
      </c>
      <c r="G128">
        <v>143.9</v>
      </c>
    </row>
    <row r="129" spans="1:7" x14ac:dyDescent="0.25">
      <c r="A129">
        <f t="shared" si="1"/>
        <v>2022</v>
      </c>
      <c r="B129">
        <f t="shared" si="2"/>
        <v>8</v>
      </c>
      <c r="C129">
        <v>22.503225806500001</v>
      </c>
      <c r="D129">
        <v>0</v>
      </c>
      <c r="E129">
        <v>0</v>
      </c>
      <c r="F129">
        <v>232.6</v>
      </c>
      <c r="G129">
        <v>139.6</v>
      </c>
    </row>
    <row r="130" spans="1:7" x14ac:dyDescent="0.25">
      <c r="A130">
        <f t="shared" si="1"/>
        <v>2022</v>
      </c>
      <c r="B130">
        <f t="shared" si="2"/>
        <v>9</v>
      </c>
      <c r="C130">
        <v>17.914999999999999</v>
      </c>
      <c r="D130">
        <v>7.1</v>
      </c>
      <c r="E130">
        <v>21.85</v>
      </c>
      <c r="F130">
        <v>109.3</v>
      </c>
      <c r="G130">
        <v>49.95</v>
      </c>
    </row>
    <row r="131" spans="1:7" x14ac:dyDescent="0.25">
      <c r="A131">
        <f t="shared" si="1"/>
        <v>2022</v>
      </c>
      <c r="B131">
        <f t="shared" si="2"/>
        <v>10</v>
      </c>
      <c r="C131">
        <v>10.35</v>
      </c>
      <c r="D131">
        <v>98.8</v>
      </c>
      <c r="E131">
        <v>150.5</v>
      </c>
      <c r="F131">
        <v>6.35</v>
      </c>
      <c r="G131">
        <v>0.15</v>
      </c>
    </row>
    <row r="132" spans="1:7" x14ac:dyDescent="0.25">
      <c r="A132">
        <f t="shared" si="1"/>
        <v>2022</v>
      </c>
      <c r="B132">
        <f t="shared" si="2"/>
        <v>11</v>
      </c>
      <c r="C132">
        <v>5.35</v>
      </c>
      <c r="D132">
        <v>240.45</v>
      </c>
      <c r="E132">
        <v>293.39999999999998</v>
      </c>
      <c r="F132">
        <v>3.9</v>
      </c>
      <c r="G132">
        <v>0.9</v>
      </c>
    </row>
    <row r="133" spans="1:7" x14ac:dyDescent="0.25">
      <c r="A133">
        <f t="shared" si="1"/>
        <v>2022</v>
      </c>
      <c r="B133">
        <f t="shared" si="2"/>
        <v>12</v>
      </c>
      <c r="C133">
        <v>-0.55322580649999997</v>
      </c>
      <c r="D133">
        <v>420.15</v>
      </c>
      <c r="E133">
        <v>482.15</v>
      </c>
      <c r="F133">
        <v>0</v>
      </c>
      <c r="G133">
        <v>0</v>
      </c>
    </row>
    <row r="134" spans="1:7" x14ac:dyDescent="0.25">
      <c r="A134">
        <f t="shared" si="1"/>
        <v>2023</v>
      </c>
      <c r="B134">
        <f t="shared" si="2"/>
        <v>1</v>
      </c>
      <c r="C134">
        <v>-0.86935483869999997</v>
      </c>
      <c r="D134">
        <v>429.95</v>
      </c>
      <c r="E134">
        <v>491.95</v>
      </c>
      <c r="F134">
        <v>0</v>
      </c>
      <c r="G134">
        <v>0</v>
      </c>
    </row>
    <row r="135" spans="1:7" x14ac:dyDescent="0.25">
      <c r="A135">
        <f t="shared" si="1"/>
        <v>2023</v>
      </c>
      <c r="B135">
        <f t="shared" si="2"/>
        <v>2</v>
      </c>
      <c r="C135">
        <v>-1.4</v>
      </c>
      <c r="D135">
        <v>403.2</v>
      </c>
      <c r="E135">
        <v>459.2</v>
      </c>
      <c r="F135">
        <v>0</v>
      </c>
      <c r="G135">
        <v>0</v>
      </c>
    </row>
    <row r="136" spans="1:7" x14ac:dyDescent="0.25">
      <c r="A136">
        <f t="shared" si="1"/>
        <v>2023</v>
      </c>
      <c r="B136">
        <f t="shared" si="2"/>
        <v>3</v>
      </c>
      <c r="C136">
        <v>0.8725806452</v>
      </c>
      <c r="D136">
        <v>375.95</v>
      </c>
      <c r="E136">
        <v>437.95</v>
      </c>
      <c r="F136">
        <v>0</v>
      </c>
      <c r="G136">
        <v>0</v>
      </c>
    </row>
    <row r="137" spans="1:7" x14ac:dyDescent="0.25">
      <c r="A137">
        <f t="shared" si="1"/>
        <v>2023</v>
      </c>
      <c r="B137">
        <f t="shared" si="2"/>
        <v>4</v>
      </c>
      <c r="C137">
        <v>9.0216666666999998</v>
      </c>
      <c r="D137">
        <v>154.15</v>
      </c>
      <c r="E137">
        <v>201.15</v>
      </c>
      <c r="F137">
        <v>21.8</v>
      </c>
      <c r="G137">
        <v>7.05</v>
      </c>
    </row>
    <row r="138" spans="1:7" x14ac:dyDescent="0.25">
      <c r="A138">
        <f t="shared" si="1"/>
        <v>2023</v>
      </c>
      <c r="B138">
        <f t="shared" si="2"/>
        <v>5</v>
      </c>
      <c r="C138">
        <v>13.493548387100001</v>
      </c>
      <c r="D138">
        <v>48.9</v>
      </c>
      <c r="E138">
        <v>84.15</v>
      </c>
      <c r="F138">
        <v>37.450000000000003</v>
      </c>
      <c r="G138">
        <v>14.8</v>
      </c>
    </row>
    <row r="139" spans="1:7" x14ac:dyDescent="0.25">
      <c r="A139">
        <f t="shared" si="1"/>
        <v>2023</v>
      </c>
      <c r="B139">
        <f t="shared" si="2"/>
        <v>6</v>
      </c>
      <c r="C139">
        <v>19.41</v>
      </c>
      <c r="D139">
        <v>0</v>
      </c>
      <c r="E139">
        <v>0</v>
      </c>
      <c r="F139">
        <v>132.30000000000001</v>
      </c>
      <c r="G139">
        <v>58.45</v>
      </c>
    </row>
    <row r="140" spans="1:7" x14ac:dyDescent="0.25">
      <c r="A140">
        <f t="shared" si="1"/>
        <v>2023</v>
      </c>
      <c r="B140">
        <f t="shared" si="2"/>
        <v>7</v>
      </c>
      <c r="C140">
        <v>22.111290322599999</v>
      </c>
      <c r="D140">
        <v>0</v>
      </c>
      <c r="E140">
        <v>0</v>
      </c>
      <c r="F140">
        <v>220.45</v>
      </c>
      <c r="G140">
        <v>127.45</v>
      </c>
    </row>
    <row r="141" spans="1:7" x14ac:dyDescent="0.25">
      <c r="A141">
        <f t="shared" si="1"/>
        <v>2023</v>
      </c>
      <c r="B141">
        <f t="shared" si="2"/>
        <v>8</v>
      </c>
      <c r="C141">
        <v>20.041935483900001</v>
      </c>
      <c r="D141">
        <v>0</v>
      </c>
      <c r="E141">
        <v>0</v>
      </c>
      <c r="F141">
        <v>156.30000000000001</v>
      </c>
      <c r="G141">
        <v>70.400000000000006</v>
      </c>
    </row>
    <row r="142" spans="1:7" x14ac:dyDescent="0.25">
      <c r="A142">
        <f t="shared" si="1"/>
        <v>2023</v>
      </c>
      <c r="B142">
        <f t="shared" si="2"/>
        <v>9</v>
      </c>
      <c r="C142">
        <v>18.465</v>
      </c>
      <c r="D142">
        <v>1.45</v>
      </c>
      <c r="E142">
        <v>5</v>
      </c>
      <c r="F142">
        <v>108.95</v>
      </c>
      <c r="G142">
        <v>46.75</v>
      </c>
    </row>
    <row r="143" spans="1:7" x14ac:dyDescent="0.25">
      <c r="A143">
        <f t="shared" ref="A143:A161" si="3">A131+1</f>
        <v>2023</v>
      </c>
      <c r="B143">
        <f t="shared" si="2"/>
        <v>10</v>
      </c>
      <c r="C143">
        <v>12.587096774200001</v>
      </c>
      <c r="D143">
        <v>79.25</v>
      </c>
      <c r="E143">
        <v>121.55</v>
      </c>
      <c r="F143">
        <v>46.75</v>
      </c>
      <c r="G143">
        <v>21.6</v>
      </c>
    </row>
    <row r="144" spans="1:7" x14ac:dyDescent="0.25">
      <c r="A144">
        <f t="shared" si="3"/>
        <v>2023</v>
      </c>
      <c r="B144">
        <f t="shared" si="2"/>
        <v>11</v>
      </c>
      <c r="C144">
        <v>3.9166666666999999</v>
      </c>
      <c r="D144">
        <v>272.5</v>
      </c>
      <c r="E144">
        <v>332.5</v>
      </c>
      <c r="F144">
        <v>0</v>
      </c>
      <c r="G144">
        <v>0</v>
      </c>
    </row>
    <row r="145" spans="1:7" x14ac:dyDescent="0.25">
      <c r="A145">
        <f t="shared" si="3"/>
        <v>2023</v>
      </c>
      <c r="B145">
        <f t="shared" si="2"/>
        <v>12</v>
      </c>
      <c r="C145">
        <v>2.6967741935</v>
      </c>
      <c r="D145">
        <v>319.39999999999998</v>
      </c>
      <c r="E145">
        <v>381.4</v>
      </c>
      <c r="F145">
        <v>0</v>
      </c>
      <c r="G145">
        <v>0</v>
      </c>
    </row>
    <row r="146" spans="1:7" x14ac:dyDescent="0.25">
      <c r="A146">
        <f t="shared" si="3"/>
        <v>2024</v>
      </c>
      <c r="B146">
        <f t="shared" si="2"/>
        <v>1</v>
      </c>
      <c r="C146">
        <v>-2.1016129031999999</v>
      </c>
      <c r="D146">
        <v>468.15</v>
      </c>
      <c r="E146">
        <v>530.15</v>
      </c>
      <c r="F146">
        <v>0</v>
      </c>
      <c r="G146">
        <v>0</v>
      </c>
    </row>
    <row r="147" spans="1:7" x14ac:dyDescent="0.25">
      <c r="A147">
        <f t="shared" si="3"/>
        <v>2024</v>
      </c>
      <c r="B147">
        <f t="shared" si="2"/>
        <v>2</v>
      </c>
      <c r="C147">
        <v>0.15862068970000001</v>
      </c>
      <c r="D147">
        <v>372.4</v>
      </c>
      <c r="E147">
        <v>430.4</v>
      </c>
      <c r="F147">
        <v>0</v>
      </c>
      <c r="G147">
        <v>0</v>
      </c>
    </row>
    <row r="148" spans="1:7" x14ac:dyDescent="0.25">
      <c r="A148">
        <f t="shared" si="3"/>
        <v>2024</v>
      </c>
      <c r="B148">
        <f t="shared" si="2"/>
        <v>3</v>
      </c>
      <c r="C148">
        <v>3.6758064516000002</v>
      </c>
      <c r="D148">
        <v>289.05</v>
      </c>
      <c r="E148">
        <v>351.05</v>
      </c>
      <c r="F148">
        <v>0</v>
      </c>
      <c r="G148">
        <v>0</v>
      </c>
    </row>
    <row r="149" spans="1:7" x14ac:dyDescent="0.25">
      <c r="A149">
        <f t="shared" si="3"/>
        <v>2024</v>
      </c>
      <c r="B149">
        <f t="shared" si="2"/>
        <v>4</v>
      </c>
      <c r="C149">
        <v>8.4883333332999999</v>
      </c>
      <c r="D149">
        <v>139.25</v>
      </c>
      <c r="E149">
        <v>196.65</v>
      </c>
      <c r="F149">
        <v>1.3</v>
      </c>
      <c r="G149">
        <v>0</v>
      </c>
    </row>
    <row r="150" spans="1:7" x14ac:dyDescent="0.25">
      <c r="A150">
        <f t="shared" si="3"/>
        <v>2024</v>
      </c>
      <c r="B150">
        <f t="shared" si="2"/>
        <v>5</v>
      </c>
      <c r="C150">
        <v>16.377419354800001</v>
      </c>
      <c r="D150">
        <v>2.65</v>
      </c>
      <c r="E150">
        <v>16.5</v>
      </c>
      <c r="F150">
        <v>59.2</v>
      </c>
      <c r="G150">
        <v>20.65</v>
      </c>
    </row>
    <row r="151" spans="1:7" x14ac:dyDescent="0.25">
      <c r="A151">
        <f t="shared" si="3"/>
        <v>2024</v>
      </c>
      <c r="B151">
        <f t="shared" si="2"/>
        <v>6</v>
      </c>
      <c r="C151">
        <v>20.0333333333</v>
      </c>
      <c r="D151">
        <v>0</v>
      </c>
      <c r="E151">
        <v>1.8</v>
      </c>
      <c r="F151">
        <v>152.80000000000001</v>
      </c>
      <c r="G151">
        <v>82</v>
      </c>
    </row>
    <row r="152" spans="1:7" x14ac:dyDescent="0.25">
      <c r="A152">
        <f t="shared" si="3"/>
        <v>2024</v>
      </c>
      <c r="B152">
        <f t="shared" si="2"/>
        <v>7</v>
      </c>
      <c r="C152">
        <v>22.493548387099999</v>
      </c>
      <c r="D152">
        <v>0</v>
      </c>
      <c r="E152">
        <v>0</v>
      </c>
      <c r="F152">
        <v>232.3</v>
      </c>
      <c r="G152">
        <v>139.75</v>
      </c>
    </row>
    <row r="153" spans="1:7" x14ac:dyDescent="0.25">
      <c r="A153">
        <f t="shared" si="3"/>
        <v>2024</v>
      </c>
      <c r="B153">
        <f t="shared" si="2"/>
        <v>8</v>
      </c>
      <c r="C153">
        <v>21.003225806500001</v>
      </c>
      <c r="D153">
        <v>0</v>
      </c>
      <c r="E153">
        <v>0.15</v>
      </c>
      <c r="F153">
        <v>186.25</v>
      </c>
      <c r="G153">
        <v>100</v>
      </c>
    </row>
    <row r="154" spans="1:7" x14ac:dyDescent="0.25">
      <c r="A154">
        <f t="shared" si="3"/>
        <v>2024</v>
      </c>
      <c r="B154">
        <f t="shared" si="2"/>
        <v>9</v>
      </c>
      <c r="C154">
        <v>18.79</v>
      </c>
      <c r="D154">
        <v>1</v>
      </c>
      <c r="E154">
        <v>5</v>
      </c>
      <c r="F154">
        <v>118.7</v>
      </c>
      <c r="G154">
        <v>43.2</v>
      </c>
    </row>
    <row r="155" spans="1:7" x14ac:dyDescent="0.25">
      <c r="A155">
        <f t="shared" si="3"/>
        <v>2024</v>
      </c>
      <c r="B155">
        <f t="shared" si="2"/>
        <v>10</v>
      </c>
      <c r="C155">
        <v>11.7919354839</v>
      </c>
      <c r="D155">
        <v>76.75</v>
      </c>
      <c r="E155">
        <v>118.9</v>
      </c>
      <c r="F155">
        <v>19.45</v>
      </c>
      <c r="G155">
        <v>2.95</v>
      </c>
    </row>
    <row r="156" spans="1:7" x14ac:dyDescent="0.25">
      <c r="A156">
        <f t="shared" si="3"/>
        <v>2024</v>
      </c>
      <c r="B156">
        <f t="shared" si="2"/>
        <v>11</v>
      </c>
      <c r="C156">
        <v>6.25</v>
      </c>
      <c r="D156">
        <v>212.7</v>
      </c>
      <c r="E156">
        <v>268.45</v>
      </c>
      <c r="F156">
        <v>5.95</v>
      </c>
      <c r="G156">
        <v>1.7</v>
      </c>
    </row>
    <row r="157" spans="1:7" x14ac:dyDescent="0.25">
      <c r="A157">
        <f t="shared" si="3"/>
        <v>2024</v>
      </c>
      <c r="B157">
        <f t="shared" si="2"/>
        <v>12</v>
      </c>
      <c r="C157">
        <v>-0.61290322580000001</v>
      </c>
      <c r="D157">
        <v>422</v>
      </c>
      <c r="E157">
        <v>484</v>
      </c>
      <c r="F157">
        <v>0</v>
      </c>
      <c r="G157">
        <v>0</v>
      </c>
    </row>
    <row r="158" spans="1:7" x14ac:dyDescent="0.25">
      <c r="A158">
        <f t="shared" si="3"/>
        <v>2025</v>
      </c>
      <c r="B158">
        <f t="shared" si="2"/>
        <v>1</v>
      </c>
      <c r="C158">
        <v>-5.4064516128999998</v>
      </c>
      <c r="D158">
        <v>570.6</v>
      </c>
      <c r="E158">
        <v>632.6</v>
      </c>
      <c r="F158">
        <v>0</v>
      </c>
      <c r="G158">
        <v>0</v>
      </c>
    </row>
    <row r="159" spans="1:7" x14ac:dyDescent="0.25">
      <c r="A159">
        <f t="shared" si="3"/>
        <v>2025</v>
      </c>
      <c r="B159">
        <f t="shared" si="2"/>
        <v>2</v>
      </c>
      <c r="C159">
        <v>-4.9607142856999999</v>
      </c>
      <c r="D159">
        <v>502.9</v>
      </c>
      <c r="E159">
        <v>558.9</v>
      </c>
      <c r="F159">
        <v>0</v>
      </c>
      <c r="G159">
        <v>0</v>
      </c>
    </row>
    <row r="160" spans="1:7" x14ac:dyDescent="0.25">
      <c r="A160">
        <f t="shared" si="3"/>
        <v>2025</v>
      </c>
      <c r="B160">
        <f t="shared" si="2"/>
        <v>3</v>
      </c>
      <c r="C160">
        <v>2.2903225805999998</v>
      </c>
      <c r="D160">
        <v>332</v>
      </c>
      <c r="E160">
        <v>394</v>
      </c>
      <c r="F160">
        <v>0</v>
      </c>
      <c r="G160">
        <v>0</v>
      </c>
    </row>
    <row r="161" spans="1:7" x14ac:dyDescent="0.25">
      <c r="A161">
        <f t="shared" si="3"/>
        <v>2025</v>
      </c>
      <c r="B161">
        <f t="shared" si="2"/>
        <v>4</v>
      </c>
      <c r="C161">
        <v>7.33</v>
      </c>
      <c r="D161">
        <v>176.4</v>
      </c>
      <c r="E161">
        <v>231.05</v>
      </c>
      <c r="F161">
        <v>0.95</v>
      </c>
      <c r="G161">
        <v>0</v>
      </c>
    </row>
    <row r="162" spans="1:7" x14ac:dyDescent="0.25">
      <c r="C162">
        <v>13.1564516129</v>
      </c>
      <c r="D162">
        <v>45.65</v>
      </c>
      <c r="E162">
        <v>80.599999999999994</v>
      </c>
      <c r="F162">
        <v>23.45</v>
      </c>
      <c r="G162">
        <v>4.9000000000000004</v>
      </c>
    </row>
    <row r="163" spans="1:7" x14ac:dyDescent="0.25">
      <c r="C163">
        <v>20.84</v>
      </c>
      <c r="D163">
        <v>2.2000000000000002</v>
      </c>
      <c r="E163">
        <v>4.55</v>
      </c>
      <c r="F163">
        <v>179.75</v>
      </c>
      <c r="G163">
        <v>98.1</v>
      </c>
    </row>
    <row r="164" spans="1:7" x14ac:dyDescent="0.25">
      <c r="C164">
        <v>23.896774193500001</v>
      </c>
      <c r="D164">
        <v>0</v>
      </c>
      <c r="E164">
        <v>0</v>
      </c>
      <c r="F164">
        <v>275.8</v>
      </c>
      <c r="G164">
        <v>182.8</v>
      </c>
    </row>
    <row r="165" spans="1:7" x14ac:dyDescent="0.25">
      <c r="C165">
        <v>21.351612903199999</v>
      </c>
      <c r="D165">
        <v>0</v>
      </c>
      <c r="E165">
        <v>1.5</v>
      </c>
      <c r="F165">
        <v>198.4</v>
      </c>
      <c r="G165">
        <v>120.4</v>
      </c>
    </row>
    <row r="166" spans="1:7" x14ac:dyDescent="0.25">
      <c r="C166">
        <v>18.473333333300001</v>
      </c>
      <c r="D166">
        <v>0</v>
      </c>
      <c r="E166">
        <v>2.75</v>
      </c>
      <c r="F166">
        <v>106.95</v>
      </c>
      <c r="G166">
        <v>34.65</v>
      </c>
    </row>
    <row r="167" spans="1:7" x14ac:dyDescent="0.25">
      <c r="C167">
        <v>11.724193548400001</v>
      </c>
      <c r="D167">
        <v>86</v>
      </c>
      <c r="E167">
        <v>128.19999999999999</v>
      </c>
      <c r="F167">
        <v>26.65</v>
      </c>
      <c r="G167">
        <v>9.8000000000000007</v>
      </c>
    </row>
    <row r="168" spans="1:7" x14ac:dyDescent="0.25">
      <c r="C168">
        <v>3.5283333333</v>
      </c>
      <c r="D168">
        <v>284.14999999999998</v>
      </c>
      <c r="E168">
        <v>344.15</v>
      </c>
      <c r="F168">
        <v>0</v>
      </c>
      <c r="G168">
        <v>0</v>
      </c>
    </row>
    <row r="169" spans="1:7" x14ac:dyDescent="0.25">
      <c r="C169">
        <v>-3.4387096773999999</v>
      </c>
      <c r="D169">
        <v>509.6</v>
      </c>
      <c r="E169">
        <v>571.6</v>
      </c>
      <c r="F169">
        <v>0</v>
      </c>
      <c r="G16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775A0-BFEE-4694-B577-FEB5E8641244}">
  <sheetPr>
    <tabColor theme="9" tint="0.79998168889431442"/>
  </sheetPr>
  <dimension ref="A1:F193"/>
  <sheetViews>
    <sheetView workbookViewId="0">
      <selection activeCell="C2" sqref="C2:F193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26</v>
      </c>
      <c r="D1" t="s">
        <v>48</v>
      </c>
      <c r="E1" t="s">
        <v>27</v>
      </c>
      <c r="F1" t="s">
        <v>28</v>
      </c>
    </row>
    <row r="2" spans="1:6" x14ac:dyDescent="0.25">
      <c r="A2">
        <v>2025</v>
      </c>
      <c r="B2">
        <v>1</v>
      </c>
      <c r="C2">
        <v>522.34500000000003</v>
      </c>
      <c r="D2">
        <v>584.34500000000003</v>
      </c>
      <c r="E2">
        <v>0</v>
      </c>
      <c r="F2">
        <v>0</v>
      </c>
    </row>
    <row r="3" spans="1:6" x14ac:dyDescent="0.25">
      <c r="A3">
        <v>2025</v>
      </c>
      <c r="B3">
        <v>2</v>
      </c>
      <c r="C3">
        <v>440.21499999999997</v>
      </c>
      <c r="D3">
        <v>496.21499999999997</v>
      </c>
      <c r="E3">
        <v>0</v>
      </c>
      <c r="F3">
        <v>0</v>
      </c>
    </row>
    <row r="4" spans="1:6" x14ac:dyDescent="0.25">
      <c r="A4">
        <v>2025</v>
      </c>
      <c r="B4">
        <v>3</v>
      </c>
      <c r="C4">
        <v>355.55</v>
      </c>
      <c r="D4">
        <v>417.4</v>
      </c>
      <c r="E4">
        <v>0</v>
      </c>
      <c r="F4">
        <v>0</v>
      </c>
    </row>
    <row r="5" spans="1:6" x14ac:dyDescent="0.25">
      <c r="A5">
        <v>2025</v>
      </c>
      <c r="B5">
        <v>4</v>
      </c>
      <c r="C5">
        <v>189.1</v>
      </c>
      <c r="D5">
        <v>245.155</v>
      </c>
      <c r="E5">
        <v>3.14</v>
      </c>
      <c r="F5">
        <v>0.70499999999999996</v>
      </c>
    </row>
    <row r="6" spans="1:6" x14ac:dyDescent="0.25">
      <c r="A6">
        <v>2025</v>
      </c>
      <c r="B6">
        <v>5</v>
      </c>
      <c r="C6">
        <v>47.397500000000001</v>
      </c>
      <c r="D6">
        <v>79.727500000000006</v>
      </c>
      <c r="E6">
        <v>49.1</v>
      </c>
      <c r="F6">
        <v>21.53</v>
      </c>
    </row>
    <row r="7" spans="1:6" x14ac:dyDescent="0.25">
      <c r="A7">
        <v>2025</v>
      </c>
      <c r="B7">
        <v>6</v>
      </c>
      <c r="C7">
        <v>0.67500000000000004</v>
      </c>
      <c r="D7">
        <v>3.3450000000000002</v>
      </c>
      <c r="E7">
        <v>150.47499999999999</v>
      </c>
      <c r="F7">
        <v>77.260000000000005</v>
      </c>
    </row>
    <row r="8" spans="1:6" x14ac:dyDescent="0.25">
      <c r="A8">
        <v>2025</v>
      </c>
      <c r="B8">
        <v>7</v>
      </c>
      <c r="C8">
        <v>0</v>
      </c>
      <c r="D8">
        <v>0</v>
      </c>
      <c r="E8">
        <v>246.47</v>
      </c>
      <c r="F8">
        <v>153.97</v>
      </c>
    </row>
    <row r="9" spans="1:6" x14ac:dyDescent="0.25">
      <c r="A9">
        <v>2025</v>
      </c>
      <c r="B9">
        <v>8</v>
      </c>
      <c r="C9">
        <v>0</v>
      </c>
      <c r="D9">
        <v>0.215</v>
      </c>
      <c r="E9">
        <v>215.375</v>
      </c>
      <c r="F9">
        <v>126.72</v>
      </c>
    </row>
    <row r="10" spans="1:6" x14ac:dyDescent="0.25">
      <c r="A10">
        <v>2025</v>
      </c>
      <c r="B10">
        <v>9</v>
      </c>
      <c r="C10">
        <v>2.6850000000000001</v>
      </c>
      <c r="D10">
        <v>10.775</v>
      </c>
      <c r="E10">
        <v>109.045</v>
      </c>
      <c r="F10">
        <v>47.34</v>
      </c>
    </row>
    <row r="11" spans="1:6" x14ac:dyDescent="0.25">
      <c r="A11">
        <v>2025</v>
      </c>
      <c r="B11">
        <v>10</v>
      </c>
      <c r="C11">
        <v>90.754999999999995</v>
      </c>
      <c r="D11">
        <v>134.64500000000001</v>
      </c>
      <c r="E11">
        <v>22.135000000000002</v>
      </c>
      <c r="F11">
        <v>6.5149999999999997</v>
      </c>
    </row>
    <row r="12" spans="1:6" x14ac:dyDescent="0.25">
      <c r="A12">
        <v>2025</v>
      </c>
      <c r="B12">
        <v>11</v>
      </c>
      <c r="C12">
        <v>264.7</v>
      </c>
      <c r="D12">
        <v>322.54000000000002</v>
      </c>
      <c r="E12">
        <v>1.145</v>
      </c>
      <c r="F12">
        <v>0.26</v>
      </c>
    </row>
    <row r="13" spans="1:6" x14ac:dyDescent="0.25">
      <c r="A13">
        <v>2025</v>
      </c>
      <c r="B13">
        <v>12</v>
      </c>
      <c r="C13">
        <v>429.46499999999997</v>
      </c>
      <c r="D13">
        <v>491.46499999999997</v>
      </c>
      <c r="E13">
        <v>0</v>
      </c>
      <c r="F13">
        <v>0</v>
      </c>
    </row>
    <row r="14" spans="1:6" x14ac:dyDescent="0.25">
      <c r="A14">
        <f>A2+1</f>
        <v>2026</v>
      </c>
      <c r="B14">
        <v>1</v>
      </c>
      <c r="C14">
        <v>522.34500000000003</v>
      </c>
      <c r="D14">
        <v>584.34500000000003</v>
      </c>
      <c r="E14">
        <v>0</v>
      </c>
      <c r="F14">
        <v>0</v>
      </c>
    </row>
    <row r="15" spans="1:6" x14ac:dyDescent="0.25">
      <c r="A15">
        <f t="shared" ref="A15:A78" si="0">A3+1</f>
        <v>2026</v>
      </c>
      <c r="B15">
        <v>2</v>
      </c>
      <c r="C15">
        <v>440.21499999999997</v>
      </c>
      <c r="D15">
        <v>496.21499999999997</v>
      </c>
      <c r="E15">
        <v>0</v>
      </c>
      <c r="F15">
        <v>0</v>
      </c>
    </row>
    <row r="16" spans="1:6" x14ac:dyDescent="0.25">
      <c r="A16">
        <f t="shared" si="0"/>
        <v>2026</v>
      </c>
      <c r="B16">
        <v>3</v>
      </c>
      <c r="C16">
        <v>355.55</v>
      </c>
      <c r="D16">
        <v>417.4</v>
      </c>
      <c r="E16">
        <v>0</v>
      </c>
      <c r="F16">
        <v>0</v>
      </c>
    </row>
    <row r="17" spans="1:6" x14ac:dyDescent="0.25">
      <c r="A17">
        <f t="shared" si="0"/>
        <v>2026</v>
      </c>
      <c r="B17">
        <v>4</v>
      </c>
      <c r="C17">
        <v>189.1</v>
      </c>
      <c r="D17">
        <v>245.155</v>
      </c>
      <c r="E17">
        <v>3.14</v>
      </c>
      <c r="F17">
        <v>0.70499999999999996</v>
      </c>
    </row>
    <row r="18" spans="1:6" x14ac:dyDescent="0.25">
      <c r="A18">
        <f t="shared" si="0"/>
        <v>2026</v>
      </c>
      <c r="B18">
        <v>5</v>
      </c>
      <c r="C18">
        <v>47.397500000000001</v>
      </c>
      <c r="D18">
        <v>79.727500000000006</v>
      </c>
      <c r="E18">
        <v>49.1</v>
      </c>
      <c r="F18">
        <v>21.53</v>
      </c>
    </row>
    <row r="19" spans="1:6" x14ac:dyDescent="0.25">
      <c r="A19">
        <f t="shared" si="0"/>
        <v>2026</v>
      </c>
      <c r="B19">
        <v>6</v>
      </c>
      <c r="C19">
        <v>0.67500000000000004</v>
      </c>
      <c r="D19">
        <v>3.3450000000000002</v>
      </c>
      <c r="E19">
        <v>150.47499999999999</v>
      </c>
      <c r="F19">
        <v>77.260000000000005</v>
      </c>
    </row>
    <row r="20" spans="1:6" x14ac:dyDescent="0.25">
      <c r="A20">
        <f t="shared" si="0"/>
        <v>2026</v>
      </c>
      <c r="B20">
        <v>7</v>
      </c>
      <c r="C20">
        <v>0</v>
      </c>
      <c r="D20">
        <v>0</v>
      </c>
      <c r="E20">
        <v>246.47</v>
      </c>
      <c r="F20">
        <v>153.97</v>
      </c>
    </row>
    <row r="21" spans="1:6" x14ac:dyDescent="0.25">
      <c r="A21">
        <f t="shared" si="0"/>
        <v>2026</v>
      </c>
      <c r="B21">
        <v>8</v>
      </c>
      <c r="C21">
        <v>0</v>
      </c>
      <c r="D21">
        <v>0.215</v>
      </c>
      <c r="E21">
        <v>215.375</v>
      </c>
      <c r="F21">
        <v>126.72</v>
      </c>
    </row>
    <row r="22" spans="1:6" x14ac:dyDescent="0.25">
      <c r="A22">
        <f t="shared" si="0"/>
        <v>2026</v>
      </c>
      <c r="B22">
        <v>9</v>
      </c>
      <c r="C22">
        <v>2.6850000000000001</v>
      </c>
      <c r="D22">
        <v>10.775</v>
      </c>
      <c r="E22">
        <v>109.045</v>
      </c>
      <c r="F22">
        <v>47.34</v>
      </c>
    </row>
    <row r="23" spans="1:6" x14ac:dyDescent="0.25">
      <c r="A23">
        <f t="shared" si="0"/>
        <v>2026</v>
      </c>
      <c r="B23">
        <v>10</v>
      </c>
      <c r="C23">
        <v>90.754999999999995</v>
      </c>
      <c r="D23">
        <v>134.64500000000001</v>
      </c>
      <c r="E23">
        <v>22.135000000000002</v>
      </c>
      <c r="F23">
        <v>6.5149999999999997</v>
      </c>
    </row>
    <row r="24" spans="1:6" x14ac:dyDescent="0.25">
      <c r="A24">
        <f t="shared" si="0"/>
        <v>2026</v>
      </c>
      <c r="B24">
        <v>11</v>
      </c>
      <c r="C24">
        <v>264.7</v>
      </c>
      <c r="D24">
        <v>322.54000000000002</v>
      </c>
      <c r="E24">
        <v>1.145</v>
      </c>
      <c r="F24">
        <v>0.26</v>
      </c>
    </row>
    <row r="25" spans="1:6" x14ac:dyDescent="0.25">
      <c r="A25">
        <f t="shared" si="0"/>
        <v>2026</v>
      </c>
      <c r="B25">
        <v>12</v>
      </c>
      <c r="C25">
        <v>429.46499999999997</v>
      </c>
      <c r="D25">
        <v>491.46499999999997</v>
      </c>
      <c r="E25">
        <v>0</v>
      </c>
      <c r="F25">
        <v>0</v>
      </c>
    </row>
    <row r="26" spans="1:6" x14ac:dyDescent="0.25">
      <c r="A26">
        <f t="shared" si="0"/>
        <v>2027</v>
      </c>
      <c r="B26">
        <v>1</v>
      </c>
      <c r="C26">
        <v>522.34500000000003</v>
      </c>
      <c r="D26">
        <v>584.34500000000003</v>
      </c>
      <c r="E26">
        <v>0</v>
      </c>
      <c r="F26">
        <v>0</v>
      </c>
    </row>
    <row r="27" spans="1:6" x14ac:dyDescent="0.25">
      <c r="A27">
        <f t="shared" si="0"/>
        <v>2027</v>
      </c>
      <c r="B27">
        <v>2</v>
      </c>
      <c r="C27">
        <v>440.21499999999997</v>
      </c>
      <c r="D27">
        <v>496.21499999999997</v>
      </c>
      <c r="E27">
        <v>0</v>
      </c>
      <c r="F27">
        <v>0</v>
      </c>
    </row>
    <row r="28" spans="1:6" x14ac:dyDescent="0.25">
      <c r="A28">
        <f t="shared" si="0"/>
        <v>2027</v>
      </c>
      <c r="B28">
        <v>3</v>
      </c>
      <c r="C28">
        <v>355.55</v>
      </c>
      <c r="D28">
        <v>417.4</v>
      </c>
      <c r="E28">
        <v>0</v>
      </c>
      <c r="F28">
        <v>0</v>
      </c>
    </row>
    <row r="29" spans="1:6" x14ac:dyDescent="0.25">
      <c r="A29">
        <f t="shared" si="0"/>
        <v>2027</v>
      </c>
      <c r="B29">
        <v>4</v>
      </c>
      <c r="C29">
        <v>189.1</v>
      </c>
      <c r="D29">
        <v>245.155</v>
      </c>
      <c r="E29">
        <v>3.14</v>
      </c>
      <c r="F29">
        <v>0.70499999999999996</v>
      </c>
    </row>
    <row r="30" spans="1:6" x14ac:dyDescent="0.25">
      <c r="A30">
        <f t="shared" si="0"/>
        <v>2027</v>
      </c>
      <c r="B30">
        <v>5</v>
      </c>
      <c r="C30">
        <v>47.397500000000001</v>
      </c>
      <c r="D30">
        <v>79.727500000000006</v>
      </c>
      <c r="E30">
        <v>49.1</v>
      </c>
      <c r="F30">
        <v>21.53</v>
      </c>
    </row>
    <row r="31" spans="1:6" x14ac:dyDescent="0.25">
      <c r="A31">
        <f t="shared" si="0"/>
        <v>2027</v>
      </c>
      <c r="B31">
        <v>6</v>
      </c>
      <c r="C31">
        <v>0.67500000000000004</v>
      </c>
      <c r="D31">
        <v>3.3450000000000002</v>
      </c>
      <c r="E31">
        <v>150.47499999999999</v>
      </c>
      <c r="F31">
        <v>77.260000000000005</v>
      </c>
    </row>
    <row r="32" spans="1:6" x14ac:dyDescent="0.25">
      <c r="A32">
        <f t="shared" si="0"/>
        <v>2027</v>
      </c>
      <c r="B32">
        <v>7</v>
      </c>
      <c r="C32">
        <v>0</v>
      </c>
      <c r="D32">
        <v>0</v>
      </c>
      <c r="E32">
        <v>246.47</v>
      </c>
      <c r="F32">
        <v>153.97</v>
      </c>
    </row>
    <row r="33" spans="1:6" x14ac:dyDescent="0.25">
      <c r="A33">
        <f t="shared" si="0"/>
        <v>2027</v>
      </c>
      <c r="B33">
        <v>8</v>
      </c>
      <c r="C33">
        <v>0</v>
      </c>
      <c r="D33">
        <v>0.215</v>
      </c>
      <c r="E33">
        <v>215.375</v>
      </c>
      <c r="F33">
        <v>126.72</v>
      </c>
    </row>
    <row r="34" spans="1:6" x14ac:dyDescent="0.25">
      <c r="A34">
        <f t="shared" si="0"/>
        <v>2027</v>
      </c>
      <c r="B34">
        <v>9</v>
      </c>
      <c r="C34">
        <v>2.6850000000000001</v>
      </c>
      <c r="D34">
        <v>10.775</v>
      </c>
      <c r="E34">
        <v>109.045</v>
      </c>
      <c r="F34">
        <v>47.34</v>
      </c>
    </row>
    <row r="35" spans="1:6" x14ac:dyDescent="0.25">
      <c r="A35">
        <f t="shared" si="0"/>
        <v>2027</v>
      </c>
      <c r="B35">
        <v>10</v>
      </c>
      <c r="C35">
        <v>90.754999999999995</v>
      </c>
      <c r="D35">
        <v>134.64500000000001</v>
      </c>
      <c r="E35">
        <v>22.135000000000002</v>
      </c>
      <c r="F35">
        <v>6.5149999999999997</v>
      </c>
    </row>
    <row r="36" spans="1:6" x14ac:dyDescent="0.25">
      <c r="A36">
        <f t="shared" si="0"/>
        <v>2027</v>
      </c>
      <c r="B36">
        <v>11</v>
      </c>
      <c r="C36">
        <v>264.7</v>
      </c>
      <c r="D36">
        <v>322.54000000000002</v>
      </c>
      <c r="E36">
        <v>1.145</v>
      </c>
      <c r="F36">
        <v>0.26</v>
      </c>
    </row>
    <row r="37" spans="1:6" x14ac:dyDescent="0.25">
      <c r="A37">
        <f t="shared" si="0"/>
        <v>2027</v>
      </c>
      <c r="B37">
        <v>12</v>
      </c>
      <c r="C37">
        <v>429.46499999999997</v>
      </c>
      <c r="D37">
        <v>491.46499999999997</v>
      </c>
      <c r="E37">
        <v>0</v>
      </c>
      <c r="F37">
        <v>0</v>
      </c>
    </row>
    <row r="38" spans="1:6" x14ac:dyDescent="0.25">
      <c r="A38">
        <f t="shared" si="0"/>
        <v>2028</v>
      </c>
      <c r="B38">
        <v>1</v>
      </c>
      <c r="C38">
        <v>522.34500000000003</v>
      </c>
      <c r="D38">
        <v>584.34500000000003</v>
      </c>
      <c r="E38">
        <v>0</v>
      </c>
      <c r="F38">
        <v>0</v>
      </c>
    </row>
    <row r="39" spans="1:6" x14ac:dyDescent="0.25">
      <c r="A39">
        <f t="shared" si="0"/>
        <v>2028</v>
      </c>
      <c r="B39">
        <v>2</v>
      </c>
      <c r="C39">
        <v>457.2816666667</v>
      </c>
      <c r="D39">
        <v>515.28166666669995</v>
      </c>
      <c r="E39">
        <v>0</v>
      </c>
      <c r="F39">
        <v>0</v>
      </c>
    </row>
    <row r="40" spans="1:6" x14ac:dyDescent="0.25">
      <c r="A40">
        <f t="shared" si="0"/>
        <v>2028</v>
      </c>
      <c r="B40">
        <v>3</v>
      </c>
      <c r="C40">
        <v>355.55</v>
      </c>
      <c r="D40">
        <v>417.4</v>
      </c>
      <c r="E40">
        <v>0</v>
      </c>
      <c r="F40">
        <v>0</v>
      </c>
    </row>
    <row r="41" spans="1:6" x14ac:dyDescent="0.25">
      <c r="A41">
        <f t="shared" si="0"/>
        <v>2028</v>
      </c>
      <c r="B41">
        <v>4</v>
      </c>
      <c r="C41">
        <v>189.1</v>
      </c>
      <c r="D41">
        <v>245.155</v>
      </c>
      <c r="E41">
        <v>3.14</v>
      </c>
      <c r="F41">
        <v>0.70499999999999996</v>
      </c>
    </row>
    <row r="42" spans="1:6" x14ac:dyDescent="0.25">
      <c r="A42">
        <f t="shared" si="0"/>
        <v>2028</v>
      </c>
      <c r="B42">
        <v>5</v>
      </c>
      <c r="C42">
        <v>47.397500000000001</v>
      </c>
      <c r="D42">
        <v>79.727500000000006</v>
      </c>
      <c r="E42">
        <v>49.1</v>
      </c>
      <c r="F42">
        <v>21.53</v>
      </c>
    </row>
    <row r="43" spans="1:6" x14ac:dyDescent="0.25">
      <c r="A43">
        <f t="shared" si="0"/>
        <v>2028</v>
      </c>
      <c r="B43">
        <v>6</v>
      </c>
      <c r="C43">
        <v>0.67500000000000004</v>
      </c>
      <c r="D43">
        <v>3.3450000000000002</v>
      </c>
      <c r="E43">
        <v>150.47499999999999</v>
      </c>
      <c r="F43">
        <v>77.260000000000005</v>
      </c>
    </row>
    <row r="44" spans="1:6" x14ac:dyDescent="0.25">
      <c r="A44">
        <f t="shared" si="0"/>
        <v>2028</v>
      </c>
      <c r="B44">
        <v>7</v>
      </c>
      <c r="C44">
        <v>0</v>
      </c>
      <c r="D44">
        <v>0</v>
      </c>
      <c r="E44">
        <v>246.47</v>
      </c>
      <c r="F44">
        <v>153.97</v>
      </c>
    </row>
    <row r="45" spans="1:6" x14ac:dyDescent="0.25">
      <c r="A45">
        <f t="shared" si="0"/>
        <v>2028</v>
      </c>
      <c r="B45">
        <v>8</v>
      </c>
      <c r="C45">
        <v>0</v>
      </c>
      <c r="D45">
        <v>0.215</v>
      </c>
      <c r="E45">
        <v>215.375</v>
      </c>
      <c r="F45">
        <v>126.72</v>
      </c>
    </row>
    <row r="46" spans="1:6" x14ac:dyDescent="0.25">
      <c r="A46">
        <f t="shared" si="0"/>
        <v>2028</v>
      </c>
      <c r="B46">
        <v>9</v>
      </c>
      <c r="C46">
        <v>2.6850000000000001</v>
      </c>
      <c r="D46">
        <v>10.775</v>
      </c>
      <c r="E46">
        <v>109.045</v>
      </c>
      <c r="F46">
        <v>47.34</v>
      </c>
    </row>
    <row r="47" spans="1:6" x14ac:dyDescent="0.25">
      <c r="A47">
        <f t="shared" si="0"/>
        <v>2028</v>
      </c>
      <c r="B47">
        <v>10</v>
      </c>
      <c r="C47">
        <v>90.754999999999995</v>
      </c>
      <c r="D47">
        <v>134.64500000000001</v>
      </c>
      <c r="E47">
        <v>22.135000000000002</v>
      </c>
      <c r="F47">
        <v>6.5149999999999997</v>
      </c>
    </row>
    <row r="48" spans="1:6" x14ac:dyDescent="0.25">
      <c r="A48">
        <f t="shared" si="0"/>
        <v>2028</v>
      </c>
      <c r="B48">
        <v>11</v>
      </c>
      <c r="C48">
        <v>264.7</v>
      </c>
      <c r="D48">
        <v>322.54000000000002</v>
      </c>
      <c r="E48">
        <v>1.145</v>
      </c>
      <c r="F48">
        <v>0.26</v>
      </c>
    </row>
    <row r="49" spans="1:6" x14ac:dyDescent="0.25">
      <c r="A49">
        <f t="shared" si="0"/>
        <v>2028</v>
      </c>
      <c r="B49">
        <v>12</v>
      </c>
      <c r="C49">
        <v>429.46499999999997</v>
      </c>
      <c r="D49">
        <v>491.46499999999997</v>
      </c>
      <c r="E49">
        <v>0</v>
      </c>
      <c r="F49">
        <v>0</v>
      </c>
    </row>
    <row r="50" spans="1:6" x14ac:dyDescent="0.25">
      <c r="A50">
        <f t="shared" si="0"/>
        <v>2029</v>
      </c>
      <c r="B50">
        <v>1</v>
      </c>
      <c r="C50">
        <v>522.34500000000003</v>
      </c>
      <c r="D50">
        <v>584.34500000000003</v>
      </c>
      <c r="E50">
        <v>0</v>
      </c>
      <c r="F50">
        <v>0</v>
      </c>
    </row>
    <row r="51" spans="1:6" x14ac:dyDescent="0.25">
      <c r="A51">
        <f t="shared" si="0"/>
        <v>2029</v>
      </c>
      <c r="B51">
        <v>2</v>
      </c>
      <c r="C51">
        <v>440.21499999999997</v>
      </c>
      <c r="D51">
        <v>496.21499999999997</v>
      </c>
      <c r="E51">
        <v>0</v>
      </c>
      <c r="F51">
        <v>0</v>
      </c>
    </row>
    <row r="52" spans="1:6" x14ac:dyDescent="0.25">
      <c r="A52">
        <f t="shared" si="0"/>
        <v>2029</v>
      </c>
      <c r="B52">
        <v>3</v>
      </c>
      <c r="C52">
        <v>355.55</v>
      </c>
      <c r="D52">
        <v>417.4</v>
      </c>
      <c r="E52">
        <v>0</v>
      </c>
      <c r="F52">
        <v>0</v>
      </c>
    </row>
    <row r="53" spans="1:6" x14ac:dyDescent="0.25">
      <c r="A53">
        <f t="shared" si="0"/>
        <v>2029</v>
      </c>
      <c r="B53">
        <v>4</v>
      </c>
      <c r="C53">
        <v>189.1</v>
      </c>
      <c r="D53">
        <v>245.155</v>
      </c>
      <c r="E53">
        <v>3.14</v>
      </c>
      <c r="F53">
        <v>0.70499999999999996</v>
      </c>
    </row>
    <row r="54" spans="1:6" x14ac:dyDescent="0.25">
      <c r="A54">
        <f t="shared" si="0"/>
        <v>2029</v>
      </c>
      <c r="B54">
        <v>5</v>
      </c>
      <c r="C54">
        <v>47.397500000000001</v>
      </c>
      <c r="D54">
        <v>79.727500000000006</v>
      </c>
      <c r="E54">
        <v>49.1</v>
      </c>
      <c r="F54">
        <v>21.53</v>
      </c>
    </row>
    <row r="55" spans="1:6" x14ac:dyDescent="0.25">
      <c r="A55">
        <f t="shared" si="0"/>
        <v>2029</v>
      </c>
      <c r="B55">
        <v>6</v>
      </c>
      <c r="C55">
        <v>0.67500000000000004</v>
      </c>
      <c r="D55">
        <v>3.3450000000000002</v>
      </c>
      <c r="E55">
        <v>150.47499999999999</v>
      </c>
      <c r="F55">
        <v>77.260000000000005</v>
      </c>
    </row>
    <row r="56" spans="1:6" x14ac:dyDescent="0.25">
      <c r="A56">
        <f t="shared" si="0"/>
        <v>2029</v>
      </c>
      <c r="B56">
        <v>7</v>
      </c>
      <c r="C56">
        <v>0</v>
      </c>
      <c r="D56">
        <v>0</v>
      </c>
      <c r="E56">
        <v>246.47</v>
      </c>
      <c r="F56">
        <v>153.97</v>
      </c>
    </row>
    <row r="57" spans="1:6" x14ac:dyDescent="0.25">
      <c r="A57">
        <f t="shared" si="0"/>
        <v>2029</v>
      </c>
      <c r="B57">
        <v>8</v>
      </c>
      <c r="C57">
        <v>0</v>
      </c>
      <c r="D57">
        <v>0.215</v>
      </c>
      <c r="E57">
        <v>215.375</v>
      </c>
      <c r="F57">
        <v>126.72</v>
      </c>
    </row>
    <row r="58" spans="1:6" x14ac:dyDescent="0.25">
      <c r="A58">
        <f t="shared" si="0"/>
        <v>2029</v>
      </c>
      <c r="B58">
        <v>9</v>
      </c>
      <c r="C58">
        <v>2.6850000000000001</v>
      </c>
      <c r="D58">
        <v>10.775</v>
      </c>
      <c r="E58">
        <v>109.045</v>
      </c>
      <c r="F58">
        <v>47.34</v>
      </c>
    </row>
    <row r="59" spans="1:6" x14ac:dyDescent="0.25">
      <c r="A59">
        <f t="shared" si="0"/>
        <v>2029</v>
      </c>
      <c r="B59">
        <v>10</v>
      </c>
      <c r="C59">
        <v>90.754999999999995</v>
      </c>
      <c r="D59">
        <v>134.64500000000001</v>
      </c>
      <c r="E59">
        <v>22.135000000000002</v>
      </c>
      <c r="F59">
        <v>6.5149999999999997</v>
      </c>
    </row>
    <row r="60" spans="1:6" x14ac:dyDescent="0.25">
      <c r="A60">
        <f t="shared" si="0"/>
        <v>2029</v>
      </c>
      <c r="B60">
        <v>11</v>
      </c>
      <c r="C60">
        <v>264.7</v>
      </c>
      <c r="D60">
        <v>322.54000000000002</v>
      </c>
      <c r="E60">
        <v>1.145</v>
      </c>
      <c r="F60">
        <v>0.26</v>
      </c>
    </row>
    <row r="61" spans="1:6" x14ac:dyDescent="0.25">
      <c r="A61">
        <f t="shared" si="0"/>
        <v>2029</v>
      </c>
      <c r="B61">
        <v>12</v>
      </c>
      <c r="C61">
        <v>429.46499999999997</v>
      </c>
      <c r="D61">
        <v>491.46499999999997</v>
      </c>
      <c r="E61">
        <v>0</v>
      </c>
      <c r="F61">
        <v>0</v>
      </c>
    </row>
    <row r="62" spans="1:6" x14ac:dyDescent="0.25">
      <c r="A62">
        <f t="shared" si="0"/>
        <v>2030</v>
      </c>
      <c r="B62">
        <v>1</v>
      </c>
      <c r="C62">
        <v>522.34500000000003</v>
      </c>
      <c r="D62">
        <v>584.34500000000003</v>
      </c>
      <c r="E62">
        <v>0</v>
      </c>
      <c r="F62">
        <v>0</v>
      </c>
    </row>
    <row r="63" spans="1:6" x14ac:dyDescent="0.25">
      <c r="A63">
        <f t="shared" si="0"/>
        <v>2030</v>
      </c>
      <c r="B63">
        <v>2</v>
      </c>
      <c r="C63">
        <v>440.21499999999997</v>
      </c>
      <c r="D63">
        <v>496.21499999999997</v>
      </c>
      <c r="E63">
        <v>0</v>
      </c>
      <c r="F63">
        <v>0</v>
      </c>
    </row>
    <row r="64" spans="1:6" x14ac:dyDescent="0.25">
      <c r="A64">
        <f t="shared" si="0"/>
        <v>2030</v>
      </c>
      <c r="B64">
        <v>3</v>
      </c>
      <c r="C64">
        <v>355.55</v>
      </c>
      <c r="D64">
        <v>417.4</v>
      </c>
      <c r="E64">
        <v>0</v>
      </c>
      <c r="F64">
        <v>0</v>
      </c>
    </row>
    <row r="65" spans="1:6" x14ac:dyDescent="0.25">
      <c r="A65">
        <f t="shared" si="0"/>
        <v>2030</v>
      </c>
      <c r="B65">
        <v>4</v>
      </c>
      <c r="C65">
        <v>189.1</v>
      </c>
      <c r="D65">
        <v>245.155</v>
      </c>
      <c r="E65">
        <v>3.14</v>
      </c>
      <c r="F65">
        <v>0.70499999999999996</v>
      </c>
    </row>
    <row r="66" spans="1:6" x14ac:dyDescent="0.25">
      <c r="A66">
        <f t="shared" si="0"/>
        <v>2030</v>
      </c>
      <c r="B66">
        <v>5</v>
      </c>
      <c r="C66">
        <v>47.397500000000001</v>
      </c>
      <c r="D66">
        <v>79.727500000000006</v>
      </c>
      <c r="E66">
        <v>49.1</v>
      </c>
      <c r="F66">
        <v>21.53</v>
      </c>
    </row>
    <row r="67" spans="1:6" x14ac:dyDescent="0.25">
      <c r="A67">
        <f t="shared" si="0"/>
        <v>2030</v>
      </c>
      <c r="B67">
        <v>6</v>
      </c>
      <c r="C67">
        <v>0.67500000000000004</v>
      </c>
      <c r="D67">
        <v>3.3450000000000002</v>
      </c>
      <c r="E67">
        <v>150.47499999999999</v>
      </c>
      <c r="F67">
        <v>77.260000000000005</v>
      </c>
    </row>
    <row r="68" spans="1:6" x14ac:dyDescent="0.25">
      <c r="A68">
        <f t="shared" si="0"/>
        <v>2030</v>
      </c>
      <c r="B68">
        <v>7</v>
      </c>
      <c r="C68">
        <v>0</v>
      </c>
      <c r="D68">
        <v>0</v>
      </c>
      <c r="E68">
        <v>246.47</v>
      </c>
      <c r="F68">
        <v>153.97</v>
      </c>
    </row>
    <row r="69" spans="1:6" x14ac:dyDescent="0.25">
      <c r="A69">
        <f t="shared" si="0"/>
        <v>2030</v>
      </c>
      <c r="B69">
        <v>8</v>
      </c>
      <c r="C69">
        <v>0</v>
      </c>
      <c r="D69">
        <v>0.215</v>
      </c>
      <c r="E69">
        <v>215.375</v>
      </c>
      <c r="F69">
        <v>126.72</v>
      </c>
    </row>
    <row r="70" spans="1:6" x14ac:dyDescent="0.25">
      <c r="A70">
        <f t="shared" si="0"/>
        <v>2030</v>
      </c>
      <c r="B70">
        <v>9</v>
      </c>
      <c r="C70">
        <v>2.6850000000000001</v>
      </c>
      <c r="D70">
        <v>10.775</v>
      </c>
      <c r="E70">
        <v>109.045</v>
      </c>
      <c r="F70">
        <v>47.34</v>
      </c>
    </row>
    <row r="71" spans="1:6" x14ac:dyDescent="0.25">
      <c r="A71">
        <f t="shared" si="0"/>
        <v>2030</v>
      </c>
      <c r="B71">
        <v>10</v>
      </c>
      <c r="C71">
        <v>90.754999999999995</v>
      </c>
      <c r="D71">
        <v>134.64500000000001</v>
      </c>
      <c r="E71">
        <v>22.135000000000002</v>
      </c>
      <c r="F71">
        <v>6.5149999999999997</v>
      </c>
    </row>
    <row r="72" spans="1:6" x14ac:dyDescent="0.25">
      <c r="A72">
        <f t="shared" si="0"/>
        <v>2030</v>
      </c>
      <c r="B72">
        <v>11</v>
      </c>
      <c r="C72">
        <v>264.7</v>
      </c>
      <c r="D72">
        <v>322.54000000000002</v>
      </c>
      <c r="E72">
        <v>1.145</v>
      </c>
      <c r="F72">
        <v>0.26</v>
      </c>
    </row>
    <row r="73" spans="1:6" x14ac:dyDescent="0.25">
      <c r="A73">
        <f t="shared" si="0"/>
        <v>2030</v>
      </c>
      <c r="B73">
        <v>12</v>
      </c>
      <c r="C73">
        <v>429.46499999999997</v>
      </c>
      <c r="D73">
        <v>491.46499999999997</v>
      </c>
      <c r="E73">
        <v>0</v>
      </c>
      <c r="F73">
        <v>0</v>
      </c>
    </row>
    <row r="74" spans="1:6" x14ac:dyDescent="0.25">
      <c r="A74">
        <f t="shared" si="0"/>
        <v>2031</v>
      </c>
      <c r="B74">
        <v>1</v>
      </c>
      <c r="C74">
        <v>522.34500000000003</v>
      </c>
      <c r="D74">
        <v>584.34500000000003</v>
      </c>
      <c r="E74">
        <v>0</v>
      </c>
      <c r="F74">
        <v>0</v>
      </c>
    </row>
    <row r="75" spans="1:6" x14ac:dyDescent="0.25">
      <c r="A75">
        <f t="shared" si="0"/>
        <v>2031</v>
      </c>
      <c r="B75">
        <v>2</v>
      </c>
      <c r="C75">
        <v>440.21499999999997</v>
      </c>
      <c r="D75">
        <v>496.21499999999997</v>
      </c>
      <c r="E75">
        <v>0</v>
      </c>
      <c r="F75">
        <v>0</v>
      </c>
    </row>
    <row r="76" spans="1:6" x14ac:dyDescent="0.25">
      <c r="A76">
        <f t="shared" si="0"/>
        <v>2031</v>
      </c>
      <c r="B76">
        <v>3</v>
      </c>
      <c r="C76">
        <v>355.55</v>
      </c>
      <c r="D76">
        <v>417.4</v>
      </c>
      <c r="E76">
        <v>0</v>
      </c>
      <c r="F76">
        <v>0</v>
      </c>
    </row>
    <row r="77" spans="1:6" x14ac:dyDescent="0.25">
      <c r="A77">
        <f t="shared" si="0"/>
        <v>2031</v>
      </c>
      <c r="B77">
        <v>4</v>
      </c>
      <c r="C77">
        <v>189.1</v>
      </c>
      <c r="D77">
        <v>245.155</v>
      </c>
      <c r="E77">
        <v>3.14</v>
      </c>
      <c r="F77">
        <v>0.70499999999999996</v>
      </c>
    </row>
    <row r="78" spans="1:6" x14ac:dyDescent="0.25">
      <c r="A78">
        <f t="shared" si="0"/>
        <v>2031</v>
      </c>
      <c r="B78">
        <v>5</v>
      </c>
      <c r="C78">
        <v>47.397500000000001</v>
      </c>
      <c r="D78">
        <v>79.727500000000006</v>
      </c>
      <c r="E78">
        <v>49.1</v>
      </c>
      <c r="F78">
        <v>21.53</v>
      </c>
    </row>
    <row r="79" spans="1:6" x14ac:dyDescent="0.25">
      <c r="A79">
        <f t="shared" ref="A79:A142" si="1">A67+1</f>
        <v>2031</v>
      </c>
      <c r="B79">
        <v>6</v>
      </c>
      <c r="C79">
        <v>0.67500000000000004</v>
      </c>
      <c r="D79">
        <v>3.3450000000000002</v>
      </c>
      <c r="E79">
        <v>150.47499999999999</v>
      </c>
      <c r="F79">
        <v>77.260000000000005</v>
      </c>
    </row>
    <row r="80" spans="1:6" x14ac:dyDescent="0.25">
      <c r="A80">
        <f t="shared" si="1"/>
        <v>2031</v>
      </c>
      <c r="B80">
        <v>7</v>
      </c>
      <c r="C80">
        <v>0</v>
      </c>
      <c r="D80">
        <v>0</v>
      </c>
      <c r="E80">
        <v>246.47</v>
      </c>
      <c r="F80">
        <v>153.97</v>
      </c>
    </row>
    <row r="81" spans="1:6" x14ac:dyDescent="0.25">
      <c r="A81">
        <f t="shared" si="1"/>
        <v>2031</v>
      </c>
      <c r="B81">
        <v>8</v>
      </c>
      <c r="C81">
        <v>0</v>
      </c>
      <c r="D81">
        <v>0.215</v>
      </c>
      <c r="E81">
        <v>215.375</v>
      </c>
      <c r="F81">
        <v>126.72</v>
      </c>
    </row>
    <row r="82" spans="1:6" x14ac:dyDescent="0.25">
      <c r="A82">
        <f t="shared" si="1"/>
        <v>2031</v>
      </c>
      <c r="B82">
        <v>9</v>
      </c>
      <c r="C82">
        <v>2.6850000000000001</v>
      </c>
      <c r="D82">
        <v>10.775</v>
      </c>
      <c r="E82">
        <v>109.045</v>
      </c>
      <c r="F82">
        <v>47.34</v>
      </c>
    </row>
    <row r="83" spans="1:6" x14ac:dyDescent="0.25">
      <c r="A83">
        <f t="shared" si="1"/>
        <v>2031</v>
      </c>
      <c r="B83">
        <v>10</v>
      </c>
      <c r="C83">
        <v>90.754999999999995</v>
      </c>
      <c r="D83">
        <v>134.64500000000001</v>
      </c>
      <c r="E83">
        <v>22.135000000000002</v>
      </c>
      <c r="F83">
        <v>6.5149999999999997</v>
      </c>
    </row>
    <row r="84" spans="1:6" x14ac:dyDescent="0.25">
      <c r="A84">
        <f t="shared" si="1"/>
        <v>2031</v>
      </c>
      <c r="B84">
        <v>11</v>
      </c>
      <c r="C84">
        <v>264.7</v>
      </c>
      <c r="D84">
        <v>322.54000000000002</v>
      </c>
      <c r="E84">
        <v>1.145</v>
      </c>
      <c r="F84">
        <v>0.26</v>
      </c>
    </row>
    <row r="85" spans="1:6" x14ac:dyDescent="0.25">
      <c r="A85">
        <f t="shared" si="1"/>
        <v>2031</v>
      </c>
      <c r="B85">
        <v>12</v>
      </c>
      <c r="C85">
        <v>429.46499999999997</v>
      </c>
      <c r="D85">
        <v>491.46499999999997</v>
      </c>
      <c r="E85">
        <v>0</v>
      </c>
      <c r="F85">
        <v>0</v>
      </c>
    </row>
    <row r="86" spans="1:6" x14ac:dyDescent="0.25">
      <c r="A86">
        <f t="shared" si="1"/>
        <v>2032</v>
      </c>
      <c r="B86">
        <f>B74</f>
        <v>1</v>
      </c>
      <c r="C86">
        <v>522.34500000000003</v>
      </c>
      <c r="D86">
        <v>584.34500000000003</v>
      </c>
      <c r="E86">
        <v>0</v>
      </c>
      <c r="F86">
        <v>0</v>
      </c>
    </row>
    <row r="87" spans="1:6" x14ac:dyDescent="0.25">
      <c r="A87">
        <f t="shared" si="1"/>
        <v>2032</v>
      </c>
      <c r="B87">
        <f t="shared" ref="B87:B150" si="2">B75</f>
        <v>2</v>
      </c>
      <c r="C87">
        <v>457.2816666667</v>
      </c>
      <c r="D87">
        <v>515.28166666669995</v>
      </c>
      <c r="E87">
        <v>0</v>
      </c>
      <c r="F87">
        <v>0</v>
      </c>
    </row>
    <row r="88" spans="1:6" x14ac:dyDescent="0.25">
      <c r="A88">
        <f t="shared" si="1"/>
        <v>2032</v>
      </c>
      <c r="B88">
        <f t="shared" si="2"/>
        <v>3</v>
      </c>
      <c r="C88">
        <v>355.55</v>
      </c>
      <c r="D88">
        <v>417.4</v>
      </c>
      <c r="E88">
        <v>0</v>
      </c>
      <c r="F88">
        <v>0</v>
      </c>
    </row>
    <row r="89" spans="1:6" x14ac:dyDescent="0.25">
      <c r="A89">
        <f t="shared" si="1"/>
        <v>2032</v>
      </c>
      <c r="B89">
        <f t="shared" si="2"/>
        <v>4</v>
      </c>
      <c r="C89">
        <v>189.1</v>
      </c>
      <c r="D89">
        <v>245.155</v>
      </c>
      <c r="E89">
        <v>3.14</v>
      </c>
      <c r="F89">
        <v>0.70499999999999996</v>
      </c>
    </row>
    <row r="90" spans="1:6" x14ac:dyDescent="0.25">
      <c r="A90">
        <f t="shared" si="1"/>
        <v>2032</v>
      </c>
      <c r="B90">
        <f t="shared" si="2"/>
        <v>5</v>
      </c>
      <c r="C90">
        <v>47.397500000000001</v>
      </c>
      <c r="D90">
        <v>79.727500000000006</v>
      </c>
      <c r="E90">
        <v>49.1</v>
      </c>
      <c r="F90">
        <v>21.53</v>
      </c>
    </row>
    <row r="91" spans="1:6" x14ac:dyDescent="0.25">
      <c r="A91">
        <f t="shared" si="1"/>
        <v>2032</v>
      </c>
      <c r="B91">
        <f t="shared" si="2"/>
        <v>6</v>
      </c>
      <c r="C91">
        <v>0.67500000000000004</v>
      </c>
      <c r="D91">
        <v>3.3450000000000002</v>
      </c>
      <c r="E91">
        <v>150.47499999999999</v>
      </c>
      <c r="F91">
        <v>77.260000000000005</v>
      </c>
    </row>
    <row r="92" spans="1:6" x14ac:dyDescent="0.25">
      <c r="A92">
        <f t="shared" si="1"/>
        <v>2032</v>
      </c>
      <c r="B92">
        <f t="shared" si="2"/>
        <v>7</v>
      </c>
      <c r="C92">
        <v>0</v>
      </c>
      <c r="D92">
        <v>0</v>
      </c>
      <c r="E92">
        <v>246.47</v>
      </c>
      <c r="F92">
        <v>153.97</v>
      </c>
    </row>
    <row r="93" spans="1:6" x14ac:dyDescent="0.25">
      <c r="A93">
        <f t="shared" si="1"/>
        <v>2032</v>
      </c>
      <c r="B93">
        <f t="shared" si="2"/>
        <v>8</v>
      </c>
      <c r="C93">
        <v>0</v>
      </c>
      <c r="D93">
        <v>0.215</v>
      </c>
      <c r="E93">
        <v>215.375</v>
      </c>
      <c r="F93">
        <v>126.72</v>
      </c>
    </row>
    <row r="94" spans="1:6" x14ac:dyDescent="0.25">
      <c r="A94">
        <f t="shared" si="1"/>
        <v>2032</v>
      </c>
      <c r="B94">
        <f t="shared" si="2"/>
        <v>9</v>
      </c>
      <c r="C94">
        <v>2.6850000000000001</v>
      </c>
      <c r="D94">
        <v>10.775</v>
      </c>
      <c r="E94">
        <v>109.045</v>
      </c>
      <c r="F94">
        <v>47.34</v>
      </c>
    </row>
    <row r="95" spans="1:6" x14ac:dyDescent="0.25">
      <c r="A95">
        <f t="shared" si="1"/>
        <v>2032</v>
      </c>
      <c r="B95">
        <f t="shared" si="2"/>
        <v>10</v>
      </c>
      <c r="C95">
        <v>90.754999999999995</v>
      </c>
      <c r="D95">
        <v>134.64500000000001</v>
      </c>
      <c r="E95">
        <v>22.135000000000002</v>
      </c>
      <c r="F95">
        <v>6.5149999999999997</v>
      </c>
    </row>
    <row r="96" spans="1:6" x14ac:dyDescent="0.25">
      <c r="A96">
        <f t="shared" si="1"/>
        <v>2032</v>
      </c>
      <c r="B96">
        <f t="shared" si="2"/>
        <v>11</v>
      </c>
      <c r="C96">
        <v>264.7</v>
      </c>
      <c r="D96">
        <v>322.54000000000002</v>
      </c>
      <c r="E96">
        <v>1.145</v>
      </c>
      <c r="F96">
        <v>0.26</v>
      </c>
    </row>
    <row r="97" spans="1:6" x14ac:dyDescent="0.25">
      <c r="A97">
        <f t="shared" si="1"/>
        <v>2032</v>
      </c>
      <c r="B97">
        <f t="shared" si="2"/>
        <v>12</v>
      </c>
      <c r="C97">
        <v>429.46499999999997</v>
      </c>
      <c r="D97">
        <v>491.46499999999997</v>
      </c>
      <c r="E97">
        <v>0</v>
      </c>
      <c r="F97">
        <v>0</v>
      </c>
    </row>
    <row r="98" spans="1:6" x14ac:dyDescent="0.25">
      <c r="A98">
        <f t="shared" si="1"/>
        <v>2033</v>
      </c>
      <c r="B98">
        <f t="shared" si="2"/>
        <v>1</v>
      </c>
      <c r="C98">
        <v>522.35</v>
      </c>
      <c r="D98">
        <v>584.35</v>
      </c>
      <c r="E98">
        <v>0</v>
      </c>
      <c r="F98">
        <v>0</v>
      </c>
    </row>
    <row r="99" spans="1:6" x14ac:dyDescent="0.25">
      <c r="A99">
        <f t="shared" si="1"/>
        <v>2033</v>
      </c>
      <c r="B99">
        <f t="shared" si="2"/>
        <v>2</v>
      </c>
      <c r="C99">
        <v>440.22</v>
      </c>
      <c r="D99">
        <v>496.22</v>
      </c>
      <c r="E99">
        <v>0</v>
      </c>
      <c r="F99">
        <v>0</v>
      </c>
    </row>
    <row r="100" spans="1:6" x14ac:dyDescent="0.25">
      <c r="A100">
        <f t="shared" si="1"/>
        <v>2033</v>
      </c>
      <c r="B100">
        <f t="shared" si="2"/>
        <v>3</v>
      </c>
      <c r="C100">
        <v>355.55</v>
      </c>
      <c r="D100">
        <v>417.4</v>
      </c>
      <c r="E100">
        <v>0</v>
      </c>
      <c r="F100">
        <v>0</v>
      </c>
    </row>
    <row r="101" spans="1:6" x14ac:dyDescent="0.25">
      <c r="A101">
        <f t="shared" si="1"/>
        <v>2033</v>
      </c>
      <c r="B101">
        <f t="shared" si="2"/>
        <v>4</v>
      </c>
      <c r="C101">
        <v>189.1</v>
      </c>
      <c r="D101">
        <v>245.16</v>
      </c>
      <c r="E101">
        <v>3.14</v>
      </c>
      <c r="F101">
        <v>0.71</v>
      </c>
    </row>
    <row r="102" spans="1:6" x14ac:dyDescent="0.25">
      <c r="A102">
        <f t="shared" si="1"/>
        <v>2033</v>
      </c>
      <c r="B102">
        <f t="shared" si="2"/>
        <v>5</v>
      </c>
      <c r="C102">
        <v>44.96</v>
      </c>
      <c r="D102">
        <v>76.010000000000005</v>
      </c>
      <c r="E102">
        <v>54.79</v>
      </c>
      <c r="F102">
        <v>24.42</v>
      </c>
    </row>
    <row r="103" spans="1:6" x14ac:dyDescent="0.25">
      <c r="A103">
        <f t="shared" si="1"/>
        <v>2033</v>
      </c>
      <c r="B103">
        <f t="shared" si="2"/>
        <v>6</v>
      </c>
      <c r="C103">
        <v>0.57999999999999996</v>
      </c>
      <c r="D103">
        <v>3.7</v>
      </c>
      <c r="E103">
        <v>142.1</v>
      </c>
      <c r="F103">
        <v>70.66</v>
      </c>
    </row>
    <row r="104" spans="1:6" x14ac:dyDescent="0.25">
      <c r="A104">
        <f t="shared" si="1"/>
        <v>2033</v>
      </c>
      <c r="B104">
        <f t="shared" si="2"/>
        <v>7</v>
      </c>
      <c r="C104">
        <v>0</v>
      </c>
      <c r="D104">
        <v>0</v>
      </c>
      <c r="E104">
        <v>239.17</v>
      </c>
      <c r="F104">
        <v>147.08000000000001</v>
      </c>
    </row>
    <row r="105" spans="1:6" x14ac:dyDescent="0.25">
      <c r="A105">
        <f t="shared" si="1"/>
        <v>2033</v>
      </c>
      <c r="B105">
        <f t="shared" si="2"/>
        <v>8</v>
      </c>
      <c r="C105">
        <v>0</v>
      </c>
      <c r="D105">
        <v>7.0000000000000007E-2</v>
      </c>
      <c r="E105">
        <v>213.16</v>
      </c>
      <c r="F105">
        <v>123.45</v>
      </c>
    </row>
    <row r="106" spans="1:6" x14ac:dyDescent="0.25">
      <c r="A106">
        <f t="shared" si="1"/>
        <v>2033</v>
      </c>
      <c r="B106">
        <f t="shared" si="2"/>
        <v>9</v>
      </c>
      <c r="C106">
        <v>2.82</v>
      </c>
      <c r="D106">
        <v>11.22</v>
      </c>
      <c r="E106">
        <v>113.07</v>
      </c>
      <c r="F106">
        <v>52.01</v>
      </c>
    </row>
    <row r="107" spans="1:6" x14ac:dyDescent="0.25">
      <c r="A107">
        <f t="shared" si="1"/>
        <v>2033</v>
      </c>
      <c r="B107">
        <f t="shared" si="2"/>
        <v>10</v>
      </c>
      <c r="C107">
        <v>93.21</v>
      </c>
      <c r="D107">
        <v>138.11000000000001</v>
      </c>
      <c r="E107">
        <v>19.98</v>
      </c>
      <c r="F107">
        <v>5.54</v>
      </c>
    </row>
    <row r="108" spans="1:6" x14ac:dyDescent="0.25">
      <c r="A108">
        <f t="shared" si="1"/>
        <v>2033</v>
      </c>
      <c r="B108">
        <f t="shared" si="2"/>
        <v>11</v>
      </c>
      <c r="C108">
        <v>256.27999999999997</v>
      </c>
      <c r="D108">
        <v>313.70999999999998</v>
      </c>
      <c r="E108">
        <v>1.17</v>
      </c>
      <c r="F108">
        <v>0.26</v>
      </c>
    </row>
    <row r="109" spans="1:6" x14ac:dyDescent="0.25">
      <c r="A109">
        <f t="shared" si="1"/>
        <v>2033</v>
      </c>
      <c r="B109">
        <f t="shared" si="2"/>
        <v>12</v>
      </c>
      <c r="C109">
        <v>406.05</v>
      </c>
      <c r="D109">
        <v>468.05</v>
      </c>
      <c r="E109">
        <v>0</v>
      </c>
      <c r="F109">
        <v>0</v>
      </c>
    </row>
    <row r="110" spans="1:6" x14ac:dyDescent="0.25">
      <c r="A110">
        <f t="shared" si="1"/>
        <v>2034</v>
      </c>
      <c r="B110">
        <f t="shared" si="2"/>
        <v>1</v>
      </c>
      <c r="C110">
        <v>522.35</v>
      </c>
      <c r="D110">
        <v>584.35</v>
      </c>
      <c r="E110">
        <v>0</v>
      </c>
      <c r="F110">
        <v>0</v>
      </c>
    </row>
    <row r="111" spans="1:6" x14ac:dyDescent="0.25">
      <c r="A111">
        <f t="shared" si="1"/>
        <v>2034</v>
      </c>
      <c r="B111">
        <f t="shared" si="2"/>
        <v>2</v>
      </c>
      <c r="C111">
        <v>440.22</v>
      </c>
      <c r="D111">
        <v>496.22</v>
      </c>
      <c r="E111">
        <v>0</v>
      </c>
      <c r="F111">
        <v>0</v>
      </c>
    </row>
    <row r="112" spans="1:6" x14ac:dyDescent="0.25">
      <c r="A112">
        <f t="shared" si="1"/>
        <v>2034</v>
      </c>
      <c r="B112">
        <f t="shared" si="2"/>
        <v>3</v>
      </c>
      <c r="C112">
        <v>355.55</v>
      </c>
      <c r="D112">
        <v>417.4</v>
      </c>
      <c r="E112">
        <v>0</v>
      </c>
      <c r="F112">
        <v>0</v>
      </c>
    </row>
    <row r="113" spans="1:6" x14ac:dyDescent="0.25">
      <c r="A113">
        <f t="shared" si="1"/>
        <v>2034</v>
      </c>
      <c r="B113">
        <f t="shared" si="2"/>
        <v>4</v>
      </c>
      <c r="C113">
        <v>189.1</v>
      </c>
      <c r="D113">
        <v>245.16</v>
      </c>
      <c r="E113">
        <v>3.14</v>
      </c>
      <c r="F113">
        <v>0.71</v>
      </c>
    </row>
    <row r="114" spans="1:6" x14ac:dyDescent="0.25">
      <c r="A114">
        <f t="shared" si="1"/>
        <v>2034</v>
      </c>
      <c r="B114">
        <f t="shared" si="2"/>
        <v>5</v>
      </c>
      <c r="C114">
        <v>44.96</v>
      </c>
      <c r="D114">
        <v>76.010000000000005</v>
      </c>
      <c r="E114">
        <v>54.79</v>
      </c>
      <c r="F114">
        <v>24.42</v>
      </c>
    </row>
    <row r="115" spans="1:6" x14ac:dyDescent="0.25">
      <c r="A115">
        <f t="shared" si="1"/>
        <v>2034</v>
      </c>
      <c r="B115">
        <f t="shared" si="2"/>
        <v>6</v>
      </c>
      <c r="C115">
        <v>0.57999999999999996</v>
      </c>
      <c r="D115">
        <v>3.7</v>
      </c>
      <c r="E115">
        <v>142.1</v>
      </c>
      <c r="F115">
        <v>70.66</v>
      </c>
    </row>
    <row r="116" spans="1:6" x14ac:dyDescent="0.25">
      <c r="A116">
        <f t="shared" si="1"/>
        <v>2034</v>
      </c>
      <c r="B116">
        <f t="shared" si="2"/>
        <v>7</v>
      </c>
      <c r="C116">
        <v>0</v>
      </c>
      <c r="D116">
        <v>0</v>
      </c>
      <c r="E116">
        <v>239.17</v>
      </c>
      <c r="F116">
        <v>147.08000000000001</v>
      </c>
    </row>
    <row r="117" spans="1:6" x14ac:dyDescent="0.25">
      <c r="A117">
        <f t="shared" si="1"/>
        <v>2034</v>
      </c>
      <c r="B117">
        <f t="shared" si="2"/>
        <v>8</v>
      </c>
      <c r="C117">
        <v>0</v>
      </c>
      <c r="D117">
        <v>7.0000000000000007E-2</v>
      </c>
      <c r="E117">
        <v>213.16</v>
      </c>
      <c r="F117">
        <v>123.45</v>
      </c>
    </row>
    <row r="118" spans="1:6" x14ac:dyDescent="0.25">
      <c r="A118">
        <f t="shared" si="1"/>
        <v>2034</v>
      </c>
      <c r="B118">
        <f t="shared" si="2"/>
        <v>9</v>
      </c>
      <c r="C118">
        <v>2.82</v>
      </c>
      <c r="D118">
        <v>11.22</v>
      </c>
      <c r="E118">
        <v>113.07</v>
      </c>
      <c r="F118">
        <v>52.01</v>
      </c>
    </row>
    <row r="119" spans="1:6" x14ac:dyDescent="0.25">
      <c r="A119">
        <f t="shared" si="1"/>
        <v>2034</v>
      </c>
      <c r="B119">
        <f t="shared" si="2"/>
        <v>10</v>
      </c>
      <c r="C119">
        <v>93.21</v>
      </c>
      <c r="D119">
        <v>138.11000000000001</v>
      </c>
      <c r="E119">
        <v>19.98</v>
      </c>
      <c r="F119">
        <v>5.54</v>
      </c>
    </row>
    <row r="120" spans="1:6" x14ac:dyDescent="0.25">
      <c r="A120">
        <f t="shared" si="1"/>
        <v>2034</v>
      </c>
      <c r="B120">
        <f t="shared" si="2"/>
        <v>11</v>
      </c>
      <c r="C120">
        <v>256.27999999999997</v>
      </c>
      <c r="D120">
        <v>313.70999999999998</v>
      </c>
      <c r="E120">
        <v>1.17</v>
      </c>
      <c r="F120">
        <v>0.26</v>
      </c>
    </row>
    <row r="121" spans="1:6" x14ac:dyDescent="0.25">
      <c r="A121">
        <f t="shared" si="1"/>
        <v>2034</v>
      </c>
      <c r="B121">
        <f t="shared" si="2"/>
        <v>12</v>
      </c>
      <c r="C121">
        <v>406.05</v>
      </c>
      <c r="D121">
        <v>468.05</v>
      </c>
      <c r="E121">
        <v>0</v>
      </c>
      <c r="F121">
        <v>0</v>
      </c>
    </row>
    <row r="122" spans="1:6" x14ac:dyDescent="0.25">
      <c r="A122">
        <f t="shared" si="1"/>
        <v>2035</v>
      </c>
      <c r="B122">
        <f t="shared" si="2"/>
        <v>1</v>
      </c>
      <c r="C122">
        <v>522.35</v>
      </c>
      <c r="D122">
        <v>584.35</v>
      </c>
      <c r="E122">
        <v>0</v>
      </c>
      <c r="F122">
        <v>0</v>
      </c>
    </row>
    <row r="123" spans="1:6" x14ac:dyDescent="0.25">
      <c r="A123">
        <f t="shared" si="1"/>
        <v>2035</v>
      </c>
      <c r="B123">
        <f t="shared" si="2"/>
        <v>2</v>
      </c>
      <c r="C123">
        <v>440.22</v>
      </c>
      <c r="D123">
        <v>496.22</v>
      </c>
      <c r="E123">
        <v>0</v>
      </c>
      <c r="F123">
        <v>0</v>
      </c>
    </row>
    <row r="124" spans="1:6" x14ac:dyDescent="0.25">
      <c r="A124">
        <f t="shared" si="1"/>
        <v>2035</v>
      </c>
      <c r="B124">
        <f t="shared" si="2"/>
        <v>3</v>
      </c>
      <c r="C124">
        <v>355.55</v>
      </c>
      <c r="D124">
        <v>417.4</v>
      </c>
      <c r="E124">
        <v>0</v>
      </c>
      <c r="F124">
        <v>0</v>
      </c>
    </row>
    <row r="125" spans="1:6" x14ac:dyDescent="0.25">
      <c r="A125">
        <f t="shared" si="1"/>
        <v>2035</v>
      </c>
      <c r="B125">
        <f t="shared" si="2"/>
        <v>4</v>
      </c>
      <c r="C125">
        <v>189.1</v>
      </c>
      <c r="D125">
        <v>245.16</v>
      </c>
      <c r="E125">
        <v>3.14</v>
      </c>
      <c r="F125">
        <v>0.71</v>
      </c>
    </row>
    <row r="126" spans="1:6" x14ac:dyDescent="0.25">
      <c r="A126">
        <f t="shared" si="1"/>
        <v>2035</v>
      </c>
      <c r="B126">
        <f t="shared" si="2"/>
        <v>5</v>
      </c>
      <c r="C126">
        <v>44.96</v>
      </c>
      <c r="D126">
        <v>76.010000000000005</v>
      </c>
      <c r="E126">
        <v>54.79</v>
      </c>
      <c r="F126">
        <v>24.42</v>
      </c>
    </row>
    <row r="127" spans="1:6" x14ac:dyDescent="0.25">
      <c r="A127">
        <f t="shared" si="1"/>
        <v>2035</v>
      </c>
      <c r="B127">
        <f t="shared" si="2"/>
        <v>6</v>
      </c>
      <c r="C127">
        <v>0.57999999999999996</v>
      </c>
      <c r="D127">
        <v>3.7</v>
      </c>
      <c r="E127">
        <v>142.1</v>
      </c>
      <c r="F127">
        <v>70.66</v>
      </c>
    </row>
    <row r="128" spans="1:6" x14ac:dyDescent="0.25">
      <c r="A128">
        <f t="shared" si="1"/>
        <v>2035</v>
      </c>
      <c r="B128">
        <f t="shared" si="2"/>
        <v>7</v>
      </c>
      <c r="C128">
        <v>0</v>
      </c>
      <c r="D128">
        <v>0</v>
      </c>
      <c r="E128">
        <v>239.17</v>
      </c>
      <c r="F128">
        <v>147.08000000000001</v>
      </c>
    </row>
    <row r="129" spans="1:6" x14ac:dyDescent="0.25">
      <c r="A129">
        <f t="shared" si="1"/>
        <v>2035</v>
      </c>
      <c r="B129">
        <f t="shared" si="2"/>
        <v>8</v>
      </c>
      <c r="C129">
        <v>0</v>
      </c>
      <c r="D129">
        <v>7.0000000000000007E-2</v>
      </c>
      <c r="E129">
        <v>213.16</v>
      </c>
      <c r="F129">
        <v>123.45</v>
      </c>
    </row>
    <row r="130" spans="1:6" x14ac:dyDescent="0.25">
      <c r="A130">
        <f t="shared" si="1"/>
        <v>2035</v>
      </c>
      <c r="B130">
        <f t="shared" si="2"/>
        <v>9</v>
      </c>
      <c r="C130">
        <v>2.82</v>
      </c>
      <c r="D130">
        <v>11.22</v>
      </c>
      <c r="E130">
        <v>113.07</v>
      </c>
      <c r="F130">
        <v>52.01</v>
      </c>
    </row>
    <row r="131" spans="1:6" x14ac:dyDescent="0.25">
      <c r="A131">
        <f t="shared" si="1"/>
        <v>2035</v>
      </c>
      <c r="B131">
        <f t="shared" si="2"/>
        <v>10</v>
      </c>
      <c r="C131">
        <v>93.21</v>
      </c>
      <c r="D131">
        <v>138.11000000000001</v>
      </c>
      <c r="E131">
        <v>19.98</v>
      </c>
      <c r="F131">
        <v>5.54</v>
      </c>
    </row>
    <row r="132" spans="1:6" x14ac:dyDescent="0.25">
      <c r="A132">
        <f t="shared" si="1"/>
        <v>2035</v>
      </c>
      <c r="B132">
        <f t="shared" si="2"/>
        <v>11</v>
      </c>
      <c r="C132">
        <v>256.27999999999997</v>
      </c>
      <c r="D132">
        <v>313.70999999999998</v>
      </c>
      <c r="E132">
        <v>1.17</v>
      </c>
      <c r="F132">
        <v>0.26</v>
      </c>
    </row>
    <row r="133" spans="1:6" x14ac:dyDescent="0.25">
      <c r="A133">
        <f t="shared" si="1"/>
        <v>2035</v>
      </c>
      <c r="B133">
        <f t="shared" si="2"/>
        <v>12</v>
      </c>
      <c r="C133">
        <v>406.05</v>
      </c>
      <c r="D133">
        <v>468.05</v>
      </c>
      <c r="E133">
        <v>0</v>
      </c>
      <c r="F133">
        <v>0</v>
      </c>
    </row>
    <row r="134" spans="1:6" x14ac:dyDescent="0.25">
      <c r="A134">
        <f t="shared" si="1"/>
        <v>2036</v>
      </c>
      <c r="B134">
        <f t="shared" si="2"/>
        <v>1</v>
      </c>
      <c r="C134">
        <v>522.35</v>
      </c>
      <c r="D134">
        <v>584.35</v>
      </c>
      <c r="E134">
        <v>0</v>
      </c>
      <c r="F134">
        <v>0</v>
      </c>
    </row>
    <row r="135" spans="1:6" x14ac:dyDescent="0.25">
      <c r="A135">
        <f t="shared" si="1"/>
        <v>2036</v>
      </c>
      <c r="B135">
        <f t="shared" si="2"/>
        <v>2</v>
      </c>
      <c r="C135">
        <v>457.28</v>
      </c>
      <c r="D135">
        <v>515.28</v>
      </c>
      <c r="E135">
        <v>0</v>
      </c>
      <c r="F135">
        <v>0</v>
      </c>
    </row>
    <row r="136" spans="1:6" x14ac:dyDescent="0.25">
      <c r="A136">
        <f t="shared" si="1"/>
        <v>2036</v>
      </c>
      <c r="B136">
        <f t="shared" si="2"/>
        <v>3</v>
      </c>
      <c r="C136">
        <v>355.55</v>
      </c>
      <c r="D136">
        <v>417.4</v>
      </c>
      <c r="E136">
        <v>0</v>
      </c>
      <c r="F136">
        <v>0</v>
      </c>
    </row>
    <row r="137" spans="1:6" x14ac:dyDescent="0.25">
      <c r="A137">
        <f t="shared" si="1"/>
        <v>2036</v>
      </c>
      <c r="B137">
        <f t="shared" si="2"/>
        <v>4</v>
      </c>
      <c r="C137">
        <v>189.1</v>
      </c>
      <c r="D137">
        <v>245.16</v>
      </c>
      <c r="E137">
        <v>3.14</v>
      </c>
      <c r="F137">
        <v>0.71</v>
      </c>
    </row>
    <row r="138" spans="1:6" x14ac:dyDescent="0.25">
      <c r="A138">
        <f t="shared" si="1"/>
        <v>2036</v>
      </c>
      <c r="B138">
        <f t="shared" si="2"/>
        <v>5</v>
      </c>
      <c r="C138">
        <v>44.96</v>
      </c>
      <c r="D138">
        <v>76.010000000000005</v>
      </c>
      <c r="E138">
        <v>54.79</v>
      </c>
      <c r="F138">
        <v>24.42</v>
      </c>
    </row>
    <row r="139" spans="1:6" x14ac:dyDescent="0.25">
      <c r="A139">
        <f t="shared" si="1"/>
        <v>2036</v>
      </c>
      <c r="B139">
        <f t="shared" si="2"/>
        <v>6</v>
      </c>
      <c r="C139">
        <v>0.57999999999999996</v>
      </c>
      <c r="D139">
        <v>3.7</v>
      </c>
      <c r="E139">
        <v>142.1</v>
      </c>
      <c r="F139">
        <v>70.66</v>
      </c>
    </row>
    <row r="140" spans="1:6" x14ac:dyDescent="0.25">
      <c r="A140">
        <f t="shared" si="1"/>
        <v>2036</v>
      </c>
      <c r="B140">
        <f t="shared" si="2"/>
        <v>7</v>
      </c>
      <c r="C140">
        <v>0</v>
      </c>
      <c r="D140">
        <v>0</v>
      </c>
      <c r="E140">
        <v>239.17</v>
      </c>
      <c r="F140">
        <v>147.08000000000001</v>
      </c>
    </row>
    <row r="141" spans="1:6" x14ac:dyDescent="0.25">
      <c r="A141">
        <f t="shared" si="1"/>
        <v>2036</v>
      </c>
      <c r="B141">
        <f t="shared" si="2"/>
        <v>8</v>
      </c>
      <c r="C141">
        <v>0</v>
      </c>
      <c r="D141">
        <v>7.0000000000000007E-2</v>
      </c>
      <c r="E141">
        <v>213.16</v>
      </c>
      <c r="F141">
        <v>123.45</v>
      </c>
    </row>
    <row r="142" spans="1:6" x14ac:dyDescent="0.25">
      <c r="A142">
        <f t="shared" si="1"/>
        <v>2036</v>
      </c>
      <c r="B142">
        <f t="shared" si="2"/>
        <v>9</v>
      </c>
      <c r="C142">
        <v>2.82</v>
      </c>
      <c r="D142">
        <v>11.22</v>
      </c>
      <c r="E142">
        <v>113.07</v>
      </c>
      <c r="F142">
        <v>52.01</v>
      </c>
    </row>
    <row r="143" spans="1:6" x14ac:dyDescent="0.25">
      <c r="A143">
        <f t="shared" ref="A143:A193" si="3">A131+1</f>
        <v>2036</v>
      </c>
      <c r="B143">
        <f t="shared" si="2"/>
        <v>10</v>
      </c>
      <c r="C143">
        <v>93.21</v>
      </c>
      <c r="D143">
        <v>138.11000000000001</v>
      </c>
      <c r="E143">
        <v>19.98</v>
      </c>
      <c r="F143">
        <v>5.54</v>
      </c>
    </row>
    <row r="144" spans="1:6" x14ac:dyDescent="0.25">
      <c r="A144">
        <f t="shared" si="3"/>
        <v>2036</v>
      </c>
      <c r="B144">
        <f t="shared" si="2"/>
        <v>11</v>
      </c>
      <c r="C144">
        <v>256.27999999999997</v>
      </c>
      <c r="D144">
        <v>313.70999999999998</v>
      </c>
      <c r="E144">
        <v>1.17</v>
      </c>
      <c r="F144">
        <v>0.26</v>
      </c>
    </row>
    <row r="145" spans="1:6" x14ac:dyDescent="0.25">
      <c r="A145">
        <f t="shared" si="3"/>
        <v>2036</v>
      </c>
      <c r="B145">
        <f t="shared" si="2"/>
        <v>12</v>
      </c>
      <c r="C145">
        <v>406.05</v>
      </c>
      <c r="D145">
        <v>468.05</v>
      </c>
      <c r="E145">
        <v>0</v>
      </c>
      <c r="F145">
        <v>0</v>
      </c>
    </row>
    <row r="146" spans="1:6" x14ac:dyDescent="0.25">
      <c r="A146">
        <f t="shared" si="3"/>
        <v>2037</v>
      </c>
      <c r="B146">
        <f t="shared" si="2"/>
        <v>1</v>
      </c>
      <c r="C146">
        <v>522.35</v>
      </c>
      <c r="D146">
        <v>584.35</v>
      </c>
      <c r="E146">
        <v>0</v>
      </c>
      <c r="F146">
        <v>0</v>
      </c>
    </row>
    <row r="147" spans="1:6" x14ac:dyDescent="0.25">
      <c r="A147">
        <f t="shared" si="3"/>
        <v>2037</v>
      </c>
      <c r="B147">
        <f t="shared" si="2"/>
        <v>2</v>
      </c>
      <c r="C147">
        <v>440.22</v>
      </c>
      <c r="D147">
        <v>496.22</v>
      </c>
      <c r="E147">
        <v>0</v>
      </c>
      <c r="F147">
        <v>0</v>
      </c>
    </row>
    <row r="148" spans="1:6" x14ac:dyDescent="0.25">
      <c r="A148">
        <f t="shared" si="3"/>
        <v>2037</v>
      </c>
      <c r="B148">
        <f t="shared" si="2"/>
        <v>3</v>
      </c>
      <c r="C148">
        <v>355.55</v>
      </c>
      <c r="D148">
        <v>417.4</v>
      </c>
      <c r="E148">
        <v>0</v>
      </c>
      <c r="F148">
        <v>0</v>
      </c>
    </row>
    <row r="149" spans="1:6" x14ac:dyDescent="0.25">
      <c r="A149">
        <f t="shared" si="3"/>
        <v>2037</v>
      </c>
      <c r="B149">
        <f t="shared" si="2"/>
        <v>4</v>
      </c>
      <c r="C149">
        <v>189.1</v>
      </c>
      <c r="D149">
        <v>245.16</v>
      </c>
      <c r="E149">
        <v>3.14</v>
      </c>
      <c r="F149">
        <v>0.71</v>
      </c>
    </row>
    <row r="150" spans="1:6" x14ac:dyDescent="0.25">
      <c r="A150">
        <f t="shared" si="3"/>
        <v>2037</v>
      </c>
      <c r="B150">
        <f t="shared" si="2"/>
        <v>5</v>
      </c>
      <c r="C150">
        <v>44.96</v>
      </c>
      <c r="D150">
        <v>76.010000000000005</v>
      </c>
      <c r="E150">
        <v>54.79</v>
      </c>
      <c r="F150">
        <v>24.42</v>
      </c>
    </row>
    <row r="151" spans="1:6" x14ac:dyDescent="0.25">
      <c r="A151">
        <f t="shared" si="3"/>
        <v>2037</v>
      </c>
      <c r="B151">
        <f t="shared" ref="B151:B193" si="4">B139</f>
        <v>6</v>
      </c>
      <c r="C151">
        <v>0.57999999999999996</v>
      </c>
      <c r="D151">
        <v>3.7</v>
      </c>
      <c r="E151">
        <v>142.1</v>
      </c>
      <c r="F151">
        <v>70.66</v>
      </c>
    </row>
    <row r="152" spans="1:6" x14ac:dyDescent="0.25">
      <c r="A152">
        <f t="shared" si="3"/>
        <v>2037</v>
      </c>
      <c r="B152">
        <f t="shared" si="4"/>
        <v>7</v>
      </c>
      <c r="C152">
        <v>0</v>
      </c>
      <c r="D152">
        <v>0</v>
      </c>
      <c r="E152">
        <v>239.17</v>
      </c>
      <c r="F152">
        <v>147.08000000000001</v>
      </c>
    </row>
    <row r="153" spans="1:6" x14ac:dyDescent="0.25">
      <c r="A153">
        <f t="shared" si="3"/>
        <v>2037</v>
      </c>
      <c r="B153">
        <f t="shared" si="4"/>
        <v>8</v>
      </c>
      <c r="C153">
        <v>0</v>
      </c>
      <c r="D153">
        <v>7.0000000000000007E-2</v>
      </c>
      <c r="E153">
        <v>213.16</v>
      </c>
      <c r="F153">
        <v>123.45</v>
      </c>
    </row>
    <row r="154" spans="1:6" x14ac:dyDescent="0.25">
      <c r="A154">
        <f t="shared" si="3"/>
        <v>2037</v>
      </c>
      <c r="B154">
        <f t="shared" si="4"/>
        <v>9</v>
      </c>
      <c r="C154">
        <v>2.82</v>
      </c>
      <c r="D154">
        <v>11.22</v>
      </c>
      <c r="E154">
        <v>113.07</v>
      </c>
      <c r="F154">
        <v>52.01</v>
      </c>
    </row>
    <row r="155" spans="1:6" x14ac:dyDescent="0.25">
      <c r="A155">
        <f t="shared" si="3"/>
        <v>2037</v>
      </c>
      <c r="B155">
        <f t="shared" si="4"/>
        <v>10</v>
      </c>
      <c r="C155">
        <v>93.21</v>
      </c>
      <c r="D155">
        <v>138.11000000000001</v>
      </c>
      <c r="E155">
        <v>19.98</v>
      </c>
      <c r="F155">
        <v>5.54</v>
      </c>
    </row>
    <row r="156" spans="1:6" x14ac:dyDescent="0.25">
      <c r="A156">
        <f t="shared" si="3"/>
        <v>2037</v>
      </c>
      <c r="B156">
        <f t="shared" si="4"/>
        <v>11</v>
      </c>
      <c r="C156">
        <v>256.27999999999997</v>
      </c>
      <c r="D156">
        <v>313.70999999999998</v>
      </c>
      <c r="E156">
        <v>1.17</v>
      </c>
      <c r="F156">
        <v>0.26</v>
      </c>
    </row>
    <row r="157" spans="1:6" x14ac:dyDescent="0.25">
      <c r="A157">
        <f t="shared" si="3"/>
        <v>2037</v>
      </c>
      <c r="B157">
        <f t="shared" si="4"/>
        <v>12</v>
      </c>
      <c r="C157">
        <v>406.05</v>
      </c>
      <c r="D157">
        <v>468.05</v>
      </c>
      <c r="E157">
        <v>0</v>
      </c>
      <c r="F157">
        <v>0</v>
      </c>
    </row>
    <row r="158" spans="1:6" x14ac:dyDescent="0.25">
      <c r="A158">
        <f t="shared" si="3"/>
        <v>2038</v>
      </c>
      <c r="B158">
        <f t="shared" si="4"/>
        <v>1</v>
      </c>
      <c r="C158">
        <v>522.35</v>
      </c>
      <c r="D158">
        <v>584.35</v>
      </c>
      <c r="E158">
        <v>0</v>
      </c>
      <c r="F158">
        <v>0</v>
      </c>
    </row>
    <row r="159" spans="1:6" x14ac:dyDescent="0.25">
      <c r="A159">
        <f t="shared" si="3"/>
        <v>2038</v>
      </c>
      <c r="B159">
        <f t="shared" si="4"/>
        <v>2</v>
      </c>
      <c r="C159">
        <v>440.22</v>
      </c>
      <c r="D159">
        <v>496.22</v>
      </c>
      <c r="E159">
        <v>0</v>
      </c>
      <c r="F159">
        <v>0</v>
      </c>
    </row>
    <row r="160" spans="1:6" x14ac:dyDescent="0.25">
      <c r="A160">
        <f t="shared" si="3"/>
        <v>2038</v>
      </c>
      <c r="B160">
        <f t="shared" si="4"/>
        <v>3</v>
      </c>
      <c r="C160">
        <v>355.55</v>
      </c>
      <c r="D160">
        <v>417.4</v>
      </c>
      <c r="E160">
        <v>0</v>
      </c>
      <c r="F160">
        <v>0</v>
      </c>
    </row>
    <row r="161" spans="1:6" x14ac:dyDescent="0.25">
      <c r="A161">
        <f t="shared" si="3"/>
        <v>2038</v>
      </c>
      <c r="B161">
        <f t="shared" si="4"/>
        <v>4</v>
      </c>
      <c r="C161">
        <v>189.1</v>
      </c>
      <c r="D161">
        <v>245.16</v>
      </c>
      <c r="E161">
        <v>3.14</v>
      </c>
      <c r="F161">
        <v>0.71</v>
      </c>
    </row>
    <row r="162" spans="1:6" x14ac:dyDescent="0.25">
      <c r="A162">
        <f t="shared" si="3"/>
        <v>2038</v>
      </c>
      <c r="B162">
        <f t="shared" si="4"/>
        <v>5</v>
      </c>
      <c r="C162">
        <v>44.96</v>
      </c>
      <c r="D162">
        <v>76.010000000000005</v>
      </c>
      <c r="E162">
        <v>54.79</v>
      </c>
      <c r="F162">
        <v>24.42</v>
      </c>
    </row>
    <row r="163" spans="1:6" x14ac:dyDescent="0.25">
      <c r="A163">
        <f t="shared" si="3"/>
        <v>2038</v>
      </c>
      <c r="B163">
        <f t="shared" si="4"/>
        <v>6</v>
      </c>
      <c r="C163">
        <v>0.57999999999999996</v>
      </c>
      <c r="D163">
        <v>3.7</v>
      </c>
      <c r="E163">
        <v>142.1</v>
      </c>
      <c r="F163">
        <v>70.66</v>
      </c>
    </row>
    <row r="164" spans="1:6" x14ac:dyDescent="0.25">
      <c r="A164">
        <f t="shared" si="3"/>
        <v>2038</v>
      </c>
      <c r="B164">
        <f t="shared" si="4"/>
        <v>7</v>
      </c>
      <c r="C164">
        <v>0</v>
      </c>
      <c r="D164">
        <v>0</v>
      </c>
      <c r="E164">
        <v>239.17</v>
      </c>
      <c r="F164">
        <v>147.08000000000001</v>
      </c>
    </row>
    <row r="165" spans="1:6" x14ac:dyDescent="0.25">
      <c r="A165">
        <f t="shared" si="3"/>
        <v>2038</v>
      </c>
      <c r="B165">
        <f t="shared" si="4"/>
        <v>8</v>
      </c>
      <c r="C165">
        <v>0</v>
      </c>
      <c r="D165">
        <v>7.0000000000000007E-2</v>
      </c>
      <c r="E165">
        <v>213.16</v>
      </c>
      <c r="F165">
        <v>123.45</v>
      </c>
    </row>
    <row r="166" spans="1:6" x14ac:dyDescent="0.25">
      <c r="A166">
        <f t="shared" si="3"/>
        <v>2038</v>
      </c>
      <c r="B166">
        <f t="shared" si="4"/>
        <v>9</v>
      </c>
      <c r="C166">
        <v>2.82</v>
      </c>
      <c r="D166">
        <v>11.22</v>
      </c>
      <c r="E166">
        <v>113.07</v>
      </c>
      <c r="F166">
        <v>52.01</v>
      </c>
    </row>
    <row r="167" spans="1:6" x14ac:dyDescent="0.25">
      <c r="A167">
        <f t="shared" si="3"/>
        <v>2038</v>
      </c>
      <c r="B167">
        <f t="shared" si="4"/>
        <v>10</v>
      </c>
      <c r="C167">
        <v>93.21</v>
      </c>
      <c r="D167">
        <v>138.11000000000001</v>
      </c>
      <c r="E167">
        <v>19.98</v>
      </c>
      <c r="F167">
        <v>5.54</v>
      </c>
    </row>
    <row r="168" spans="1:6" x14ac:dyDescent="0.25">
      <c r="A168">
        <f t="shared" si="3"/>
        <v>2038</v>
      </c>
      <c r="B168">
        <f t="shared" si="4"/>
        <v>11</v>
      </c>
      <c r="C168">
        <v>256.27999999999997</v>
      </c>
      <c r="D168">
        <v>313.70999999999998</v>
      </c>
      <c r="E168">
        <v>1.17</v>
      </c>
      <c r="F168">
        <v>0.26</v>
      </c>
    </row>
    <row r="169" spans="1:6" x14ac:dyDescent="0.25">
      <c r="A169">
        <f t="shared" si="3"/>
        <v>2038</v>
      </c>
      <c r="B169">
        <f t="shared" si="4"/>
        <v>12</v>
      </c>
      <c r="C169">
        <v>406.05</v>
      </c>
      <c r="D169">
        <v>468.05</v>
      </c>
      <c r="E169">
        <v>0</v>
      </c>
      <c r="F169">
        <v>0</v>
      </c>
    </row>
    <row r="170" spans="1:6" x14ac:dyDescent="0.25">
      <c r="A170">
        <f t="shared" si="3"/>
        <v>2039</v>
      </c>
      <c r="B170">
        <f t="shared" si="4"/>
        <v>1</v>
      </c>
      <c r="C170">
        <v>522.35</v>
      </c>
      <c r="D170">
        <v>584.35</v>
      </c>
      <c r="E170">
        <v>0</v>
      </c>
      <c r="F170">
        <v>0</v>
      </c>
    </row>
    <row r="171" spans="1:6" x14ac:dyDescent="0.25">
      <c r="A171">
        <f t="shared" si="3"/>
        <v>2039</v>
      </c>
      <c r="B171">
        <f t="shared" si="4"/>
        <v>2</v>
      </c>
      <c r="C171">
        <v>440.22</v>
      </c>
      <c r="D171">
        <v>496.22</v>
      </c>
      <c r="E171">
        <v>0</v>
      </c>
      <c r="F171">
        <v>0</v>
      </c>
    </row>
    <row r="172" spans="1:6" x14ac:dyDescent="0.25">
      <c r="A172">
        <f t="shared" si="3"/>
        <v>2039</v>
      </c>
      <c r="B172">
        <f t="shared" si="4"/>
        <v>3</v>
      </c>
      <c r="C172">
        <v>355.55</v>
      </c>
      <c r="D172">
        <v>417.4</v>
      </c>
      <c r="E172">
        <v>0</v>
      </c>
      <c r="F172">
        <v>0</v>
      </c>
    </row>
    <row r="173" spans="1:6" x14ac:dyDescent="0.25">
      <c r="A173">
        <f t="shared" si="3"/>
        <v>2039</v>
      </c>
      <c r="B173">
        <f t="shared" si="4"/>
        <v>4</v>
      </c>
      <c r="C173">
        <v>189.1</v>
      </c>
      <c r="D173">
        <v>245.16</v>
      </c>
      <c r="E173">
        <v>3.14</v>
      </c>
      <c r="F173">
        <v>0.71</v>
      </c>
    </row>
    <row r="174" spans="1:6" x14ac:dyDescent="0.25">
      <c r="A174">
        <f t="shared" si="3"/>
        <v>2039</v>
      </c>
      <c r="B174">
        <f t="shared" si="4"/>
        <v>5</v>
      </c>
      <c r="C174">
        <v>44.96</v>
      </c>
      <c r="D174">
        <v>76.010000000000005</v>
      </c>
      <c r="E174">
        <v>54.79</v>
      </c>
      <c r="F174">
        <v>24.42</v>
      </c>
    </row>
    <row r="175" spans="1:6" x14ac:dyDescent="0.25">
      <c r="A175">
        <f t="shared" si="3"/>
        <v>2039</v>
      </c>
      <c r="B175">
        <f t="shared" si="4"/>
        <v>6</v>
      </c>
      <c r="C175">
        <v>0.57999999999999996</v>
      </c>
      <c r="D175">
        <v>3.7</v>
      </c>
      <c r="E175">
        <v>142.1</v>
      </c>
      <c r="F175">
        <v>70.66</v>
      </c>
    </row>
    <row r="176" spans="1:6" x14ac:dyDescent="0.25">
      <c r="A176">
        <f t="shared" si="3"/>
        <v>2039</v>
      </c>
      <c r="B176">
        <f t="shared" si="4"/>
        <v>7</v>
      </c>
      <c r="C176">
        <v>0</v>
      </c>
      <c r="D176">
        <v>0</v>
      </c>
      <c r="E176">
        <v>239.17</v>
      </c>
      <c r="F176">
        <v>147.08000000000001</v>
      </c>
    </row>
    <row r="177" spans="1:6" x14ac:dyDescent="0.25">
      <c r="A177">
        <f t="shared" si="3"/>
        <v>2039</v>
      </c>
      <c r="B177">
        <f t="shared" si="4"/>
        <v>8</v>
      </c>
      <c r="C177">
        <v>0</v>
      </c>
      <c r="D177">
        <v>7.0000000000000007E-2</v>
      </c>
      <c r="E177">
        <v>213.16</v>
      </c>
      <c r="F177">
        <v>123.45</v>
      </c>
    </row>
    <row r="178" spans="1:6" x14ac:dyDescent="0.25">
      <c r="A178">
        <f t="shared" si="3"/>
        <v>2039</v>
      </c>
      <c r="B178">
        <f t="shared" si="4"/>
        <v>9</v>
      </c>
      <c r="C178">
        <v>2.82</v>
      </c>
      <c r="D178">
        <v>11.22</v>
      </c>
      <c r="E178">
        <v>113.07</v>
      </c>
      <c r="F178">
        <v>52.01</v>
      </c>
    </row>
    <row r="179" spans="1:6" x14ac:dyDescent="0.25">
      <c r="A179">
        <f t="shared" si="3"/>
        <v>2039</v>
      </c>
      <c r="B179">
        <f t="shared" si="4"/>
        <v>10</v>
      </c>
      <c r="C179">
        <v>93.21</v>
      </c>
      <c r="D179">
        <v>138.11000000000001</v>
      </c>
      <c r="E179">
        <v>19.98</v>
      </c>
      <c r="F179">
        <v>5.54</v>
      </c>
    </row>
    <row r="180" spans="1:6" x14ac:dyDescent="0.25">
      <c r="A180">
        <f t="shared" si="3"/>
        <v>2039</v>
      </c>
      <c r="B180">
        <f t="shared" si="4"/>
        <v>11</v>
      </c>
      <c r="C180">
        <v>256.27999999999997</v>
      </c>
      <c r="D180">
        <v>313.70999999999998</v>
      </c>
      <c r="E180">
        <v>1.17</v>
      </c>
      <c r="F180">
        <v>0.26</v>
      </c>
    </row>
    <row r="181" spans="1:6" x14ac:dyDescent="0.25">
      <c r="A181">
        <f t="shared" si="3"/>
        <v>2039</v>
      </c>
      <c r="B181">
        <f t="shared" si="4"/>
        <v>12</v>
      </c>
      <c r="C181">
        <v>406.05</v>
      </c>
      <c r="D181">
        <v>468.05</v>
      </c>
      <c r="E181">
        <v>0</v>
      </c>
      <c r="F181">
        <v>0</v>
      </c>
    </row>
    <row r="182" spans="1:6" x14ac:dyDescent="0.25">
      <c r="A182">
        <f t="shared" si="3"/>
        <v>2040</v>
      </c>
      <c r="B182">
        <f t="shared" si="4"/>
        <v>1</v>
      </c>
      <c r="C182">
        <v>522.35</v>
      </c>
      <c r="D182">
        <v>584.35</v>
      </c>
      <c r="E182">
        <v>0</v>
      </c>
      <c r="F182">
        <v>0</v>
      </c>
    </row>
    <row r="183" spans="1:6" x14ac:dyDescent="0.25">
      <c r="A183">
        <f t="shared" si="3"/>
        <v>2040</v>
      </c>
      <c r="B183">
        <f t="shared" si="4"/>
        <v>2</v>
      </c>
      <c r="C183">
        <v>457.28</v>
      </c>
      <c r="D183">
        <v>515.28</v>
      </c>
      <c r="E183">
        <v>0</v>
      </c>
      <c r="F183">
        <v>0</v>
      </c>
    </row>
    <row r="184" spans="1:6" x14ac:dyDescent="0.25">
      <c r="A184">
        <f t="shared" si="3"/>
        <v>2040</v>
      </c>
      <c r="B184">
        <f t="shared" si="4"/>
        <v>3</v>
      </c>
      <c r="C184">
        <v>355.55</v>
      </c>
      <c r="D184">
        <v>417.4</v>
      </c>
      <c r="E184">
        <v>0</v>
      </c>
      <c r="F184">
        <v>0</v>
      </c>
    </row>
    <row r="185" spans="1:6" x14ac:dyDescent="0.25">
      <c r="A185">
        <f t="shared" si="3"/>
        <v>2040</v>
      </c>
      <c r="B185">
        <f t="shared" si="4"/>
        <v>4</v>
      </c>
      <c r="C185">
        <v>189.1</v>
      </c>
      <c r="D185">
        <v>245.16</v>
      </c>
      <c r="E185">
        <v>3.14</v>
      </c>
      <c r="F185">
        <v>0.71</v>
      </c>
    </row>
    <row r="186" spans="1:6" x14ac:dyDescent="0.25">
      <c r="A186">
        <f t="shared" si="3"/>
        <v>2040</v>
      </c>
      <c r="B186">
        <f t="shared" si="4"/>
        <v>5</v>
      </c>
      <c r="C186">
        <v>44.96</v>
      </c>
      <c r="D186">
        <v>76.010000000000005</v>
      </c>
      <c r="E186">
        <v>54.79</v>
      </c>
      <c r="F186">
        <v>24.42</v>
      </c>
    </row>
    <row r="187" spans="1:6" x14ac:dyDescent="0.25">
      <c r="A187">
        <f t="shared" si="3"/>
        <v>2040</v>
      </c>
      <c r="B187">
        <f t="shared" si="4"/>
        <v>6</v>
      </c>
      <c r="C187">
        <v>0.57999999999999996</v>
      </c>
      <c r="D187">
        <v>3.7</v>
      </c>
      <c r="E187">
        <v>142.1</v>
      </c>
      <c r="F187">
        <v>70.66</v>
      </c>
    </row>
    <row r="188" spans="1:6" x14ac:dyDescent="0.25">
      <c r="A188">
        <f t="shared" si="3"/>
        <v>2040</v>
      </c>
      <c r="B188">
        <f t="shared" si="4"/>
        <v>7</v>
      </c>
      <c r="C188">
        <v>0</v>
      </c>
      <c r="D188">
        <v>0</v>
      </c>
      <c r="E188">
        <v>239.17</v>
      </c>
      <c r="F188">
        <v>147.08000000000001</v>
      </c>
    </row>
    <row r="189" spans="1:6" x14ac:dyDescent="0.25">
      <c r="A189">
        <f t="shared" si="3"/>
        <v>2040</v>
      </c>
      <c r="B189">
        <f t="shared" si="4"/>
        <v>8</v>
      </c>
      <c r="C189">
        <v>0</v>
      </c>
      <c r="D189">
        <v>7.0000000000000007E-2</v>
      </c>
      <c r="E189">
        <v>213.16</v>
      </c>
      <c r="F189">
        <v>123.45</v>
      </c>
    </row>
    <row r="190" spans="1:6" x14ac:dyDescent="0.25">
      <c r="A190">
        <f t="shared" si="3"/>
        <v>2040</v>
      </c>
      <c r="B190">
        <f t="shared" si="4"/>
        <v>9</v>
      </c>
      <c r="C190">
        <v>2.82</v>
      </c>
      <c r="D190">
        <v>11.22</v>
      </c>
      <c r="E190">
        <v>113.07</v>
      </c>
      <c r="F190">
        <v>52.01</v>
      </c>
    </row>
    <row r="191" spans="1:6" x14ac:dyDescent="0.25">
      <c r="A191">
        <f t="shared" si="3"/>
        <v>2040</v>
      </c>
      <c r="B191">
        <f t="shared" si="4"/>
        <v>10</v>
      </c>
      <c r="C191">
        <v>93.21</v>
      </c>
      <c r="D191">
        <v>138.11000000000001</v>
      </c>
      <c r="E191">
        <v>19.98</v>
      </c>
      <c r="F191">
        <v>5.54</v>
      </c>
    </row>
    <row r="192" spans="1:6" x14ac:dyDescent="0.25">
      <c r="A192">
        <f t="shared" si="3"/>
        <v>2040</v>
      </c>
      <c r="B192">
        <f t="shared" si="4"/>
        <v>11</v>
      </c>
      <c r="C192">
        <v>256.27999999999997</v>
      </c>
      <c r="D192">
        <v>313.70999999999998</v>
      </c>
      <c r="E192">
        <v>1.17</v>
      </c>
      <c r="F192">
        <v>0.26</v>
      </c>
    </row>
    <row r="193" spans="1:6" x14ac:dyDescent="0.25">
      <c r="A193">
        <f t="shared" si="3"/>
        <v>2040</v>
      </c>
      <c r="B193">
        <f t="shared" si="4"/>
        <v>12</v>
      </c>
      <c r="C193">
        <v>406.05</v>
      </c>
      <c r="D193">
        <v>468.05</v>
      </c>
      <c r="E193">
        <v>0</v>
      </c>
      <c r="F19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2E6-39CA-4E9A-8561-21A7EA22AFC9}">
  <sheetPr>
    <tabColor theme="9" tint="0.79998168889431442"/>
  </sheetPr>
  <dimension ref="A1:M39"/>
  <sheetViews>
    <sheetView workbookViewId="0">
      <selection activeCell="Q13" sqref="Q13"/>
    </sheetView>
  </sheetViews>
  <sheetFormatPr defaultRowHeight="15" x14ac:dyDescent="0.25"/>
  <cols>
    <col min="2" max="4" width="9.85546875" bestFit="1" customWidth="1"/>
    <col min="7" max="10" width="9.85546875" bestFit="1" customWidth="1"/>
    <col min="11" max="12" width="11.28515625" bestFit="1" customWidth="1"/>
  </cols>
  <sheetData>
    <row r="1" spans="1:13" x14ac:dyDescent="0.25">
      <c r="A1" t="s">
        <v>0</v>
      </c>
      <c r="B1" t="s">
        <v>16</v>
      </c>
      <c r="C1" t="s">
        <v>17</v>
      </c>
      <c r="D1" t="s">
        <v>67</v>
      </c>
      <c r="E1" t="s">
        <v>5</v>
      </c>
      <c r="F1" t="s">
        <v>68</v>
      </c>
      <c r="G1" t="s">
        <v>69</v>
      </c>
      <c r="H1" t="s">
        <v>14</v>
      </c>
      <c r="I1" t="s">
        <v>70</v>
      </c>
      <c r="J1" t="s">
        <v>15</v>
      </c>
      <c r="K1" t="s">
        <v>18</v>
      </c>
      <c r="L1" t="s">
        <v>19</v>
      </c>
      <c r="M1" s="4" t="s">
        <v>37</v>
      </c>
    </row>
    <row r="2" spans="1:13" x14ac:dyDescent="0.25">
      <c r="A2">
        <v>2017</v>
      </c>
      <c r="B2" s="1">
        <v>187600.21601460601</v>
      </c>
      <c r="C2" s="1">
        <v>298645.60712938599</v>
      </c>
      <c r="D2" s="1">
        <v>187485.73254617801</v>
      </c>
      <c r="E2" s="1">
        <v>6305.3267464152996</v>
      </c>
      <c r="F2" s="1">
        <v>34088.135208146901</v>
      </c>
      <c r="G2" s="1">
        <v>179660.33941215</v>
      </c>
      <c r="H2" s="1">
        <v>250777.959076456</v>
      </c>
      <c r="I2" s="1">
        <v>140126.90596168401</v>
      </c>
      <c r="J2" s="1">
        <v>241145.405826223</v>
      </c>
      <c r="K2" s="1">
        <v>1039589.80477725</v>
      </c>
      <c r="L2" s="1">
        <v>1525835.62792125</v>
      </c>
    </row>
    <row r="3" spans="1:13" x14ac:dyDescent="0.25">
      <c r="A3">
        <f>A2+1</f>
        <v>2018</v>
      </c>
      <c r="B3" s="1">
        <v>185426.38801069401</v>
      </c>
      <c r="C3" s="1">
        <v>299113.04702059599</v>
      </c>
      <c r="D3" s="1">
        <v>184428.84285914499</v>
      </c>
      <c r="E3" s="1">
        <v>6097.3865568927004</v>
      </c>
      <c r="F3" s="1">
        <v>33665.591321974302</v>
      </c>
      <c r="G3" s="1">
        <v>178425.37972912801</v>
      </c>
      <c r="H3" s="1">
        <v>241423.645812067</v>
      </c>
      <c r="I3" s="1">
        <v>139468.79170187801</v>
      </c>
      <c r="J3" s="1">
        <v>238112.72877423099</v>
      </c>
      <c r="K3" s="1">
        <v>1021622.36675532</v>
      </c>
      <c r="L3" s="1">
        <v>1506161.8017866099</v>
      </c>
    </row>
    <row r="4" spans="1:13" x14ac:dyDescent="0.25">
      <c r="A4">
        <f t="shared" ref="A4:A35" si="0">A3+1</f>
        <v>2019</v>
      </c>
      <c r="B4" s="1">
        <v>183277.74936045599</v>
      </c>
      <c r="C4" s="1">
        <v>299579.42119337601</v>
      </c>
      <c r="D4" s="1">
        <v>181561.792165755</v>
      </c>
      <c r="E4" s="1">
        <v>5914.9578089195002</v>
      </c>
      <c r="F4" s="1">
        <v>33281.859382860101</v>
      </c>
      <c r="G4" s="1">
        <v>177363.03205845799</v>
      </c>
      <c r="H4" s="1">
        <v>233325.24841220499</v>
      </c>
      <c r="I4" s="1">
        <v>138887.914862815</v>
      </c>
      <c r="J4" s="1">
        <v>236836.56444650699</v>
      </c>
      <c r="K4" s="1">
        <v>1007171.36913752</v>
      </c>
      <c r="L4" s="1">
        <v>1490028.53969135</v>
      </c>
    </row>
    <row r="5" spans="1:13" x14ac:dyDescent="0.25">
      <c r="A5">
        <f t="shared" si="0"/>
        <v>2020</v>
      </c>
      <c r="B5" s="1">
        <v>181154.00818084599</v>
      </c>
      <c r="C5" s="1">
        <v>300041.23486310401</v>
      </c>
      <c r="D5" s="1">
        <v>178358.85236948801</v>
      </c>
      <c r="E5" s="1">
        <v>5732.6830372580998</v>
      </c>
      <c r="F5" s="1">
        <v>32861.166076127702</v>
      </c>
      <c r="G5" s="1">
        <v>176448.940128824</v>
      </c>
      <c r="H5" s="1">
        <v>226456.19674963999</v>
      </c>
      <c r="I5" s="1">
        <v>138834.04603508499</v>
      </c>
      <c r="J5" s="1">
        <v>235219.38084357901</v>
      </c>
      <c r="K5" s="1">
        <v>993911.26524000103</v>
      </c>
      <c r="L5" s="1">
        <v>1475106.5082839499</v>
      </c>
    </row>
    <row r="6" spans="1:13" x14ac:dyDescent="0.25">
      <c r="A6">
        <f t="shared" si="0"/>
        <v>2021</v>
      </c>
      <c r="B6" s="1">
        <v>179054.875971031</v>
      </c>
      <c r="C6" s="1">
        <v>300520.96420294902</v>
      </c>
      <c r="D6" s="1">
        <v>175254.828810793</v>
      </c>
      <c r="E6" s="1">
        <v>5556.5936004469004</v>
      </c>
      <c r="F6" s="1">
        <v>32387.618245703601</v>
      </c>
      <c r="G6" s="1">
        <v>175663.231764861</v>
      </c>
      <c r="H6" s="1">
        <v>220683.15106228</v>
      </c>
      <c r="I6" s="1">
        <v>138752.992116868</v>
      </c>
      <c r="J6" s="1">
        <v>234768.36676435199</v>
      </c>
      <c r="K6" s="1">
        <v>983066.782365305</v>
      </c>
      <c r="L6" s="1">
        <v>1462642.62253928</v>
      </c>
    </row>
    <row r="7" spans="1:13" x14ac:dyDescent="0.25">
      <c r="A7">
        <f t="shared" si="0"/>
        <v>2022</v>
      </c>
      <c r="B7" s="1">
        <v>176980.06757319599</v>
      </c>
      <c r="C7" s="1">
        <v>300991.20453278802</v>
      </c>
      <c r="D7" s="1">
        <v>172296.67045649499</v>
      </c>
      <c r="E7" s="1">
        <v>5349.0111612969004</v>
      </c>
      <c r="F7" s="1">
        <v>31649.296947955401</v>
      </c>
      <c r="G7" s="1">
        <v>173972.13748056101</v>
      </c>
      <c r="H7" s="1">
        <v>213197.75257617299</v>
      </c>
      <c r="I7" s="1">
        <v>138440.147362655</v>
      </c>
      <c r="J7" s="1">
        <v>231935.11441275399</v>
      </c>
      <c r="K7" s="1">
        <v>966840.13039789</v>
      </c>
      <c r="L7" s="1">
        <v>1444811.40250387</v>
      </c>
    </row>
    <row r="8" spans="1:13" x14ac:dyDescent="0.25">
      <c r="A8">
        <f t="shared" si="0"/>
        <v>2023</v>
      </c>
      <c r="B8" s="1">
        <v>174929.301133806</v>
      </c>
      <c r="C8" s="1">
        <v>301451.67530044599</v>
      </c>
      <c r="D8" s="1">
        <v>169608.710411226</v>
      </c>
      <c r="E8" s="1">
        <v>5173.2955054414997</v>
      </c>
      <c r="F8" s="1">
        <v>31107.878455280101</v>
      </c>
      <c r="G8" s="1">
        <v>171704.90553718101</v>
      </c>
      <c r="H8" s="1">
        <v>207515.138655221</v>
      </c>
      <c r="I8" s="1">
        <v>138294.302187419</v>
      </c>
      <c r="J8" s="1">
        <v>229354.830489374</v>
      </c>
      <c r="K8" s="1">
        <v>952759.06124114303</v>
      </c>
      <c r="L8" s="1">
        <v>1429140.0376754</v>
      </c>
    </row>
    <row r="9" spans="1:13" x14ac:dyDescent="0.25">
      <c r="A9">
        <f t="shared" si="0"/>
        <v>2024</v>
      </c>
      <c r="B9" s="1">
        <v>172902.29806532399</v>
      </c>
      <c r="C9" s="1">
        <v>301896.54316846101</v>
      </c>
      <c r="D9" s="1">
        <v>166097.781842633</v>
      </c>
      <c r="E9" s="1">
        <v>5028.6359688530001</v>
      </c>
      <c r="F9" s="1">
        <v>30777.932390006499</v>
      </c>
      <c r="G9" s="1">
        <v>170129.03957060401</v>
      </c>
      <c r="H9" s="1">
        <v>203145.02214176999</v>
      </c>
      <c r="I9" s="1">
        <v>138469.697193058</v>
      </c>
      <c r="J9" s="1">
        <v>228215.69609525599</v>
      </c>
      <c r="K9" s="1">
        <v>941863.80520218099</v>
      </c>
      <c r="L9" s="1">
        <v>1416662.64643597</v>
      </c>
    </row>
    <row r="10" spans="1:13" x14ac:dyDescent="0.25">
      <c r="A10">
        <f t="shared" si="0"/>
        <v>2025</v>
      </c>
      <c r="B10" s="1">
        <v>170898.78300835899</v>
      </c>
      <c r="C10" s="1">
        <v>302448.56181345403</v>
      </c>
      <c r="D10" s="1">
        <v>162659.530080461</v>
      </c>
      <c r="E10" s="1">
        <v>4906.3281225258997</v>
      </c>
      <c r="F10" s="1">
        <v>30589.243711145002</v>
      </c>
      <c r="G10" s="1">
        <v>168987.109700481</v>
      </c>
      <c r="H10" s="1">
        <v>199760.94176376099</v>
      </c>
      <c r="I10" s="1">
        <v>139065.21124216</v>
      </c>
      <c r="J10" s="1">
        <v>227600.948034264</v>
      </c>
      <c r="K10" s="1">
        <v>933569.31265479699</v>
      </c>
      <c r="L10" s="1">
        <v>1406916.65747661</v>
      </c>
    </row>
    <row r="11" spans="1:13" x14ac:dyDescent="0.25">
      <c r="A11">
        <f t="shared" si="0"/>
        <v>2026</v>
      </c>
      <c r="B11" s="1">
        <v>168918.48379426199</v>
      </c>
      <c r="C11" s="1">
        <v>302880.19529636903</v>
      </c>
      <c r="D11" s="1">
        <v>159292.45070270501</v>
      </c>
      <c r="E11" s="1">
        <v>4783.4262744947</v>
      </c>
      <c r="F11" s="1">
        <v>30368.050357985801</v>
      </c>
      <c r="G11" s="1">
        <v>167868.408107928</v>
      </c>
      <c r="H11" s="1">
        <v>196991.517926909</v>
      </c>
      <c r="I11" s="1">
        <v>139623.619272557</v>
      </c>
      <c r="J11" s="1">
        <v>227150.598280262</v>
      </c>
      <c r="K11" s="1">
        <v>926078.07092284097</v>
      </c>
      <c r="L11" s="1">
        <v>1397876.75001347</v>
      </c>
    </row>
    <row r="12" spans="1:13" x14ac:dyDescent="0.25">
      <c r="A12">
        <f t="shared" si="0"/>
        <v>2027</v>
      </c>
      <c r="B12" s="1">
        <v>166961.13140815499</v>
      </c>
      <c r="C12" s="1">
        <v>303303.73669878102</v>
      </c>
      <c r="D12" s="1">
        <v>154046.25866698299</v>
      </c>
      <c r="E12" s="1">
        <v>4661.9083525664</v>
      </c>
      <c r="F12" s="1">
        <v>30137.807671382801</v>
      </c>
      <c r="G12" s="1">
        <v>166806.56310704601</v>
      </c>
      <c r="H12" s="1">
        <v>194636.42905316199</v>
      </c>
      <c r="I12" s="1">
        <v>140169.81016136799</v>
      </c>
      <c r="J12" s="1">
        <v>226676.75157788501</v>
      </c>
      <c r="K12" s="1">
        <v>917135.52859039395</v>
      </c>
      <c r="L12" s="1">
        <v>1387400.3966973301</v>
      </c>
    </row>
    <row r="13" spans="1:13" x14ac:dyDescent="0.25">
      <c r="A13">
        <f t="shared" si="0"/>
        <v>2028</v>
      </c>
      <c r="B13" s="1">
        <v>165026.459952384</v>
      </c>
      <c r="C13" s="1">
        <v>303684.14850046602</v>
      </c>
      <c r="D13" s="1">
        <v>149166.82326046101</v>
      </c>
      <c r="E13" s="1">
        <v>4533.9556074968004</v>
      </c>
      <c r="F13" s="1">
        <v>29847.122995727299</v>
      </c>
      <c r="G13" s="1">
        <v>165698.40590816</v>
      </c>
      <c r="H13" s="1">
        <v>192612.38257731099</v>
      </c>
      <c r="I13" s="1">
        <v>140947.655534989</v>
      </c>
      <c r="J13" s="1">
        <v>226200.20651172599</v>
      </c>
      <c r="K13" s="1">
        <v>909006.55239587103</v>
      </c>
      <c r="L13" s="1">
        <v>1377717.16084872</v>
      </c>
    </row>
    <row r="14" spans="1:13" x14ac:dyDescent="0.25">
      <c r="A14">
        <f t="shared" si="0"/>
        <v>2029</v>
      </c>
      <c r="B14" s="1">
        <v>163114.20661039901</v>
      </c>
      <c r="C14" s="1">
        <v>304669.70058293198</v>
      </c>
      <c r="D14" s="1">
        <v>144634.65964219801</v>
      </c>
      <c r="E14" s="1">
        <v>4399.7791688862999</v>
      </c>
      <c r="F14" s="1">
        <v>29495.163047804701</v>
      </c>
      <c r="G14" s="1">
        <v>164526.94501801499</v>
      </c>
      <c r="H14" s="1">
        <v>190888.80509375001</v>
      </c>
      <c r="I14" s="1">
        <v>141672.187071102</v>
      </c>
      <c r="J14" s="1">
        <v>225714.49245222099</v>
      </c>
      <c r="K14" s="1">
        <v>901332.03149397601</v>
      </c>
      <c r="L14" s="1">
        <v>1369115.9386873101</v>
      </c>
    </row>
    <row r="15" spans="1:13" x14ac:dyDescent="0.25">
      <c r="A15">
        <f t="shared" si="0"/>
        <v>2030</v>
      </c>
      <c r="B15" s="1">
        <v>161224.11161105201</v>
      </c>
      <c r="C15" s="1">
        <v>304613.621360944</v>
      </c>
      <c r="D15" s="1">
        <v>140180.079171986</v>
      </c>
      <c r="E15" s="1">
        <v>4258.7540800378001</v>
      </c>
      <c r="F15" s="1">
        <v>29097.6121305612</v>
      </c>
      <c r="G15" s="1">
        <v>163151.79567655601</v>
      </c>
      <c r="H15" s="1">
        <v>187357.407540088</v>
      </c>
      <c r="I15" s="1">
        <v>142495.224713573</v>
      </c>
      <c r="J15" s="1">
        <v>225156.77572478299</v>
      </c>
      <c r="K15" s="1">
        <v>891697.64903758396</v>
      </c>
      <c r="L15" s="1">
        <v>1357535.38200958</v>
      </c>
    </row>
    <row r="16" spans="1:13" x14ac:dyDescent="0.25">
      <c r="A16">
        <f t="shared" si="0"/>
        <v>2031</v>
      </c>
      <c r="B16" s="1">
        <v>159355.91819330701</v>
      </c>
      <c r="C16" s="1">
        <v>305003.53502918099</v>
      </c>
      <c r="D16" s="1">
        <v>136029.908134998</v>
      </c>
      <c r="E16" s="1">
        <v>4123.9030776402997</v>
      </c>
      <c r="F16" s="1">
        <v>28704.873729009501</v>
      </c>
      <c r="G16" s="1">
        <v>161961.770907959</v>
      </c>
      <c r="H16" s="1">
        <v>183947.790329874</v>
      </c>
      <c r="I16" s="1">
        <v>143293.83919453001</v>
      </c>
      <c r="J16" s="1">
        <v>224690.103867489</v>
      </c>
      <c r="K16" s="1">
        <v>882752.18924150104</v>
      </c>
      <c r="L16" s="1">
        <v>1347111.64246399</v>
      </c>
    </row>
    <row r="17" spans="1:13" x14ac:dyDescent="0.25">
      <c r="A17">
        <f t="shared" si="0"/>
        <v>2032</v>
      </c>
      <c r="B17" s="1">
        <v>157509.37257136201</v>
      </c>
      <c r="C17" s="1">
        <v>305210.02404526999</v>
      </c>
      <c r="D17" s="1">
        <v>132163.32428419701</v>
      </c>
      <c r="E17" s="1">
        <v>3992.1360431366002</v>
      </c>
      <c r="F17" s="1">
        <v>28300.371807177398</v>
      </c>
      <c r="G17" s="1">
        <v>160790.04488745701</v>
      </c>
      <c r="H17" s="1">
        <v>180798.294605862</v>
      </c>
      <c r="I17" s="1">
        <v>144211.03150400601</v>
      </c>
      <c r="J17" s="1">
        <v>224296.032823624</v>
      </c>
      <c r="K17" s="1">
        <v>874551.23595546</v>
      </c>
      <c r="L17" s="1">
        <v>1337270.63257209</v>
      </c>
    </row>
    <row r="18" spans="1:13" x14ac:dyDescent="0.25">
      <c r="A18">
        <f t="shared" si="0"/>
        <v>2033</v>
      </c>
      <c r="B18" s="1">
        <v>155684.22390017001</v>
      </c>
      <c r="C18" s="1">
        <v>305386.03417924402</v>
      </c>
      <c r="D18" s="1">
        <v>128561.67307040701</v>
      </c>
      <c r="E18" s="1">
        <v>3865.3873039233999</v>
      </c>
      <c r="F18" s="1">
        <v>27892.896448081599</v>
      </c>
      <c r="G18" s="1">
        <v>159644.864820819</v>
      </c>
      <c r="H18" s="1">
        <v>177910.59480703299</v>
      </c>
      <c r="I18" s="1">
        <v>145110.89508877401</v>
      </c>
      <c r="J18" s="1">
        <v>223949.763603523</v>
      </c>
      <c r="K18" s="1">
        <v>866936.07514256099</v>
      </c>
      <c r="L18" s="1">
        <v>1328006.3332219699</v>
      </c>
    </row>
    <row r="19" spans="1:13" x14ac:dyDescent="0.25">
      <c r="A19">
        <f t="shared" si="0"/>
        <v>2034</v>
      </c>
      <c r="B19" s="1">
        <v>153880.22424136801</v>
      </c>
      <c r="C19" s="1">
        <v>305281.89590376901</v>
      </c>
      <c r="D19" s="1">
        <v>125208.55934400301</v>
      </c>
      <c r="E19" s="1">
        <v>3740.4290062260998</v>
      </c>
      <c r="F19" s="1">
        <v>27459.512153510401</v>
      </c>
      <c r="G19" s="1">
        <v>158466.100194778</v>
      </c>
      <c r="H19" s="1">
        <v>175130.37747658099</v>
      </c>
      <c r="I19" s="1">
        <v>146108.742346354</v>
      </c>
      <c r="J19" s="1">
        <v>223553.110906849</v>
      </c>
      <c r="K19" s="1">
        <v>859666.83142830105</v>
      </c>
      <c r="L19" s="1">
        <v>1318828.9515734401</v>
      </c>
    </row>
    <row r="20" spans="1:13" x14ac:dyDescent="0.25">
      <c r="A20">
        <f t="shared" si="0"/>
        <v>2035</v>
      </c>
      <c r="B20" s="1">
        <v>152097.12852959</v>
      </c>
      <c r="C20" s="1">
        <v>305567.73012557899</v>
      </c>
      <c r="D20" s="1">
        <v>122092.444429697</v>
      </c>
      <c r="E20" s="1">
        <v>3625.3586851196001</v>
      </c>
      <c r="F20" s="1">
        <v>27062.595933286</v>
      </c>
      <c r="G20" s="1">
        <v>157386.52362532399</v>
      </c>
      <c r="H20" s="1">
        <v>172469.14750506199</v>
      </c>
      <c r="I20" s="1">
        <v>147129.56781311001</v>
      </c>
      <c r="J20" s="1">
        <v>223276.15718833701</v>
      </c>
      <c r="K20" s="1">
        <v>853041.79517993599</v>
      </c>
      <c r="L20" s="1">
        <v>1310706.6538351099</v>
      </c>
    </row>
    <row r="21" spans="1:13" x14ac:dyDescent="0.25">
      <c r="A21">
        <f t="shared" si="0"/>
        <v>2036</v>
      </c>
      <c r="B21" s="1">
        <v>150334.69453918099</v>
      </c>
      <c r="C21" s="1">
        <v>306101.86231442401</v>
      </c>
      <c r="D21" s="1">
        <v>119193.092061786</v>
      </c>
      <c r="E21" s="1">
        <v>3516.4412962148999</v>
      </c>
      <c r="F21" s="1">
        <v>26677.978723384</v>
      </c>
      <c r="G21" s="1">
        <v>156345.576265148</v>
      </c>
      <c r="H21" s="1">
        <v>169889.162864179</v>
      </c>
      <c r="I21" s="1">
        <v>148429.006565424</v>
      </c>
      <c r="J21" s="1">
        <v>223114.243663834</v>
      </c>
      <c r="K21" s="1">
        <v>847165.50143996999</v>
      </c>
      <c r="L21" s="1">
        <v>1303602.0582935801</v>
      </c>
    </row>
    <row r="22" spans="1:13" x14ac:dyDescent="0.25">
      <c r="A22">
        <f t="shared" si="0"/>
        <v>2037</v>
      </c>
      <c r="B22" s="1">
        <v>148592.68285128701</v>
      </c>
      <c r="C22" s="1">
        <v>306413.855192727</v>
      </c>
      <c r="D22" s="1">
        <v>116492.39024456299</v>
      </c>
      <c r="E22" s="1">
        <v>3411.6179538638999</v>
      </c>
      <c r="F22" s="1">
        <v>26292.912942361101</v>
      </c>
      <c r="G22" s="1">
        <v>155310.01980398601</v>
      </c>
      <c r="H22" s="1">
        <v>167078.09478912799</v>
      </c>
      <c r="I22" s="1">
        <v>149575.556947031</v>
      </c>
      <c r="J22" s="1">
        <v>222930.110225607</v>
      </c>
      <c r="K22" s="1">
        <v>841090.70290654001</v>
      </c>
      <c r="L22" s="1">
        <v>1296097.24095055</v>
      </c>
    </row>
    <row r="23" spans="1:13" x14ac:dyDescent="0.25">
      <c r="A23">
        <f t="shared" si="0"/>
        <v>2038</v>
      </c>
      <c r="B23" s="1">
        <v>146870.85682133501</v>
      </c>
      <c r="C23" s="1">
        <v>307001.69813028898</v>
      </c>
      <c r="D23" s="1">
        <v>113973.81319374499</v>
      </c>
      <c r="E23" s="1">
        <v>3309.9644138476001</v>
      </c>
      <c r="F23" s="1">
        <v>25900.2055246495</v>
      </c>
      <c r="G23" s="1">
        <v>154261.548124147</v>
      </c>
      <c r="H23" s="1">
        <v>164176.733623757</v>
      </c>
      <c r="I23" s="1">
        <v>150978.14590137001</v>
      </c>
      <c r="J23" s="1">
        <v>222821.182416467</v>
      </c>
      <c r="K23" s="1">
        <v>835421.59319798404</v>
      </c>
      <c r="L23" s="1">
        <v>1289294.14814961</v>
      </c>
    </row>
    <row r="24" spans="1:13" x14ac:dyDescent="0.25">
      <c r="A24">
        <f t="shared" si="0"/>
        <v>2039</v>
      </c>
      <c r="B24" s="1">
        <v>145168.98254688299</v>
      </c>
      <c r="C24" s="1">
        <v>307403.456753765</v>
      </c>
      <c r="D24" s="1">
        <v>111622.744577972</v>
      </c>
      <c r="E24" s="1">
        <v>3210.3103805865999</v>
      </c>
      <c r="F24" s="1">
        <v>25490.5090223488</v>
      </c>
      <c r="G24" s="1">
        <v>153177.43455152499</v>
      </c>
      <c r="H24" s="1">
        <v>160922.608398535</v>
      </c>
      <c r="I24" s="1">
        <v>152345.376419482</v>
      </c>
      <c r="J24" s="1">
        <v>222655.435373096</v>
      </c>
      <c r="K24" s="1">
        <v>829424.41872354504</v>
      </c>
      <c r="L24" s="1">
        <v>1281996.8580241899</v>
      </c>
    </row>
    <row r="25" spans="1:13" x14ac:dyDescent="0.25">
      <c r="A25">
        <f t="shared" si="0"/>
        <v>2040</v>
      </c>
      <c r="B25" s="1">
        <v>143486.82883584901</v>
      </c>
      <c r="C25" s="1">
        <v>307607.10171151801</v>
      </c>
      <c r="D25" s="1">
        <v>109061.238898608</v>
      </c>
      <c r="E25" s="1">
        <v>3114.3426894118002</v>
      </c>
      <c r="F25" s="1">
        <v>25078.326858321801</v>
      </c>
      <c r="G25" s="1">
        <v>152090.86758878999</v>
      </c>
      <c r="H25" s="1">
        <v>159624.32658056999</v>
      </c>
      <c r="I25" s="1">
        <v>153695.070747552</v>
      </c>
      <c r="J25" s="1">
        <v>222470.14671729799</v>
      </c>
      <c r="K25" s="1">
        <v>825134.32008055202</v>
      </c>
      <c r="L25" s="1">
        <v>1276228.25062792</v>
      </c>
    </row>
    <row r="26" spans="1:13" x14ac:dyDescent="0.25">
      <c r="A26">
        <f t="shared" si="0"/>
        <v>2041</v>
      </c>
      <c r="B26" s="1">
        <v>141824.167175098</v>
      </c>
      <c r="C26" s="1">
        <v>308101.221688219</v>
      </c>
      <c r="D26" s="1">
        <v>106671.205785782</v>
      </c>
      <c r="E26" s="1">
        <v>3024.6175079291002</v>
      </c>
      <c r="F26" s="1">
        <v>24697.3572517061</v>
      </c>
      <c r="G26" s="1">
        <v>151177.47347982001</v>
      </c>
      <c r="H26" s="1">
        <v>158461.13736650199</v>
      </c>
      <c r="I26" s="1">
        <v>155039.08681806101</v>
      </c>
      <c r="J26" s="1">
        <v>222381.18258663401</v>
      </c>
      <c r="K26" s="1">
        <v>821452.06079643394</v>
      </c>
      <c r="L26" s="1">
        <v>1271377.4496597501</v>
      </c>
    </row>
    <row r="27" spans="1:13" x14ac:dyDescent="0.25">
      <c r="A27">
        <f t="shared" si="0"/>
        <v>2042</v>
      </c>
      <c r="B27" s="1">
        <v>140180.771699409</v>
      </c>
      <c r="C27" s="1">
        <v>308938.70049027202</v>
      </c>
      <c r="D27" s="1">
        <v>104441.308872148</v>
      </c>
      <c r="E27" s="1">
        <v>2940.6938547441</v>
      </c>
      <c r="F27" s="1">
        <v>24340.3759736129</v>
      </c>
      <c r="G27" s="1">
        <v>150322.39597430101</v>
      </c>
      <c r="H27" s="1">
        <v>157353.93763778001</v>
      </c>
      <c r="I27" s="1">
        <v>156537.05484768801</v>
      </c>
      <c r="J27" s="1">
        <v>222254.328217912</v>
      </c>
      <c r="K27" s="1">
        <v>818190.09537818597</v>
      </c>
      <c r="L27" s="1">
        <v>1267309.56756787</v>
      </c>
    </row>
    <row r="28" spans="1:13" x14ac:dyDescent="0.25">
      <c r="A28">
        <f t="shared" si="0"/>
        <v>2043</v>
      </c>
      <c r="B28" s="1">
        <v>138556.41916078201</v>
      </c>
      <c r="C28" s="1">
        <v>310125.87387410499</v>
      </c>
      <c r="D28" s="1">
        <v>102359.67768164699</v>
      </c>
      <c r="E28" s="1">
        <v>2862.3685818206</v>
      </c>
      <c r="F28" s="1">
        <v>24008.285709408901</v>
      </c>
      <c r="G28" s="1">
        <v>149528.300869172</v>
      </c>
      <c r="H28" s="1">
        <v>156379.80154710199</v>
      </c>
      <c r="I28" s="1">
        <v>158192.12570503799</v>
      </c>
      <c r="J28" s="1">
        <v>222212.84158761601</v>
      </c>
      <c r="K28" s="1">
        <v>815543.40168180503</v>
      </c>
      <c r="L28" s="1">
        <v>1264225.6947166901</v>
      </c>
      <c r="M28" s="1"/>
    </row>
    <row r="29" spans="1:13" x14ac:dyDescent="0.25">
      <c r="A29">
        <f t="shared" si="0"/>
        <v>2044</v>
      </c>
      <c r="B29" s="1">
        <v>136950.88889811901</v>
      </c>
      <c r="C29" s="1">
        <v>311502.227067545</v>
      </c>
      <c r="D29" s="1">
        <v>100416.2475387</v>
      </c>
      <c r="E29" s="1">
        <v>2787.6454621973999</v>
      </c>
      <c r="F29" s="1">
        <v>23686.655516714101</v>
      </c>
      <c r="G29" s="1">
        <v>148758.604813143</v>
      </c>
      <c r="H29" s="1">
        <v>155537.744103834</v>
      </c>
      <c r="I29" s="1">
        <v>159711.732087738</v>
      </c>
      <c r="J29" s="1">
        <v>222197.22585191001</v>
      </c>
      <c r="K29" s="1">
        <v>813095.85537423706</v>
      </c>
      <c r="L29" s="1">
        <v>1261548.9713399</v>
      </c>
      <c r="M29" s="1"/>
    </row>
    <row r="30" spans="1:13" x14ac:dyDescent="0.25">
      <c r="A30">
        <f t="shared" si="0"/>
        <v>2045</v>
      </c>
      <c r="B30" s="1">
        <v>135363.96280724401</v>
      </c>
      <c r="C30" s="1">
        <v>312962.67089094099</v>
      </c>
      <c r="D30" s="1">
        <v>98598.865057185001</v>
      </c>
      <c r="E30" s="1">
        <v>2714.7626612592999</v>
      </c>
      <c r="F30" s="1">
        <v>23361.910998772899</v>
      </c>
      <c r="G30" s="1">
        <v>147977.96827542299</v>
      </c>
      <c r="H30" s="1">
        <v>154798.84280444001</v>
      </c>
      <c r="I30" s="1">
        <v>161354.07471431099</v>
      </c>
      <c r="J30" s="1">
        <v>222181.38262690601</v>
      </c>
      <c r="K30" s="1">
        <v>810987.80713829806</v>
      </c>
      <c r="L30" s="1">
        <v>1259314.4408364799</v>
      </c>
      <c r="M30" s="1"/>
    </row>
    <row r="31" spans="1:13" x14ac:dyDescent="0.25">
      <c r="A31">
        <f t="shared" si="0"/>
        <v>2046</v>
      </c>
      <c r="B31" s="1">
        <v>133795.42531127401</v>
      </c>
      <c r="C31" s="1">
        <v>314718.940598235</v>
      </c>
      <c r="D31" s="1">
        <v>96897.983840714296</v>
      </c>
      <c r="E31" s="1">
        <v>2645.5105533617998</v>
      </c>
      <c r="F31" s="1">
        <v>23049.938835891899</v>
      </c>
      <c r="G31" s="1">
        <v>147226.17747116199</v>
      </c>
      <c r="H31" s="1">
        <v>154156.112759779</v>
      </c>
      <c r="I31" s="1">
        <v>163140.68824422199</v>
      </c>
      <c r="J31" s="1">
        <v>222112.831213178</v>
      </c>
      <c r="K31" s="1">
        <v>809229.24291830801</v>
      </c>
      <c r="L31" s="1">
        <v>1257743.60882782</v>
      </c>
      <c r="M31" s="1"/>
    </row>
    <row r="32" spans="1:13" x14ac:dyDescent="0.25">
      <c r="A32">
        <f t="shared" si="0"/>
        <v>2047</v>
      </c>
      <c r="B32" s="1">
        <v>132245.06333133701</v>
      </c>
      <c r="C32" s="1">
        <v>316651.98026728502</v>
      </c>
      <c r="D32" s="1">
        <v>95308.204459295797</v>
      </c>
      <c r="E32" s="1">
        <v>2581.5567667476998</v>
      </c>
      <c r="F32" s="1">
        <v>22768.400687490201</v>
      </c>
      <c r="G32" s="1">
        <v>146543.87520022099</v>
      </c>
      <c r="H32" s="1">
        <v>153697.28423284099</v>
      </c>
      <c r="I32" s="1">
        <v>164824.48326167601</v>
      </c>
      <c r="J32" s="1">
        <v>222090.84312308699</v>
      </c>
      <c r="K32" s="1">
        <v>807814.647731359</v>
      </c>
      <c r="L32" s="1">
        <v>1256711.69132998</v>
      </c>
      <c r="M32" s="1"/>
    </row>
    <row r="33" spans="1:13" x14ac:dyDescent="0.25">
      <c r="A33">
        <f t="shared" si="0"/>
        <v>2048</v>
      </c>
      <c r="B33" s="1">
        <v>130712.666257623</v>
      </c>
      <c r="C33" s="1">
        <v>318696.15563802898</v>
      </c>
      <c r="D33" s="1">
        <v>93822.224163472201</v>
      </c>
      <c r="E33" s="1">
        <v>2517.5434486257</v>
      </c>
      <c r="F33" s="1">
        <v>22468.787639604401</v>
      </c>
      <c r="G33" s="1">
        <v>145810.64844933699</v>
      </c>
      <c r="H33" s="1">
        <v>153296.69105608901</v>
      </c>
      <c r="I33" s="1">
        <v>166610.03846447801</v>
      </c>
      <c r="J33" s="1">
        <v>222031.41060102999</v>
      </c>
      <c r="K33" s="1">
        <v>806557.34382263699</v>
      </c>
      <c r="L33" s="1">
        <v>1255966.16571829</v>
      </c>
      <c r="M33" s="1"/>
    </row>
    <row r="34" spans="1:13" x14ac:dyDescent="0.25">
      <c r="A34">
        <f t="shared" si="0"/>
        <v>2049</v>
      </c>
      <c r="B34" s="1">
        <v>129198.025920777</v>
      </c>
      <c r="C34" s="1">
        <v>320763.00621347898</v>
      </c>
      <c r="D34" s="1">
        <v>92432.282851155396</v>
      </c>
      <c r="E34" s="1">
        <v>2455.5930959225998</v>
      </c>
      <c r="F34" s="1">
        <v>22169.3757881735</v>
      </c>
      <c r="G34" s="1">
        <v>145073.5020828</v>
      </c>
      <c r="H34" s="1">
        <v>152949.22295485699</v>
      </c>
      <c r="I34" s="1">
        <v>168385.620467259</v>
      </c>
      <c r="J34" s="1">
        <v>221875.59203209999</v>
      </c>
      <c r="K34" s="1">
        <v>805341.18927226798</v>
      </c>
      <c r="L34" s="1">
        <v>1255302.2214065201</v>
      </c>
      <c r="M34" s="1"/>
    </row>
    <row r="35" spans="1:13" x14ac:dyDescent="0.25">
      <c r="A35">
        <f t="shared" si="0"/>
        <v>2050</v>
      </c>
      <c r="B35" s="1">
        <v>127700.936563615</v>
      </c>
      <c r="C35" s="1">
        <v>323187.197940716</v>
      </c>
      <c r="D35" s="1">
        <v>91131.844626356498</v>
      </c>
      <c r="E35" s="1">
        <v>2397.2353747505999</v>
      </c>
      <c r="F35" s="1">
        <v>21887.177198941601</v>
      </c>
      <c r="G35" s="1">
        <v>144369.115008491</v>
      </c>
      <c r="H35" s="1">
        <v>152669.29278017799</v>
      </c>
      <c r="I35" s="1">
        <v>170177.284210604</v>
      </c>
      <c r="J35" s="1">
        <v>221686.36497809101</v>
      </c>
      <c r="K35" s="1">
        <v>804318.31417741301</v>
      </c>
      <c r="L35" s="1">
        <v>1255206.4486817401</v>
      </c>
      <c r="M35" s="1"/>
    </row>
    <row r="36" spans="1:13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4DA4-9B43-4C40-8C85-579654471528}">
  <sheetPr>
    <tabColor theme="9" tint="0.79998168889431442"/>
  </sheetPr>
  <dimension ref="A1:M13"/>
  <sheetViews>
    <sheetView workbookViewId="0">
      <selection activeCell="C2" sqref="C2"/>
    </sheetView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</row>
    <row r="2" spans="1:13" x14ac:dyDescent="0.25">
      <c r="A2">
        <v>2001</v>
      </c>
      <c r="B2">
        <v>1</v>
      </c>
      <c r="C2" s="3">
        <v>0.1015625</v>
      </c>
      <c r="D2" s="3">
        <v>8.3333333300000006E-2</v>
      </c>
      <c r="E2" s="3">
        <v>7.5709779199999994E-2</v>
      </c>
      <c r="F2" s="3">
        <v>7.5709779199999994E-2</v>
      </c>
      <c r="G2" s="3">
        <v>7.8171091400000003E-2</v>
      </c>
      <c r="H2" s="3">
        <v>8.3333333300000006E-2</v>
      </c>
      <c r="I2" s="3">
        <v>8.3333333300000006E-2</v>
      </c>
      <c r="J2" s="3">
        <v>8.3333333300000006E-2</v>
      </c>
      <c r="K2" s="3">
        <v>8.3333333300000006E-2</v>
      </c>
      <c r="L2" s="3">
        <v>9.8182753900000003E-2</v>
      </c>
      <c r="M2" s="3">
        <v>8.3333333300000006E-2</v>
      </c>
    </row>
    <row r="3" spans="1:13" x14ac:dyDescent="0.25">
      <c r="A3">
        <v>2001</v>
      </c>
      <c r="B3">
        <v>2</v>
      </c>
      <c r="C3" s="3">
        <v>9.765625E-2</v>
      </c>
      <c r="D3" s="3">
        <v>8.3333333300000006E-2</v>
      </c>
      <c r="E3" s="3">
        <v>7.7812828599999995E-2</v>
      </c>
      <c r="F3" s="3">
        <v>7.7812828599999995E-2</v>
      </c>
      <c r="G3" s="3">
        <v>7.8171091400000003E-2</v>
      </c>
      <c r="H3" s="3">
        <v>8.3333333300000006E-2</v>
      </c>
      <c r="I3" s="3">
        <v>8.3333333300000006E-2</v>
      </c>
      <c r="J3" s="3">
        <v>8.3333333300000006E-2</v>
      </c>
      <c r="K3" s="3">
        <v>8.3333333300000006E-2</v>
      </c>
      <c r="L3" s="3">
        <v>9.44222968E-2</v>
      </c>
      <c r="M3" s="3">
        <v>8.3333333300000006E-2</v>
      </c>
    </row>
    <row r="4" spans="1:13" x14ac:dyDescent="0.25">
      <c r="A4">
        <v>2001</v>
      </c>
      <c r="B4">
        <v>3</v>
      </c>
      <c r="C4" s="3">
        <v>9.375E-2</v>
      </c>
      <c r="D4" s="3">
        <v>8.3333333300000006E-2</v>
      </c>
      <c r="E4" s="3">
        <v>7.8864353299999995E-2</v>
      </c>
      <c r="F4" s="3">
        <v>7.8864353299999995E-2</v>
      </c>
      <c r="G4" s="3">
        <v>7.9646017700000002E-2</v>
      </c>
      <c r="H4" s="3">
        <v>8.3333333300000006E-2</v>
      </c>
      <c r="I4" s="3">
        <v>8.3333333300000006E-2</v>
      </c>
      <c r="J4" s="3">
        <v>8.3333333300000006E-2</v>
      </c>
      <c r="K4" s="3">
        <v>8.3333333300000006E-2</v>
      </c>
      <c r="L4" s="3">
        <v>9.0621776200000004E-2</v>
      </c>
      <c r="M4" s="3">
        <v>8.3333333300000006E-2</v>
      </c>
    </row>
    <row r="5" spans="1:13" x14ac:dyDescent="0.25">
      <c r="A5">
        <v>2001</v>
      </c>
      <c r="B5">
        <v>4</v>
      </c>
      <c r="C5" s="3">
        <v>8.59375E-2</v>
      </c>
      <c r="D5" s="3">
        <v>8.3333333300000006E-2</v>
      </c>
      <c r="E5" s="3">
        <v>7.9915877999999996E-2</v>
      </c>
      <c r="F5" s="3">
        <v>7.9915877999999996E-2</v>
      </c>
      <c r="G5" s="3">
        <v>8.1120944E-2</v>
      </c>
      <c r="H5" s="3">
        <v>8.3333333300000006E-2</v>
      </c>
      <c r="I5" s="3">
        <v>8.3333333300000006E-2</v>
      </c>
      <c r="J5" s="3">
        <v>8.3333333300000006E-2</v>
      </c>
      <c r="K5" s="3">
        <v>8.3333333300000006E-2</v>
      </c>
      <c r="L5" s="3">
        <v>8.5759184200000005E-2</v>
      </c>
      <c r="M5" s="3">
        <v>8.3333333300000006E-2</v>
      </c>
    </row>
    <row r="6" spans="1:13" x14ac:dyDescent="0.25">
      <c r="A6">
        <v>2001</v>
      </c>
      <c r="B6">
        <v>5</v>
      </c>
      <c r="C6" s="3">
        <v>8.203125E-2</v>
      </c>
      <c r="D6" s="3">
        <v>8.3333333300000006E-2</v>
      </c>
      <c r="E6" s="3">
        <v>8.4121976900000006E-2</v>
      </c>
      <c r="F6" s="3">
        <v>8.4121976900000006E-2</v>
      </c>
      <c r="G6" s="3">
        <v>8.2595870200000004E-2</v>
      </c>
      <c r="H6" s="3">
        <v>8.3333333300000006E-2</v>
      </c>
      <c r="I6" s="3">
        <v>8.3333333300000006E-2</v>
      </c>
      <c r="J6" s="3">
        <v>8.3333333300000006E-2</v>
      </c>
      <c r="K6" s="3">
        <v>8.3333333300000006E-2</v>
      </c>
      <c r="L6" s="3">
        <v>7.8758507800000002E-2</v>
      </c>
      <c r="M6" s="3">
        <v>8.3333333300000006E-2</v>
      </c>
    </row>
    <row r="7" spans="1:13" x14ac:dyDescent="0.25">
      <c r="A7">
        <v>2001</v>
      </c>
      <c r="B7">
        <v>6</v>
      </c>
      <c r="C7" s="3">
        <v>7.8125E-2</v>
      </c>
      <c r="D7" s="3">
        <v>8.3333333300000006E-2</v>
      </c>
      <c r="E7" s="3">
        <v>9.0431125099999995E-2</v>
      </c>
      <c r="F7" s="3">
        <v>9.0431125099999995E-2</v>
      </c>
      <c r="G7" s="3">
        <v>8.7020649000000005E-2</v>
      </c>
      <c r="H7" s="3">
        <v>8.3333333300000006E-2</v>
      </c>
      <c r="I7" s="3">
        <v>8.3333333300000006E-2</v>
      </c>
      <c r="J7" s="3">
        <v>8.3333333300000006E-2</v>
      </c>
      <c r="K7" s="3">
        <v>8.3333333300000006E-2</v>
      </c>
      <c r="L7" s="3">
        <v>7.0474300899999995E-2</v>
      </c>
      <c r="M7" s="3">
        <v>8.3333333300000006E-2</v>
      </c>
    </row>
    <row r="8" spans="1:13" x14ac:dyDescent="0.25">
      <c r="A8">
        <v>2001</v>
      </c>
      <c r="B8">
        <v>7</v>
      </c>
      <c r="C8" s="3">
        <v>6.640625E-2</v>
      </c>
      <c r="D8" s="3">
        <v>8.3333333300000006E-2</v>
      </c>
      <c r="E8" s="3">
        <v>9.2534174600000005E-2</v>
      </c>
      <c r="F8" s="3">
        <v>9.2534174600000005E-2</v>
      </c>
      <c r="G8" s="3">
        <v>9.4395280200000001E-2</v>
      </c>
      <c r="H8" s="3">
        <v>8.3333333300000006E-2</v>
      </c>
      <c r="I8" s="3">
        <v>8.3333333300000006E-2</v>
      </c>
      <c r="J8" s="3">
        <v>8.3333333300000006E-2</v>
      </c>
      <c r="K8" s="3">
        <v>8.3333333300000006E-2</v>
      </c>
      <c r="L8" s="3">
        <v>6.7537871700000002E-2</v>
      </c>
      <c r="M8" s="3">
        <v>8.3333333300000006E-2</v>
      </c>
    </row>
    <row r="9" spans="1:13" x14ac:dyDescent="0.25">
      <c r="A9">
        <v>2001</v>
      </c>
      <c r="B9">
        <v>8</v>
      </c>
      <c r="C9" s="3">
        <v>6.25E-2</v>
      </c>
      <c r="D9" s="3">
        <v>8.3333333300000006E-2</v>
      </c>
      <c r="E9" s="3">
        <v>9.2534174600000005E-2</v>
      </c>
      <c r="F9" s="3">
        <v>9.2534174600000005E-2</v>
      </c>
      <c r="G9" s="3">
        <v>9.4395280200000001E-2</v>
      </c>
      <c r="H9" s="3">
        <v>8.3333333300000006E-2</v>
      </c>
      <c r="I9" s="3">
        <v>8.3333333300000006E-2</v>
      </c>
      <c r="J9" s="3">
        <v>8.3333333300000006E-2</v>
      </c>
      <c r="K9" s="3">
        <v>8.3333333300000006E-2</v>
      </c>
      <c r="L9" s="3">
        <v>7.0007562499999995E-2</v>
      </c>
      <c r="M9" s="3">
        <v>8.3333333300000006E-2</v>
      </c>
    </row>
    <row r="10" spans="1:13" x14ac:dyDescent="0.25">
      <c r="A10">
        <v>2001</v>
      </c>
      <c r="B10">
        <v>9</v>
      </c>
      <c r="C10" s="3">
        <v>7.03125E-2</v>
      </c>
      <c r="D10" s="3">
        <v>8.3333333300000006E-2</v>
      </c>
      <c r="E10" s="3">
        <v>8.6225026299999993E-2</v>
      </c>
      <c r="F10" s="3">
        <v>8.6225026299999993E-2</v>
      </c>
      <c r="G10" s="3">
        <v>8.5545722699999993E-2</v>
      </c>
      <c r="H10" s="3">
        <v>8.3333333300000006E-2</v>
      </c>
      <c r="I10" s="3">
        <v>8.3333333300000006E-2</v>
      </c>
      <c r="J10" s="3">
        <v>8.3333333300000006E-2</v>
      </c>
      <c r="K10" s="3">
        <v>8.3333333300000006E-2</v>
      </c>
      <c r="L10" s="3">
        <v>7.5335892799999998E-2</v>
      </c>
      <c r="M10" s="3">
        <v>8.3333333300000006E-2</v>
      </c>
    </row>
    <row r="11" spans="1:13" x14ac:dyDescent="0.25">
      <c r="A11">
        <v>2001</v>
      </c>
      <c r="B11">
        <v>10</v>
      </c>
      <c r="C11" s="3">
        <v>7.8125E-2</v>
      </c>
      <c r="D11" s="3">
        <v>8.3333333300000006E-2</v>
      </c>
      <c r="E11" s="3">
        <v>8.4121976900000006E-2</v>
      </c>
      <c r="F11" s="3">
        <v>8.4121976900000006E-2</v>
      </c>
      <c r="G11" s="3">
        <v>8.1120944E-2</v>
      </c>
      <c r="H11" s="3">
        <v>8.3333333300000006E-2</v>
      </c>
      <c r="I11" s="3">
        <v>8.3333333300000006E-2</v>
      </c>
      <c r="J11" s="3">
        <v>8.3333333300000006E-2</v>
      </c>
      <c r="K11" s="3">
        <v>8.3333333300000006E-2</v>
      </c>
      <c r="L11" s="3">
        <v>8.2900544699999995E-2</v>
      </c>
      <c r="M11" s="3">
        <v>8.3333333300000006E-2</v>
      </c>
    </row>
    <row r="12" spans="1:13" x14ac:dyDescent="0.25">
      <c r="A12">
        <v>2001</v>
      </c>
      <c r="B12">
        <v>11</v>
      </c>
      <c r="C12" s="3">
        <v>8.59375E-2</v>
      </c>
      <c r="D12" s="3">
        <v>8.3333333300000006E-2</v>
      </c>
      <c r="E12" s="3">
        <v>7.9915877999999996E-2</v>
      </c>
      <c r="F12" s="3">
        <v>7.9915877999999996E-2</v>
      </c>
      <c r="G12" s="3">
        <v>7.9646017700000002E-2</v>
      </c>
      <c r="H12" s="3">
        <v>8.3333333300000006E-2</v>
      </c>
      <c r="I12" s="3">
        <v>8.3333333300000006E-2</v>
      </c>
      <c r="J12" s="3">
        <v>8.3333333300000006E-2</v>
      </c>
      <c r="K12" s="3">
        <v>8.3333333300000006E-2</v>
      </c>
      <c r="L12" s="3">
        <v>9.0621776200000004E-2</v>
      </c>
      <c r="M12" s="3">
        <v>8.3333333300000006E-2</v>
      </c>
    </row>
    <row r="13" spans="1:13" x14ac:dyDescent="0.25">
      <c r="A13">
        <v>2001</v>
      </c>
      <c r="B13">
        <v>12</v>
      </c>
      <c r="C13" s="3">
        <v>9.765625E-2</v>
      </c>
      <c r="D13" s="3">
        <v>8.3333333300000006E-2</v>
      </c>
      <c r="E13" s="3">
        <v>7.7812828599999995E-2</v>
      </c>
      <c r="F13" s="3">
        <v>7.7812828599999995E-2</v>
      </c>
      <c r="G13" s="3">
        <v>7.8171091400000003E-2</v>
      </c>
      <c r="H13" s="3">
        <v>8.3333333300000006E-2</v>
      </c>
      <c r="I13" s="3">
        <v>8.3333333300000006E-2</v>
      </c>
      <c r="J13" s="3">
        <v>8.3333333300000006E-2</v>
      </c>
      <c r="K13" s="3">
        <v>8.3333333300000006E-2</v>
      </c>
      <c r="L13" s="3">
        <v>9.5377532400000006E-2</v>
      </c>
      <c r="M13" s="3">
        <v>8.3333333300000006E-2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07C8-72EC-4D3B-8BA9-4CEDCE88BFD1}">
  <sheetPr>
    <tabColor theme="7" tint="0.79998168889431442"/>
  </sheetPr>
  <dimension ref="A1:AL229"/>
  <sheetViews>
    <sheetView workbookViewId="0">
      <selection activeCell="K4" sqref="K4"/>
    </sheetView>
  </sheetViews>
  <sheetFormatPr defaultRowHeight="15" x14ac:dyDescent="0.25"/>
  <cols>
    <col min="3" max="3" width="10.42578125" bestFit="1" customWidth="1"/>
    <col min="6" max="6" width="13.42578125" bestFit="1" customWidth="1"/>
    <col min="7" max="7" width="13.140625" bestFit="1" customWidth="1"/>
    <col min="8" max="8" width="11.85546875" bestFit="1" customWidth="1"/>
    <col min="9" max="9" width="11.7109375" bestFit="1" customWidth="1"/>
    <col min="10" max="10" width="11.85546875" bestFit="1" customWidth="1"/>
    <col min="11" max="11" width="11.85546875" customWidth="1"/>
    <col min="15" max="15" width="11.85546875" bestFit="1" customWidth="1"/>
    <col min="18" max="18" width="9.85546875" bestFit="1" customWidth="1"/>
    <col min="33" max="33" width="9.42578125" bestFit="1" customWidth="1"/>
  </cols>
  <sheetData>
    <row r="1" spans="1:38" x14ac:dyDescent="0.25">
      <c r="A1" t="s">
        <v>0</v>
      </c>
      <c r="B1" t="s">
        <v>1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55</v>
      </c>
      <c r="J1" t="s">
        <v>56</v>
      </c>
      <c r="L1" t="s">
        <v>58</v>
      </c>
      <c r="M1" t="s">
        <v>57</v>
      </c>
      <c r="N1" t="s">
        <v>59</v>
      </c>
      <c r="O1" t="s">
        <v>60</v>
      </c>
    </row>
    <row r="2" spans="1:38" x14ac:dyDescent="0.25">
      <c r="A2">
        <v>2017</v>
      </c>
      <c r="B2">
        <v>1</v>
      </c>
      <c r="C2" s="1">
        <f>'1.Economic Data'!E26/'1.Economic Data'!$E$2</f>
        <v>0.98949523417059548</v>
      </c>
      <c r="D2" s="1">
        <f>'1.Economic Data'!H26/'1.Economic Data'!$H$2</f>
        <v>1.0600345866312448</v>
      </c>
      <c r="E2" s="1">
        <f>'1.Economic Data'!F26/'1.Economic Data'!$F$2</f>
        <v>1.0337845597576965</v>
      </c>
      <c r="F2" s="1">
        <f>'1.Economic Data'!J26/'1.Economic Data'!$J$2</f>
        <v>1.0348926901277513</v>
      </c>
      <c r="G2" s="1">
        <f>'1.Economic Data'!K26/'1.Economic Data'!$K$2</f>
        <v>1.0646729955758643</v>
      </c>
      <c r="H2" s="1">
        <f>'1.Economic Data'!G26/'1.Economic Data'!$G$2</f>
        <v>1.0245069172083197</v>
      </c>
      <c r="I2" s="1">
        <f>'1.Economic Data'!I26/'1.Economic Data'!$I$2</f>
        <v>1.0256895144945832</v>
      </c>
      <c r="J2" s="1">
        <f>'1.Economic Data'!D26/'1.Economic Data'!$D$2</f>
        <v>1.0262720874905977</v>
      </c>
      <c r="L2" s="1">
        <f>C2</f>
        <v>0.98949523417059548</v>
      </c>
      <c r="M2">
        <f>(F2^(0.8))*(D2^(0.2))</f>
        <v>1.0398729056114728</v>
      </c>
      <c r="N2">
        <f>(H2^(0.8))*(I2^(0.2))</f>
        <v>1.0247433275345559</v>
      </c>
      <c r="O2">
        <f>(M2^(0.8))*(N2^(0.2))</f>
        <v>1.0368292245197008</v>
      </c>
      <c r="P2" s="1"/>
      <c r="R2" s="1"/>
      <c r="T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25">
      <c r="A3">
        <v>2017</v>
      </c>
      <c r="B3">
        <v>2</v>
      </c>
      <c r="C3" s="1">
        <f>'1.Economic Data'!E27/'1.Economic Data'!$E$2</f>
        <v>0.98949523417059548</v>
      </c>
      <c r="D3" s="1">
        <f>'1.Economic Data'!H27/'1.Economic Data'!$H$2</f>
        <v>1.065509474401827</v>
      </c>
      <c r="E3" s="1">
        <f>'1.Economic Data'!F27/'1.Economic Data'!$F$2</f>
        <v>1.0386239462448681</v>
      </c>
      <c r="F3" s="1">
        <f>'1.Economic Data'!J27/'1.Economic Data'!$J$2</f>
        <v>1.0405977578464267</v>
      </c>
      <c r="G3" s="1">
        <f>'1.Economic Data'!K27/'1.Economic Data'!$K$2</f>
        <v>1.0697963959875789</v>
      </c>
      <c r="H3" s="1">
        <f>'1.Economic Data'!G27/'1.Economic Data'!$G$2</f>
        <v>1.0220985274012768</v>
      </c>
      <c r="I3" s="1">
        <f>'1.Economic Data'!I27/'1.Economic Data'!$I$2</f>
        <v>1.0337669883759582</v>
      </c>
      <c r="J3" s="1">
        <f>'1.Economic Data'!D27/'1.Economic Data'!$D$2</f>
        <v>1.0275892690288324</v>
      </c>
      <c r="L3" s="1">
        <f t="shared" ref="L3:L66" si="0">C3</f>
        <v>0.98949523417059548</v>
      </c>
      <c r="M3">
        <f t="shared" ref="M3:M66" si="1">(F3^(0.8))*(D3^(0.2))</f>
        <v>1.0455330646387537</v>
      </c>
      <c r="N3">
        <f t="shared" ref="N3:N66" si="2">(H3^(0.8))*(I3^(0.2))</f>
        <v>1.0244216352732027</v>
      </c>
      <c r="O3">
        <f t="shared" ref="O3:O66" si="3">(M3^(0.8))*(N3^(0.2))</f>
        <v>1.0412762570743557</v>
      </c>
      <c r="P3" s="1"/>
      <c r="R3" s="1"/>
      <c r="T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8" x14ac:dyDescent="0.25">
      <c r="A4">
        <v>2017</v>
      </c>
      <c r="B4">
        <v>3</v>
      </c>
      <c r="C4" s="1">
        <f>'1.Economic Data'!E28/'1.Economic Data'!$E$2</f>
        <v>0.98949523417059548</v>
      </c>
      <c r="D4" s="1">
        <f>'1.Economic Data'!H28/'1.Economic Data'!$H$2</f>
        <v>1.068147725294843</v>
      </c>
      <c r="E4" s="1">
        <f>'1.Economic Data'!F28/'1.Economic Data'!$F$2</f>
        <v>1.0423785591303771</v>
      </c>
      <c r="F4" s="1">
        <f>'1.Economic Data'!J28/'1.Economic Data'!$J$2</f>
        <v>1.0438095285918514</v>
      </c>
      <c r="G4" s="1">
        <f>'1.Economic Data'!K28/'1.Economic Data'!$K$2</f>
        <v>1.0727826659443767</v>
      </c>
      <c r="H4" s="1">
        <f>'1.Economic Data'!G28/'1.Economic Data'!$G$2</f>
        <v>1.0303979984301666</v>
      </c>
      <c r="I4" s="1">
        <f>'1.Economic Data'!I28/'1.Economic Data'!$I$2</f>
        <v>1.0338283341290471</v>
      </c>
      <c r="J4" s="1">
        <f>'1.Economic Data'!D28/'1.Economic Data'!$D$2</f>
        <v>1.0290105699379939</v>
      </c>
      <c r="L4" s="1">
        <f t="shared" si="0"/>
        <v>0.98949523417059548</v>
      </c>
      <c r="M4">
        <f t="shared" si="1"/>
        <v>1.0486323939580355</v>
      </c>
      <c r="N4">
        <f t="shared" si="2"/>
        <v>1.0310831537861165</v>
      </c>
      <c r="O4">
        <f t="shared" si="3"/>
        <v>1.0450988117740303</v>
      </c>
      <c r="P4" s="1"/>
      <c r="R4" s="1"/>
      <c r="T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8" x14ac:dyDescent="0.25">
      <c r="A5">
        <v>2017</v>
      </c>
      <c r="B5">
        <v>4</v>
      </c>
      <c r="C5" s="1">
        <f>'1.Economic Data'!E29/'1.Economic Data'!$E$2</f>
        <v>0.99092896110034279</v>
      </c>
      <c r="D5" s="1">
        <f>'1.Economic Data'!H29/'1.Economic Data'!$H$2</f>
        <v>1.0707859761878591</v>
      </c>
      <c r="E5" s="1">
        <f>'1.Economic Data'!F29/'1.Economic Data'!$F$2</f>
        <v>1.0461331720158857</v>
      </c>
      <c r="F5" s="1">
        <f>'1.Economic Data'!J29/'1.Economic Data'!$J$2</f>
        <v>1.0470212993373131</v>
      </c>
      <c r="G5" s="1">
        <f>'1.Economic Data'!K29/'1.Economic Data'!$K$2</f>
        <v>1.0757689359011713</v>
      </c>
      <c r="H5" s="1">
        <f>'1.Economic Data'!G29/'1.Economic Data'!$G$2</f>
        <v>1.0386974694587465</v>
      </c>
      <c r="I5" s="1">
        <f>'1.Economic Data'!I29/'1.Economic Data'!$I$2</f>
        <v>1.0338896798821382</v>
      </c>
      <c r="J5" s="1">
        <f>'1.Economic Data'!D29/'1.Economic Data'!$D$2</f>
        <v>1.030431870847172</v>
      </c>
      <c r="L5" s="1">
        <f t="shared" si="0"/>
        <v>0.99092896110034279</v>
      </c>
      <c r="M5">
        <f t="shared" si="1"/>
        <v>1.051731661450056</v>
      </c>
      <c r="N5">
        <f t="shared" si="2"/>
        <v>1.0377341262887476</v>
      </c>
      <c r="O5">
        <f t="shared" si="3"/>
        <v>1.0489171307904011</v>
      </c>
      <c r="P5" s="1"/>
      <c r="R5" s="1"/>
      <c r="T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8" x14ac:dyDescent="0.25">
      <c r="A6">
        <v>2017</v>
      </c>
      <c r="B6">
        <v>5</v>
      </c>
      <c r="C6" s="1">
        <f>'1.Economic Data'!E30/'1.Economic Data'!$E$2</f>
        <v>0.99092896110034279</v>
      </c>
      <c r="D6" s="1">
        <f>'1.Economic Data'!H30/'1.Economic Data'!$H$2</f>
        <v>1.0734242270808751</v>
      </c>
      <c r="E6" s="1">
        <f>'1.Economic Data'!F30/'1.Economic Data'!$F$2</f>
        <v>1.0498877849013946</v>
      </c>
      <c r="F6" s="1">
        <f>'1.Economic Data'!J30/'1.Economic Data'!$J$2</f>
        <v>1.0502330700827376</v>
      </c>
      <c r="G6" s="1">
        <f>'1.Economic Data'!K30/'1.Economic Data'!$K$2</f>
        <v>1.078755205857969</v>
      </c>
      <c r="H6" s="1">
        <f>'1.Economic Data'!G30/'1.Economic Data'!$G$2</f>
        <v>1.0469969404876363</v>
      </c>
      <c r="I6" s="1">
        <f>'1.Economic Data'!I30/'1.Economic Data'!$I$2</f>
        <v>1.0339510256352269</v>
      </c>
      <c r="J6" s="1">
        <f>'1.Economic Data'!D30/'1.Economic Data'!$D$2</f>
        <v>1.0318531717563335</v>
      </c>
      <c r="L6" s="1">
        <f t="shared" si="0"/>
        <v>0.99092896110034279</v>
      </c>
      <c r="M6">
        <f t="shared" si="1"/>
        <v>1.0548308676151965</v>
      </c>
      <c r="N6">
        <f t="shared" si="2"/>
        <v>1.0443746549370685</v>
      </c>
      <c r="O6">
        <f t="shared" si="3"/>
        <v>1.0527312834809142</v>
      </c>
      <c r="P6" s="1"/>
      <c r="R6" s="1"/>
      <c r="T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8" x14ac:dyDescent="0.25">
      <c r="A7">
        <v>2017</v>
      </c>
      <c r="B7">
        <v>6</v>
      </c>
      <c r="C7" s="1">
        <f>'1.Economic Data'!E31/'1.Economic Data'!$E$2</f>
        <v>0.99092896110034279</v>
      </c>
      <c r="D7" s="1">
        <f>'1.Economic Data'!H31/'1.Economic Data'!$H$2</f>
        <v>1.0733398882672736</v>
      </c>
      <c r="E7" s="1">
        <f>'1.Economic Data'!F31/'1.Economic Data'!$F$2</f>
        <v>1.0517270018156182</v>
      </c>
      <c r="F7" s="1">
        <f>'1.Economic Data'!J31/'1.Economic Data'!$J$2</f>
        <v>1.0525818694011184</v>
      </c>
      <c r="G7" s="1">
        <f>'1.Economic Data'!K31/'1.Economic Data'!$K$2</f>
        <v>1.0806811656876434</v>
      </c>
      <c r="H7" s="1">
        <f>'1.Economic Data'!G31/'1.Economic Data'!$G$2</f>
        <v>1.0445697610257432</v>
      </c>
      <c r="I7" s="1">
        <f>'1.Economic Data'!I31/'1.Economic Data'!$I$2</f>
        <v>1.0189814421733221</v>
      </c>
      <c r="J7" s="1">
        <f>'1.Economic Data'!D31/'1.Economic Data'!$D$2</f>
        <v>1.0336206719717638</v>
      </c>
      <c r="L7" s="1">
        <f t="shared" si="0"/>
        <v>0.99092896110034279</v>
      </c>
      <c r="M7">
        <f t="shared" si="1"/>
        <v>1.0567011058245996</v>
      </c>
      <c r="N7">
        <f t="shared" si="2"/>
        <v>1.0394012013648926</v>
      </c>
      <c r="O7">
        <f t="shared" si="3"/>
        <v>1.0532182415880358</v>
      </c>
      <c r="P7" s="1"/>
      <c r="R7" s="1"/>
      <c r="T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8" x14ac:dyDescent="0.25">
      <c r="A8">
        <v>2017</v>
      </c>
      <c r="B8">
        <v>7</v>
      </c>
      <c r="C8" s="1">
        <f>'1.Economic Data'!E32/'1.Economic Data'!$E$2</f>
        <v>1.0021153277448405</v>
      </c>
      <c r="D8" s="1">
        <f>'1.Economic Data'!H32/'1.Economic Data'!$H$2</f>
        <v>1.0732555494536689</v>
      </c>
      <c r="E8" s="1">
        <f>'1.Economic Data'!F32/'1.Economic Data'!$F$2</f>
        <v>1.0535662187298744</v>
      </c>
      <c r="F8" s="1">
        <f>'1.Economic Data'!J32/'1.Economic Data'!$J$2</f>
        <v>1.0549306687195363</v>
      </c>
      <c r="G8" s="1">
        <f>'1.Economic Data'!K32/'1.Economic Data'!$K$2</f>
        <v>1.0826071255173177</v>
      </c>
      <c r="H8" s="1">
        <f>'1.Economic Data'!G32/'1.Economic Data'!$G$2</f>
        <v>1.0421425815638505</v>
      </c>
      <c r="I8" s="1">
        <f>'1.Economic Data'!I32/'1.Economic Data'!$I$2</f>
        <v>1.0040118587114149</v>
      </c>
      <c r="J8" s="1">
        <f>'1.Economic Data'!D32/'1.Economic Data'!$D$2</f>
        <v>1.035388172187194</v>
      </c>
      <c r="L8" s="1">
        <f t="shared" si="0"/>
        <v>1.0021153277448405</v>
      </c>
      <c r="M8">
        <f t="shared" si="1"/>
        <v>1.058570441815196</v>
      </c>
      <c r="N8">
        <f t="shared" si="2"/>
        <v>1.0344023096575576</v>
      </c>
      <c r="O8">
        <f t="shared" si="3"/>
        <v>1.053692058415119</v>
      </c>
      <c r="P8" s="1"/>
      <c r="R8" s="1"/>
      <c r="T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8" x14ac:dyDescent="0.25">
      <c r="A9">
        <v>2017</v>
      </c>
      <c r="B9">
        <v>8</v>
      </c>
      <c r="C9" s="1">
        <f>'1.Economic Data'!E33/'1.Economic Data'!$E$2</f>
        <v>1.0021153277448405</v>
      </c>
      <c r="D9" s="1">
        <f>'1.Economic Data'!H33/'1.Economic Data'!$H$2</f>
        <v>1.0731712106400673</v>
      </c>
      <c r="E9" s="1">
        <f>'1.Economic Data'!F33/'1.Economic Data'!$F$2</f>
        <v>1.0554054356440978</v>
      </c>
      <c r="F9" s="1">
        <f>'1.Economic Data'!J33/'1.Economic Data'!$J$2</f>
        <v>1.0572794680379169</v>
      </c>
      <c r="G9" s="1">
        <f>'1.Economic Data'!K33/'1.Economic Data'!$K$2</f>
        <v>1.0845330853469921</v>
      </c>
      <c r="H9" s="1">
        <f>'1.Economic Data'!G33/'1.Economic Data'!$G$2</f>
        <v>1.0397154021019575</v>
      </c>
      <c r="I9" s="1">
        <f>'1.Economic Data'!I33/'1.Economic Data'!$I$2</f>
        <v>0.98904227524950983</v>
      </c>
      <c r="J9" s="1">
        <f>'1.Economic Data'!D33/'1.Economic Data'!$D$2</f>
        <v>1.0371556724026243</v>
      </c>
      <c r="L9" s="1">
        <f t="shared" si="0"/>
        <v>1.0021153277448405</v>
      </c>
      <c r="M9">
        <f t="shared" si="1"/>
        <v>1.0604388778696587</v>
      </c>
      <c r="N9">
        <f t="shared" si="2"/>
        <v>1.0293772199407054</v>
      </c>
      <c r="O9">
        <f t="shared" si="3"/>
        <v>1.0541524532761157</v>
      </c>
      <c r="P9" s="1"/>
      <c r="R9" s="1"/>
      <c r="T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8" x14ac:dyDescent="0.25">
      <c r="A10">
        <v>2017</v>
      </c>
      <c r="B10">
        <v>9</v>
      </c>
      <c r="C10" s="1">
        <f>'1.Economic Data'!E34/'1.Economic Data'!$E$2</f>
        <v>1.0021153277448405</v>
      </c>
      <c r="D10" s="1">
        <f>'1.Economic Data'!H34/'1.Economic Data'!$H$2</f>
        <v>1.0761050630907716</v>
      </c>
      <c r="E10" s="1">
        <f>'1.Economic Data'!F34/'1.Economic Data'!$F$2</f>
        <v>1.0602701079339378</v>
      </c>
      <c r="F10" s="1">
        <f>'1.Economic Data'!J34/'1.Economic Data'!$J$2</f>
        <v>1.0617802317818206</v>
      </c>
      <c r="G10" s="1">
        <f>'1.Economic Data'!K34/'1.Economic Data'!$K$2</f>
        <v>1.0874141754567967</v>
      </c>
      <c r="H10" s="1">
        <f>'1.Economic Data'!G34/'1.Economic Data'!$G$2</f>
        <v>1.047626839917754</v>
      </c>
      <c r="I10" s="1">
        <f>'1.Economic Data'!I34/'1.Economic Data'!$I$2</f>
        <v>0.9923668061475025</v>
      </c>
      <c r="J10" s="1">
        <f>'1.Economic Data'!D34/'1.Economic Data'!$D$2</f>
        <v>1.0386883789770558</v>
      </c>
      <c r="L10" s="1">
        <f t="shared" si="0"/>
        <v>1.0021153277448405</v>
      </c>
      <c r="M10">
        <f t="shared" si="1"/>
        <v>1.0646298611402223</v>
      </c>
      <c r="N10">
        <f t="shared" si="2"/>
        <v>1.0363339814601338</v>
      </c>
      <c r="O10">
        <f t="shared" si="3"/>
        <v>1.0589095434110649</v>
      </c>
      <c r="P10" s="1"/>
      <c r="R10" s="1"/>
      <c r="T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8" x14ac:dyDescent="0.25">
      <c r="A11">
        <v>2017</v>
      </c>
      <c r="B11">
        <v>10</v>
      </c>
      <c r="C11" s="1">
        <f>'1.Economic Data'!E35/'1.Economic Data'!$E$2</f>
        <v>1.0171315186088579</v>
      </c>
      <c r="D11" s="1">
        <f>'1.Economic Data'!H35/'1.Economic Data'!$H$2</f>
        <v>1.0790389155414786</v>
      </c>
      <c r="E11" s="1">
        <f>'1.Economic Data'!F35/'1.Economic Data'!$F$2</f>
        <v>1.0651347802237776</v>
      </c>
      <c r="F11" s="1">
        <f>'1.Economic Data'!J35/'1.Economic Data'!$J$2</f>
        <v>1.0662809955256871</v>
      </c>
      <c r="G11" s="1">
        <f>'1.Economic Data'!K35/'1.Economic Data'!$K$2</f>
        <v>1.0902952655665985</v>
      </c>
      <c r="H11" s="1">
        <f>'1.Economic Data'!G35/'1.Economic Data'!$G$2</f>
        <v>1.0555382777338598</v>
      </c>
      <c r="I11" s="1">
        <f>'1.Economic Data'!I35/'1.Economic Data'!$I$2</f>
        <v>0.99569133704549273</v>
      </c>
      <c r="J11" s="1">
        <f>'1.Economic Data'!D35/'1.Economic Data'!$D$2</f>
        <v>1.0402210855514875</v>
      </c>
      <c r="L11" s="1">
        <f t="shared" si="0"/>
        <v>1.0171315186088579</v>
      </c>
      <c r="M11">
        <f t="shared" si="1"/>
        <v>1.0688204547138893</v>
      </c>
      <c r="N11">
        <f t="shared" si="2"/>
        <v>1.0432878156299483</v>
      </c>
      <c r="O11">
        <f t="shared" si="3"/>
        <v>1.0636644204479648</v>
      </c>
      <c r="P11" s="1"/>
      <c r="R11" s="1"/>
      <c r="T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8" x14ac:dyDescent="0.25">
      <c r="A12">
        <v>2017</v>
      </c>
      <c r="B12">
        <v>11</v>
      </c>
      <c r="C12" s="1">
        <f>'1.Economic Data'!E36/'1.Economic Data'!$E$2</f>
        <v>1.0171315186088579</v>
      </c>
      <c r="D12" s="1">
        <f>'1.Economic Data'!H36/'1.Economic Data'!$H$2</f>
        <v>1.0819727679921831</v>
      </c>
      <c r="E12" s="1">
        <f>'1.Economic Data'!F36/'1.Economic Data'!$F$2</f>
        <v>1.0699994525136176</v>
      </c>
      <c r="F12" s="1">
        <f>'1.Economic Data'!J36/'1.Economic Data'!$J$2</f>
        <v>1.0707817592695905</v>
      </c>
      <c r="G12" s="1">
        <f>'1.Economic Data'!K36/'1.Economic Data'!$K$2</f>
        <v>1.0931763556764029</v>
      </c>
      <c r="H12" s="1">
        <f>'1.Economic Data'!G36/'1.Economic Data'!$G$2</f>
        <v>1.0634497155496561</v>
      </c>
      <c r="I12" s="1">
        <f>'1.Economic Data'!I36/'1.Economic Data'!$I$2</f>
        <v>0.9990158679434854</v>
      </c>
      <c r="J12" s="1">
        <f>'1.Economic Data'!D36/'1.Economic Data'!$D$2</f>
        <v>1.0417537921259192</v>
      </c>
      <c r="L12" s="1">
        <f t="shared" si="0"/>
        <v>1.0171315186088579</v>
      </c>
      <c r="M12">
        <f t="shared" si="1"/>
        <v>1.0730106624593021</v>
      </c>
      <c r="N12">
        <f t="shared" si="2"/>
        <v>1.0502387661720898</v>
      </c>
      <c r="O12">
        <f t="shared" si="3"/>
        <v>1.0684171214649114</v>
      </c>
      <c r="P12" s="1"/>
      <c r="R12" s="1"/>
      <c r="T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8" x14ac:dyDescent="0.25">
      <c r="A13">
        <v>2017</v>
      </c>
      <c r="B13">
        <v>12</v>
      </c>
      <c r="C13" s="1">
        <f>'1.Economic Data'!E37/'1.Economic Data'!$E$2</f>
        <v>1.0171315186088579</v>
      </c>
      <c r="D13" s="1">
        <f>'1.Economic Data'!H37/'1.Economic Data'!$H$2</f>
        <v>1.0871004959022321</v>
      </c>
      <c r="E13" s="1">
        <f>'1.Economic Data'!F37/'1.Economic Data'!$F$2</f>
        <v>1.0716672547079793</v>
      </c>
      <c r="F13" s="1">
        <f>'1.Economic Data'!J37/'1.Economic Data'!$J$2</f>
        <v>1.0732581507207997</v>
      </c>
      <c r="G13" s="1">
        <f>'1.Economic Data'!K37/'1.Economic Data'!$K$2</f>
        <v>1.0970413453470362</v>
      </c>
      <c r="H13" s="1">
        <f>'1.Economic Data'!G37/'1.Economic Data'!$G$2</f>
        <v>1.0583477347863752</v>
      </c>
      <c r="I13" s="1">
        <f>'1.Economic Data'!I37/'1.Economic Data'!$I$2</f>
        <v>1.0134935338258668</v>
      </c>
      <c r="J13" s="1">
        <f>'1.Economic Data'!D37/'1.Economic Data'!$D$2</f>
        <v>1.0432937849946777</v>
      </c>
      <c r="L13" s="1">
        <f t="shared" si="0"/>
        <v>1.0171315186088579</v>
      </c>
      <c r="M13">
        <f t="shared" si="1"/>
        <v>1.076012446764377</v>
      </c>
      <c r="N13">
        <f t="shared" si="2"/>
        <v>1.0492208303557851</v>
      </c>
      <c r="O13">
        <f t="shared" si="3"/>
        <v>1.0705999453306008</v>
      </c>
      <c r="P13" s="1"/>
      <c r="R13" s="1"/>
      <c r="T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8" x14ac:dyDescent="0.25">
      <c r="A14">
        <f>A2+1</f>
        <v>2018</v>
      </c>
      <c r="B14">
        <v>1</v>
      </c>
      <c r="C14" s="1">
        <f>'1.Economic Data'!E38/'1.Economic Data'!$E$2</f>
        <v>1.0176612767213082</v>
      </c>
      <c r="D14" s="1">
        <f>'1.Economic Data'!H38/'1.Economic Data'!$H$2</f>
        <v>1.092228223812284</v>
      </c>
      <c r="E14" s="1">
        <f>'1.Economic Data'!F38/'1.Economic Data'!$F$2</f>
        <v>1.073335056902341</v>
      </c>
      <c r="F14" s="1">
        <f>'1.Economic Data'!J38/'1.Economic Data'!$J$2</f>
        <v>1.0757345421720454</v>
      </c>
      <c r="G14" s="1">
        <f>'1.Economic Data'!K38/'1.Economic Data'!$K$2</f>
        <v>1.1009063350176662</v>
      </c>
      <c r="H14" s="1">
        <f>'1.Economic Data'!G38/'1.Economic Data'!$G$2</f>
        <v>1.0532457540227844</v>
      </c>
      <c r="I14" s="1">
        <f>'1.Economic Data'!I38/'1.Economic Data'!$I$2</f>
        <v>1.0279711997082461</v>
      </c>
      <c r="J14" s="1">
        <f>'1.Economic Data'!D38/'1.Economic Data'!$D$2</f>
        <v>1.0448337778634362</v>
      </c>
      <c r="L14" s="1">
        <f t="shared" si="0"/>
        <v>1.0176612767213082</v>
      </c>
      <c r="M14">
        <f t="shared" si="1"/>
        <v>1.0790132315140633</v>
      </c>
      <c r="N14">
        <f t="shared" si="2"/>
        <v>1.0481416118755493</v>
      </c>
      <c r="O14">
        <f t="shared" si="3"/>
        <v>1.0727670083686653</v>
      </c>
      <c r="P14" s="1"/>
      <c r="R14" s="1"/>
      <c r="T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8" x14ac:dyDescent="0.25">
      <c r="A15">
        <f t="shared" ref="A15:A78" si="4">A3+1</f>
        <v>2018</v>
      </c>
      <c r="B15">
        <v>2</v>
      </c>
      <c r="C15" s="1">
        <f>'1.Economic Data'!E39/'1.Economic Data'!$E$2</f>
        <v>1.0176612767213082</v>
      </c>
      <c r="D15" s="1">
        <f>'1.Economic Data'!H39/'1.Economic Data'!$H$2</f>
        <v>1.097355951722333</v>
      </c>
      <c r="E15" s="1">
        <f>'1.Economic Data'!F39/'1.Economic Data'!$F$2</f>
        <v>1.0750028590967029</v>
      </c>
      <c r="F15" s="1">
        <f>'1.Economic Data'!J39/'1.Economic Data'!$J$2</f>
        <v>1.0782109336232546</v>
      </c>
      <c r="G15" s="1">
        <f>'1.Economic Data'!K39/'1.Economic Data'!$K$2</f>
        <v>1.1047713246882997</v>
      </c>
      <c r="H15" s="1">
        <f>'1.Economic Data'!G39/'1.Economic Data'!$G$2</f>
        <v>1.0481437732595034</v>
      </c>
      <c r="I15" s="1">
        <f>'1.Economic Data'!I39/'1.Economic Data'!$I$2</f>
        <v>1.0424488655906279</v>
      </c>
      <c r="J15" s="1">
        <f>'1.Economic Data'!D39/'1.Economic Data'!$D$2</f>
        <v>1.0463737707321947</v>
      </c>
      <c r="L15" s="1">
        <f t="shared" si="0"/>
        <v>1.0176612767213082</v>
      </c>
      <c r="M15">
        <f t="shared" si="1"/>
        <v>1.0820130278766356</v>
      </c>
      <c r="N15">
        <f t="shared" si="2"/>
        <v>1.0470023082416049</v>
      </c>
      <c r="O15">
        <f t="shared" si="3"/>
        <v>1.0749184562212684</v>
      </c>
      <c r="P15" s="1"/>
      <c r="R15" s="1"/>
      <c r="T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8" x14ac:dyDescent="0.25">
      <c r="A16">
        <f t="shared" si="4"/>
        <v>2018</v>
      </c>
      <c r="B16">
        <v>3</v>
      </c>
      <c r="C16" s="1">
        <f>'1.Economic Data'!E40/'1.Economic Data'!$E$2</f>
        <v>1.0176612767213082</v>
      </c>
      <c r="D16" s="1">
        <f>'1.Economic Data'!H40/'1.Economic Data'!$H$2</f>
        <v>1.1002229391640708</v>
      </c>
      <c r="E16" s="1">
        <f>'1.Economic Data'!F40/'1.Economic Data'!$F$2</f>
        <v>1.0741738361601545</v>
      </c>
      <c r="F16" s="1">
        <f>'1.Economic Data'!J40/'1.Economic Data'!$J$2</f>
        <v>1.0800210806435087</v>
      </c>
      <c r="G16" s="1">
        <f>'1.Economic Data'!K40/'1.Economic Data'!$K$2</f>
        <v>1.1081183187678609</v>
      </c>
      <c r="H16" s="1">
        <f>'1.Economic Data'!G40/'1.Economic Data'!$G$2</f>
        <v>1.0252187261121581</v>
      </c>
      <c r="I16" s="1">
        <f>'1.Economic Data'!I40/'1.Economic Data'!$I$2</f>
        <v>1.0417616466657182</v>
      </c>
      <c r="J16" s="1">
        <f>'1.Economic Data'!D40/'1.Economic Data'!$D$2</f>
        <v>1.0479210509977663</v>
      </c>
      <c r="L16" s="1">
        <f t="shared" si="0"/>
        <v>1.0176612767213082</v>
      </c>
      <c r="M16">
        <f t="shared" si="1"/>
        <v>1.0840315570845036</v>
      </c>
      <c r="N16">
        <f t="shared" si="2"/>
        <v>1.0285061597515808</v>
      </c>
      <c r="O16">
        <f t="shared" si="3"/>
        <v>1.0726916980273349</v>
      </c>
      <c r="P16" s="1"/>
      <c r="R16" s="1"/>
      <c r="T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25">
      <c r="A17">
        <f t="shared" si="4"/>
        <v>2018</v>
      </c>
      <c r="B17">
        <v>4</v>
      </c>
      <c r="C17" s="1">
        <f>'1.Economic Data'!E41/'1.Economic Data'!$E$2</f>
        <v>1.0117374358832478</v>
      </c>
      <c r="D17" s="1">
        <f>'1.Economic Data'!H41/'1.Economic Data'!$H$2</f>
        <v>1.1030899266058085</v>
      </c>
      <c r="E17" s="1">
        <f>'1.Economic Data'!F41/'1.Economic Data'!$F$2</f>
        <v>1.073344813223573</v>
      </c>
      <c r="F17" s="1">
        <f>'1.Economic Data'!J41/'1.Economic Data'!$J$2</f>
        <v>1.0818312276637261</v>
      </c>
      <c r="G17" s="1">
        <f>'1.Economic Data'!K41/'1.Economic Data'!$K$2</f>
        <v>1.111465312847419</v>
      </c>
      <c r="H17" s="1">
        <f>'1.Economic Data'!G41/'1.Economic Data'!$G$2</f>
        <v>1.0022936789648129</v>
      </c>
      <c r="I17" s="1">
        <f>'1.Economic Data'!I41/'1.Economic Data'!$I$2</f>
        <v>1.0410744277408113</v>
      </c>
      <c r="J17" s="1">
        <f>'1.Economic Data'!D41/'1.Economic Data'!$D$2</f>
        <v>1.0494683312633213</v>
      </c>
      <c r="L17" s="1">
        <f t="shared" si="0"/>
        <v>1.0117374358832478</v>
      </c>
      <c r="M17">
        <f t="shared" si="1"/>
        <v>1.0860499363451712</v>
      </c>
      <c r="N17">
        <f t="shared" si="2"/>
        <v>1.0099325017728673</v>
      </c>
      <c r="O17">
        <f t="shared" si="3"/>
        <v>1.0703807878107052</v>
      </c>
      <c r="P17" s="1"/>
      <c r="R17" s="1"/>
      <c r="T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25">
      <c r="A18">
        <f t="shared" si="4"/>
        <v>2018</v>
      </c>
      <c r="B18">
        <v>5</v>
      </c>
      <c r="C18" s="1">
        <f>'1.Economic Data'!E42/'1.Economic Data'!$E$2</f>
        <v>1.0117374358832478</v>
      </c>
      <c r="D18" s="1">
        <f>'1.Economic Data'!H42/'1.Economic Data'!$H$2</f>
        <v>1.1059569140475463</v>
      </c>
      <c r="E18" s="1">
        <f>'1.Economic Data'!F42/'1.Economic Data'!$F$2</f>
        <v>1.0725157902870248</v>
      </c>
      <c r="F18" s="1">
        <f>'1.Economic Data'!J42/'1.Economic Data'!$J$2</f>
        <v>1.0836413746839806</v>
      </c>
      <c r="G18" s="1">
        <f>'1.Economic Data'!K42/'1.Economic Data'!$K$2</f>
        <v>1.1148123069269802</v>
      </c>
      <c r="H18" s="1">
        <f>'1.Economic Data'!G42/'1.Economic Data'!$G$2</f>
        <v>0.97936863181746792</v>
      </c>
      <c r="I18" s="1">
        <f>'1.Economic Data'!I42/'1.Economic Data'!$I$2</f>
        <v>1.0403872088159016</v>
      </c>
      <c r="J18" s="1">
        <f>'1.Economic Data'!D42/'1.Economic Data'!$D$2</f>
        <v>1.0510156115288929</v>
      </c>
      <c r="L18" s="1">
        <f t="shared" si="0"/>
        <v>1.0117374358832478</v>
      </c>
      <c r="M18">
        <f t="shared" si="1"/>
        <v>1.0880681666590848</v>
      </c>
      <c r="N18">
        <f t="shared" si="2"/>
        <v>0.99127910698762201</v>
      </c>
      <c r="O18">
        <f t="shared" si="3"/>
        <v>1.0679823468256118</v>
      </c>
      <c r="P18" s="1"/>
      <c r="R18" s="1"/>
      <c r="T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25">
      <c r="A19">
        <f t="shared" si="4"/>
        <v>2018</v>
      </c>
      <c r="B19">
        <v>6</v>
      </c>
      <c r="C19" s="1">
        <f>'1.Economic Data'!E43/'1.Economic Data'!$E$2</f>
        <v>1.0117374358832478</v>
      </c>
      <c r="D19" s="1">
        <f>'1.Economic Data'!H43/'1.Economic Data'!$H$2</f>
        <v>1.1084628600811748</v>
      </c>
      <c r="E19" s="1">
        <f>'1.Economic Data'!F43/'1.Economic Data'!$F$2</f>
        <v>1.0726030563230886</v>
      </c>
      <c r="F19" s="1">
        <f>'1.Economic Data'!J43/'1.Economic Data'!$J$2</f>
        <v>1.0845627154601132</v>
      </c>
      <c r="G19" s="1">
        <f>'1.Economic Data'!K43/'1.Economic Data'!$K$2</f>
        <v>1.1171974994017979</v>
      </c>
      <c r="H19" s="1">
        <f>'1.Economic Data'!G43/'1.Economic Data'!$G$2</f>
        <v>0.97247274180377796</v>
      </c>
      <c r="I19" s="1">
        <f>'1.Economic Data'!I43/'1.Economic Data'!$I$2</f>
        <v>1.0437872738756142</v>
      </c>
      <c r="J19" s="1">
        <f>'1.Economic Data'!D43/'1.Economic Data'!$D$2</f>
        <v>1.0529945813056154</v>
      </c>
      <c r="L19" s="1">
        <f t="shared" si="0"/>
        <v>1.0117374358832478</v>
      </c>
      <c r="M19">
        <f t="shared" si="1"/>
        <v>1.0893011586751711</v>
      </c>
      <c r="N19">
        <f t="shared" si="2"/>
        <v>0.9863347837946691</v>
      </c>
      <c r="O19">
        <f t="shared" si="3"/>
        <v>1.0678819412172782</v>
      </c>
      <c r="P19" s="1"/>
      <c r="R19" s="1"/>
      <c r="T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25">
      <c r="A20">
        <f t="shared" si="4"/>
        <v>2018</v>
      </c>
      <c r="B20">
        <v>7</v>
      </c>
      <c r="C20" s="1">
        <f>'1.Economic Data'!E44/'1.Economic Data'!$E$2</f>
        <v>1.005040506436065</v>
      </c>
      <c r="D20" s="1">
        <f>'1.Economic Data'!H44/'1.Economic Data'!$H$2</f>
        <v>1.1109688061148033</v>
      </c>
      <c r="E20" s="1">
        <f>'1.Economic Data'!F44/'1.Economic Data'!$F$2</f>
        <v>1.0726903223591855</v>
      </c>
      <c r="F20" s="1">
        <f>'1.Economic Data'!J44/'1.Economic Data'!$J$2</f>
        <v>1.0854840562362458</v>
      </c>
      <c r="G20" s="1">
        <f>'1.Economic Data'!K44/'1.Economic Data'!$K$2</f>
        <v>1.1195826918766125</v>
      </c>
      <c r="H20" s="1">
        <f>'1.Economic Data'!G44/'1.Economic Data'!$G$2</f>
        <v>0.96557685179039798</v>
      </c>
      <c r="I20" s="1">
        <f>'1.Economic Data'!I44/'1.Economic Data'!$I$2</f>
        <v>1.047187338935329</v>
      </c>
      <c r="J20" s="1">
        <f>'1.Economic Data'!D44/'1.Economic Data'!$D$2</f>
        <v>1.0549735510823377</v>
      </c>
      <c r="L20" s="1">
        <f t="shared" si="0"/>
        <v>1.005040506436065</v>
      </c>
      <c r="M20">
        <f t="shared" si="1"/>
        <v>1.0905338035804404</v>
      </c>
      <c r="N20">
        <f t="shared" si="2"/>
        <v>0.98137355993339548</v>
      </c>
      <c r="O20">
        <f t="shared" si="3"/>
        <v>1.0677711346369041</v>
      </c>
      <c r="P20" s="1"/>
      <c r="R20" s="1"/>
      <c r="T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25">
      <c r="A21">
        <f t="shared" si="4"/>
        <v>2018</v>
      </c>
      <c r="B21">
        <v>8</v>
      </c>
      <c r="C21" s="1">
        <f>'1.Economic Data'!E45/'1.Economic Data'!$E$2</f>
        <v>1.005040506436065</v>
      </c>
      <c r="D21" s="1">
        <f>'1.Economic Data'!H45/'1.Economic Data'!$H$2</f>
        <v>1.1134747521484318</v>
      </c>
      <c r="E21" s="1">
        <f>'1.Economic Data'!F45/'1.Economic Data'!$F$2</f>
        <v>1.0727775883952493</v>
      </c>
      <c r="F21" s="1">
        <f>'1.Economic Data'!J45/'1.Economic Data'!$J$2</f>
        <v>1.0864053970123786</v>
      </c>
      <c r="G21" s="1">
        <f>'1.Economic Data'!K45/'1.Economic Data'!$K$2</f>
        <v>1.1219678843514302</v>
      </c>
      <c r="H21" s="1">
        <f>'1.Economic Data'!G45/'1.Economic Data'!$G$2</f>
        <v>0.95868096177670825</v>
      </c>
      <c r="I21" s="1">
        <f>'1.Economic Data'!I45/'1.Economic Data'!$I$2</f>
        <v>1.0505874039950414</v>
      </c>
      <c r="J21" s="1">
        <f>'1.Economic Data'!D45/'1.Economic Data'!$D$2</f>
        <v>1.05695252085906</v>
      </c>
      <c r="L21" s="1">
        <f t="shared" si="0"/>
        <v>1.005040506436065</v>
      </c>
      <c r="M21">
        <f t="shared" si="1"/>
        <v>1.0917661031350314</v>
      </c>
      <c r="N21">
        <f t="shared" si="2"/>
        <v>0.97639538994928232</v>
      </c>
      <c r="O21">
        <f t="shared" si="3"/>
        <v>1.0676498148989324</v>
      </c>
      <c r="P21" s="1"/>
      <c r="R21" s="1"/>
      <c r="T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25">
      <c r="A22">
        <f t="shared" si="4"/>
        <v>2018</v>
      </c>
      <c r="B22">
        <v>9</v>
      </c>
      <c r="C22" s="1">
        <f>'1.Economic Data'!E46/'1.Economic Data'!$E$2</f>
        <v>1.005040506436065</v>
      </c>
      <c r="D22" s="1">
        <f>'1.Economic Data'!H46/'1.Economic Data'!$H$2</f>
        <v>1.1146424174488907</v>
      </c>
      <c r="E22" s="1">
        <f>'1.Economic Data'!F46/'1.Economic Data'!$F$2</f>
        <v>1.0750792177044328</v>
      </c>
      <c r="F22" s="1">
        <f>'1.Economic Data'!J46/'1.Economic Data'!$J$2</f>
        <v>1.0881065621917172</v>
      </c>
      <c r="G22" s="1">
        <f>'1.Economic Data'!K46/'1.Economic Data'!$K$2</f>
        <v>1.1236757555134791</v>
      </c>
      <c r="H22" s="1">
        <f>'1.Economic Data'!G46/'1.Economic Data'!$G$2</f>
        <v>0.96600988003201194</v>
      </c>
      <c r="I22" s="1">
        <f>'1.Economic Data'!I46/'1.Economic Data'!$I$2</f>
        <v>1.047755118125492</v>
      </c>
      <c r="J22" s="1">
        <f>'1.Economic Data'!D46/'1.Economic Data'!$D$2</f>
        <v>1.0583446126470497</v>
      </c>
      <c r="L22" s="1">
        <f t="shared" si="0"/>
        <v>1.005040506436065</v>
      </c>
      <c r="M22">
        <f t="shared" si="1"/>
        <v>1.0933627072892866</v>
      </c>
      <c r="N22">
        <f t="shared" si="2"/>
        <v>0.98183206832916392</v>
      </c>
      <c r="O22">
        <f t="shared" si="3"/>
        <v>1.070086408490885</v>
      </c>
      <c r="P22" s="1"/>
      <c r="R22" s="1"/>
      <c r="T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x14ac:dyDescent="0.25">
      <c r="A23">
        <f t="shared" si="4"/>
        <v>2018</v>
      </c>
      <c r="B23">
        <v>10</v>
      </c>
      <c r="C23" s="1">
        <f>'1.Economic Data'!E47/'1.Economic Data'!$E$2</f>
        <v>1.01417320941613</v>
      </c>
      <c r="D23" s="1">
        <f>'1.Economic Data'!H47/'1.Economic Data'!$H$2</f>
        <v>1.1158100827493471</v>
      </c>
      <c r="E23" s="1">
        <f>'1.Economic Data'!F47/'1.Economic Data'!$F$2</f>
        <v>1.0773808470135833</v>
      </c>
      <c r="F23" s="1">
        <f>'1.Economic Data'!J47/'1.Economic Data'!$J$2</f>
        <v>1.0898077273710558</v>
      </c>
      <c r="G23" s="1">
        <f>'1.Economic Data'!K47/'1.Economic Data'!$K$2</f>
        <v>1.125383626675531</v>
      </c>
      <c r="H23" s="1">
        <f>'1.Economic Data'!G47/'1.Economic Data'!$G$2</f>
        <v>0.97333879828700598</v>
      </c>
      <c r="I23" s="1">
        <f>'1.Economic Data'!I47/'1.Economic Data'!$I$2</f>
        <v>1.0449228322559447</v>
      </c>
      <c r="J23" s="1">
        <f>'1.Economic Data'!D47/'1.Economic Data'!$D$2</f>
        <v>1.059736704435023</v>
      </c>
      <c r="L23" s="1">
        <f t="shared" si="0"/>
        <v>1.01417320941613</v>
      </c>
      <c r="M23">
        <f t="shared" si="1"/>
        <v>1.0949592648925321</v>
      </c>
      <c r="N23">
        <f t="shared" si="2"/>
        <v>0.98725211294133774</v>
      </c>
      <c r="O23">
        <f t="shared" si="3"/>
        <v>1.0725165055956654</v>
      </c>
      <c r="P23" s="1"/>
      <c r="R23" s="1"/>
      <c r="T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25">
      <c r="A24">
        <f t="shared" si="4"/>
        <v>2018</v>
      </c>
      <c r="B24">
        <v>11</v>
      </c>
      <c r="C24" s="1">
        <f>'1.Economic Data'!E48/'1.Economic Data'!$E$2</f>
        <v>1.01417320941613</v>
      </c>
      <c r="D24" s="1">
        <f>'1.Economic Data'!H48/'1.Economic Data'!$H$2</f>
        <v>1.1169777480498062</v>
      </c>
      <c r="E24" s="1">
        <f>'1.Economic Data'!F48/'1.Economic Data'!$F$2</f>
        <v>1.0796824763227668</v>
      </c>
      <c r="F24" s="1">
        <f>'1.Economic Data'!J48/'1.Economic Data'!$J$2</f>
        <v>1.0915088925503944</v>
      </c>
      <c r="G24" s="1">
        <f>'1.Economic Data'!K48/'1.Economic Data'!$K$2</f>
        <v>1.1270914978375797</v>
      </c>
      <c r="H24" s="1">
        <f>'1.Economic Data'!G48/'1.Economic Data'!$G$2</f>
        <v>0.98066771654230966</v>
      </c>
      <c r="I24" s="1">
        <f>'1.Economic Data'!I48/'1.Economic Data'!$I$2</f>
        <v>1.0420905463863952</v>
      </c>
      <c r="J24" s="1">
        <f>'1.Economic Data'!D48/'1.Economic Data'!$D$2</f>
        <v>1.0611287962230125</v>
      </c>
      <c r="L24" s="1">
        <f t="shared" si="0"/>
        <v>1.01417320941613</v>
      </c>
      <c r="M24">
        <f t="shared" si="1"/>
        <v>1.096555776119438</v>
      </c>
      <c r="N24">
        <f t="shared" si="2"/>
        <v>0.99265559346171017</v>
      </c>
      <c r="O24">
        <f t="shared" si="3"/>
        <v>1.0749401892249506</v>
      </c>
      <c r="P24" s="1"/>
      <c r="R24" s="1"/>
      <c r="T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25">
      <c r="A25">
        <f t="shared" si="4"/>
        <v>2018</v>
      </c>
      <c r="B25">
        <v>12</v>
      </c>
      <c r="C25" s="1">
        <f>'1.Economic Data'!E49/'1.Economic Data'!$E$2</f>
        <v>1.01417320941613</v>
      </c>
      <c r="D25" s="1">
        <f>'1.Economic Data'!H49/'1.Economic Data'!$H$2</f>
        <v>1.1178622346265314</v>
      </c>
      <c r="E25" s="1">
        <f>'1.Economic Data'!F49/'1.Economic Data'!$F$2</f>
        <v>1.0850895524872701</v>
      </c>
      <c r="F25" s="1">
        <f>'1.Economic Data'!J49/'1.Economic Data'!$J$2</f>
        <v>1.096868982904744</v>
      </c>
      <c r="G25" s="1">
        <f>'1.Economic Data'!K49/'1.Economic Data'!$K$2</f>
        <v>1.1281087556084299</v>
      </c>
      <c r="H25" s="1">
        <f>'1.Economic Data'!G49/'1.Economic Data'!$G$2</f>
        <v>0.98646817381364482</v>
      </c>
      <c r="I25" s="1">
        <f>'1.Economic Data'!I49/'1.Economic Data'!$I$2</f>
        <v>1.0419919294260456</v>
      </c>
      <c r="J25" s="1">
        <f>'1.Economic Data'!D49/'1.Economic Data'!$D$2</f>
        <v>1.0623584137903286</v>
      </c>
      <c r="L25" s="1">
        <f t="shared" si="0"/>
        <v>1.01417320941613</v>
      </c>
      <c r="M25">
        <f t="shared" si="1"/>
        <v>1.1010358538868661</v>
      </c>
      <c r="N25">
        <f t="shared" si="2"/>
        <v>0.99733103503521836</v>
      </c>
      <c r="O25">
        <f t="shared" si="3"/>
        <v>1.0794661690710885</v>
      </c>
      <c r="P25" s="1"/>
      <c r="R25" s="1"/>
      <c r="T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5">
      <c r="A26">
        <f t="shared" si="4"/>
        <v>2019</v>
      </c>
      <c r="B26">
        <v>1</v>
      </c>
      <c r="C26" s="1">
        <f>'1.Economic Data'!E50/'1.Economic Data'!$E$2</f>
        <v>1.0111692191652553</v>
      </c>
      <c r="D26" s="1">
        <f>'1.Economic Data'!H50/'1.Economic Data'!$H$2</f>
        <v>1.1187467212032567</v>
      </c>
      <c r="E26" s="1">
        <f>'1.Economic Data'!F50/'1.Economic Data'!$F$2</f>
        <v>1.0904966286518067</v>
      </c>
      <c r="F26" s="1">
        <f>'1.Economic Data'!J50/'1.Economic Data'!$J$2</f>
        <v>1.1022290732590936</v>
      </c>
      <c r="G26" s="1">
        <f>'1.Economic Data'!K50/'1.Economic Data'!$K$2</f>
        <v>1.1291260133792771</v>
      </c>
      <c r="H26" s="1">
        <f>'1.Economic Data'!G50/'1.Economic Data'!$G$2</f>
        <v>0.9922686310852894</v>
      </c>
      <c r="I26" s="1">
        <f>'1.Economic Data'!I50/'1.Economic Data'!$I$2</f>
        <v>1.0418933124656979</v>
      </c>
      <c r="J26" s="1">
        <f>'1.Economic Data'!D50/'1.Economic Data'!$D$2</f>
        <v>1.0635880313576442</v>
      </c>
      <c r="L26" s="1">
        <f t="shared" si="0"/>
        <v>1.0111692191652553</v>
      </c>
      <c r="M26">
        <f t="shared" si="1"/>
        <v>1.1055129768014287</v>
      </c>
      <c r="N26">
        <f t="shared" si="2"/>
        <v>1.0020007803462387</v>
      </c>
      <c r="O26">
        <f t="shared" si="3"/>
        <v>1.0839885324139187</v>
      </c>
      <c r="P26" s="1"/>
      <c r="R26" s="1"/>
      <c r="T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25">
      <c r="A27">
        <f t="shared" si="4"/>
        <v>2019</v>
      </c>
      <c r="B27">
        <v>2</v>
      </c>
      <c r="C27" s="1">
        <f>'1.Economic Data'!E51/'1.Economic Data'!$E$2</f>
        <v>1.0111692191652553</v>
      </c>
      <c r="D27" s="1">
        <f>'1.Economic Data'!H51/'1.Economic Data'!$H$2</f>
        <v>1.1196312077799819</v>
      </c>
      <c r="E27" s="1">
        <f>'1.Economic Data'!F51/'1.Economic Data'!$F$2</f>
        <v>1.0959037048163101</v>
      </c>
      <c r="F27" s="1">
        <f>'1.Economic Data'!J51/'1.Economic Data'!$J$2</f>
        <v>1.1075891636134432</v>
      </c>
      <c r="G27" s="1">
        <f>'1.Economic Data'!K51/'1.Economic Data'!$K$2</f>
        <v>1.1301432711501271</v>
      </c>
      <c r="H27" s="1">
        <f>'1.Economic Data'!G51/'1.Economic Data'!$G$2</f>
        <v>0.99806908835662422</v>
      </c>
      <c r="I27" s="1">
        <f>'1.Economic Data'!I51/'1.Economic Data'!$I$2</f>
        <v>1.0417946955053481</v>
      </c>
      <c r="J27" s="1">
        <f>'1.Economic Data'!D51/'1.Economic Data'!$D$2</f>
        <v>1.0648176489249601</v>
      </c>
      <c r="L27" s="1">
        <f t="shared" si="0"/>
        <v>1.0111692191652553</v>
      </c>
      <c r="M27">
        <f t="shared" si="1"/>
        <v>1.109987166277252</v>
      </c>
      <c r="N27">
        <f t="shared" si="2"/>
        <v>1.0066648683656927</v>
      </c>
      <c r="O27">
        <f t="shared" si="3"/>
        <v>1.0885073063071486</v>
      </c>
      <c r="P27" s="1"/>
      <c r="R27" s="1"/>
      <c r="T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5">
      <c r="A28">
        <f t="shared" si="4"/>
        <v>2019</v>
      </c>
      <c r="B28">
        <v>3</v>
      </c>
      <c r="C28" s="1">
        <f>'1.Economic Data'!E52/'1.Economic Data'!$E$2</f>
        <v>1.0111692191652553</v>
      </c>
      <c r="D28" s="1">
        <f>'1.Economic Data'!H52/'1.Economic Data'!$H$2</f>
        <v>1.1238462143829493</v>
      </c>
      <c r="E28" s="1">
        <f>'1.Economic Data'!F52/'1.Economic Data'!$F$2</f>
        <v>1.0993223431324803</v>
      </c>
      <c r="F28" s="1">
        <f>'1.Economic Data'!J52/'1.Economic Data'!$J$2</f>
        <v>1.1097296042875127</v>
      </c>
      <c r="G28" s="1">
        <f>'1.Economic Data'!K52/'1.Economic Data'!$K$2</f>
        <v>1.1347840369112103</v>
      </c>
      <c r="H28" s="1">
        <f>'1.Economic Data'!G52/'1.Economic Data'!$G$2</f>
        <v>1.0121892299891793</v>
      </c>
      <c r="I28" s="1">
        <f>'1.Economic Data'!I52/'1.Economic Data'!$I$2</f>
        <v>1.04285717089062</v>
      </c>
      <c r="J28" s="1">
        <f>'1.Economic Data'!D52/'1.Economic Data'!$D$2</f>
        <v>1.0658847911691323</v>
      </c>
      <c r="L28" s="1">
        <f t="shared" si="0"/>
        <v>1.0111692191652553</v>
      </c>
      <c r="M28">
        <f t="shared" si="1"/>
        <v>1.1125386690599728</v>
      </c>
      <c r="N28">
        <f t="shared" si="2"/>
        <v>1.0182498058018126</v>
      </c>
      <c r="O28">
        <f t="shared" si="3"/>
        <v>1.093007039706873</v>
      </c>
      <c r="P28" s="1"/>
      <c r="R28" s="1"/>
      <c r="T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25">
      <c r="A29">
        <f t="shared" si="4"/>
        <v>2019</v>
      </c>
      <c r="B29">
        <v>4</v>
      </c>
      <c r="C29" s="1">
        <f>'1.Economic Data'!E53/'1.Economic Data'!$E$2</f>
        <v>1.0182033666165673</v>
      </c>
      <c r="D29" s="1">
        <f>'1.Economic Data'!H53/'1.Economic Data'!$H$2</f>
        <v>1.1280612209859167</v>
      </c>
      <c r="E29" s="1">
        <f>'1.Economic Data'!F53/'1.Economic Data'!$F$2</f>
        <v>1.1027409814486178</v>
      </c>
      <c r="F29" s="1">
        <f>'1.Economic Data'!J53/'1.Economic Data'!$J$2</f>
        <v>1.1118700449616192</v>
      </c>
      <c r="G29" s="1">
        <f>'1.Economic Data'!K53/'1.Economic Data'!$K$2</f>
        <v>1.1394248026722964</v>
      </c>
      <c r="H29" s="1">
        <f>'1.Economic Data'!G53/'1.Economic Data'!$G$2</f>
        <v>1.0263093716220439</v>
      </c>
      <c r="I29" s="1">
        <f>'1.Economic Data'!I53/'1.Economic Data'!$I$2</f>
        <v>1.0439196462758895</v>
      </c>
      <c r="J29" s="1">
        <f>'1.Economic Data'!D53/'1.Economic Data'!$D$2</f>
        <v>1.0669519334132882</v>
      </c>
      <c r="L29" s="1">
        <f t="shared" si="0"/>
        <v>1.0182033666165673</v>
      </c>
      <c r="M29">
        <f t="shared" si="1"/>
        <v>1.1150895810917827</v>
      </c>
      <c r="N29">
        <f t="shared" si="2"/>
        <v>1.0298074987321737</v>
      </c>
      <c r="O29">
        <f t="shared" si="3"/>
        <v>1.0974860693867308</v>
      </c>
      <c r="P29" s="1"/>
      <c r="R29" s="1"/>
      <c r="T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25">
      <c r="A30">
        <f t="shared" si="4"/>
        <v>2019</v>
      </c>
      <c r="B30">
        <v>5</v>
      </c>
      <c r="C30" s="1">
        <f>'1.Economic Data'!E54/'1.Economic Data'!$E$2</f>
        <v>1.0182033666165673</v>
      </c>
      <c r="D30" s="1">
        <f>'1.Economic Data'!H54/'1.Economic Data'!$H$2</f>
        <v>1.132276227588884</v>
      </c>
      <c r="E30" s="1">
        <f>'1.Economic Data'!F54/'1.Economic Data'!$F$2</f>
        <v>1.106159619764788</v>
      </c>
      <c r="F30" s="1">
        <f>'1.Economic Data'!J54/'1.Economic Data'!$J$2</f>
        <v>1.1140104856356887</v>
      </c>
      <c r="G30" s="1">
        <f>'1.Economic Data'!K54/'1.Economic Data'!$K$2</f>
        <v>1.1440655684333796</v>
      </c>
      <c r="H30" s="1">
        <f>'1.Economic Data'!G54/'1.Economic Data'!$G$2</f>
        <v>1.0404295132545986</v>
      </c>
      <c r="I30" s="1">
        <f>'1.Economic Data'!I54/'1.Economic Data'!$I$2</f>
        <v>1.0449821216611614</v>
      </c>
      <c r="J30" s="1">
        <f>'1.Economic Data'!D54/'1.Economic Data'!$D$2</f>
        <v>1.0680190756574606</v>
      </c>
      <c r="L30" s="1">
        <f t="shared" si="0"/>
        <v>1.0182033666165673</v>
      </c>
      <c r="M30">
        <f t="shared" si="1"/>
        <v>1.117639907695205</v>
      </c>
      <c r="N30">
        <f t="shared" si="2"/>
        <v>1.041338445438954</v>
      </c>
      <c r="O30">
        <f t="shared" si="3"/>
        <v>1.1019449555233318</v>
      </c>
      <c r="P30" s="1"/>
      <c r="R30" s="1"/>
      <c r="T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x14ac:dyDescent="0.25">
      <c r="A31">
        <f t="shared" si="4"/>
        <v>2019</v>
      </c>
      <c r="B31">
        <v>6</v>
      </c>
      <c r="C31" s="1">
        <f>'1.Economic Data'!E55/'1.Economic Data'!$E$2</f>
        <v>1.0182033666165673</v>
      </c>
      <c r="D31" s="1">
        <f>'1.Economic Data'!H55/'1.Economic Data'!$H$2</f>
        <v>1.136019101255537</v>
      </c>
      <c r="E31" s="1">
        <f>'1.Economic Data'!F55/'1.Economic Data'!$F$2</f>
        <v>1.1102137738533586</v>
      </c>
      <c r="F31" s="1">
        <f>'1.Economic Data'!J55/'1.Economic Data'!$J$2</f>
        <v>1.1194111212759914</v>
      </c>
      <c r="G31" s="1">
        <f>'1.Economic Data'!K55/'1.Economic Data'!$K$2</f>
        <v>1.1488447905764714</v>
      </c>
      <c r="H31" s="1">
        <f>'1.Economic Data'!G55/'1.Economic Data'!$G$2</f>
        <v>1.0332104680216265</v>
      </c>
      <c r="I31" s="1">
        <f>'1.Economic Data'!I55/'1.Economic Data'!$I$2</f>
        <v>1.0410513590428545</v>
      </c>
      <c r="J31" s="1">
        <f>'1.Economic Data'!D55/'1.Economic Data'!$D$2</f>
        <v>1.0692465207867361</v>
      </c>
      <c r="L31" s="1">
        <f t="shared" si="0"/>
        <v>1.0182033666165673</v>
      </c>
      <c r="M31">
        <f t="shared" si="1"/>
        <v>1.1227131787937106</v>
      </c>
      <c r="N31">
        <f t="shared" si="2"/>
        <v>1.0347739075116229</v>
      </c>
      <c r="O31">
        <f t="shared" si="3"/>
        <v>1.1045468724839336</v>
      </c>
      <c r="P31" s="1"/>
      <c r="R31" s="1"/>
      <c r="T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x14ac:dyDescent="0.25">
      <c r="A32">
        <f t="shared" si="4"/>
        <v>2019</v>
      </c>
      <c r="B32">
        <v>7</v>
      </c>
      <c r="C32" s="1">
        <f>'1.Economic Data'!E56/'1.Economic Data'!$E$2</f>
        <v>1.0255105725033224</v>
      </c>
      <c r="D32" s="1">
        <f>'1.Economic Data'!H56/'1.Economic Data'!$H$2</f>
        <v>1.1397619749221926</v>
      </c>
      <c r="E32" s="1">
        <f>'1.Economic Data'!F56/'1.Economic Data'!$F$2</f>
        <v>1.1142679279419623</v>
      </c>
      <c r="F32" s="1">
        <f>'1.Economic Data'!J56/'1.Economic Data'!$J$2</f>
        <v>1.1248117569162941</v>
      </c>
      <c r="G32" s="1">
        <f>'1.Economic Data'!K56/'1.Economic Data'!$K$2</f>
        <v>1.1536240127195598</v>
      </c>
      <c r="H32" s="1">
        <f>'1.Economic Data'!G56/'1.Economic Data'!$G$2</f>
        <v>1.0259914227889642</v>
      </c>
      <c r="I32" s="1">
        <f>'1.Economic Data'!I56/'1.Economic Data'!$I$2</f>
        <v>1.0371205964245453</v>
      </c>
      <c r="J32" s="1">
        <f>'1.Economic Data'!D56/'1.Economic Data'!$D$2</f>
        <v>1.0704739659160283</v>
      </c>
      <c r="L32" s="1">
        <f t="shared" si="0"/>
        <v>1.0255105725033224</v>
      </c>
      <c r="M32">
        <f t="shared" si="1"/>
        <v>1.1277860294874293</v>
      </c>
      <c r="N32">
        <f t="shared" si="2"/>
        <v>1.028207662234071</v>
      </c>
      <c r="O32">
        <f t="shared" si="3"/>
        <v>1.1071272378573815</v>
      </c>
      <c r="P32" s="1"/>
      <c r="R32" s="1"/>
      <c r="T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x14ac:dyDescent="0.25">
      <c r="A33">
        <f t="shared" si="4"/>
        <v>2019</v>
      </c>
      <c r="B33">
        <v>8</v>
      </c>
      <c r="C33" s="1">
        <f>'1.Economic Data'!E57/'1.Economic Data'!$E$2</f>
        <v>1.0255105725033224</v>
      </c>
      <c r="D33" s="1">
        <f>'1.Economic Data'!H57/'1.Economic Data'!$H$2</f>
        <v>1.1435048485888453</v>
      </c>
      <c r="E33" s="1">
        <f>'1.Economic Data'!F57/'1.Economic Data'!$F$2</f>
        <v>1.1183220820305328</v>
      </c>
      <c r="F33" s="1">
        <f>'1.Economic Data'!J57/'1.Economic Data'!$J$2</f>
        <v>1.130212392556597</v>
      </c>
      <c r="G33" s="1">
        <f>'1.Economic Data'!K57/'1.Economic Data'!$K$2</f>
        <v>1.1584032348626514</v>
      </c>
      <c r="H33" s="1">
        <f>'1.Economic Data'!G57/'1.Economic Data'!$G$2</f>
        <v>1.018772377555992</v>
      </c>
      <c r="I33" s="1">
        <f>'1.Economic Data'!I57/'1.Economic Data'!$I$2</f>
        <v>1.0331898338062384</v>
      </c>
      <c r="J33" s="1">
        <f>'1.Economic Data'!D57/'1.Economic Data'!$D$2</f>
        <v>1.0717014110453038</v>
      </c>
      <c r="L33" s="1">
        <f t="shared" si="0"/>
        <v>1.0255105725033224</v>
      </c>
      <c r="M33">
        <f t="shared" si="1"/>
        <v>1.1328584646649407</v>
      </c>
      <c r="N33">
        <f t="shared" si="2"/>
        <v>1.0216396834153298</v>
      </c>
      <c r="O33">
        <f t="shared" si="3"/>
        <v>1.1096859158357235</v>
      </c>
      <c r="P33" s="1"/>
      <c r="R33" s="1"/>
      <c r="T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x14ac:dyDescent="0.25">
      <c r="A34">
        <f t="shared" si="4"/>
        <v>2019</v>
      </c>
      <c r="B34">
        <v>9</v>
      </c>
      <c r="C34" s="1">
        <f>'1.Economic Data'!E58/'1.Economic Data'!$E$2</f>
        <v>1.0255105725033224</v>
      </c>
      <c r="D34" s="1">
        <f>'1.Economic Data'!H58/'1.Economic Data'!$H$2</f>
        <v>1.1454736627121243</v>
      </c>
      <c r="E34" s="1">
        <f>'1.Economic Data'!F58/'1.Economic Data'!$F$2</f>
        <v>1.1201519303648566</v>
      </c>
      <c r="F34" s="1">
        <f>'1.Economic Data'!J58/'1.Economic Data'!$J$2</f>
        <v>1.1364292107491638</v>
      </c>
      <c r="G34" s="1">
        <f>'1.Economic Data'!K58/'1.Economic Data'!$K$2</f>
        <v>1.161286453071898</v>
      </c>
      <c r="H34" s="1">
        <f>'1.Economic Data'!G58/'1.Economic Data'!$G$2</f>
        <v>0.9838730292919986</v>
      </c>
      <c r="I34" s="1">
        <f>'1.Economic Data'!I58/'1.Economic Data'!$I$2</f>
        <v>1.0283879481767593</v>
      </c>
      <c r="J34" s="1">
        <f>'1.Economic Data'!D58/'1.Economic Data'!$D$2</f>
        <v>1.0723144938955671</v>
      </c>
      <c r="L34" s="1">
        <f t="shared" si="0"/>
        <v>1.0255105725033224</v>
      </c>
      <c r="M34">
        <f t="shared" si="1"/>
        <v>1.13823236995128</v>
      </c>
      <c r="N34">
        <f t="shared" si="2"/>
        <v>0.99261912845371036</v>
      </c>
      <c r="O34">
        <f t="shared" si="3"/>
        <v>1.1074937240111318</v>
      </c>
      <c r="P34" s="1"/>
      <c r="R34" s="1"/>
      <c r="T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x14ac:dyDescent="0.25">
      <c r="A35">
        <f t="shared" si="4"/>
        <v>2019</v>
      </c>
      <c r="B35">
        <v>10</v>
      </c>
      <c r="C35" s="1">
        <f>'1.Economic Data'!E59/'1.Economic Data'!$E$2</f>
        <v>1.0455077198289269</v>
      </c>
      <c r="D35" s="1">
        <f>'1.Economic Data'!H59/'1.Economic Data'!$H$2</f>
        <v>1.1474424768354059</v>
      </c>
      <c r="E35" s="1">
        <f>'1.Economic Data'!F59/'1.Economic Data'!$F$2</f>
        <v>1.1219817786992132</v>
      </c>
      <c r="F35" s="1">
        <f>'1.Economic Data'!J59/'1.Economic Data'!$J$2</f>
        <v>1.1426460289417675</v>
      </c>
      <c r="G35" s="1">
        <f>'1.Economic Data'!K59/'1.Economic Data'!$K$2</f>
        <v>1.1641696712811416</v>
      </c>
      <c r="H35" s="1">
        <f>'1.Economic Data'!G59/'1.Economic Data'!$G$2</f>
        <v>0.94897368102800517</v>
      </c>
      <c r="I35" s="1">
        <f>'1.Economic Data'!I59/'1.Economic Data'!$I$2</f>
        <v>1.0235860625472775</v>
      </c>
      <c r="J35" s="1">
        <f>'1.Economic Data'!D59/'1.Economic Data'!$D$2</f>
        <v>1.072927576745847</v>
      </c>
      <c r="L35" s="1">
        <f t="shared" si="0"/>
        <v>1.0455077198289269</v>
      </c>
      <c r="M35">
        <f t="shared" si="1"/>
        <v>1.1436037118539455</v>
      </c>
      <c r="N35">
        <f t="shared" si="2"/>
        <v>0.96344783910470144</v>
      </c>
      <c r="O35">
        <f t="shared" si="3"/>
        <v>1.105060578768067</v>
      </c>
      <c r="P35" s="1"/>
      <c r="R35" s="1"/>
      <c r="T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25">
      <c r="A36">
        <f t="shared" si="4"/>
        <v>2019</v>
      </c>
      <c r="B36">
        <v>11</v>
      </c>
      <c r="C36" s="1">
        <f>'1.Economic Data'!E60/'1.Economic Data'!$E$2</f>
        <v>1.0455077198289269</v>
      </c>
      <c r="D36" s="1">
        <f>'1.Economic Data'!H60/'1.Economic Data'!$H$2</f>
        <v>1.1494112909586847</v>
      </c>
      <c r="E36" s="1">
        <f>'1.Economic Data'!F60/'1.Economic Data'!$F$2</f>
        <v>1.123811627033537</v>
      </c>
      <c r="F36" s="1">
        <f>'1.Economic Data'!J60/'1.Economic Data'!$J$2</f>
        <v>1.1488628471343345</v>
      </c>
      <c r="G36" s="1">
        <f>'1.Economic Data'!K60/'1.Economic Data'!$K$2</f>
        <v>1.1670528894903884</v>
      </c>
      <c r="H36" s="1">
        <f>'1.Economic Data'!G60/'1.Economic Data'!$G$2</f>
        <v>0.91407433276401184</v>
      </c>
      <c r="I36" s="1">
        <f>'1.Economic Data'!I60/'1.Economic Data'!$I$2</f>
        <v>1.0187841769177983</v>
      </c>
      <c r="J36" s="1">
        <f>'1.Economic Data'!D60/'1.Economic Data'!$D$2</f>
        <v>1.0735406595961103</v>
      </c>
      <c r="L36" s="1">
        <f t="shared" si="0"/>
        <v>1.0455077198289269</v>
      </c>
      <c r="M36">
        <f t="shared" si="1"/>
        <v>1.1489725149599253</v>
      </c>
      <c r="N36">
        <f t="shared" si="2"/>
        <v>0.93411780366420472</v>
      </c>
      <c r="O36">
        <f t="shared" si="3"/>
        <v>1.1023716651579727</v>
      </c>
      <c r="P36" s="1"/>
      <c r="R36" s="1"/>
      <c r="T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x14ac:dyDescent="0.25">
      <c r="A37">
        <f t="shared" si="4"/>
        <v>2019</v>
      </c>
      <c r="B37">
        <v>12</v>
      </c>
      <c r="C37" s="1">
        <f>'1.Economic Data'!E61/'1.Economic Data'!$E$2</f>
        <v>1.0455077198289269</v>
      </c>
      <c r="D37" s="1">
        <f>'1.Economic Data'!H61/'1.Economic Data'!$H$2</f>
        <v>1.1370423744133884</v>
      </c>
      <c r="E37" s="1">
        <f>'1.Economic Data'!F61/'1.Economic Data'!$F$2</f>
        <v>1.1176456419217757</v>
      </c>
      <c r="F37" s="1">
        <f>'1.Economic Data'!J61/'1.Economic Data'!$J$2</f>
        <v>1.1398925845719863</v>
      </c>
      <c r="G37" s="1">
        <f>'1.Economic Data'!K61/'1.Economic Data'!$K$2</f>
        <v>1.1554818982293025</v>
      </c>
      <c r="H37" s="1">
        <f>'1.Economic Data'!G61/'1.Economic Data'!$G$2</f>
        <v>0.93138670768823417</v>
      </c>
      <c r="I37" s="1">
        <f>'1.Economic Data'!I61/'1.Economic Data'!$I$2</f>
        <v>1.0005070272320034</v>
      </c>
      <c r="J37" s="1">
        <f>'1.Economic Data'!D61/'1.Economic Data'!$D$2</f>
        <v>1.0738621567219038</v>
      </c>
      <c r="L37" s="1">
        <f t="shared" si="0"/>
        <v>1.0455077198289269</v>
      </c>
      <c r="M37">
        <f t="shared" si="1"/>
        <v>1.1393219715456291</v>
      </c>
      <c r="N37">
        <f t="shared" si="2"/>
        <v>0.94481777937413991</v>
      </c>
      <c r="O37">
        <f t="shared" si="3"/>
        <v>1.0974551721400585</v>
      </c>
      <c r="P37" s="1"/>
      <c r="R37" s="1"/>
      <c r="T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25">
      <c r="A38">
        <f t="shared" si="4"/>
        <v>2020</v>
      </c>
      <c r="B38">
        <v>1</v>
      </c>
      <c r="C38" s="1">
        <f>'1.Economic Data'!E62/'1.Economic Data'!$E$2</f>
        <v>1.0539833244763319</v>
      </c>
      <c r="D38" s="1">
        <f>'1.Economic Data'!H62/'1.Economic Data'!$H$2</f>
        <v>1.1246734578680948</v>
      </c>
      <c r="E38" s="1">
        <f>'1.Economic Data'!F62/'1.Economic Data'!$F$2</f>
        <v>1.1114796568100476</v>
      </c>
      <c r="F38" s="1">
        <f>'1.Economic Data'!J62/'1.Economic Data'!$J$2</f>
        <v>1.130922322009638</v>
      </c>
      <c r="G38" s="1">
        <f>'1.Economic Data'!K62/'1.Economic Data'!$K$2</f>
        <v>1.1439109069682136</v>
      </c>
      <c r="H38" s="1">
        <f>'1.Economic Data'!G62/'1.Economic Data'!$G$2</f>
        <v>0.94869908261276625</v>
      </c>
      <c r="I38" s="1">
        <f>'1.Economic Data'!I62/'1.Economic Data'!$I$2</f>
        <v>0.98222987754620616</v>
      </c>
      <c r="J38" s="1">
        <f>'1.Economic Data'!D62/'1.Economic Data'!$D$2</f>
        <v>1.0741836538477134</v>
      </c>
      <c r="L38" s="1">
        <f t="shared" si="0"/>
        <v>1.0539833244763319</v>
      </c>
      <c r="M38">
        <f t="shared" si="1"/>
        <v>1.1296697777611544</v>
      </c>
      <c r="N38">
        <f t="shared" si="2"/>
        <v>0.95531239478925412</v>
      </c>
      <c r="O38">
        <f t="shared" si="3"/>
        <v>1.0924216300988088</v>
      </c>
      <c r="P38" s="1"/>
      <c r="R38" s="1"/>
      <c r="T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25">
      <c r="A39">
        <f t="shared" si="4"/>
        <v>2020</v>
      </c>
      <c r="B39">
        <v>2</v>
      </c>
      <c r="C39" s="1">
        <f>'1.Economic Data'!E63/'1.Economic Data'!$E$2</f>
        <v>1.0539833244763319</v>
      </c>
      <c r="D39" s="1">
        <f>'1.Economic Data'!H63/'1.Economic Data'!$H$2</f>
        <v>1.1123045413227983</v>
      </c>
      <c r="E39" s="1">
        <f>'1.Economic Data'!F63/'1.Economic Data'!$F$2</f>
        <v>1.1053136716982865</v>
      </c>
      <c r="F39" s="1">
        <f>'1.Economic Data'!J63/'1.Economic Data'!$J$2</f>
        <v>1.1219520594472896</v>
      </c>
      <c r="G39" s="1">
        <f>'1.Economic Data'!K63/'1.Economic Data'!$K$2</f>
        <v>1.1323399157071277</v>
      </c>
      <c r="H39" s="1">
        <f>'1.Economic Data'!G63/'1.Economic Data'!$G$2</f>
        <v>0.96601145753698858</v>
      </c>
      <c r="I39" s="1">
        <f>'1.Economic Data'!I63/'1.Economic Data'!$I$2</f>
        <v>0.9639527278604112</v>
      </c>
      <c r="J39" s="1">
        <f>'1.Economic Data'!D63/'1.Economic Data'!$D$2</f>
        <v>1.0745051509735069</v>
      </c>
      <c r="L39" s="1">
        <f t="shared" si="0"/>
        <v>1.0539833244763319</v>
      </c>
      <c r="M39">
        <f t="shared" si="1"/>
        <v>1.1200158847553772</v>
      </c>
      <c r="N39">
        <f t="shared" si="2"/>
        <v>0.9655993601527918</v>
      </c>
      <c r="O39">
        <f t="shared" si="3"/>
        <v>1.0872733408498674</v>
      </c>
      <c r="P39" s="1"/>
      <c r="R39" s="1"/>
      <c r="T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x14ac:dyDescent="0.25">
      <c r="A40">
        <f t="shared" si="4"/>
        <v>2020</v>
      </c>
      <c r="B40">
        <v>3</v>
      </c>
      <c r="C40" s="1">
        <f>'1.Economic Data'!E64/'1.Economic Data'!$E$2</f>
        <v>1.0539833244763319</v>
      </c>
      <c r="D40" s="1">
        <f>'1.Economic Data'!H64/'1.Economic Data'!$H$2</f>
        <v>1.0739178557702425</v>
      </c>
      <c r="E40" s="1">
        <f>'1.Economic Data'!F64/'1.Economic Data'!$F$2</f>
        <v>1.0535079154299904</v>
      </c>
      <c r="F40" s="1">
        <f>'1.Economic Data'!J64/'1.Economic Data'!$J$2</f>
        <v>1.0692505759899347</v>
      </c>
      <c r="G40" s="1">
        <f>'1.Economic Data'!K64/'1.Economic Data'!$K$2</f>
        <v>1.0969231400291437</v>
      </c>
      <c r="H40" s="1">
        <f>'1.Economic Data'!G64/'1.Economic Data'!$G$2</f>
        <v>0.92170503249012403</v>
      </c>
      <c r="I40" s="1">
        <f>'1.Economic Data'!I64/'1.Economic Data'!$I$2</f>
        <v>0.90357536186131249</v>
      </c>
      <c r="J40" s="1">
        <f>'1.Economic Data'!D64/'1.Economic Data'!$D$2</f>
        <v>1.0745350623748302</v>
      </c>
      <c r="L40" s="1">
        <f t="shared" si="0"/>
        <v>1.0539833244763319</v>
      </c>
      <c r="M40">
        <f t="shared" si="1"/>
        <v>1.070182406387028</v>
      </c>
      <c r="N40">
        <f t="shared" si="2"/>
        <v>0.9180502285416271</v>
      </c>
      <c r="O40">
        <f t="shared" si="3"/>
        <v>1.037861816194956</v>
      </c>
      <c r="P40" s="1"/>
      <c r="R40" s="1"/>
      <c r="T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25">
      <c r="A41">
        <f t="shared" si="4"/>
        <v>2020</v>
      </c>
      <c r="B41">
        <v>4</v>
      </c>
      <c r="C41" s="1">
        <f>'1.Economic Data'!E65/'1.Economic Data'!$E$2</f>
        <v>1.1084596485615275</v>
      </c>
      <c r="D41" s="1">
        <f>'1.Economic Data'!H65/'1.Economic Data'!$H$2</f>
        <v>1.0355311702176866</v>
      </c>
      <c r="E41" s="1">
        <f>'1.Economic Data'!F65/'1.Economic Data'!$F$2</f>
        <v>1.0017021591616615</v>
      </c>
      <c r="F41" s="1">
        <f>'1.Economic Data'!J65/'1.Economic Data'!$J$2</f>
        <v>1.01654909253258</v>
      </c>
      <c r="G41" s="1">
        <f>'1.Economic Data'!K65/'1.Economic Data'!$K$2</f>
        <v>1.0615063643511629</v>
      </c>
      <c r="H41" s="1">
        <f>'1.Economic Data'!G65/'1.Economic Data'!$G$2</f>
        <v>0.87739860744294973</v>
      </c>
      <c r="I41" s="1">
        <f>'1.Economic Data'!I65/'1.Economic Data'!$I$2</f>
        <v>0.84319799586221145</v>
      </c>
      <c r="J41" s="1">
        <f>'1.Economic Data'!D65/'1.Economic Data'!$D$2</f>
        <v>1.0745649737761704</v>
      </c>
      <c r="L41" s="1">
        <f t="shared" si="0"/>
        <v>1.1084596485615275</v>
      </c>
      <c r="M41">
        <f t="shared" si="1"/>
        <v>1.0203174654026161</v>
      </c>
      <c r="N41">
        <f t="shared" si="2"/>
        <v>0.87044927070220124</v>
      </c>
      <c r="O41">
        <f t="shared" si="3"/>
        <v>0.98840958844915638</v>
      </c>
      <c r="P41" s="1"/>
      <c r="R41" s="1"/>
      <c r="T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25">
      <c r="A42">
        <f t="shared" si="4"/>
        <v>2020</v>
      </c>
      <c r="B42">
        <v>5</v>
      </c>
      <c r="C42" s="1">
        <f>'1.Economic Data'!E66/'1.Economic Data'!$E$2</f>
        <v>1.1084596485615275</v>
      </c>
      <c r="D42" s="1">
        <f>'1.Economic Data'!H66/'1.Economic Data'!$H$2</f>
        <v>0.99714448466513084</v>
      </c>
      <c r="E42" s="1">
        <f>'1.Economic Data'!F66/'1.Economic Data'!$F$2</f>
        <v>0.94989640289336563</v>
      </c>
      <c r="F42" s="1">
        <f>'1.Economic Data'!J66/'1.Economic Data'!$J$2</f>
        <v>0.96384760907522504</v>
      </c>
      <c r="G42" s="1">
        <f>'1.Economic Data'!K66/'1.Economic Data'!$K$2</f>
        <v>1.0260895886731785</v>
      </c>
      <c r="H42" s="1">
        <f>'1.Economic Data'!G66/'1.Economic Data'!$G$2</f>
        <v>0.83309218239608529</v>
      </c>
      <c r="I42" s="1">
        <f>'1.Economic Data'!I66/'1.Economic Data'!$I$2</f>
        <v>0.78282062986311274</v>
      </c>
      <c r="J42" s="1">
        <f>'1.Economic Data'!D66/'1.Economic Data'!$D$2</f>
        <v>1.0745948851774938</v>
      </c>
      <c r="L42" s="1">
        <f t="shared" si="0"/>
        <v>1.1084596485615275</v>
      </c>
      <c r="M42">
        <f t="shared" si="1"/>
        <v>0.97041682527190842</v>
      </c>
      <c r="N42">
        <f t="shared" si="2"/>
        <v>0.82278601201830637</v>
      </c>
      <c r="O42">
        <f t="shared" si="3"/>
        <v>0.93891015045225634</v>
      </c>
      <c r="P42" s="1"/>
      <c r="R42" s="1"/>
      <c r="T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x14ac:dyDescent="0.25">
      <c r="A43">
        <f t="shared" si="4"/>
        <v>2020</v>
      </c>
      <c r="B43">
        <v>6</v>
      </c>
      <c r="C43" s="1">
        <f>'1.Economic Data'!E67/'1.Economic Data'!$E$2</f>
        <v>1.1084596485615275</v>
      </c>
      <c r="D43" s="1">
        <f>'1.Economic Data'!H67/'1.Economic Data'!$H$2</f>
        <v>1.033873664222849</v>
      </c>
      <c r="E43" s="1">
        <f>'1.Economic Data'!F67/'1.Economic Data'!$F$2</f>
        <v>0.98272023213156656</v>
      </c>
      <c r="F43" s="1">
        <f>'1.Economic Data'!J67/'1.Economic Data'!$J$2</f>
        <v>0.99778822324403138</v>
      </c>
      <c r="G43" s="1">
        <f>'1.Economic Data'!K67/'1.Economic Data'!$K$2</f>
        <v>1.0578596730370962</v>
      </c>
      <c r="H43" s="1">
        <f>'1.Economic Data'!G67/'1.Economic Data'!$G$2</f>
        <v>0.85656591017480865</v>
      </c>
      <c r="I43" s="1">
        <f>'1.Economic Data'!I67/'1.Economic Data'!$I$2</f>
        <v>0.85626940103016458</v>
      </c>
      <c r="J43" s="1">
        <f>'1.Economic Data'!D67/'1.Economic Data'!$D$2</f>
        <v>1.0722257249133567</v>
      </c>
      <c r="L43" s="1">
        <f t="shared" si="0"/>
        <v>1.1084596485615275</v>
      </c>
      <c r="M43">
        <f t="shared" si="1"/>
        <v>1.0049031174594136</v>
      </c>
      <c r="N43">
        <f t="shared" si="2"/>
        <v>0.85650660013299751</v>
      </c>
      <c r="O43">
        <f t="shared" si="3"/>
        <v>0.9732972529114724</v>
      </c>
      <c r="P43" s="1"/>
      <c r="R43" s="1"/>
      <c r="T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x14ac:dyDescent="0.25">
      <c r="A44">
        <f t="shared" si="4"/>
        <v>2020</v>
      </c>
      <c r="B44">
        <v>7</v>
      </c>
      <c r="C44" s="1">
        <f>'1.Economic Data'!E68/'1.Economic Data'!$E$2</f>
        <v>1.107404334654901</v>
      </c>
      <c r="D44" s="1">
        <f>'1.Economic Data'!H68/'1.Economic Data'!$H$2</f>
        <v>1.0706028437805672</v>
      </c>
      <c r="E44" s="1">
        <f>'1.Economic Data'!F68/'1.Economic Data'!$F$2</f>
        <v>1.0155440613697675</v>
      </c>
      <c r="F44" s="1">
        <f>'1.Economic Data'!J68/'1.Economic Data'!$J$2</f>
        <v>1.0317288374128377</v>
      </c>
      <c r="G44" s="1">
        <f>'1.Economic Data'!K68/'1.Economic Data'!$K$2</f>
        <v>1.0896297574010172</v>
      </c>
      <c r="H44" s="1">
        <f>'1.Economic Data'!G68/'1.Economic Data'!$G$2</f>
        <v>0.88003963795353202</v>
      </c>
      <c r="I44" s="1">
        <f>'1.Economic Data'!I68/'1.Economic Data'!$I$2</f>
        <v>0.9297181721972142</v>
      </c>
      <c r="J44" s="1">
        <f>'1.Economic Data'!D68/'1.Economic Data'!$D$2</f>
        <v>1.0698565646492193</v>
      </c>
      <c r="L44" s="1">
        <f t="shared" si="0"/>
        <v>1.107404334654901</v>
      </c>
      <c r="M44">
        <f t="shared" si="1"/>
        <v>1.0393890426230794</v>
      </c>
      <c r="N44">
        <f t="shared" si="2"/>
        <v>0.8897583060274451</v>
      </c>
      <c r="O44">
        <f t="shared" si="3"/>
        <v>1.0075739194542515</v>
      </c>
      <c r="P44" s="1"/>
      <c r="R44" s="1"/>
      <c r="T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x14ac:dyDescent="0.25">
      <c r="A45">
        <f t="shared" si="4"/>
        <v>2020</v>
      </c>
      <c r="B45">
        <v>8</v>
      </c>
      <c r="C45" s="1">
        <f>'1.Economic Data'!E69/'1.Economic Data'!$E$2</f>
        <v>1.107404334654901</v>
      </c>
      <c r="D45" s="1">
        <f>'1.Economic Data'!H69/'1.Economic Data'!$H$2</f>
        <v>1.1073320233382855</v>
      </c>
      <c r="E45" s="1">
        <f>'1.Economic Data'!F69/'1.Economic Data'!$F$2</f>
        <v>1.0483678906079683</v>
      </c>
      <c r="F45" s="1">
        <f>'1.Economic Data'!J69/'1.Economic Data'!$J$2</f>
        <v>1.0656694515816441</v>
      </c>
      <c r="G45" s="1">
        <f>'1.Economic Data'!K69/'1.Economic Data'!$K$2</f>
        <v>1.1213998417649349</v>
      </c>
      <c r="H45" s="1">
        <f>'1.Economic Data'!G69/'1.Economic Data'!$G$2</f>
        <v>0.90351336573225549</v>
      </c>
      <c r="I45" s="1">
        <f>'1.Economic Data'!I69/'1.Economic Data'!$I$2</f>
        <v>1.003166943364266</v>
      </c>
      <c r="J45" s="1">
        <f>'1.Economic Data'!D69/'1.Economic Data'!$D$2</f>
        <v>1.0674874043850817</v>
      </c>
      <c r="L45" s="1">
        <f t="shared" si="0"/>
        <v>1.107404334654901</v>
      </c>
      <c r="M45">
        <f t="shared" si="1"/>
        <v>1.0738746367038237</v>
      </c>
      <c r="N45">
        <f t="shared" si="2"/>
        <v>0.92261881668409307</v>
      </c>
      <c r="O45">
        <f t="shared" si="3"/>
        <v>1.0417591643772226</v>
      </c>
      <c r="P45" s="1"/>
      <c r="R45" s="1"/>
      <c r="T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x14ac:dyDescent="0.25">
      <c r="A46">
        <f t="shared" si="4"/>
        <v>2020</v>
      </c>
      <c r="B46">
        <v>9</v>
      </c>
      <c r="C46" s="1">
        <f>'1.Economic Data'!E70/'1.Economic Data'!$E$2</f>
        <v>1.107404334654901</v>
      </c>
      <c r="D46" s="1">
        <f>'1.Economic Data'!H70/'1.Economic Data'!$H$2</f>
        <v>1.1112680539905013</v>
      </c>
      <c r="E46" s="1">
        <f>'1.Economic Data'!F70/'1.Economic Data'!$F$2</f>
        <v>1.0654538164447409</v>
      </c>
      <c r="F46" s="1">
        <f>'1.Economic Data'!J70/'1.Economic Data'!$J$2</f>
        <v>1.079905398717691</v>
      </c>
      <c r="G46" s="1">
        <f>'1.Economic Data'!K70/'1.Economic Data'!$K$2</f>
        <v>1.125954163629441</v>
      </c>
      <c r="H46" s="1">
        <f>'1.Economic Data'!G70/'1.Economic Data'!$G$2</f>
        <v>0.94446027794027454</v>
      </c>
      <c r="I46" s="1">
        <f>'1.Economic Data'!I70/'1.Economic Data'!$I$2</f>
        <v>1.0025248403199853</v>
      </c>
      <c r="J46" s="1">
        <f>'1.Economic Data'!D70/'1.Economic Data'!$D$2</f>
        <v>1.0679425122380308</v>
      </c>
      <c r="L46" s="1">
        <f t="shared" si="0"/>
        <v>1.107404334654901</v>
      </c>
      <c r="M46">
        <f t="shared" si="1"/>
        <v>1.0861063073993922</v>
      </c>
      <c r="N46">
        <f t="shared" si="2"/>
        <v>0.95579771106167399</v>
      </c>
      <c r="O46">
        <f t="shared" si="3"/>
        <v>1.0586954969810951</v>
      </c>
      <c r="P46" s="1"/>
      <c r="R46" s="1"/>
      <c r="T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x14ac:dyDescent="0.25">
      <c r="A47">
        <f t="shared" si="4"/>
        <v>2020</v>
      </c>
      <c r="B47">
        <v>10</v>
      </c>
      <c r="C47" s="1">
        <f>'1.Economic Data'!E71/'1.Economic Data'!$E$2</f>
        <v>1.1028586727695304</v>
      </c>
      <c r="D47" s="1">
        <f>'1.Economic Data'!H71/'1.Economic Data'!$H$2</f>
        <v>1.11520408464272</v>
      </c>
      <c r="E47" s="1">
        <f>'1.Economic Data'!F71/'1.Economic Data'!$F$2</f>
        <v>1.0825397422814804</v>
      </c>
      <c r="F47" s="1">
        <f>'1.Economic Data'!J71/'1.Economic Data'!$J$2</f>
        <v>1.0941413458537748</v>
      </c>
      <c r="G47" s="1">
        <f>'1.Economic Data'!K71/'1.Economic Data'!$K$2</f>
        <v>1.1305084854939444</v>
      </c>
      <c r="H47" s="1">
        <f>'1.Economic Data'!G71/'1.Economic Data'!$G$2</f>
        <v>0.98540719014860356</v>
      </c>
      <c r="I47" s="1">
        <f>'1.Economic Data'!I71/'1.Economic Data'!$I$2</f>
        <v>1.0018827372757027</v>
      </c>
      <c r="J47" s="1">
        <f>'1.Economic Data'!D71/'1.Economic Data'!$D$2</f>
        <v>1.0683976200909966</v>
      </c>
      <c r="L47" s="1">
        <f t="shared" si="0"/>
        <v>1.1028586727695304</v>
      </c>
      <c r="M47">
        <f t="shared" si="1"/>
        <v>1.0983218258816891</v>
      </c>
      <c r="N47">
        <f t="shared" si="2"/>
        <v>0.98868048101379136</v>
      </c>
      <c r="O47">
        <f t="shared" si="3"/>
        <v>1.0754615380491521</v>
      </c>
      <c r="P47" s="1"/>
      <c r="R47" s="1"/>
      <c r="T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25">
      <c r="A48">
        <f t="shared" si="4"/>
        <v>2020</v>
      </c>
      <c r="B48">
        <v>11</v>
      </c>
      <c r="C48" s="1">
        <f>'1.Economic Data'!E72/'1.Economic Data'!$E$2</f>
        <v>1.1028586727695304</v>
      </c>
      <c r="D48" s="1">
        <f>'1.Economic Data'!H72/'1.Economic Data'!$H$2</f>
        <v>1.1191401152949358</v>
      </c>
      <c r="E48" s="1">
        <f>'1.Economic Data'!F72/'1.Economic Data'!$F$2</f>
        <v>1.099625668118253</v>
      </c>
      <c r="F48" s="1">
        <f>'1.Economic Data'!J72/'1.Economic Data'!$J$2</f>
        <v>1.1083772929898217</v>
      </c>
      <c r="G48" s="1">
        <f>'1.Economic Data'!K72/'1.Economic Data'!$K$2</f>
        <v>1.1350628073584508</v>
      </c>
      <c r="H48" s="1">
        <f>'1.Economic Data'!G72/'1.Economic Data'!$G$2</f>
        <v>1.0263541023566229</v>
      </c>
      <c r="I48" s="1">
        <f>'1.Economic Data'!I72/'1.Economic Data'!$I$2</f>
        <v>1.0012406342314222</v>
      </c>
      <c r="J48" s="1">
        <f>'1.Economic Data'!D72/'1.Economic Data'!$D$2</f>
        <v>1.0688527279439457</v>
      </c>
      <c r="L48" s="1">
        <f t="shared" si="0"/>
        <v>1.1028586727695304</v>
      </c>
      <c r="M48">
        <f t="shared" si="1"/>
        <v>1.1105215449028039</v>
      </c>
      <c r="N48">
        <f t="shared" si="2"/>
        <v>1.0212815150667207</v>
      </c>
      <c r="O48">
        <f t="shared" si="3"/>
        <v>1.0920705237240889</v>
      </c>
      <c r="P48" s="1"/>
      <c r="R48" s="1"/>
      <c r="T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25">
      <c r="A49">
        <f t="shared" si="4"/>
        <v>2020</v>
      </c>
      <c r="B49">
        <v>12</v>
      </c>
      <c r="C49" s="1">
        <f>'1.Economic Data'!E73/'1.Economic Data'!$E$2</f>
        <v>1.1028586727695304</v>
      </c>
      <c r="D49" s="1">
        <f>'1.Economic Data'!H73/'1.Economic Data'!$H$2</f>
        <v>1.1249487492853347</v>
      </c>
      <c r="E49" s="1">
        <f>'1.Economic Data'!F73/'1.Economic Data'!$F$2</f>
        <v>1.0906849960400584</v>
      </c>
      <c r="F49" s="1">
        <f>'1.Economic Data'!J73/'1.Economic Data'!$J$2</f>
        <v>1.0961465905662628</v>
      </c>
      <c r="G49" s="1">
        <f>'1.Economic Data'!K73/'1.Economic Data'!$K$2</f>
        <v>1.1411349890880471</v>
      </c>
      <c r="H49" s="1">
        <f>'1.Economic Data'!G73/'1.Economic Data'!$G$2</f>
        <v>1.0449586779719457</v>
      </c>
      <c r="I49" s="1">
        <f>'1.Economic Data'!I73/'1.Economic Data'!$I$2</f>
        <v>1.0050978305150007</v>
      </c>
      <c r="J49" s="1">
        <f>'1.Economic Data'!D73/'1.Economic Data'!$D$2</f>
        <v>1.0697489961677102</v>
      </c>
      <c r="L49" s="1">
        <f t="shared" si="0"/>
        <v>1.1028586727695304</v>
      </c>
      <c r="M49">
        <f t="shared" si="1"/>
        <v>1.101847415559744</v>
      </c>
      <c r="N49">
        <f t="shared" si="2"/>
        <v>1.0368620057262858</v>
      </c>
      <c r="O49">
        <f t="shared" si="3"/>
        <v>1.0885323943136782</v>
      </c>
      <c r="P49" s="1"/>
      <c r="R49" s="1"/>
      <c r="T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25">
      <c r="A50">
        <f t="shared" si="4"/>
        <v>2021</v>
      </c>
      <c r="B50">
        <v>1</v>
      </c>
      <c r="C50" s="1">
        <f>'1.Economic Data'!E74/'1.Economic Data'!$E$2</f>
        <v>1.1214856729417844</v>
      </c>
      <c r="D50" s="1">
        <f>'1.Economic Data'!H74/'1.Economic Data'!$H$2</f>
        <v>1.1307573832757307</v>
      </c>
      <c r="E50" s="1">
        <f>'1.Economic Data'!F74/'1.Economic Data'!$F$2</f>
        <v>1.0817443239618636</v>
      </c>
      <c r="F50" s="1">
        <f>'1.Economic Data'!J74/'1.Economic Data'!$J$2</f>
        <v>1.0839158881427409</v>
      </c>
      <c r="G50" s="1">
        <f>'1.Economic Data'!K74/'1.Economic Data'!$K$2</f>
        <v>1.1472071708176399</v>
      </c>
      <c r="H50" s="1">
        <f>'1.Economic Data'!G74/'1.Economic Data'!$G$2</f>
        <v>1.0635632535869588</v>
      </c>
      <c r="I50" s="1">
        <f>'1.Economic Data'!I74/'1.Economic Data'!$I$2</f>
        <v>1.0089550267985794</v>
      </c>
      <c r="J50" s="1">
        <f>'1.Economic Data'!D74/'1.Economic Data'!$D$2</f>
        <v>1.0706452643914584</v>
      </c>
      <c r="L50" s="1">
        <f t="shared" si="0"/>
        <v>1.1214856729417844</v>
      </c>
      <c r="M50">
        <f t="shared" si="1"/>
        <v>1.0931263224874559</v>
      </c>
      <c r="N50">
        <f t="shared" si="2"/>
        <v>1.0524101325983457</v>
      </c>
      <c r="O50">
        <f t="shared" si="3"/>
        <v>1.0848589742936068</v>
      </c>
      <c r="P50" s="1"/>
      <c r="R50" s="1"/>
      <c r="T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25">
      <c r="A51">
        <f t="shared" si="4"/>
        <v>2021</v>
      </c>
      <c r="B51">
        <v>2</v>
      </c>
      <c r="C51" s="1">
        <f>'1.Economic Data'!E75/'1.Economic Data'!$E$2</f>
        <v>1.1214856729417844</v>
      </c>
      <c r="D51" s="1">
        <f>'1.Economic Data'!H75/'1.Economic Data'!$H$2</f>
        <v>1.1365660172661296</v>
      </c>
      <c r="E51" s="1">
        <f>'1.Economic Data'!F75/'1.Economic Data'!$F$2</f>
        <v>1.0728036518836688</v>
      </c>
      <c r="F51" s="1">
        <f>'1.Economic Data'!J75/'1.Economic Data'!$J$2</f>
        <v>1.071685185719182</v>
      </c>
      <c r="G51" s="1">
        <f>'1.Economic Data'!K75/'1.Economic Data'!$K$2</f>
        <v>1.1532793525472362</v>
      </c>
      <c r="H51" s="1">
        <f>'1.Economic Data'!G75/'1.Economic Data'!$G$2</f>
        <v>1.0821678292022816</v>
      </c>
      <c r="I51" s="1">
        <f>'1.Economic Data'!I75/'1.Economic Data'!$I$2</f>
        <v>1.0128122230821579</v>
      </c>
      <c r="J51" s="1">
        <f>'1.Economic Data'!D75/'1.Economic Data'!$D$2</f>
        <v>1.0715415326152229</v>
      </c>
      <c r="L51" s="1">
        <f t="shared" si="0"/>
        <v>1.1214856729417844</v>
      </c>
      <c r="M51">
        <f t="shared" si="1"/>
        <v>1.0843580682684375</v>
      </c>
      <c r="N51">
        <f t="shared" si="2"/>
        <v>1.067926791644644</v>
      </c>
      <c r="O51">
        <f t="shared" si="3"/>
        <v>1.0810517112546769</v>
      </c>
      <c r="P51" s="1"/>
      <c r="R51" s="1"/>
      <c r="T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25">
      <c r="A52">
        <f t="shared" si="4"/>
        <v>2021</v>
      </c>
      <c r="B52">
        <v>3</v>
      </c>
      <c r="C52" s="1">
        <f>'1.Economic Data'!E76/'1.Economic Data'!$E$2</f>
        <v>1.1214856729417844</v>
      </c>
      <c r="D52" s="1">
        <f>'1.Economic Data'!H76/'1.Economic Data'!$H$2</f>
        <v>1.1353917406840648</v>
      </c>
      <c r="E52" s="1">
        <f>'1.Economic Data'!F76/'1.Economic Data'!$F$2</f>
        <v>1.0717111840397027</v>
      </c>
      <c r="F52" s="1">
        <f>'1.Economic Data'!J76/'1.Economic Data'!$J$2</f>
        <v>1.0730041007899593</v>
      </c>
      <c r="G52" s="1">
        <f>'1.Economic Data'!K76/'1.Economic Data'!$K$2</f>
        <v>1.152829139383164</v>
      </c>
      <c r="H52" s="1">
        <f>'1.Economic Data'!G76/'1.Economic Data'!$G$2</f>
        <v>1.0608864473675685</v>
      </c>
      <c r="I52" s="1">
        <f>'1.Economic Data'!I76/'1.Economic Data'!$I$2</f>
        <v>1.0062766231197329</v>
      </c>
      <c r="J52" s="1">
        <f>'1.Economic Data'!D76/'1.Economic Data'!$D$2</f>
        <v>1.0723277220091216</v>
      </c>
      <c r="L52" s="1">
        <f t="shared" si="0"/>
        <v>1.1214856729417844</v>
      </c>
      <c r="M52">
        <f t="shared" si="1"/>
        <v>1.0852011655288247</v>
      </c>
      <c r="N52">
        <f t="shared" si="2"/>
        <v>1.0497323902200466</v>
      </c>
      <c r="O52">
        <f t="shared" si="3"/>
        <v>1.0780128080293363</v>
      </c>
      <c r="P52" s="1"/>
      <c r="R52" s="1"/>
      <c r="T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25">
      <c r="A53">
        <f t="shared" si="4"/>
        <v>2021</v>
      </c>
      <c r="B53">
        <v>4</v>
      </c>
      <c r="C53" s="1">
        <f>'1.Economic Data'!E77/'1.Economic Data'!$E$2</f>
        <v>1.1091287286520477</v>
      </c>
      <c r="D53" s="1">
        <f>'1.Economic Data'!H77/'1.Economic Data'!$H$2</f>
        <v>1.1342174641020002</v>
      </c>
      <c r="E53" s="1">
        <f>'1.Economic Data'!F77/'1.Economic Data'!$F$2</f>
        <v>1.0706187161957696</v>
      </c>
      <c r="F53" s="1">
        <f>'1.Economic Data'!J77/'1.Economic Data'!$J$2</f>
        <v>1.0743230158606998</v>
      </c>
      <c r="G53" s="1">
        <f>'1.Economic Data'!K77/'1.Economic Data'!$K$2</f>
        <v>1.1523789262190922</v>
      </c>
      <c r="H53" s="1">
        <f>'1.Economic Data'!G77/'1.Economic Data'!$G$2</f>
        <v>1.0396050655325457</v>
      </c>
      <c r="I53" s="1">
        <f>'1.Economic Data'!I77/'1.Economic Data'!$I$2</f>
        <v>0.99974102315730817</v>
      </c>
      <c r="J53" s="1">
        <f>'1.Economic Data'!D77/'1.Economic Data'!$D$2</f>
        <v>1.0731139114030368</v>
      </c>
      <c r="L53" s="1">
        <f t="shared" si="0"/>
        <v>1.1091287286520477</v>
      </c>
      <c r="M53">
        <f t="shared" si="1"/>
        <v>1.0860433732528623</v>
      </c>
      <c r="N53">
        <f t="shared" si="2"/>
        <v>1.0315070776364113</v>
      </c>
      <c r="O53">
        <f t="shared" si="3"/>
        <v>1.0749101862373935</v>
      </c>
      <c r="P53" s="1"/>
      <c r="R53" s="1"/>
      <c r="T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25">
      <c r="A54">
        <f t="shared" si="4"/>
        <v>2021</v>
      </c>
      <c r="B54">
        <v>5</v>
      </c>
      <c r="C54" s="1">
        <f>'1.Economic Data'!E78/'1.Economic Data'!$E$2</f>
        <v>1.1091287286520477</v>
      </c>
      <c r="D54" s="1">
        <f>'1.Economic Data'!H78/'1.Economic Data'!$H$2</f>
        <v>1.1330431875199356</v>
      </c>
      <c r="E54" s="1">
        <f>'1.Economic Data'!F78/'1.Economic Data'!$F$2</f>
        <v>1.0695262483518038</v>
      </c>
      <c r="F54" s="1">
        <f>'1.Economic Data'!J78/'1.Economic Data'!$J$2</f>
        <v>1.0756419309314773</v>
      </c>
      <c r="G54" s="1">
        <f>'1.Economic Data'!K78/'1.Economic Data'!$K$2</f>
        <v>1.1519287130550202</v>
      </c>
      <c r="H54" s="1">
        <f>'1.Economic Data'!G78/'1.Economic Data'!$G$2</f>
        <v>1.0183236836978324</v>
      </c>
      <c r="I54" s="1">
        <f>'1.Economic Data'!I78/'1.Economic Data'!$I$2</f>
        <v>0.99320542319488336</v>
      </c>
      <c r="J54" s="1">
        <f>'1.Economic Data'!D78/'1.Economic Data'!$D$2</f>
        <v>1.0739001007969355</v>
      </c>
      <c r="L54" s="1">
        <f t="shared" si="0"/>
        <v>1.1091287286520477</v>
      </c>
      <c r="M54">
        <f t="shared" si="1"/>
        <v>1.0868846910949577</v>
      </c>
      <c r="N54">
        <f t="shared" si="2"/>
        <v>1.0132497191942087</v>
      </c>
      <c r="O54">
        <f t="shared" si="3"/>
        <v>1.0717415690397112</v>
      </c>
      <c r="P54" s="1"/>
      <c r="R54" s="1"/>
      <c r="T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25">
      <c r="A55">
        <f t="shared" si="4"/>
        <v>2021</v>
      </c>
      <c r="B55">
        <v>6</v>
      </c>
      <c r="C55" s="1">
        <f>'1.Economic Data'!E79/'1.Economic Data'!$E$2</f>
        <v>1.1091287286520477</v>
      </c>
      <c r="D55" s="1">
        <f>'1.Economic Data'!H79/'1.Economic Data'!$H$2</f>
        <v>1.1423742113122268</v>
      </c>
      <c r="E55" s="1">
        <f>'1.Economic Data'!F79/'1.Economic Data'!$F$2</f>
        <v>1.0897093198542285</v>
      </c>
      <c r="F55" s="1">
        <f>'1.Economic Data'!J79/'1.Economic Data'!$J$2</f>
        <v>1.0990266019873285</v>
      </c>
      <c r="G55" s="1">
        <f>'1.Economic Data'!K79/'1.Economic Data'!$K$2</f>
        <v>1.1620834909017814</v>
      </c>
      <c r="H55" s="1">
        <f>'1.Economic Data'!G79/'1.Economic Data'!$G$2</f>
        <v>1.011701880029773</v>
      </c>
      <c r="I55" s="1">
        <f>'1.Economic Data'!I79/'1.Economic Data'!$I$2</f>
        <v>0.99643696486704603</v>
      </c>
      <c r="J55" s="1">
        <f>'1.Economic Data'!D79/'1.Economic Data'!$D$2</f>
        <v>1.0767058417274389</v>
      </c>
      <c r="L55" s="1">
        <f t="shared" si="0"/>
        <v>1.1091287286520477</v>
      </c>
      <c r="M55">
        <f t="shared" si="1"/>
        <v>1.1075624972275</v>
      </c>
      <c r="N55">
        <f t="shared" si="2"/>
        <v>1.0086303026116739</v>
      </c>
      <c r="O55">
        <f t="shared" si="3"/>
        <v>1.0870286629908403</v>
      </c>
      <c r="P55" s="1"/>
      <c r="R55" s="1"/>
      <c r="T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25">
      <c r="A56">
        <f t="shared" si="4"/>
        <v>2021</v>
      </c>
      <c r="B56">
        <v>7</v>
      </c>
      <c r="C56" s="1">
        <f>'1.Economic Data'!E80/'1.Economic Data'!$E$2</f>
        <v>1.1041111329373565</v>
      </c>
      <c r="D56" s="1">
        <f>'1.Economic Data'!H80/'1.Economic Data'!$H$2</f>
        <v>1.1517052351045207</v>
      </c>
      <c r="E56" s="1">
        <f>'1.Economic Data'!F80/'1.Economic Data'!$F$2</f>
        <v>1.1098923913566865</v>
      </c>
      <c r="F56" s="1">
        <f>'1.Economic Data'!J80/'1.Economic Data'!$J$2</f>
        <v>1.1224112730431797</v>
      </c>
      <c r="G56" s="1">
        <f>'1.Economic Data'!K80/'1.Economic Data'!$K$2</f>
        <v>1.1722382687485398</v>
      </c>
      <c r="H56" s="1">
        <f>'1.Economic Data'!G80/'1.Economic Data'!$G$2</f>
        <v>1.0050800763620233</v>
      </c>
      <c r="I56" s="1">
        <f>'1.Economic Data'!I80/'1.Economic Data'!$I$2</f>
        <v>0.99966850653920636</v>
      </c>
      <c r="J56" s="1">
        <f>'1.Economic Data'!D80/'1.Economic Data'!$D$2</f>
        <v>1.0795115826579422</v>
      </c>
      <c r="L56" s="1">
        <f t="shared" si="0"/>
        <v>1.1041111329373565</v>
      </c>
      <c r="M56">
        <f t="shared" si="1"/>
        <v>1.1282098423269176</v>
      </c>
      <c r="N56">
        <f t="shared" si="2"/>
        <v>1.0039954238731539</v>
      </c>
      <c r="O56">
        <f t="shared" si="3"/>
        <v>1.1021945365961676</v>
      </c>
      <c r="P56" s="1"/>
      <c r="R56" s="1"/>
      <c r="T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25">
      <c r="A57">
        <f t="shared" si="4"/>
        <v>2021</v>
      </c>
      <c r="B57">
        <v>8</v>
      </c>
      <c r="C57" s="1">
        <f>'1.Economic Data'!E81/'1.Economic Data'!$E$2</f>
        <v>1.1041111329373565</v>
      </c>
      <c r="D57" s="1">
        <f>'1.Economic Data'!H81/'1.Economic Data'!$H$2</f>
        <v>1.1610362588968119</v>
      </c>
      <c r="E57" s="1">
        <f>'1.Economic Data'!F81/'1.Economic Data'!$F$2</f>
        <v>1.1300754628591112</v>
      </c>
      <c r="F57" s="1">
        <f>'1.Economic Data'!J81/'1.Economic Data'!$J$2</f>
        <v>1.1457959440990311</v>
      </c>
      <c r="G57" s="1">
        <f>'1.Economic Data'!K81/'1.Economic Data'!$K$2</f>
        <v>1.182393046595301</v>
      </c>
      <c r="H57" s="1">
        <f>'1.Economic Data'!G81/'1.Economic Data'!$G$2</f>
        <v>0.99845827269396425</v>
      </c>
      <c r="I57" s="1">
        <f>'1.Economic Data'!I81/'1.Economic Data'!$I$2</f>
        <v>1.0029000482113688</v>
      </c>
      <c r="J57" s="1">
        <f>'1.Economic Data'!D81/'1.Economic Data'!$D$2</f>
        <v>1.0823173235884456</v>
      </c>
      <c r="L57" s="1">
        <f t="shared" si="0"/>
        <v>1.1041111329373565</v>
      </c>
      <c r="M57">
        <f t="shared" si="1"/>
        <v>1.1488279182853063</v>
      </c>
      <c r="N57">
        <f t="shared" si="2"/>
        <v>0.99934505121703332</v>
      </c>
      <c r="O57">
        <f t="shared" si="3"/>
        <v>1.1172415484977405</v>
      </c>
      <c r="P57" s="1"/>
      <c r="R57" s="1"/>
      <c r="T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25">
      <c r="A58">
        <f t="shared" si="4"/>
        <v>2021</v>
      </c>
      <c r="B58">
        <v>9</v>
      </c>
      <c r="C58" s="1">
        <f>'1.Economic Data'!E82/'1.Economic Data'!$E$2</f>
        <v>1.1041111329373565</v>
      </c>
      <c r="D58" s="1">
        <f>'1.Economic Data'!H82/'1.Economic Data'!$H$2</f>
        <v>1.1687943615784104</v>
      </c>
      <c r="E58" s="1">
        <f>'1.Economic Data'!F82/'1.Economic Data'!$F$2</f>
        <v>1.1427326434235219</v>
      </c>
      <c r="F58" s="1">
        <f>'1.Economic Data'!J82/'1.Economic Data'!$J$2</f>
        <v>1.1583413434737804</v>
      </c>
      <c r="G58" s="1">
        <f>'1.Economic Data'!K82/'1.Economic Data'!$K$2</f>
        <v>1.1901505079895287</v>
      </c>
      <c r="H58" s="1">
        <f>'1.Economic Data'!G82/'1.Economic Data'!$G$2</f>
        <v>1.0120513232150279</v>
      </c>
      <c r="I58" s="1">
        <f>'1.Economic Data'!I82/'1.Economic Data'!$I$2</f>
        <v>1.0106628993015809</v>
      </c>
      <c r="J58" s="1">
        <f>'1.Economic Data'!D82/'1.Economic Data'!$D$2</f>
        <v>1.0816787078385757</v>
      </c>
      <c r="L58" s="1">
        <f t="shared" si="0"/>
        <v>1.1041111329373565</v>
      </c>
      <c r="M58">
        <f t="shared" si="1"/>
        <v>1.1604244413497731</v>
      </c>
      <c r="N58">
        <f t="shared" si="2"/>
        <v>1.0117734859255068</v>
      </c>
      <c r="O58">
        <f t="shared" si="3"/>
        <v>1.1290421430767765</v>
      </c>
      <c r="P58" s="1"/>
      <c r="R58" s="1"/>
      <c r="T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25">
      <c r="A59">
        <f t="shared" si="4"/>
        <v>2021</v>
      </c>
      <c r="B59">
        <v>10</v>
      </c>
      <c r="C59" s="1">
        <f>'1.Economic Data'!E83/'1.Economic Data'!$E$2</f>
        <v>1.0966179560536549</v>
      </c>
      <c r="D59" s="1">
        <f>'1.Economic Data'!H83/'1.Economic Data'!$H$2</f>
        <v>1.1765524642600063</v>
      </c>
      <c r="E59" s="1">
        <f>'1.Economic Data'!F83/'1.Economic Data'!$F$2</f>
        <v>1.1553898239879659</v>
      </c>
      <c r="F59" s="1">
        <f>'1.Economic Data'!J83/'1.Economic Data'!$J$2</f>
        <v>1.1708867428485668</v>
      </c>
      <c r="G59" s="1">
        <f>'1.Economic Data'!K83/'1.Economic Data'!$K$2</f>
        <v>1.1979079693837562</v>
      </c>
      <c r="H59" s="1">
        <f>'1.Economic Data'!G83/'1.Economic Data'!$G$2</f>
        <v>1.0256443737360916</v>
      </c>
      <c r="I59" s="1">
        <f>'1.Economic Data'!I83/'1.Economic Data'!$I$2</f>
        <v>1.0184257503917906</v>
      </c>
      <c r="J59" s="1">
        <f>'1.Economic Data'!D83/'1.Economic Data'!$D$2</f>
        <v>1.0810400920887058</v>
      </c>
      <c r="L59" s="1">
        <f t="shared" si="0"/>
        <v>1.0966179560536549</v>
      </c>
      <c r="M59">
        <f t="shared" si="1"/>
        <v>1.1720177002401542</v>
      </c>
      <c r="N59">
        <f t="shared" si="2"/>
        <v>1.0241965673669966</v>
      </c>
      <c r="O59">
        <f t="shared" si="3"/>
        <v>1.1408380553645081</v>
      </c>
      <c r="P59" s="1"/>
      <c r="R59" s="1"/>
      <c r="T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25">
      <c r="A60">
        <f t="shared" si="4"/>
        <v>2021</v>
      </c>
      <c r="B60">
        <v>11</v>
      </c>
      <c r="C60" s="1">
        <f>'1.Economic Data'!E84/'1.Economic Data'!$E$2</f>
        <v>1.0966179560536549</v>
      </c>
      <c r="D60" s="1">
        <f>'1.Economic Data'!H84/'1.Economic Data'!$H$2</f>
        <v>1.184310566941605</v>
      </c>
      <c r="E60" s="1">
        <f>'1.Economic Data'!F84/'1.Economic Data'!$F$2</f>
        <v>1.1680470045523768</v>
      </c>
      <c r="F60" s="1">
        <f>'1.Economic Data'!J84/'1.Economic Data'!$J$2</f>
        <v>1.1834321422233161</v>
      </c>
      <c r="G60" s="1">
        <f>'1.Economic Data'!K84/'1.Economic Data'!$K$2</f>
        <v>1.2056654307779839</v>
      </c>
      <c r="H60" s="1">
        <f>'1.Economic Data'!G84/'1.Economic Data'!$G$2</f>
        <v>1.0392374242571554</v>
      </c>
      <c r="I60" s="1">
        <f>'1.Economic Data'!I84/'1.Economic Data'!$I$2</f>
        <v>1.0261886014820025</v>
      </c>
      <c r="J60" s="1">
        <f>'1.Economic Data'!D84/'1.Economic Data'!$D$2</f>
        <v>1.0804014763388359</v>
      </c>
      <c r="L60" s="1">
        <f t="shared" si="0"/>
        <v>1.0966179560536549</v>
      </c>
      <c r="M60">
        <f t="shared" si="1"/>
        <v>1.1836077750280141</v>
      </c>
      <c r="N60">
        <f t="shared" si="2"/>
        <v>1.0366144526385492</v>
      </c>
      <c r="O60">
        <f t="shared" si="3"/>
        <v>1.1526294172344387</v>
      </c>
      <c r="P60" s="1"/>
      <c r="R60" s="1"/>
      <c r="T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x14ac:dyDescent="0.25">
      <c r="A61">
        <f t="shared" si="4"/>
        <v>2021</v>
      </c>
      <c r="B61">
        <v>12</v>
      </c>
      <c r="C61" s="1">
        <f>'1.Economic Data'!E85/'1.Economic Data'!$E$2</f>
        <v>1.0966179560536549</v>
      </c>
      <c r="D61" s="1">
        <f>'1.Economic Data'!H85/'1.Economic Data'!$H$2</f>
        <v>1.1884739490636675</v>
      </c>
      <c r="E61" s="1">
        <f>'1.Economic Data'!F85/'1.Economic Data'!$F$2</f>
        <v>1.1642441740480611</v>
      </c>
      <c r="F61" s="1">
        <f>'1.Economic Data'!J85/'1.Economic Data'!$J$2</f>
        <v>1.1828070659204502</v>
      </c>
      <c r="G61" s="1">
        <f>'1.Economic Data'!K85/'1.Economic Data'!$K$2</f>
        <v>1.2081350427306459</v>
      </c>
      <c r="H61" s="1">
        <f>'1.Economic Data'!G85/'1.Economic Data'!$G$2</f>
        <v>1.0088293599405171</v>
      </c>
      <c r="I61" s="1">
        <f>'1.Economic Data'!I85/'1.Economic Data'!$I$2</f>
        <v>1.0428934950028017</v>
      </c>
      <c r="J61" s="1">
        <f>'1.Economic Data'!D85/'1.Economic Data'!$D$2</f>
        <v>1.0839605389601632</v>
      </c>
      <c r="L61" s="1">
        <f t="shared" si="0"/>
        <v>1.0966179560536549</v>
      </c>
      <c r="M61">
        <f t="shared" si="1"/>
        <v>1.183938276748133</v>
      </c>
      <c r="N61">
        <f t="shared" si="2"/>
        <v>1.0155519914394844</v>
      </c>
      <c r="O61">
        <f t="shared" si="3"/>
        <v>1.1481633548070562</v>
      </c>
      <c r="P61" s="1"/>
      <c r="R61" s="1"/>
      <c r="T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25">
      <c r="A62">
        <f t="shared" si="4"/>
        <v>2022</v>
      </c>
      <c r="B62">
        <v>1</v>
      </c>
      <c r="C62" s="1">
        <f>'1.Economic Data'!E86/'1.Economic Data'!$E$2</f>
        <v>1.0943162841033636</v>
      </c>
      <c r="D62" s="1">
        <f>'1.Economic Data'!H86/'1.Economic Data'!$H$2</f>
        <v>1.1926373311857301</v>
      </c>
      <c r="E62" s="1">
        <f>'1.Economic Data'!F86/'1.Economic Data'!$F$2</f>
        <v>1.1604413435437455</v>
      </c>
      <c r="F62" s="1">
        <f>'1.Economic Data'!J86/'1.Economic Data'!$J$2</f>
        <v>1.1821819896175843</v>
      </c>
      <c r="G62" s="1">
        <f>'1.Economic Data'!K86/'1.Economic Data'!$K$2</f>
        <v>1.210604654683308</v>
      </c>
      <c r="H62" s="1">
        <f>'1.Economic Data'!G86/'1.Economic Data'!$G$2</f>
        <v>0.97842129562387903</v>
      </c>
      <c r="I62" s="1">
        <f>'1.Economic Data'!I86/'1.Economic Data'!$I$2</f>
        <v>1.0595983885236009</v>
      </c>
      <c r="J62" s="1">
        <f>'1.Economic Data'!D86/'1.Economic Data'!$D$2</f>
        <v>1.087519601581507</v>
      </c>
      <c r="L62" s="1">
        <f t="shared" si="0"/>
        <v>1.0943162841033636</v>
      </c>
      <c r="M62">
        <f t="shared" si="1"/>
        <v>1.1842656994930802</v>
      </c>
      <c r="N62">
        <f t="shared" si="2"/>
        <v>0.99414326617632875</v>
      </c>
      <c r="O62">
        <f t="shared" si="3"/>
        <v>1.1435340892525589</v>
      </c>
      <c r="P62" s="1"/>
      <c r="R62" s="1"/>
      <c r="T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x14ac:dyDescent="0.25">
      <c r="A63">
        <f t="shared" si="4"/>
        <v>2022</v>
      </c>
      <c r="B63">
        <v>2</v>
      </c>
      <c r="C63" s="1">
        <f>'1.Economic Data'!E87/'1.Economic Data'!$E$2</f>
        <v>1.0943162841033636</v>
      </c>
      <c r="D63" s="1">
        <f>'1.Economic Data'!H87/'1.Economic Data'!$H$2</f>
        <v>1.1968007133077927</v>
      </c>
      <c r="E63" s="1">
        <f>'1.Economic Data'!F87/'1.Economic Data'!$F$2</f>
        <v>1.1566385130394301</v>
      </c>
      <c r="F63" s="1">
        <f>'1.Economic Data'!J87/'1.Economic Data'!$J$2</f>
        <v>1.1815569133147183</v>
      </c>
      <c r="G63" s="1">
        <f>'1.Economic Data'!K87/'1.Economic Data'!$K$2</f>
        <v>1.21307426663597</v>
      </c>
      <c r="H63" s="1">
        <f>'1.Economic Data'!G87/'1.Economic Data'!$G$2</f>
        <v>0.94801323130724091</v>
      </c>
      <c r="I63" s="1">
        <f>'1.Economic Data'!I87/'1.Economic Data'!$I$2</f>
        <v>1.0763032820444001</v>
      </c>
      <c r="J63" s="1">
        <f>'1.Economic Data'!D87/'1.Economic Data'!$D$2</f>
        <v>1.0910786642028343</v>
      </c>
      <c r="L63" s="1">
        <f t="shared" si="0"/>
        <v>1.0943162841033636</v>
      </c>
      <c r="M63">
        <f t="shared" si="1"/>
        <v>1.1845900606416222</v>
      </c>
      <c r="N63">
        <f t="shared" si="2"/>
        <v>0.97238545035288082</v>
      </c>
      <c r="O63">
        <f t="shared" si="3"/>
        <v>1.1387336590931965</v>
      </c>
      <c r="P63" s="1"/>
      <c r="R63" s="1"/>
      <c r="T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25">
      <c r="A64">
        <f t="shared" si="4"/>
        <v>2022</v>
      </c>
      <c r="B64">
        <v>3</v>
      </c>
      <c r="C64" s="1">
        <f>'1.Economic Data'!E88/'1.Economic Data'!$E$2</f>
        <v>1.0943162841033636</v>
      </c>
      <c r="D64" s="1">
        <f>'1.Economic Data'!H88/'1.Economic Data'!$H$2</f>
        <v>1.1979635532022339</v>
      </c>
      <c r="E64" s="1">
        <f>'1.Economic Data'!F88/'1.Economic Data'!$F$2</f>
        <v>1.159141124548966</v>
      </c>
      <c r="F64" s="1">
        <f>'1.Economic Data'!J88/'1.Economic Data'!$J$2</f>
        <v>1.1803502167431343</v>
      </c>
      <c r="G64" s="1">
        <f>'1.Economic Data'!K88/'1.Economic Data'!$K$2</f>
        <v>1.2146605357731601</v>
      </c>
      <c r="H64" s="1">
        <f>'1.Economic Data'!G88/'1.Economic Data'!$G$2</f>
        <v>0.98157142563533295</v>
      </c>
      <c r="I64" s="1">
        <f>'1.Economic Data'!I88/'1.Economic Data'!$I$2</f>
        <v>1.0743308425659788</v>
      </c>
      <c r="J64" s="1">
        <f>'1.Economic Data'!D88/'1.Economic Data'!$D$2</f>
        <v>1.0940947374858789</v>
      </c>
      <c r="L64" s="1">
        <f t="shared" si="0"/>
        <v>1.0943162841033636</v>
      </c>
      <c r="M64">
        <f t="shared" si="1"/>
        <v>1.1838520440684277</v>
      </c>
      <c r="N64">
        <f t="shared" si="2"/>
        <v>0.9994593485529838</v>
      </c>
      <c r="O64">
        <f t="shared" si="3"/>
        <v>1.1444345739614223</v>
      </c>
      <c r="P64" s="1"/>
      <c r="R64" s="1"/>
      <c r="T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25">
      <c r="A65">
        <f t="shared" si="4"/>
        <v>2022</v>
      </c>
      <c r="B65">
        <v>4</v>
      </c>
      <c r="C65" s="1">
        <f>'1.Economic Data'!E89/'1.Economic Data'!$E$2</f>
        <v>1.0531043482103262</v>
      </c>
      <c r="D65" s="1">
        <f>'1.Economic Data'!H89/'1.Economic Data'!$H$2</f>
        <v>1.1991263930966756</v>
      </c>
      <c r="E65" s="1">
        <f>'1.Economic Data'!F89/'1.Economic Data'!$F$2</f>
        <v>1.1616437360585352</v>
      </c>
      <c r="F65" s="1">
        <f>'1.Economic Data'!J89/'1.Economic Data'!$J$2</f>
        <v>1.1791435201715874</v>
      </c>
      <c r="G65" s="1">
        <f>'1.Economic Data'!K89/'1.Economic Data'!$K$2</f>
        <v>1.2162468049103503</v>
      </c>
      <c r="H65" s="1">
        <f>'1.Economic Data'!G89/'1.Economic Data'!$G$2</f>
        <v>1.0151296199634252</v>
      </c>
      <c r="I65" s="1">
        <f>'1.Economic Data'!I89/'1.Economic Data'!$I$2</f>
        <v>1.0723584030875573</v>
      </c>
      <c r="J65" s="1">
        <f>'1.Economic Data'!D89/'1.Economic Data'!$D$2</f>
        <v>1.09711081076894</v>
      </c>
      <c r="L65" s="1">
        <f t="shared" si="0"/>
        <v>1.0531043482103262</v>
      </c>
      <c r="M65">
        <f t="shared" si="1"/>
        <v>1.1831132751231299</v>
      </c>
      <c r="N65">
        <f t="shared" si="2"/>
        <v>1.0263256710837056</v>
      </c>
      <c r="O65">
        <f t="shared" si="3"/>
        <v>1.1499477300264103</v>
      </c>
      <c r="P65" s="1"/>
      <c r="R65" s="1"/>
      <c r="T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25">
      <c r="A66">
        <f t="shared" si="4"/>
        <v>2022</v>
      </c>
      <c r="B66">
        <v>5</v>
      </c>
      <c r="C66" s="1">
        <f>'1.Economic Data'!E90/'1.Economic Data'!$E$2</f>
        <v>1.0531043482103262</v>
      </c>
      <c r="D66" s="1">
        <f>'1.Economic Data'!H90/'1.Economic Data'!$H$2</f>
        <v>1.2002892329911168</v>
      </c>
      <c r="E66" s="1">
        <f>'1.Economic Data'!F90/'1.Economic Data'!$F$2</f>
        <v>1.1641463475680711</v>
      </c>
      <c r="F66" s="1">
        <f>'1.Economic Data'!J90/'1.Economic Data'!$J$2</f>
        <v>1.1779368236000034</v>
      </c>
      <c r="G66" s="1">
        <f>'1.Economic Data'!K90/'1.Economic Data'!$K$2</f>
        <v>1.2178330740475405</v>
      </c>
      <c r="H66" s="1">
        <f>'1.Economic Data'!G90/'1.Economic Data'!$G$2</f>
        <v>1.0486878142915173</v>
      </c>
      <c r="I66" s="1">
        <f>'1.Economic Data'!I90/'1.Economic Data'!$I$2</f>
        <v>1.070385963609136</v>
      </c>
      <c r="J66" s="1">
        <f>'1.Economic Data'!D90/'1.Economic Data'!$D$2</f>
        <v>1.1001268840519847</v>
      </c>
      <c r="L66" s="1">
        <f t="shared" si="0"/>
        <v>1.0531043482103262</v>
      </c>
      <c r="M66">
        <f t="shared" si="1"/>
        <v>1.1823737541960231</v>
      </c>
      <c r="N66">
        <f t="shared" si="2"/>
        <v>1.0529919675775132</v>
      </c>
      <c r="O66">
        <f t="shared" si="3"/>
        <v>1.1552842067128595</v>
      </c>
      <c r="P66" s="1"/>
      <c r="R66" s="1"/>
      <c r="T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x14ac:dyDescent="0.25">
      <c r="A67">
        <f t="shared" si="4"/>
        <v>2022</v>
      </c>
      <c r="B67">
        <v>6</v>
      </c>
      <c r="C67" s="1">
        <f>'1.Economic Data'!E91/'1.Economic Data'!$E$2</f>
        <v>1.0531043482103262</v>
      </c>
      <c r="D67" s="1">
        <f>'1.Economic Data'!H91/'1.Economic Data'!$H$2</f>
        <v>1.2008193556194013</v>
      </c>
      <c r="E67" s="1">
        <f>'1.Economic Data'!F91/'1.Economic Data'!$F$2</f>
        <v>1.1641684939877042</v>
      </c>
      <c r="F67" s="1">
        <f>'1.Economic Data'!J91/'1.Economic Data'!$J$2</f>
        <v>1.1766089812071483</v>
      </c>
      <c r="G67" s="1">
        <f>'1.Economic Data'!K91/'1.Economic Data'!$K$2</f>
        <v>1.2187578640726431</v>
      </c>
      <c r="H67" s="1">
        <f>'1.Economic Data'!G91/'1.Economic Data'!$G$2</f>
        <v>1.0600125240069136</v>
      </c>
      <c r="I67" s="1">
        <f>'1.Economic Data'!I91/'1.Economic Data'!$I$2</f>
        <v>1.0679937737859946</v>
      </c>
      <c r="J67" s="1">
        <f>'1.Economic Data'!D91/'1.Economic Data'!$D$2</f>
        <v>1.1053270579607979</v>
      </c>
      <c r="L67" s="1">
        <f t="shared" ref="L67:L130" si="5">C67</f>
        <v>1.0531043482103262</v>
      </c>
      <c r="M67">
        <f t="shared" ref="M67:M130" si="6">(F67^(0.8))*(D67^(0.2))</f>
        <v>1.1814116881468377</v>
      </c>
      <c r="N67">
        <f t="shared" ref="N67:N130" si="7">(H67^(0.8))*(I67^(0.2))</f>
        <v>1.0616039880508823</v>
      </c>
      <c r="O67">
        <f t="shared" ref="O67:O130" si="8">(M67^(0.8))*(N67^(0.2))</f>
        <v>1.1564144740840328</v>
      </c>
      <c r="P67" s="1"/>
      <c r="R67" s="1"/>
      <c r="T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25">
      <c r="A68">
        <f t="shared" si="4"/>
        <v>2022</v>
      </c>
      <c r="B68">
        <v>7</v>
      </c>
      <c r="C68" s="1">
        <f>'1.Economic Data'!E92/'1.Economic Data'!$E$2</f>
        <v>1.0392249366110631</v>
      </c>
      <c r="D68" s="1">
        <f>'1.Economic Data'!H92/'1.Economic Data'!$H$2</f>
        <v>1.2013494782476859</v>
      </c>
      <c r="E68" s="1">
        <f>'1.Economic Data'!F92/'1.Economic Data'!$F$2</f>
        <v>1.1641906404073037</v>
      </c>
      <c r="F68" s="1">
        <f>'1.Economic Data'!J92/'1.Economic Data'!$J$2</f>
        <v>1.1752811388142932</v>
      </c>
      <c r="G68" s="1">
        <f>'1.Economic Data'!K92/'1.Economic Data'!$K$2</f>
        <v>1.2196826540977426</v>
      </c>
      <c r="H68" s="1">
        <f>'1.Economic Data'!G92/'1.Economic Data'!$G$2</f>
        <v>1.0713372337220004</v>
      </c>
      <c r="I68" s="1">
        <f>'1.Economic Data'!I92/'1.Economic Data'!$I$2</f>
        <v>1.0656015839628554</v>
      </c>
      <c r="J68" s="1">
        <f>'1.Economic Data'!D92/'1.Economic Data'!$D$2</f>
        <v>1.1105272318696278</v>
      </c>
      <c r="L68" s="1">
        <f t="shared" si="5"/>
        <v>1.0392249366110631</v>
      </c>
      <c r="M68">
        <f t="shared" si="6"/>
        <v>1.1804491561672821</v>
      </c>
      <c r="N68">
        <f t="shared" si="7"/>
        <v>1.0701876392800049</v>
      </c>
      <c r="O68">
        <f t="shared" si="8"/>
        <v>1.1575234950597986</v>
      </c>
      <c r="P68" s="1"/>
      <c r="R68" s="1"/>
      <c r="T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x14ac:dyDescent="0.25">
      <c r="A69">
        <f t="shared" si="4"/>
        <v>2022</v>
      </c>
      <c r="B69">
        <v>8</v>
      </c>
      <c r="C69" s="1">
        <f>'1.Economic Data'!E93/'1.Economic Data'!$E$2</f>
        <v>1.0392249366110631</v>
      </c>
      <c r="D69" s="1">
        <f>'1.Economic Data'!H93/'1.Economic Data'!$H$2</f>
        <v>1.2018796008759705</v>
      </c>
      <c r="E69" s="1">
        <f>'1.Economic Data'!F93/'1.Economic Data'!$F$2</f>
        <v>1.1642127868269367</v>
      </c>
      <c r="F69" s="1">
        <f>'1.Economic Data'!J93/'1.Economic Data'!$J$2</f>
        <v>1.1739532964214381</v>
      </c>
      <c r="G69" s="1">
        <f>'1.Economic Data'!K93/'1.Economic Data'!$K$2</f>
        <v>1.2206074441228454</v>
      </c>
      <c r="H69" s="1">
        <f>'1.Economic Data'!G93/'1.Economic Data'!$G$2</f>
        <v>1.0826619434373965</v>
      </c>
      <c r="I69" s="1">
        <f>'1.Economic Data'!I93/'1.Economic Data'!$I$2</f>
        <v>1.063209394139714</v>
      </c>
      <c r="J69" s="1">
        <f>'1.Economic Data'!D93/'1.Economic Data'!$D$2</f>
        <v>1.115727405778441</v>
      </c>
      <c r="L69" s="1">
        <f t="shared" si="5"/>
        <v>1.0392249366110631</v>
      </c>
      <c r="M69">
        <f t="shared" si="6"/>
        <v>1.1794861579961107</v>
      </c>
      <c r="N69">
        <f t="shared" si="7"/>
        <v>1.0787431674683754</v>
      </c>
      <c r="O69">
        <f t="shared" si="8"/>
        <v>1.1586116482739379</v>
      </c>
      <c r="P69" s="1"/>
      <c r="R69" s="1"/>
      <c r="T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x14ac:dyDescent="0.25">
      <c r="A70">
        <f t="shared" si="4"/>
        <v>2022</v>
      </c>
      <c r="B70">
        <v>9</v>
      </c>
      <c r="C70" s="1">
        <f>'1.Economic Data'!E94/'1.Economic Data'!$E$2</f>
        <v>1.0392249366110631</v>
      </c>
      <c r="D70" s="1">
        <f>'1.Economic Data'!H94/'1.Economic Data'!$H$2</f>
        <v>1.2026762915344145</v>
      </c>
      <c r="E70" s="1">
        <f>'1.Economic Data'!F94/'1.Economic Data'!$F$2</f>
        <v>1.1641906404073037</v>
      </c>
      <c r="F70" s="1">
        <f>'1.Economic Data'!J94/'1.Economic Data'!$J$2</f>
        <v>1.1768435183353561</v>
      </c>
      <c r="G70" s="1">
        <f>'1.Economic Data'!K94/'1.Economic Data'!$K$2</f>
        <v>1.2225657147757913</v>
      </c>
      <c r="H70" s="1">
        <f>'1.Economic Data'!G94/'1.Economic Data'!$G$2</f>
        <v>1.0582564635222429</v>
      </c>
      <c r="I70" s="1">
        <f>'1.Economic Data'!I94/'1.Economic Data'!$I$2</f>
        <v>1.0554051724638005</v>
      </c>
      <c r="J70" s="1">
        <f>'1.Economic Data'!D94/'1.Economic Data'!$D$2</f>
        <v>1.1189262493988807</v>
      </c>
      <c r="L70" s="1">
        <f t="shared" si="5"/>
        <v>1.0392249366110631</v>
      </c>
      <c r="M70">
        <f t="shared" si="6"/>
        <v>1.1819652972086343</v>
      </c>
      <c r="N70">
        <f t="shared" si="7"/>
        <v>1.0576855897298494</v>
      </c>
      <c r="O70">
        <f t="shared" si="8"/>
        <v>1.1559927173452942</v>
      </c>
      <c r="P70" s="1"/>
      <c r="R70" s="1"/>
      <c r="T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x14ac:dyDescent="0.25">
      <c r="A71">
        <f t="shared" si="4"/>
        <v>2022</v>
      </c>
      <c r="B71">
        <v>10</v>
      </c>
      <c r="C71" s="1">
        <f>'1.Economic Data'!E95/'1.Economic Data'!$E$2</f>
        <v>1.0391431639828723</v>
      </c>
      <c r="D71" s="1">
        <f>'1.Economic Data'!H95/'1.Economic Data'!$H$2</f>
        <v>1.2034729821928611</v>
      </c>
      <c r="E71" s="1">
        <f>'1.Economic Data'!F95/'1.Economic Data'!$F$2</f>
        <v>1.1641684939877042</v>
      </c>
      <c r="F71" s="1">
        <f>'1.Economic Data'!J95/'1.Economic Data'!$J$2</f>
        <v>1.1797337402492369</v>
      </c>
      <c r="G71" s="1">
        <f>'1.Economic Data'!K95/'1.Economic Data'!$K$2</f>
        <v>1.2245239854287342</v>
      </c>
      <c r="H71" s="1">
        <f>'1.Economic Data'!G95/'1.Economic Data'!$G$2</f>
        <v>1.0338509836067793</v>
      </c>
      <c r="I71" s="1">
        <f>'1.Economic Data'!I95/'1.Economic Data'!$I$2</f>
        <v>1.0476009507878845</v>
      </c>
      <c r="J71" s="1">
        <f>'1.Economic Data'!D95/'1.Economic Data'!$D$2</f>
        <v>1.1221250930193207</v>
      </c>
      <c r="L71" s="1">
        <f t="shared" si="5"/>
        <v>1.0391431639828723</v>
      </c>
      <c r="M71">
        <f t="shared" si="6"/>
        <v>1.1844438281208296</v>
      </c>
      <c r="N71">
        <f t="shared" si="7"/>
        <v>1.0365864630117481</v>
      </c>
      <c r="O71">
        <f t="shared" si="8"/>
        <v>1.153274480203857</v>
      </c>
      <c r="P71" s="1"/>
      <c r="R71" s="1"/>
      <c r="T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25">
      <c r="A72">
        <f t="shared" si="4"/>
        <v>2022</v>
      </c>
      <c r="B72">
        <v>11</v>
      </c>
      <c r="C72" s="1">
        <f>'1.Economic Data'!E96/'1.Economic Data'!$E$2</f>
        <v>1.0391431639828723</v>
      </c>
      <c r="D72" s="1">
        <f>'1.Economic Data'!H96/'1.Economic Data'!$H$2</f>
        <v>1.2042696728513052</v>
      </c>
      <c r="E72" s="1">
        <f>'1.Economic Data'!F96/'1.Economic Data'!$F$2</f>
        <v>1.1641463475680711</v>
      </c>
      <c r="F72" s="1">
        <f>'1.Economic Data'!J96/'1.Economic Data'!$J$2</f>
        <v>1.1826239621631549</v>
      </c>
      <c r="G72" s="1">
        <f>'1.Economic Data'!K96/'1.Economic Data'!$K$2</f>
        <v>1.2264822560816802</v>
      </c>
      <c r="H72" s="1">
        <f>'1.Economic Data'!G96/'1.Economic Data'!$G$2</f>
        <v>1.0094455036916257</v>
      </c>
      <c r="I72" s="1">
        <f>'1.Economic Data'!I96/'1.Economic Data'!$I$2</f>
        <v>1.039796729111971</v>
      </c>
      <c r="J72" s="1">
        <f>'1.Economic Data'!D96/'1.Economic Data'!$D$2</f>
        <v>1.1253239366397605</v>
      </c>
      <c r="L72" s="1">
        <f t="shared" si="5"/>
        <v>1.0391431639828723</v>
      </c>
      <c r="M72">
        <f t="shared" si="6"/>
        <v>1.1869217532431671</v>
      </c>
      <c r="N72">
        <f t="shared" si="7"/>
        <v>1.0154440325591993</v>
      </c>
      <c r="O72">
        <f t="shared" si="8"/>
        <v>1.1504529707393634</v>
      </c>
      <c r="P72" s="1"/>
      <c r="R72" s="1"/>
      <c r="T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x14ac:dyDescent="0.25">
      <c r="A73">
        <f t="shared" si="4"/>
        <v>2022</v>
      </c>
      <c r="B73">
        <v>12</v>
      </c>
      <c r="C73" s="1">
        <f>'1.Economic Data'!E97/'1.Economic Data'!$E$2</f>
        <v>1.0391431639828723</v>
      </c>
      <c r="D73" s="1">
        <f>'1.Economic Data'!H97/'1.Economic Data'!$H$2</f>
        <v>1.2118581276048161</v>
      </c>
      <c r="E73" s="1">
        <f>'1.Economic Data'!F97/'1.Economic Data'!$F$2</f>
        <v>1.1712577297916611</v>
      </c>
      <c r="F73" s="1">
        <f>'1.Economic Data'!J97/'1.Economic Data'!$J$2</f>
        <v>1.1908861088023748</v>
      </c>
      <c r="G73" s="1">
        <f>'1.Economic Data'!K97/'1.Economic Data'!$K$2</f>
        <v>1.2337908359741623</v>
      </c>
      <c r="H73" s="1">
        <f>'1.Economic Data'!G97/'1.Economic Data'!$G$2</f>
        <v>1.0069222967050895</v>
      </c>
      <c r="I73" s="1">
        <f>'1.Economic Data'!I97/'1.Economic Data'!$I$2</f>
        <v>1.049457515651244</v>
      </c>
      <c r="J73" s="1">
        <f>'1.Economic Data'!D97/'1.Economic Data'!$D$2</f>
        <v>1.1284850726672586</v>
      </c>
      <c r="L73" s="1">
        <f t="shared" si="5"/>
        <v>1.0391431639828723</v>
      </c>
      <c r="M73">
        <f t="shared" si="6"/>
        <v>1.1950512748521438</v>
      </c>
      <c r="N73">
        <f t="shared" si="7"/>
        <v>1.0152891348654787</v>
      </c>
      <c r="O73">
        <f t="shared" si="8"/>
        <v>1.1567171624148156</v>
      </c>
      <c r="P73" s="1"/>
      <c r="R73" s="1"/>
      <c r="T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x14ac:dyDescent="0.25">
      <c r="A74">
        <f t="shared" si="4"/>
        <v>2023</v>
      </c>
      <c r="B74">
        <v>1</v>
      </c>
      <c r="C74" s="1">
        <f>'1.Economic Data'!E98/'1.Economic Data'!$E$2</f>
        <v>1.0392721741249349</v>
      </c>
      <c r="D74" s="1">
        <f>'1.Economic Data'!H98/'1.Economic Data'!$H$2</f>
        <v>1.2194465823583271</v>
      </c>
      <c r="E74" s="1">
        <f>'1.Economic Data'!F98/'1.Economic Data'!$F$2</f>
        <v>1.178369112015218</v>
      </c>
      <c r="F74" s="1">
        <f>'1.Economic Data'!J98/'1.Economic Data'!$J$2</f>
        <v>1.1991482554416319</v>
      </c>
      <c r="G74" s="1">
        <f>'1.Economic Data'!K98/'1.Economic Data'!$K$2</f>
        <v>1.2410994158666413</v>
      </c>
      <c r="H74" s="1">
        <f>'1.Economic Data'!G98/'1.Economic Data'!$G$2</f>
        <v>1.0043990897188635</v>
      </c>
      <c r="I74" s="1">
        <f>'1.Economic Data'!I98/'1.Economic Data'!$I$2</f>
        <v>1.0591183021905193</v>
      </c>
      <c r="J74" s="1">
        <f>'1.Economic Data'!D98/'1.Economic Data'!$D$2</f>
        <v>1.1316462086947732</v>
      </c>
      <c r="L74" s="1">
        <f t="shared" si="5"/>
        <v>1.0392721741249349</v>
      </c>
      <c r="M74">
        <f t="shared" si="6"/>
        <v>1.2031807090850295</v>
      </c>
      <c r="N74">
        <f t="shared" si="7"/>
        <v>1.0151119560393322</v>
      </c>
      <c r="O74">
        <f t="shared" si="8"/>
        <v>1.1629672281808663</v>
      </c>
      <c r="P74" s="1"/>
      <c r="R74" s="1"/>
      <c r="T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25">
      <c r="A75">
        <f t="shared" si="4"/>
        <v>2023</v>
      </c>
      <c r="B75">
        <v>2</v>
      </c>
      <c r="C75" s="1">
        <f>'1.Economic Data'!E99/'1.Economic Data'!$E$2</f>
        <v>1.0392721741249349</v>
      </c>
      <c r="D75" s="1">
        <f>'1.Economic Data'!H99/'1.Economic Data'!$H$2</f>
        <v>1.2270350371118379</v>
      </c>
      <c r="E75" s="1">
        <f>'1.Economic Data'!F99/'1.Economic Data'!$F$2</f>
        <v>1.1854804942388082</v>
      </c>
      <c r="F75" s="1">
        <f>'1.Economic Data'!J99/'1.Economic Data'!$J$2</f>
        <v>1.2074104020808518</v>
      </c>
      <c r="G75" s="1">
        <f>'1.Economic Data'!K99/'1.Economic Data'!$K$2</f>
        <v>1.2484079957591234</v>
      </c>
      <c r="H75" s="1">
        <f>'1.Economic Data'!G99/'1.Economic Data'!$G$2</f>
        <v>1.0018758827323273</v>
      </c>
      <c r="I75" s="1">
        <f>'1.Economic Data'!I99/'1.Economic Data'!$I$2</f>
        <v>1.0687790887297923</v>
      </c>
      <c r="J75" s="1">
        <f>'1.Economic Data'!D99/'1.Economic Data'!$D$2</f>
        <v>1.1348073447222713</v>
      </c>
      <c r="L75" s="1">
        <f t="shared" si="5"/>
        <v>1.0392721741249349</v>
      </c>
      <c r="M75">
        <f t="shared" si="6"/>
        <v>1.2113100576319513</v>
      </c>
      <c r="N75">
        <f t="shared" si="7"/>
        <v>1.0149127945000276</v>
      </c>
      <c r="O75">
        <f t="shared" si="8"/>
        <v>1.1692032236036156</v>
      </c>
      <c r="P75" s="1"/>
      <c r="R75" s="1"/>
      <c r="T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25">
      <c r="A76">
        <f t="shared" si="4"/>
        <v>2023</v>
      </c>
      <c r="B76">
        <v>3</v>
      </c>
      <c r="C76" s="1">
        <f>'1.Economic Data'!E100/'1.Economic Data'!$E$2</f>
        <v>1.0392721741249349</v>
      </c>
      <c r="D76" s="1">
        <f>'1.Economic Data'!H100/'1.Economic Data'!$H$2</f>
        <v>1.2252980960045856</v>
      </c>
      <c r="E76" s="1">
        <f>'1.Economic Data'!F100/'1.Economic Data'!$F$2</f>
        <v>1.1896171997812222</v>
      </c>
      <c r="F76" s="1">
        <f>'1.Economic Data'!J100/'1.Economic Data'!$J$2</f>
        <v>1.210374010732987</v>
      </c>
      <c r="G76" s="1">
        <f>'1.Economic Data'!K100/'1.Economic Data'!$K$2</f>
        <v>1.2457732405390474</v>
      </c>
      <c r="H76" s="1">
        <f>'1.Economic Data'!G100/'1.Economic Data'!$G$2</f>
        <v>1.0158341525216366</v>
      </c>
      <c r="I76" s="1">
        <f>'1.Economic Data'!I100/'1.Economic Data'!$I$2</f>
        <v>1.0736900070153572</v>
      </c>
      <c r="J76" s="1">
        <f>'1.Economic Data'!D100/'1.Economic Data'!$D$2</f>
        <v>1.1388871739803004</v>
      </c>
      <c r="L76" s="1">
        <f t="shared" si="5"/>
        <v>1.0392721741249349</v>
      </c>
      <c r="M76">
        <f t="shared" si="6"/>
        <v>1.2133442144763154</v>
      </c>
      <c r="N76">
        <f t="shared" si="7"/>
        <v>1.0271503773908759</v>
      </c>
      <c r="O76">
        <f t="shared" si="8"/>
        <v>1.1735835811222295</v>
      </c>
      <c r="P76" s="1"/>
      <c r="R76" s="1"/>
      <c r="T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25">
      <c r="A77">
        <f t="shared" si="4"/>
        <v>2023</v>
      </c>
      <c r="B77">
        <v>4</v>
      </c>
      <c r="C77" s="1">
        <f>'1.Economic Data'!E101/'1.Economic Data'!$E$2</f>
        <v>1.0344788315918192</v>
      </c>
      <c r="D77" s="1">
        <f>'1.Economic Data'!H101/'1.Economic Data'!$H$2</f>
        <v>1.223561154897336</v>
      </c>
      <c r="E77" s="1">
        <f>'1.Economic Data'!F101/'1.Economic Data'!$F$2</f>
        <v>1.1937539053236363</v>
      </c>
      <c r="F77" s="1">
        <f>'1.Economic Data'!J101/'1.Economic Data'!$J$2</f>
        <v>1.2133376193850853</v>
      </c>
      <c r="G77" s="1">
        <f>'1.Economic Data'!K101/'1.Economic Data'!$K$2</f>
        <v>1.2431384853189746</v>
      </c>
      <c r="H77" s="1">
        <f>'1.Economic Data'!G101/'1.Economic Data'!$G$2</f>
        <v>1.0297924223112553</v>
      </c>
      <c r="I77" s="1">
        <f>'1.Economic Data'!I101/'1.Economic Data'!$I$2</f>
        <v>1.0786009253009223</v>
      </c>
      <c r="J77" s="1">
        <f>'1.Economic Data'!D101/'1.Economic Data'!$D$2</f>
        <v>1.1429670032383461</v>
      </c>
      <c r="L77" s="1">
        <f t="shared" si="5"/>
        <v>1.0344788315918192</v>
      </c>
      <c r="M77">
        <f t="shared" si="6"/>
        <v>1.2153754696746417</v>
      </c>
      <c r="N77">
        <f t="shared" si="7"/>
        <v>1.0393741493230719</v>
      </c>
      <c r="O77">
        <f t="shared" si="8"/>
        <v>1.1779388767524901</v>
      </c>
      <c r="P77" s="1"/>
      <c r="R77" s="1"/>
      <c r="T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25">
      <c r="A78">
        <f t="shared" si="4"/>
        <v>2023</v>
      </c>
      <c r="B78">
        <v>5</v>
      </c>
      <c r="C78" s="1">
        <f>'1.Economic Data'!E102/'1.Economic Data'!$E$2</f>
        <v>1.0344788315918192</v>
      </c>
      <c r="D78" s="1">
        <f>'1.Economic Data'!H102/'1.Economic Data'!$H$2</f>
        <v>1.2218242137900834</v>
      </c>
      <c r="E78" s="1">
        <f>'1.Economic Data'!F102/'1.Economic Data'!$F$2</f>
        <v>1.1978906108660505</v>
      </c>
      <c r="F78" s="1">
        <f>'1.Economic Data'!J102/'1.Economic Data'!$J$2</f>
        <v>1.2163012280372205</v>
      </c>
      <c r="G78" s="1">
        <f>'1.Economic Data'!K102/'1.Economic Data'!$K$2</f>
        <v>1.2405037300988986</v>
      </c>
      <c r="H78" s="1">
        <f>'1.Economic Data'!G102/'1.Economic Data'!$G$2</f>
        <v>1.0437506921005644</v>
      </c>
      <c r="I78" s="1">
        <f>'1.Economic Data'!I102/'1.Economic Data'!$I$2</f>
        <v>1.0835118435864872</v>
      </c>
      <c r="J78" s="1">
        <f>'1.Economic Data'!D102/'1.Economic Data'!$D$2</f>
        <v>1.1470468324963754</v>
      </c>
      <c r="L78" s="1">
        <f t="shared" si="5"/>
        <v>1.0344788315918192</v>
      </c>
      <c r="M78">
        <f t="shared" si="6"/>
        <v>1.2174038243328555</v>
      </c>
      <c r="N78">
        <f t="shared" si="7"/>
        <v>1.0515844457981776</v>
      </c>
      <c r="O78">
        <f t="shared" si="8"/>
        <v>1.1822697021084581</v>
      </c>
      <c r="P78" s="1"/>
      <c r="R78" s="1"/>
      <c r="T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25">
      <c r="A79">
        <f t="shared" ref="A79:A142" si="9">A67+1</f>
        <v>2023</v>
      </c>
      <c r="B79">
        <v>6</v>
      </c>
      <c r="C79" s="1">
        <f>'1.Economic Data'!E103/'1.Economic Data'!$E$2</f>
        <v>1.0344788315918192</v>
      </c>
      <c r="D79" s="1">
        <f>'1.Economic Data'!H103/'1.Economic Data'!$H$2</f>
        <v>1.2203168807313847</v>
      </c>
      <c r="E79" s="1">
        <f>'1.Economic Data'!F103/'1.Economic Data'!$F$2</f>
        <v>1.1994680737335877</v>
      </c>
      <c r="F79" s="1">
        <f>'1.Economic Data'!J103/'1.Economic Data'!$J$2</f>
        <v>1.2178099476900224</v>
      </c>
      <c r="G79" s="1">
        <f>'1.Economic Data'!K103/'1.Economic Data'!$K$2</f>
        <v>1.2396695193494942</v>
      </c>
      <c r="H79" s="1">
        <f>'1.Economic Data'!G103/'1.Economic Data'!$G$2</f>
        <v>1.0459036964304429</v>
      </c>
      <c r="I79" s="1">
        <f>'1.Economic Data'!I103/'1.Economic Data'!$I$2</f>
        <v>1.0770203802914182</v>
      </c>
      <c r="J79" s="1">
        <f>'1.Economic Data'!D103/'1.Economic Data'!$D$2</f>
        <v>1.1508450297760884</v>
      </c>
      <c r="L79" s="1">
        <f t="shared" si="5"/>
        <v>1.0344788315918192</v>
      </c>
      <c r="M79">
        <f t="shared" si="6"/>
        <v>1.2183109219540218</v>
      </c>
      <c r="N79">
        <f t="shared" si="7"/>
        <v>1.0520542680938874</v>
      </c>
      <c r="O79">
        <f t="shared" si="8"/>
        <v>1.1830800706694837</v>
      </c>
      <c r="P79" s="1"/>
      <c r="R79" s="1"/>
      <c r="T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25">
      <c r="A80">
        <f t="shared" si="9"/>
        <v>2023</v>
      </c>
      <c r="B80">
        <v>7</v>
      </c>
      <c r="C80" s="1">
        <f>'1.Economic Data'!E104/'1.Economic Data'!$E$2</f>
        <v>1.0325287518746069</v>
      </c>
      <c r="D80" s="1">
        <f>'1.Economic Data'!H104/'1.Economic Data'!$H$2</f>
        <v>1.2188095476726859</v>
      </c>
      <c r="E80" s="1">
        <f>'1.Economic Data'!F104/'1.Economic Data'!$F$2</f>
        <v>1.2010455366010919</v>
      </c>
      <c r="F80" s="1">
        <f>'1.Economic Data'!J104/'1.Economic Data'!$J$2</f>
        <v>1.2193186673428611</v>
      </c>
      <c r="G80" s="1">
        <f>'1.Economic Data'!K104/'1.Economic Data'!$K$2</f>
        <v>1.2388353086000932</v>
      </c>
      <c r="H80" s="1">
        <f>'1.Economic Data'!G104/'1.Economic Data'!$G$2</f>
        <v>1.0480567007606312</v>
      </c>
      <c r="I80" s="1">
        <f>'1.Economic Data'!I104/'1.Economic Data'!$I$2</f>
        <v>1.070528916996347</v>
      </c>
      <c r="J80" s="1">
        <f>'1.Economic Data'!D104/'1.Economic Data'!$D$2</f>
        <v>1.1546432270558182</v>
      </c>
      <c r="L80" s="1">
        <f t="shared" si="5"/>
        <v>1.0325287518746069</v>
      </c>
      <c r="M80">
        <f t="shared" si="6"/>
        <v>1.2192168263981593</v>
      </c>
      <c r="N80">
        <f t="shared" si="7"/>
        <v>1.0525130850300148</v>
      </c>
      <c r="O80">
        <f t="shared" si="8"/>
        <v>1.1838870197420275</v>
      </c>
      <c r="P80" s="1"/>
      <c r="R80" s="1"/>
      <c r="T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25">
      <c r="A81">
        <f t="shared" si="9"/>
        <v>2023</v>
      </c>
      <c r="B81">
        <v>8</v>
      </c>
      <c r="C81" s="1">
        <f>'1.Economic Data'!E105/'1.Economic Data'!$E$2</f>
        <v>1.0325287518746069</v>
      </c>
      <c r="D81" s="1">
        <f>'1.Economic Data'!H105/'1.Economic Data'!$H$2</f>
        <v>1.2173022146139874</v>
      </c>
      <c r="E81" s="1">
        <f>'1.Economic Data'!F105/'1.Economic Data'!$F$2</f>
        <v>1.2026229994686291</v>
      </c>
      <c r="F81" s="1">
        <f>'1.Economic Data'!J105/'1.Economic Data'!$J$2</f>
        <v>1.2208273869956627</v>
      </c>
      <c r="G81" s="1">
        <f>'1.Economic Data'!K105/'1.Economic Data'!$K$2</f>
        <v>1.2380010978506886</v>
      </c>
      <c r="H81" s="1">
        <f>'1.Economic Data'!G105/'1.Economic Data'!$G$2</f>
        <v>1.0502097050905097</v>
      </c>
      <c r="I81" s="1">
        <f>'1.Economic Data'!I105/'1.Economic Data'!$I$2</f>
        <v>1.064037453701278</v>
      </c>
      <c r="J81" s="1">
        <f>'1.Economic Data'!D105/'1.Economic Data'!$D$2</f>
        <v>1.1584414243355312</v>
      </c>
      <c r="L81" s="1">
        <f t="shared" si="5"/>
        <v>1.0325287518746069</v>
      </c>
      <c r="M81">
        <f t="shared" si="6"/>
        <v>1.2201215367831297</v>
      </c>
      <c r="N81">
        <f t="shared" si="7"/>
        <v>1.052960803612383</v>
      </c>
      <c r="O81">
        <f t="shared" si="8"/>
        <v>1.1846905260905183</v>
      </c>
      <c r="P81" s="1"/>
      <c r="R81" s="1"/>
      <c r="T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25">
      <c r="A82">
        <f t="shared" si="9"/>
        <v>2023</v>
      </c>
      <c r="B82">
        <v>9</v>
      </c>
      <c r="C82" s="1">
        <f>'1.Economic Data'!E106/'1.Economic Data'!$E$2</f>
        <v>1.0325287518746069</v>
      </c>
      <c r="D82" s="1">
        <f>'1.Economic Data'!H106/'1.Economic Data'!$H$2</f>
        <v>1.2178800842479913</v>
      </c>
      <c r="E82" s="1">
        <f>'1.Economic Data'!F106/'1.Economic Data'!$F$2</f>
        <v>1.2017625650771002</v>
      </c>
      <c r="F82" s="1">
        <f>'1.Economic Data'!J106/'1.Economic Data'!$J$2</f>
        <v>1.2196184533220376</v>
      </c>
      <c r="G82" s="1">
        <f>'1.Economic Data'!K106/'1.Economic Data'!$K$2</f>
        <v>1.238973124277637</v>
      </c>
      <c r="H82" s="1">
        <f>'1.Economic Data'!G106/'1.Economic Data'!$G$2</f>
        <v>1.0522670246521877</v>
      </c>
      <c r="I82" s="1">
        <f>'1.Economic Data'!I106/'1.Economic Data'!$I$2</f>
        <v>1.0616967916472724</v>
      </c>
      <c r="J82" s="1">
        <f>'1.Economic Data'!D106/'1.Economic Data'!$D$2</f>
        <v>1.1621178493248443</v>
      </c>
      <c r="L82" s="1">
        <f t="shared" si="5"/>
        <v>1.0325287518746069</v>
      </c>
      <c r="M82">
        <f t="shared" si="6"/>
        <v>1.2192705811163975</v>
      </c>
      <c r="N82">
        <f t="shared" si="7"/>
        <v>1.0541462538740125</v>
      </c>
      <c r="O82">
        <f t="shared" si="8"/>
        <v>1.1842959662807</v>
      </c>
      <c r="P82" s="1"/>
      <c r="R82" s="1"/>
      <c r="T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25">
      <c r="A83">
        <f t="shared" si="9"/>
        <v>2023</v>
      </c>
      <c r="B83">
        <v>10</v>
      </c>
      <c r="C83" s="1">
        <f>'1.Economic Data'!E107/'1.Economic Data'!$E$2</f>
        <v>1.0309894518129699</v>
      </c>
      <c r="D83" s="1">
        <f>'1.Economic Data'!H107/'1.Economic Data'!$H$2</f>
        <v>1.2184579538819982</v>
      </c>
      <c r="E83" s="1">
        <f>'1.Economic Data'!F107/'1.Economic Data'!$F$2</f>
        <v>1.2009021306856047</v>
      </c>
      <c r="F83" s="1">
        <f>'1.Economic Data'!J107/'1.Economic Data'!$J$2</f>
        <v>1.2184095196484126</v>
      </c>
      <c r="G83" s="1">
        <f>'1.Economic Data'!K107/'1.Economic Data'!$K$2</f>
        <v>1.2399451507045887</v>
      </c>
      <c r="H83" s="1">
        <f>'1.Economic Data'!G107/'1.Economic Data'!$G$2</f>
        <v>1.0543243442141754</v>
      </c>
      <c r="I83" s="1">
        <f>'1.Economic Data'!I107/'1.Economic Data'!$I$2</f>
        <v>1.059356129593267</v>
      </c>
      <c r="J83" s="1">
        <f>'1.Economic Data'!D107/'1.Economic Data'!$D$2</f>
        <v>1.1657942743141576</v>
      </c>
      <c r="L83" s="1">
        <f t="shared" si="5"/>
        <v>1.0309894518129699</v>
      </c>
      <c r="M83">
        <f t="shared" si="6"/>
        <v>1.2184192063411048</v>
      </c>
      <c r="N83">
        <f t="shared" si="7"/>
        <v>1.055328785628675</v>
      </c>
      <c r="O83">
        <f t="shared" si="8"/>
        <v>1.1838997964989253</v>
      </c>
      <c r="P83" s="1"/>
      <c r="R83" s="1"/>
      <c r="T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25">
      <c r="A84">
        <f t="shared" si="9"/>
        <v>2023</v>
      </c>
      <c r="B84">
        <v>11</v>
      </c>
      <c r="C84" s="1">
        <f>'1.Economic Data'!E108/'1.Economic Data'!$E$2</f>
        <v>1.0309894518129699</v>
      </c>
      <c r="D84" s="1">
        <f>'1.Economic Data'!H108/'1.Economic Data'!$H$2</f>
        <v>1.2190358235160024</v>
      </c>
      <c r="E84" s="1">
        <f>'1.Economic Data'!F108/'1.Economic Data'!$F$2</f>
        <v>1.2000416962940759</v>
      </c>
      <c r="F84" s="1">
        <f>'1.Economic Data'!J108/'1.Economic Data'!$J$2</f>
        <v>1.2172005859747876</v>
      </c>
      <c r="G84" s="1">
        <f>'1.Economic Data'!K108/'1.Economic Data'!$K$2</f>
        <v>1.2409171771315368</v>
      </c>
      <c r="H84" s="1">
        <f>'1.Economic Data'!G108/'1.Economic Data'!$G$2</f>
        <v>1.0563816637758534</v>
      </c>
      <c r="I84" s="1">
        <f>'1.Economic Data'!I108/'1.Economic Data'!$I$2</f>
        <v>1.0570154675392613</v>
      </c>
      <c r="J84" s="1">
        <f>'1.Economic Data'!D108/'1.Economic Data'!$D$2</f>
        <v>1.1694706993034707</v>
      </c>
      <c r="L84" s="1">
        <f t="shared" si="5"/>
        <v>1.0309894518129699</v>
      </c>
      <c r="M84">
        <f t="shared" si="6"/>
        <v>1.217567412316322</v>
      </c>
      <c r="N84">
        <f t="shared" si="7"/>
        <v>1.0565083941181124</v>
      </c>
      <c r="O84">
        <f t="shared" si="8"/>
        <v>1.183502018815908</v>
      </c>
      <c r="P84" s="1"/>
      <c r="R84" s="1"/>
      <c r="T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25">
      <c r="A85">
        <f t="shared" si="9"/>
        <v>2023</v>
      </c>
      <c r="B85">
        <v>12</v>
      </c>
      <c r="C85" s="1">
        <f>'1.Economic Data'!E109/'1.Economic Data'!$E$2</f>
        <v>1.0309894518129699</v>
      </c>
      <c r="D85" s="1">
        <f>'1.Economic Data'!H109/'1.Economic Data'!$H$2</f>
        <v>1.2210868690078385</v>
      </c>
      <c r="E85" s="1">
        <f>'1.Economic Data'!F109/'1.Economic Data'!$F$2</f>
        <v>1.2005220196953721</v>
      </c>
      <c r="F85" s="1">
        <f>'1.Economic Data'!J109/'1.Economic Data'!$J$2</f>
        <v>1.2178752419193646</v>
      </c>
      <c r="G85" s="1">
        <f>'1.Economic Data'!K109/'1.Economic Data'!$K$2</f>
        <v>1.2444441113025755</v>
      </c>
      <c r="H85" s="1">
        <f>'1.Economic Data'!G109/'1.Economic Data'!$G$2</f>
        <v>1.0552349693455034</v>
      </c>
      <c r="I85" s="1">
        <f>'1.Economic Data'!I109/'1.Economic Data'!$I$2</f>
        <v>1.048138303863249</v>
      </c>
      <c r="J85" s="1">
        <f>'1.Economic Data'!D109/'1.Economic Data'!$D$2</f>
        <v>1.1732348227663314</v>
      </c>
      <c r="L85" s="1">
        <f t="shared" si="5"/>
        <v>1.0309894518129699</v>
      </c>
      <c r="M85">
        <f t="shared" si="6"/>
        <v>1.2185168908632711</v>
      </c>
      <c r="N85">
        <f t="shared" si="7"/>
        <v>1.0538118026504024</v>
      </c>
      <c r="O85">
        <f t="shared" si="8"/>
        <v>1.1836351522816209</v>
      </c>
      <c r="P85" s="1"/>
      <c r="R85" s="1"/>
      <c r="T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25">
      <c r="A86">
        <f t="shared" si="9"/>
        <v>2024</v>
      </c>
      <c r="B86">
        <v>1</v>
      </c>
      <c r="C86" s="1">
        <f>'1.Economic Data'!E110/'1.Economic Data'!$E$2</f>
        <v>1.0314367111093523</v>
      </c>
      <c r="D86" s="1">
        <f>'1.Economic Data'!H110/'1.Economic Data'!$H$2</f>
        <v>1.223137914499675</v>
      </c>
      <c r="E86" s="1">
        <f>'1.Economic Data'!F110/'1.Economic Data'!$F$2</f>
        <v>1.2010023430967014</v>
      </c>
      <c r="F86" s="1">
        <f>'1.Economic Data'!J110/'1.Economic Data'!$J$2</f>
        <v>1.2185498978639047</v>
      </c>
      <c r="G86" s="1">
        <f>'1.Economic Data'!K110/'1.Economic Data'!$K$2</f>
        <v>1.247971045473611</v>
      </c>
      <c r="H86" s="1">
        <f>'1.Economic Data'!G110/'1.Economic Data'!$G$2</f>
        <v>1.0540882749148439</v>
      </c>
      <c r="I86" s="1">
        <f>'1.Economic Data'!I110/'1.Economic Data'!$I$2</f>
        <v>1.0392611401872389</v>
      </c>
      <c r="J86" s="1">
        <f>'1.Economic Data'!D110/'1.Economic Data'!$D$2</f>
        <v>1.1769989462291919</v>
      </c>
      <c r="L86" s="1">
        <f t="shared" si="5"/>
        <v>1.0314367111093523</v>
      </c>
      <c r="M86">
        <f t="shared" si="6"/>
        <v>1.2194661223411245</v>
      </c>
      <c r="N86">
        <f t="shared" si="7"/>
        <v>1.0511060207010647</v>
      </c>
      <c r="O86">
        <f t="shared" si="8"/>
        <v>1.1837639135383065</v>
      </c>
      <c r="P86" s="1"/>
      <c r="R86" s="1"/>
      <c r="T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25">
      <c r="A87">
        <f t="shared" si="9"/>
        <v>2024</v>
      </c>
      <c r="B87">
        <v>2</v>
      </c>
      <c r="C87" s="1">
        <f>'1.Economic Data'!E111/'1.Economic Data'!$E$2</f>
        <v>1.0314367111093523</v>
      </c>
      <c r="D87" s="1">
        <f>'1.Economic Data'!H111/'1.Economic Data'!$H$2</f>
        <v>1.2251889599915111</v>
      </c>
      <c r="E87" s="1">
        <f>'1.Economic Data'!F111/'1.Economic Data'!$F$2</f>
        <v>1.2014826664979976</v>
      </c>
      <c r="F87" s="1">
        <f>'1.Economic Data'!J111/'1.Economic Data'!$J$2</f>
        <v>1.2192245538084818</v>
      </c>
      <c r="G87" s="1">
        <f>'1.Economic Data'!K111/'1.Economic Data'!$K$2</f>
        <v>1.2514979796446497</v>
      </c>
      <c r="H87" s="1">
        <f>'1.Economic Data'!G111/'1.Economic Data'!$G$2</f>
        <v>1.0529415804844942</v>
      </c>
      <c r="I87" s="1">
        <f>'1.Economic Data'!I111/'1.Economic Data'!$I$2</f>
        <v>1.0303839765112266</v>
      </c>
      <c r="J87" s="1">
        <f>'1.Economic Data'!D111/'1.Economic Data'!$D$2</f>
        <v>1.1807630696920526</v>
      </c>
      <c r="L87" s="1">
        <f t="shared" si="5"/>
        <v>1.0314367111093523</v>
      </c>
      <c r="M87">
        <f t="shared" si="6"/>
        <v>1.2204151076588337</v>
      </c>
      <c r="N87">
        <f t="shared" si="7"/>
        <v>1.0483908942931237</v>
      </c>
      <c r="O87">
        <f t="shared" si="8"/>
        <v>1.1838882444340739</v>
      </c>
      <c r="P87" s="1"/>
      <c r="R87" s="1"/>
      <c r="T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25">
      <c r="A88">
        <f t="shared" si="9"/>
        <v>2024</v>
      </c>
      <c r="B88">
        <v>3</v>
      </c>
      <c r="C88" s="1">
        <f>'1.Economic Data'!E112/'1.Economic Data'!$E$2</f>
        <v>1.0314367111093523</v>
      </c>
      <c r="D88" s="1">
        <f>'1.Economic Data'!H112/'1.Economic Data'!$H$2</f>
        <v>1.2278622992386892</v>
      </c>
      <c r="E88" s="1">
        <f>'1.Economic Data'!F112/'1.Economic Data'!$F$2</f>
        <v>1.2050628354343893</v>
      </c>
      <c r="F88" s="1">
        <f>'1.Economic Data'!J112/'1.Economic Data'!$J$2</f>
        <v>1.222838686508364</v>
      </c>
      <c r="G88" s="1">
        <f>'1.Economic Data'!K112/'1.Economic Data'!$K$2</f>
        <v>1.2546472770418278</v>
      </c>
      <c r="H88" s="1">
        <f>'1.Economic Data'!G112/'1.Economic Data'!$G$2</f>
        <v>1.0562373932965516</v>
      </c>
      <c r="I88" s="1">
        <f>'1.Economic Data'!I112/'1.Economic Data'!$I$2</f>
        <v>1.0295330863963732</v>
      </c>
      <c r="J88" s="1">
        <f>'1.Economic Data'!D112/'1.Economic Data'!$D$2</f>
        <v>1.1846906882726229</v>
      </c>
      <c r="L88" s="1">
        <f t="shared" si="5"/>
        <v>1.0314367111093523</v>
      </c>
      <c r="M88">
        <f t="shared" si="6"/>
        <v>1.2238417620893651</v>
      </c>
      <c r="N88">
        <f t="shared" si="7"/>
        <v>1.050841685694833</v>
      </c>
      <c r="O88">
        <f t="shared" si="8"/>
        <v>1.1871010075322355</v>
      </c>
      <c r="P88" s="1"/>
      <c r="R88" s="1"/>
      <c r="T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25">
      <c r="A89">
        <f t="shared" si="9"/>
        <v>2024</v>
      </c>
      <c r="B89">
        <v>4</v>
      </c>
      <c r="C89" s="1">
        <f>'1.Economic Data'!E113/'1.Economic Data'!$E$2</f>
        <v>1.0310089704747798</v>
      </c>
      <c r="D89" s="1">
        <f>'1.Economic Data'!H113/'1.Economic Data'!$H$2</f>
        <v>1.2305356384858699</v>
      </c>
      <c r="E89" s="1">
        <f>'1.Economic Data'!F113/'1.Economic Data'!$F$2</f>
        <v>1.208643004370781</v>
      </c>
      <c r="F89" s="1">
        <f>'1.Economic Data'!J113/'1.Economic Data'!$J$2</f>
        <v>1.2264528192082462</v>
      </c>
      <c r="G89" s="1">
        <f>'1.Economic Data'!K113/'1.Economic Data'!$K$2</f>
        <v>1.2577965744390058</v>
      </c>
      <c r="H89" s="1">
        <f>'1.Economic Data'!G113/'1.Economic Data'!$G$2</f>
        <v>1.0595332061086093</v>
      </c>
      <c r="I89" s="1">
        <f>'1.Economic Data'!I113/'1.Economic Data'!$I$2</f>
        <v>1.0286821962815222</v>
      </c>
      <c r="J89" s="1">
        <f>'1.Economic Data'!D113/'1.Economic Data'!$D$2</f>
        <v>1.1886183068531935</v>
      </c>
      <c r="L89" s="1">
        <f t="shared" si="5"/>
        <v>1.0310089704747798</v>
      </c>
      <c r="M89">
        <f t="shared" si="6"/>
        <v>1.2272682979053209</v>
      </c>
      <c r="N89">
        <f t="shared" si="7"/>
        <v>1.0532898580002981</v>
      </c>
      <c r="O89">
        <f t="shared" si="8"/>
        <v>1.1903130450860944</v>
      </c>
      <c r="P89" s="1"/>
      <c r="R89" s="1"/>
      <c r="T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25">
      <c r="A90">
        <f t="shared" si="9"/>
        <v>2024</v>
      </c>
      <c r="B90">
        <v>5</v>
      </c>
      <c r="C90" s="1">
        <f>'1.Economic Data'!E114/'1.Economic Data'!$E$2</f>
        <v>1.0310089704747798</v>
      </c>
      <c r="D90" s="1">
        <f>'1.Economic Data'!H114/'1.Economic Data'!$H$2</f>
        <v>1.2332089777330479</v>
      </c>
      <c r="E90" s="1">
        <f>'1.Economic Data'!F114/'1.Economic Data'!$F$2</f>
        <v>1.2122231733071729</v>
      </c>
      <c r="F90" s="1">
        <f>'1.Economic Data'!J114/'1.Economic Data'!$J$2</f>
        <v>1.2300669519081286</v>
      </c>
      <c r="G90" s="1">
        <f>'1.Economic Data'!K114/'1.Economic Data'!$K$2</f>
        <v>1.2609458718361837</v>
      </c>
      <c r="H90" s="1">
        <f>'1.Economic Data'!G114/'1.Economic Data'!$G$2</f>
        <v>1.0628290189206668</v>
      </c>
      <c r="I90" s="1">
        <f>'1.Economic Data'!I114/'1.Economic Data'!$I$2</f>
        <v>1.0278313061666688</v>
      </c>
      <c r="J90" s="1">
        <f>'1.Economic Data'!D114/'1.Economic Data'!$D$2</f>
        <v>1.192545925433764</v>
      </c>
      <c r="L90" s="1">
        <f t="shared" si="5"/>
        <v>1.0310089704747798</v>
      </c>
      <c r="M90">
        <f t="shared" si="6"/>
        <v>1.2306947159878237</v>
      </c>
      <c r="N90">
        <f t="shared" si="7"/>
        <v>1.0557354170966413</v>
      </c>
      <c r="O90">
        <f t="shared" si="8"/>
        <v>1.1935243587856597</v>
      </c>
      <c r="P90" s="1"/>
      <c r="R90" s="1"/>
      <c r="T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25">
      <c r="A91">
        <f t="shared" si="9"/>
        <v>2024</v>
      </c>
      <c r="B91">
        <v>6</v>
      </c>
      <c r="C91" s="1">
        <f>'1.Economic Data'!E115/'1.Economic Data'!$E$2</f>
        <v>1.0310089704747798</v>
      </c>
      <c r="D91" s="1">
        <f>'1.Economic Data'!H115/'1.Economic Data'!$H$2</f>
        <v>1.2361370792169544</v>
      </c>
      <c r="E91" s="1">
        <f>'1.Economic Data'!F115/'1.Economic Data'!$F$2</f>
        <v>1.2129832697122833</v>
      </c>
      <c r="F91" s="1">
        <f>'1.Economic Data'!J115/'1.Economic Data'!$J$2</f>
        <v>1.2300631470343144</v>
      </c>
      <c r="G91" s="1">
        <f>'1.Economic Data'!K115/'1.Economic Data'!$K$2</f>
        <v>1.2644769573616326</v>
      </c>
      <c r="H91" s="1">
        <f>'1.Economic Data'!G115/'1.Economic Data'!$G$2</f>
        <v>1.0699847554058219</v>
      </c>
      <c r="I91" s="1">
        <f>'1.Economic Data'!I115/'1.Economic Data'!$I$2</f>
        <v>1.0262946158110957</v>
      </c>
      <c r="J91" s="1">
        <f>'1.Economic Data'!D115/'1.Economic Data'!$D$2</f>
        <v>1.194782910400495</v>
      </c>
      <c r="L91" s="1">
        <f t="shared" si="5"/>
        <v>1.0310089704747798</v>
      </c>
      <c r="M91">
        <f t="shared" si="6"/>
        <v>1.2312755411562526</v>
      </c>
      <c r="N91">
        <f t="shared" si="7"/>
        <v>1.0611004096499186</v>
      </c>
      <c r="O91">
        <f t="shared" si="8"/>
        <v>1.195186002969987</v>
      </c>
      <c r="P91" s="1"/>
      <c r="R91" s="1"/>
      <c r="T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25">
      <c r="A92">
        <f t="shared" si="9"/>
        <v>2024</v>
      </c>
      <c r="B92">
        <v>7</v>
      </c>
      <c r="C92" s="1">
        <f>'1.Economic Data'!E116/'1.Economic Data'!$E$2</f>
        <v>1.0455820893931804</v>
      </c>
      <c r="D92" s="1">
        <f>'1.Economic Data'!H116/'1.Economic Data'!$H$2</f>
        <v>1.2390651807008577</v>
      </c>
      <c r="E92" s="1">
        <f>'1.Economic Data'!F116/'1.Economic Data'!$F$2</f>
        <v>1.2137433661173609</v>
      </c>
      <c r="F92" s="1">
        <f>'1.Economic Data'!J116/'1.Economic Data'!$J$2</f>
        <v>1.2300593421604633</v>
      </c>
      <c r="G92" s="1">
        <f>'1.Economic Data'!K116/'1.Economic Data'!$K$2</f>
        <v>1.2680080428870848</v>
      </c>
      <c r="H92" s="1">
        <f>'1.Economic Data'!G116/'1.Economic Data'!$G$2</f>
        <v>1.0771404918909773</v>
      </c>
      <c r="I92" s="1">
        <f>'1.Economic Data'!I116/'1.Economic Data'!$I$2</f>
        <v>1.0247579254555252</v>
      </c>
      <c r="J92" s="1">
        <f>'1.Economic Data'!D116/'1.Economic Data'!$D$2</f>
        <v>1.197019895367226</v>
      </c>
      <c r="L92" s="1">
        <f t="shared" si="5"/>
        <v>1.0455820893931804</v>
      </c>
      <c r="M92">
        <f t="shared" si="6"/>
        <v>1.2318552580465645</v>
      </c>
      <c r="N92">
        <f t="shared" si="7"/>
        <v>1.0664540280544903</v>
      </c>
      <c r="O92">
        <f t="shared" si="8"/>
        <v>1.1968402138272345</v>
      </c>
      <c r="P92" s="1"/>
      <c r="R92" s="1"/>
      <c r="T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25">
      <c r="A93">
        <f t="shared" si="9"/>
        <v>2024</v>
      </c>
      <c r="B93">
        <v>8</v>
      </c>
      <c r="C93" s="1">
        <f>'1.Economic Data'!E117/'1.Economic Data'!$E$2</f>
        <v>1.0455820893931804</v>
      </c>
      <c r="D93" s="1">
        <f>'1.Economic Data'!H117/'1.Economic Data'!$H$2</f>
        <v>1.2419932821847639</v>
      </c>
      <c r="E93" s="1">
        <f>'1.Economic Data'!F117/'1.Economic Data'!$F$2</f>
        <v>1.2145034625224715</v>
      </c>
      <c r="F93" s="1">
        <f>'1.Economic Data'!J117/'1.Economic Data'!$J$2</f>
        <v>1.2300555372866493</v>
      </c>
      <c r="G93" s="1">
        <f>'1.Economic Data'!K117/'1.Economic Data'!$K$2</f>
        <v>1.2715391284125337</v>
      </c>
      <c r="H93" s="1">
        <f>'1.Economic Data'!G117/'1.Economic Data'!$G$2</f>
        <v>1.0842962283761326</v>
      </c>
      <c r="I93" s="1">
        <f>'1.Economic Data'!I117/'1.Economic Data'!$I$2</f>
        <v>1.0232212350999523</v>
      </c>
      <c r="J93" s="1">
        <f>'1.Economic Data'!D117/'1.Economic Data'!$D$2</f>
        <v>1.1992568803339569</v>
      </c>
      <c r="L93" s="1">
        <f t="shared" si="5"/>
        <v>1.0455820893931804</v>
      </c>
      <c r="M93">
        <f t="shared" si="6"/>
        <v>1.2324338713645349</v>
      </c>
      <c r="N93">
        <f t="shared" si="7"/>
        <v>1.0717963324501489</v>
      </c>
      <c r="O93">
        <f t="shared" si="8"/>
        <v>1.1984870724425039</v>
      </c>
      <c r="P93" s="1"/>
      <c r="R93" s="1"/>
      <c r="T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25">
      <c r="A94">
        <f t="shared" si="9"/>
        <v>2024</v>
      </c>
      <c r="B94">
        <v>9</v>
      </c>
      <c r="C94" s="1">
        <f>'1.Economic Data'!E118/'1.Economic Data'!$E$2</f>
        <v>1.0455820893931804</v>
      </c>
      <c r="D94" s="1">
        <f>'1.Economic Data'!H118/'1.Economic Data'!$H$2</f>
        <v>1.2432025147648673</v>
      </c>
      <c r="E94" s="1">
        <f>'1.Economic Data'!F118/'1.Economic Data'!$F$2</f>
        <v>1.2170701692182178</v>
      </c>
      <c r="F94" s="1">
        <f>'1.Economic Data'!J118/'1.Economic Data'!$J$2</f>
        <v>1.2326969539188088</v>
      </c>
      <c r="G94" s="1">
        <f>'1.Economic Data'!K118/'1.Economic Data'!$K$2</f>
        <v>1.273185585682211</v>
      </c>
      <c r="H94" s="1">
        <f>'1.Economic Data'!G118/'1.Economic Data'!$G$2</f>
        <v>1.0862374381956674</v>
      </c>
      <c r="I94" s="1">
        <f>'1.Economic Data'!I118/'1.Economic Data'!$I$2</f>
        <v>1.0211930400011702</v>
      </c>
      <c r="J94" s="1">
        <f>'1.Economic Data'!D118/'1.Economic Data'!$D$2</f>
        <v>1.1996316724747496</v>
      </c>
      <c r="L94" s="1">
        <f t="shared" si="5"/>
        <v>1.0455820893931804</v>
      </c>
      <c r="M94">
        <f t="shared" si="6"/>
        <v>1.2347909398727352</v>
      </c>
      <c r="N94">
        <f t="shared" si="7"/>
        <v>1.0729052808620294</v>
      </c>
      <c r="O94">
        <f t="shared" si="8"/>
        <v>1.2005687201423256</v>
      </c>
      <c r="P94" s="1"/>
      <c r="R94" s="1"/>
      <c r="T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25">
      <c r="A95">
        <f t="shared" si="9"/>
        <v>2024</v>
      </c>
      <c r="B95">
        <v>10</v>
      </c>
      <c r="C95" s="1">
        <f>'1.Economic Data'!E119/'1.Economic Data'!$E$2</f>
        <v>1.0577216408072847</v>
      </c>
      <c r="D95" s="1">
        <f>'1.Economic Data'!H119/'1.Economic Data'!$H$2</f>
        <v>1.2444117473449707</v>
      </c>
      <c r="E95" s="1">
        <f>'1.Economic Data'!F119/'1.Economic Data'!$F$2</f>
        <v>1.2196368759139642</v>
      </c>
      <c r="F95" s="1">
        <f>'1.Economic Data'!J119/'1.Economic Data'!$J$2</f>
        <v>1.2353383705510053</v>
      </c>
      <c r="G95" s="1">
        <f>'1.Economic Data'!K119/'1.Economic Data'!$K$2</f>
        <v>1.2748320429518851</v>
      </c>
      <c r="H95" s="1">
        <f>'1.Economic Data'!G119/'1.Economic Data'!$G$2</f>
        <v>1.0881786480148925</v>
      </c>
      <c r="I95" s="1">
        <f>'1.Economic Data'!I119/'1.Economic Data'!$I$2</f>
        <v>1.0191648449023902</v>
      </c>
      <c r="J95" s="1">
        <f>'1.Economic Data'!D119/'1.Economic Data'!$D$2</f>
        <v>1.2000064646155257</v>
      </c>
      <c r="L95" s="1">
        <f t="shared" si="5"/>
        <v>1.0577216408072847</v>
      </c>
      <c r="M95">
        <f t="shared" si="6"/>
        <v>1.2371477378763533</v>
      </c>
      <c r="N95">
        <f t="shared" si="7"/>
        <v>1.0740117852735804</v>
      </c>
      <c r="O95">
        <f t="shared" si="8"/>
        <v>1.2026494629618902</v>
      </c>
      <c r="P95" s="1"/>
      <c r="R95" s="1"/>
      <c r="T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25">
      <c r="A96">
        <f t="shared" si="9"/>
        <v>2024</v>
      </c>
      <c r="B96">
        <v>11</v>
      </c>
      <c r="C96" s="1">
        <f>'1.Economic Data'!E120/'1.Economic Data'!$E$2</f>
        <v>1.0577216408072847</v>
      </c>
      <c r="D96" s="1">
        <f>'1.Economic Data'!H120/'1.Economic Data'!$H$2</f>
        <v>1.2456209799250741</v>
      </c>
      <c r="E96" s="1">
        <f>'1.Economic Data'!F120/'1.Economic Data'!$F$2</f>
        <v>1.2222035826097104</v>
      </c>
      <c r="F96" s="1">
        <f>'1.Economic Data'!J120/'1.Economic Data'!$J$2</f>
        <v>1.2379797871831648</v>
      </c>
      <c r="G96" s="1">
        <f>'1.Economic Data'!K120/'1.Economic Data'!$K$2</f>
        <v>1.2764785002215624</v>
      </c>
      <c r="H96" s="1">
        <f>'1.Economic Data'!G120/'1.Economic Data'!$G$2</f>
        <v>1.0901198578344276</v>
      </c>
      <c r="I96" s="1">
        <f>'1.Economic Data'!I120/'1.Economic Data'!$I$2</f>
        <v>1.0171366498036081</v>
      </c>
      <c r="J96" s="1">
        <f>'1.Economic Data'!D120/'1.Economic Data'!$D$2</f>
        <v>1.2003812567563181</v>
      </c>
      <c r="L96" s="1">
        <f t="shared" si="5"/>
        <v>1.0577216408072847</v>
      </c>
      <c r="M96">
        <f t="shared" si="6"/>
        <v>1.2395042665410061</v>
      </c>
      <c r="N96">
        <f t="shared" si="7"/>
        <v>1.0751158421733213</v>
      </c>
      <c r="O96">
        <f t="shared" si="8"/>
        <v>1.2047293005921464</v>
      </c>
      <c r="P96" s="1"/>
      <c r="R96" s="1"/>
      <c r="T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25">
      <c r="A97">
        <f t="shared" si="9"/>
        <v>2024</v>
      </c>
      <c r="B97">
        <v>12</v>
      </c>
      <c r="C97" s="1">
        <f>'1.Economic Data'!E121/'1.Economic Data'!$E$2</f>
        <v>1.0577216408072847</v>
      </c>
      <c r="D97" s="1">
        <f>'1.Economic Data'!H121/'1.Economic Data'!$H$2</f>
        <v>1.247025765882255</v>
      </c>
      <c r="E97" s="1">
        <f>'1.Economic Data'!F121/'1.Economic Data'!$F$2</f>
        <v>1.2274715345365494</v>
      </c>
      <c r="F97" s="1">
        <f>'1.Economic Data'!J121/'1.Economic Data'!$J$2</f>
        <v>1.242416314703217</v>
      </c>
      <c r="G97" s="1">
        <f>'1.Economic Data'!K121/'1.Economic Data'!$K$2</f>
        <v>1.2777816753201685</v>
      </c>
      <c r="H97" s="1">
        <f>'1.Economic Data'!G121/'1.Economic Data'!$G$2</f>
        <v>1.1023487763236723</v>
      </c>
      <c r="I97" s="1">
        <f>'1.Economic Data'!I121/'1.Economic Data'!$I$2</f>
        <v>1.0192938127739593</v>
      </c>
      <c r="J97" s="1">
        <f>'1.Economic Data'!D121/'1.Economic Data'!$D$2</f>
        <v>1.2002079512149388</v>
      </c>
      <c r="L97" s="1">
        <f t="shared" si="5"/>
        <v>1.0577216408072847</v>
      </c>
      <c r="M97">
        <f t="shared" si="6"/>
        <v>1.2433368398657809</v>
      </c>
      <c r="N97">
        <f t="shared" si="7"/>
        <v>1.0852132734839892</v>
      </c>
      <c r="O97">
        <f t="shared" si="8"/>
        <v>1.2099684910567419</v>
      </c>
      <c r="P97" s="1"/>
      <c r="R97" s="1"/>
      <c r="T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25">
      <c r="A98">
        <f t="shared" si="9"/>
        <v>2025</v>
      </c>
      <c r="B98">
        <v>1</v>
      </c>
      <c r="C98" s="1">
        <f>'1.Economic Data'!E122/'1.Economic Data'!$E$2</f>
        <v>1.070784375435478</v>
      </c>
      <c r="D98" s="1">
        <f>'1.Economic Data'!H122/'1.Economic Data'!$H$2</f>
        <v>1.2484305518394356</v>
      </c>
      <c r="E98" s="1">
        <f>'1.Economic Data'!F122/'1.Economic Data'!$F$2</f>
        <v>1.2327394864634216</v>
      </c>
      <c r="F98" s="1">
        <f>'1.Economic Data'!J122/'1.Economic Data'!$J$2</f>
        <v>1.2468528422233061</v>
      </c>
      <c r="G98" s="1">
        <f>'1.Economic Data'!K122/'1.Economic Data'!$K$2</f>
        <v>1.2790848504187746</v>
      </c>
      <c r="H98" s="1">
        <f>'1.Economic Data'!G122/'1.Economic Data'!$G$2</f>
        <v>1.1145776948129171</v>
      </c>
      <c r="I98" s="1">
        <f>'1.Economic Data'!I122/'1.Economic Data'!$I$2</f>
        <v>1.0214509757443107</v>
      </c>
      <c r="J98" s="1">
        <f>'1.Economic Data'!D122/'1.Economic Data'!$D$2</f>
        <v>1.2000346456735431</v>
      </c>
      <c r="L98" s="1">
        <f t="shared" si="5"/>
        <v>1.070784375435478</v>
      </c>
      <c r="M98">
        <f t="shared" si="6"/>
        <v>1.247168224558846</v>
      </c>
      <c r="N98">
        <f t="shared" si="7"/>
        <v>1.0952967111377045</v>
      </c>
      <c r="O98">
        <f t="shared" si="8"/>
        <v>1.2151961546756846</v>
      </c>
      <c r="P98" s="1"/>
      <c r="R98" s="1"/>
      <c r="T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25">
      <c r="A99">
        <f t="shared" si="9"/>
        <v>2025</v>
      </c>
      <c r="B99">
        <v>2</v>
      </c>
      <c r="C99" s="1">
        <f>'1.Economic Data'!E123/'1.Economic Data'!$E$2</f>
        <v>1.070784375435478</v>
      </c>
      <c r="D99" s="1">
        <f>'1.Economic Data'!H123/'1.Economic Data'!$H$2</f>
        <v>1.2498353377966167</v>
      </c>
      <c r="E99" s="1">
        <f>'1.Economic Data'!F123/'1.Economic Data'!$F$2</f>
        <v>1.2380074383902606</v>
      </c>
      <c r="F99" s="1">
        <f>'1.Economic Data'!J123/'1.Economic Data'!$J$2</f>
        <v>1.2512893697433582</v>
      </c>
      <c r="G99" s="1">
        <f>'1.Economic Data'!K123/'1.Economic Data'!$K$2</f>
        <v>1.2803880255173805</v>
      </c>
      <c r="H99" s="1">
        <f>'1.Economic Data'!G123/'1.Economic Data'!$G$2</f>
        <v>1.1268066133021619</v>
      </c>
      <c r="I99" s="1">
        <f>'1.Economic Data'!I123/'1.Economic Data'!$I$2</f>
        <v>1.0236081387146621</v>
      </c>
      <c r="J99" s="1">
        <f>'1.Economic Data'!D123/'1.Economic Data'!$D$2</f>
        <v>1.1998613401321636</v>
      </c>
      <c r="L99" s="1">
        <f t="shared" si="5"/>
        <v>1.070784375435478</v>
      </c>
      <c r="M99">
        <f t="shared" si="6"/>
        <v>1.2509984280897481</v>
      </c>
      <c r="N99">
        <f t="shared" si="7"/>
        <v>1.1053663916349785</v>
      </c>
      <c r="O99">
        <f t="shared" si="8"/>
        <v>1.2204125425284469</v>
      </c>
      <c r="P99" s="1"/>
      <c r="R99" s="1"/>
      <c r="T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25">
      <c r="A100">
        <f t="shared" si="9"/>
        <v>2025</v>
      </c>
      <c r="B100">
        <v>3</v>
      </c>
      <c r="C100" s="1">
        <f>'1.Economic Data'!E124/'1.Economic Data'!$E$2</f>
        <v>1.070784375435478</v>
      </c>
      <c r="D100" s="1">
        <f>'1.Economic Data'!H124/'1.Economic Data'!$H$2</f>
        <v>1.248296464832801</v>
      </c>
      <c r="E100" s="1">
        <f>'1.Economic Data'!F124/'1.Economic Data'!$F$2</f>
        <v>1.2365864544901251</v>
      </c>
      <c r="F100" s="1">
        <f>'1.Economic Data'!J124/'1.Economic Data'!$J$2</f>
        <v>1.2522571734841874</v>
      </c>
      <c r="G100" s="1">
        <f>'1.Economic Data'!K124/'1.Economic Data'!$K$2</f>
        <v>1.2793729173226915</v>
      </c>
      <c r="H100" s="1">
        <f>'1.Economic Data'!G124/'1.Economic Data'!$G$2</f>
        <v>1.105385890691315</v>
      </c>
      <c r="I100" s="1">
        <f>'1.Economic Data'!I124/'1.Economic Data'!$I$2</f>
        <v>1.0181910525546625</v>
      </c>
      <c r="J100" s="1">
        <f>'1.Economic Data'!D124/'1.Economic Data'!$D$2</f>
        <v>1.1996674137935135</v>
      </c>
      <c r="L100" s="1">
        <f t="shared" si="5"/>
        <v>1.070784375435478</v>
      </c>
      <c r="M100">
        <f t="shared" si="6"/>
        <v>1.2514640276758817</v>
      </c>
      <c r="N100">
        <f t="shared" si="7"/>
        <v>1.0873691034228712</v>
      </c>
      <c r="O100">
        <f t="shared" si="8"/>
        <v>1.2167744851129432</v>
      </c>
      <c r="P100" s="1"/>
      <c r="R100" s="1"/>
      <c r="T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25">
      <c r="A101">
        <f t="shared" si="9"/>
        <v>2025</v>
      </c>
      <c r="B101">
        <v>4</v>
      </c>
      <c r="C101" s="1">
        <f>'1.Economic Data'!E125/'1.Economic Data'!$E$2</f>
        <v>1.0580502022451181</v>
      </c>
      <c r="D101" s="1">
        <f>'1.Economic Data'!H125/'1.Economic Data'!$H$2</f>
        <v>1.2467575918689824</v>
      </c>
      <c r="E101" s="1">
        <f>'1.Economic Data'!F125/'1.Economic Data'!$F$2</f>
        <v>1.2351654705899893</v>
      </c>
      <c r="F101" s="1">
        <f>'1.Economic Data'!J125/'1.Economic Data'!$J$2</f>
        <v>1.2532249772249799</v>
      </c>
      <c r="G101" s="1">
        <f>'1.Economic Data'!K125/'1.Economic Data'!$K$2</f>
        <v>1.2783578091280028</v>
      </c>
      <c r="H101" s="1">
        <f>'1.Economic Data'!G125/'1.Economic Data'!$G$2</f>
        <v>1.0839651680807778</v>
      </c>
      <c r="I101" s="1">
        <f>'1.Economic Data'!I125/'1.Economic Data'!$I$2</f>
        <v>1.01277396639466</v>
      </c>
      <c r="J101" s="1">
        <f>'1.Economic Data'!D125/'1.Economic Data'!$D$2</f>
        <v>1.1994734874548798</v>
      </c>
      <c r="L101" s="1">
        <f t="shared" si="5"/>
        <v>1.0580502022451181</v>
      </c>
      <c r="M101">
        <f t="shared" si="6"/>
        <v>1.2519288218123605</v>
      </c>
      <c r="N101">
        <f t="shared" si="7"/>
        <v>1.0693374266951636</v>
      </c>
      <c r="O101">
        <f t="shared" si="8"/>
        <v>1.213072238089606</v>
      </c>
      <c r="P101" s="1"/>
      <c r="R101" s="1"/>
      <c r="T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25">
      <c r="A102">
        <f t="shared" si="9"/>
        <v>2025</v>
      </c>
      <c r="B102">
        <v>5</v>
      </c>
      <c r="C102" s="1">
        <f>'1.Economic Data'!E126/'1.Economic Data'!$E$2</f>
        <v>1.0580502022451181</v>
      </c>
      <c r="D102" s="1">
        <f>'1.Economic Data'!H126/'1.Economic Data'!$H$2</f>
        <v>1.2452187189051669</v>
      </c>
      <c r="E102" s="1">
        <f>'1.Economic Data'!F126/'1.Economic Data'!$F$2</f>
        <v>1.2337444866898537</v>
      </c>
      <c r="F102" s="1">
        <f>'1.Economic Data'!J126/'1.Economic Data'!$J$2</f>
        <v>1.2541927809658091</v>
      </c>
      <c r="G102" s="1">
        <f>'1.Economic Data'!K126/'1.Economic Data'!$K$2</f>
        <v>1.2773427009333138</v>
      </c>
      <c r="H102" s="1">
        <f>'1.Economic Data'!G126/'1.Economic Data'!$G$2</f>
        <v>1.0625444454699309</v>
      </c>
      <c r="I102" s="1">
        <f>'1.Economic Data'!I126/'1.Economic Data'!$I$2</f>
        <v>1.0073568802346604</v>
      </c>
      <c r="J102" s="1">
        <f>'1.Economic Data'!D126/'1.Economic Data'!$D$2</f>
        <v>1.1992795611162297</v>
      </c>
      <c r="L102" s="1">
        <f t="shared" si="5"/>
        <v>1.0580502022451181</v>
      </c>
      <c r="M102">
        <f t="shared" si="6"/>
        <v>1.2523928094568724</v>
      </c>
      <c r="N102">
        <f t="shared" si="7"/>
        <v>1.0512702045365869</v>
      </c>
      <c r="O102">
        <f t="shared" si="8"/>
        <v>1.2093035381221042</v>
      </c>
      <c r="P102" s="1"/>
      <c r="R102" s="1"/>
      <c r="T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25">
      <c r="A103">
        <f t="shared" si="9"/>
        <v>2025</v>
      </c>
      <c r="B103">
        <v>6</v>
      </c>
      <c r="C103" s="1">
        <f>'1.Economic Data'!E127/'1.Economic Data'!$E$2</f>
        <v>1.0580502022451181</v>
      </c>
      <c r="D103" s="1">
        <f>'1.Economic Data'!H127/'1.Economic Data'!$H$2</f>
        <v>1.2446397074665694</v>
      </c>
      <c r="E103" s="1">
        <f>'1.Economic Data'!F127/'1.Economic Data'!$F$2</f>
        <v>1.2305169806220928</v>
      </c>
      <c r="F103" s="1">
        <f>'1.Economic Data'!J127/'1.Economic Data'!$J$2</f>
        <v>1.2511678717468329</v>
      </c>
      <c r="G103" s="1">
        <f>'1.Economic Data'!K127/'1.Economic Data'!$K$2</f>
        <v>1.2771403965956047</v>
      </c>
      <c r="H103" s="1">
        <f>'1.Economic Data'!G127/'1.Economic Data'!$G$2</f>
        <v>1.0576207300074629</v>
      </c>
      <c r="I103" s="1">
        <f>'1.Economic Data'!I127/'1.Economic Data'!$I$2</f>
        <v>1.0039885432517137</v>
      </c>
      <c r="J103" s="1">
        <f>'1.Economic Data'!D127/'1.Economic Data'!$D$2</f>
        <v>1.1990984786766483</v>
      </c>
      <c r="L103" s="1">
        <f t="shared" si="5"/>
        <v>1.0580502022451181</v>
      </c>
      <c r="M103">
        <f t="shared" si="6"/>
        <v>1.2498595053912802</v>
      </c>
      <c r="N103">
        <f t="shared" si="7"/>
        <v>1.0466698522004068</v>
      </c>
      <c r="O103">
        <f t="shared" si="8"/>
        <v>1.2062877040167144</v>
      </c>
      <c r="P103" s="1"/>
      <c r="R103" s="1"/>
      <c r="T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25">
      <c r="A104">
        <f t="shared" si="9"/>
        <v>2025</v>
      </c>
      <c r="B104">
        <v>7</v>
      </c>
      <c r="C104" s="1">
        <f>'1.Economic Data'!E128/'1.Economic Data'!$E$2</f>
        <v>1.0569590865867184</v>
      </c>
      <c r="D104" s="1">
        <f>'1.Economic Data'!H128/'1.Economic Data'!$H$2</f>
        <v>1.2440606960279745</v>
      </c>
      <c r="E104" s="1">
        <f>'1.Economic Data'!F128/'1.Economic Data'!$F$2</f>
        <v>1.227289474554365</v>
      </c>
      <c r="F104" s="1">
        <f>'1.Economic Data'!J128/'1.Economic Data'!$J$2</f>
        <v>1.2481429625278193</v>
      </c>
      <c r="G104" s="1">
        <f>'1.Economic Data'!K128/'1.Economic Data'!$K$2</f>
        <v>1.2769380922578957</v>
      </c>
      <c r="H104" s="1">
        <f>'1.Economic Data'!G128/'1.Economic Data'!$G$2</f>
        <v>1.0526970145446852</v>
      </c>
      <c r="I104" s="1">
        <f>'1.Economic Data'!I128/'1.Economic Data'!$I$2</f>
        <v>1.000620206268769</v>
      </c>
      <c r="J104" s="1">
        <f>'1.Economic Data'!D128/'1.Economic Data'!$D$2</f>
        <v>1.1989173962370667</v>
      </c>
      <c r="L104" s="1">
        <f t="shared" si="5"/>
        <v>1.0569590865867184</v>
      </c>
      <c r="M104">
        <f t="shared" si="6"/>
        <v>1.2473254389864699</v>
      </c>
      <c r="N104">
        <f t="shared" si="7"/>
        <v>1.0420692166186685</v>
      </c>
      <c r="O104">
        <f t="shared" si="8"/>
        <v>1.2032701335622491</v>
      </c>
      <c r="P104" s="1"/>
      <c r="R104" s="1"/>
      <c r="T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25">
      <c r="A105">
        <f t="shared" si="9"/>
        <v>2025</v>
      </c>
      <c r="B105">
        <v>8</v>
      </c>
      <c r="C105" s="1">
        <f>'1.Economic Data'!E129/'1.Economic Data'!$E$2</f>
        <v>1.0569590865867184</v>
      </c>
      <c r="D105" s="1">
        <f>'1.Economic Data'!H129/'1.Economic Data'!$H$2</f>
        <v>1.2434816845893772</v>
      </c>
      <c r="E105" s="1">
        <f>'1.Economic Data'!F129/'1.Economic Data'!$F$2</f>
        <v>1.2240619684866039</v>
      </c>
      <c r="F105" s="1">
        <f>'1.Economic Data'!J129/'1.Economic Data'!$J$2</f>
        <v>1.2451180533088431</v>
      </c>
      <c r="G105" s="1">
        <f>'1.Economic Data'!K129/'1.Economic Data'!$K$2</f>
        <v>1.2767357879201866</v>
      </c>
      <c r="H105" s="1">
        <f>'1.Economic Data'!G129/'1.Economic Data'!$G$2</f>
        <v>1.0477732990822173</v>
      </c>
      <c r="I105" s="1">
        <f>'1.Economic Data'!I129/'1.Economic Data'!$I$2</f>
        <v>0.99725186928582232</v>
      </c>
      <c r="J105" s="1">
        <f>'1.Economic Data'!D129/'1.Economic Data'!$D$2</f>
        <v>1.1987363137974851</v>
      </c>
      <c r="L105" s="1">
        <f t="shared" si="5"/>
        <v>1.0569590865867184</v>
      </c>
      <c r="M105">
        <f t="shared" si="6"/>
        <v>1.2447906073842645</v>
      </c>
      <c r="N105">
        <f t="shared" si="7"/>
        <v>1.0374682944731024</v>
      </c>
      <c r="O105">
        <f t="shared" si="8"/>
        <v>1.2002508129761997</v>
      </c>
      <c r="P105" s="1"/>
      <c r="R105" s="1"/>
      <c r="T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25">
      <c r="A106">
        <f t="shared" si="9"/>
        <v>2025</v>
      </c>
      <c r="B106">
        <v>9</v>
      </c>
      <c r="C106" s="1">
        <f>'1.Economic Data'!E130/'1.Economic Data'!$E$2</f>
        <v>1.0569590865867184</v>
      </c>
      <c r="D106" s="1">
        <f>'1.Economic Data'!H130/'1.Economic Data'!$H$2</f>
        <v>1.2438945052045636</v>
      </c>
      <c r="E106" s="1">
        <f>'1.Economic Data'!F130/'1.Economic Data'!$F$2</f>
        <v>1.2235919422616632</v>
      </c>
      <c r="F106" s="1">
        <f>'1.Economic Data'!J130/'1.Economic Data'!$J$2</f>
        <v>1.2449673306851183</v>
      </c>
      <c r="G106" s="1">
        <f>'1.Economic Data'!K130/'1.Economic Data'!$K$2</f>
        <v>1.2774602621612512</v>
      </c>
      <c r="H106" s="1">
        <f>'1.Economic Data'!G130/'1.Economic Data'!$G$2</f>
        <v>1.0446299550268432</v>
      </c>
      <c r="I106" s="1">
        <f>'1.Economic Data'!I130/'1.Economic Data'!$I$2</f>
        <v>0.9953570524351889</v>
      </c>
      <c r="J106" s="1">
        <f>'1.Economic Data'!D130/'1.Economic Data'!$D$2</f>
        <v>1.1983623523758404</v>
      </c>
      <c r="L106" s="1">
        <f t="shared" si="5"/>
        <v>1.0569590865867184</v>
      </c>
      <c r="M106">
        <f t="shared" si="6"/>
        <v>1.2447526915918878</v>
      </c>
      <c r="N106">
        <f t="shared" si="7"/>
        <v>1.0345840048496648</v>
      </c>
      <c r="O106">
        <f t="shared" si="8"/>
        <v>1.1995534694622327</v>
      </c>
      <c r="P106" s="1"/>
      <c r="R106" s="1"/>
      <c r="T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25">
      <c r="A107">
        <f t="shared" si="9"/>
        <v>2025</v>
      </c>
      <c r="B107">
        <v>10</v>
      </c>
      <c r="C107" s="1">
        <f>'1.Economic Data'!E131/'1.Economic Data'!$E$2</f>
        <v>1.0626232687912287</v>
      </c>
      <c r="D107" s="1">
        <f>'1.Economic Data'!H131/'1.Economic Data'!$H$2</f>
        <v>1.244307325819753</v>
      </c>
      <c r="E107" s="1">
        <f>'1.Economic Data'!F131/'1.Economic Data'!$F$2</f>
        <v>1.2231219160366893</v>
      </c>
      <c r="F107" s="1">
        <f>'1.Economic Data'!J131/'1.Economic Data'!$J$2</f>
        <v>1.2448166080613565</v>
      </c>
      <c r="G107" s="1">
        <f>'1.Economic Data'!K131/'1.Economic Data'!$K$2</f>
        <v>1.2781847364023158</v>
      </c>
      <c r="H107" s="1">
        <f>'1.Economic Data'!G131/'1.Economic Data'!$G$2</f>
        <v>1.0414866109714689</v>
      </c>
      <c r="I107" s="1">
        <f>'1.Economic Data'!I131/'1.Economic Data'!$I$2</f>
        <v>0.99346223558455782</v>
      </c>
      <c r="J107" s="1">
        <f>'1.Economic Data'!D131/'1.Economic Data'!$D$2</f>
        <v>1.1979883909541791</v>
      </c>
      <c r="L107" s="1">
        <f t="shared" si="5"/>
        <v>1.0626232687912287</v>
      </c>
      <c r="M107">
        <f t="shared" si="6"/>
        <v>1.2447147349402452</v>
      </c>
      <c r="N107">
        <f t="shared" si="7"/>
        <v>1.0316995129601554</v>
      </c>
      <c r="O107">
        <f t="shared" si="8"/>
        <v>1.1988545881572124</v>
      </c>
      <c r="P107" s="1"/>
      <c r="R107" s="1"/>
      <c r="T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25">
      <c r="A108">
        <f t="shared" si="9"/>
        <v>2025</v>
      </c>
      <c r="B108">
        <v>11</v>
      </c>
      <c r="C108" s="1">
        <f>'1.Economic Data'!E132/'1.Economic Data'!$E$2</f>
        <v>1.0626232687912287</v>
      </c>
      <c r="D108" s="1">
        <f>'1.Economic Data'!H132/'1.Economic Data'!$H$2</f>
        <v>1.2447201464349393</v>
      </c>
      <c r="E108" s="1">
        <f>'1.Economic Data'!F132/'1.Economic Data'!$F$2</f>
        <v>1.2226518898117484</v>
      </c>
      <c r="F108" s="1">
        <f>'1.Economic Data'!J132/'1.Economic Data'!$J$2</f>
        <v>1.2446658854376318</v>
      </c>
      <c r="G108" s="1">
        <f>'1.Economic Data'!K132/'1.Economic Data'!$K$2</f>
        <v>1.2789092106433806</v>
      </c>
      <c r="H108" s="1">
        <f>'1.Economic Data'!G132/'1.Economic Data'!$G$2</f>
        <v>1.0383432669160948</v>
      </c>
      <c r="I108" s="1">
        <f>'1.Economic Data'!I132/'1.Economic Data'!$I$2</f>
        <v>0.99156741873392451</v>
      </c>
      <c r="J108" s="1">
        <f>'1.Economic Data'!D132/'1.Economic Data'!$D$2</f>
        <v>1.1976144295325344</v>
      </c>
      <c r="L108" s="1">
        <f t="shared" si="5"/>
        <v>1.0626232687912287</v>
      </c>
      <c r="M108">
        <f t="shared" si="6"/>
        <v>1.2446767374478582</v>
      </c>
      <c r="N108">
        <f t="shared" si="7"/>
        <v>1.0288148173743379</v>
      </c>
      <c r="O108">
        <f t="shared" si="8"/>
        <v>1.1981541610764535</v>
      </c>
      <c r="P108" s="1"/>
      <c r="R108" s="1"/>
      <c r="T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25">
      <c r="A109">
        <f t="shared" si="9"/>
        <v>2025</v>
      </c>
      <c r="B109">
        <v>12</v>
      </c>
      <c r="C109" s="1">
        <f>'1.Economic Data'!E133/'1.Economic Data'!$E$2</f>
        <v>1.0626232687912287</v>
      </c>
      <c r="D109" s="1">
        <f>'1.Economic Data'!H133/'1.Economic Data'!$H$2</f>
        <v>1.2468575114218137</v>
      </c>
      <c r="E109" s="1">
        <f>'1.Economic Data'!F133/'1.Economic Data'!$F$2</f>
        <v>1.2244780193541087</v>
      </c>
      <c r="F109" s="1">
        <f>'1.Economic Data'!J133/'1.Economic Data'!$J$2</f>
        <v>1.2464957663565501</v>
      </c>
      <c r="G109" s="1">
        <f>'1.Economic Data'!K133/'1.Economic Data'!$K$2</f>
        <v>1.2809959753375944</v>
      </c>
      <c r="H109" s="1">
        <f>'1.Economic Data'!G133/'1.Economic Data'!$G$2</f>
        <v>1.0401379886641082</v>
      </c>
      <c r="I109" s="1">
        <f>'1.Economic Data'!I133/'1.Economic Data'!$I$2</f>
        <v>0.99407945329441871</v>
      </c>
      <c r="J109" s="1">
        <f>'1.Economic Data'!D133/'1.Economic Data'!$D$2</f>
        <v>1.19747050068939</v>
      </c>
      <c r="L109" s="1">
        <f t="shared" si="5"/>
        <v>1.0626232687912287</v>
      </c>
      <c r="M109">
        <f t="shared" si="6"/>
        <v>1.246568106972513</v>
      </c>
      <c r="N109">
        <f t="shared" si="7"/>
        <v>1.0307586454283999</v>
      </c>
      <c r="O109">
        <f t="shared" si="8"/>
        <v>1.2000634433566506</v>
      </c>
      <c r="P109" s="1"/>
      <c r="R109" s="1"/>
      <c r="T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25">
      <c r="A110">
        <f t="shared" si="9"/>
        <v>2026</v>
      </c>
      <c r="B110">
        <v>1</v>
      </c>
      <c r="C110" s="1">
        <f>'1.Economic Data'!E134/'1.Economic Data'!$E$2</f>
        <v>1.0650606920869083</v>
      </c>
      <c r="D110" s="1">
        <f>'1.Economic Data'!H134/'1.Economic Data'!$H$2</f>
        <v>1.2489948764086851</v>
      </c>
      <c r="E110" s="1">
        <f>'1.Economic Data'!F134/'1.Economic Data'!$F$2</f>
        <v>1.2263041488964692</v>
      </c>
      <c r="F110" s="1">
        <f>'1.Economic Data'!J134/'1.Economic Data'!$J$2</f>
        <v>1.2483256472755053</v>
      </c>
      <c r="G110" s="1">
        <f>'1.Economic Data'!K134/'1.Economic Data'!$K$2</f>
        <v>1.2830827400318052</v>
      </c>
      <c r="H110" s="1">
        <f>'1.Economic Data'!G134/'1.Economic Data'!$G$2</f>
        <v>1.0419327104118121</v>
      </c>
      <c r="I110" s="1">
        <f>'1.Economic Data'!I134/'1.Economic Data'!$I$2</f>
        <v>0.99659148785491292</v>
      </c>
      <c r="J110" s="1">
        <f>'1.Economic Data'!D134/'1.Economic Data'!$D$2</f>
        <v>1.1973265718462291</v>
      </c>
      <c r="L110" s="1">
        <f t="shared" si="5"/>
        <v>1.0650606920869083</v>
      </c>
      <c r="M110">
        <f t="shared" si="6"/>
        <v>1.2484594644093958</v>
      </c>
      <c r="N110">
        <f t="shared" si="7"/>
        <v>1.0327023675277112</v>
      </c>
      <c r="O110">
        <f t="shared" si="8"/>
        <v>1.2019726655800826</v>
      </c>
      <c r="P110" s="1"/>
      <c r="R110" s="1"/>
      <c r="T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25">
      <c r="A111">
        <f t="shared" si="9"/>
        <v>2026</v>
      </c>
      <c r="B111">
        <v>2</v>
      </c>
      <c r="C111" s="1">
        <f>'1.Economic Data'!E135/'1.Economic Data'!$E$2</f>
        <v>1.0650606920869083</v>
      </c>
      <c r="D111" s="1">
        <f>'1.Economic Data'!H135/'1.Economic Data'!$H$2</f>
        <v>1.2511322413955592</v>
      </c>
      <c r="E111" s="1">
        <f>'1.Economic Data'!F135/'1.Economic Data'!$F$2</f>
        <v>1.2281302784388295</v>
      </c>
      <c r="F111" s="1">
        <f>'1.Economic Data'!J135/'1.Economic Data'!$J$2</f>
        <v>1.2501555281944239</v>
      </c>
      <c r="G111" s="1">
        <f>'1.Economic Data'!K135/'1.Economic Data'!$K$2</f>
        <v>1.285169504726019</v>
      </c>
      <c r="H111" s="1">
        <f>'1.Economic Data'!G135/'1.Economic Data'!$G$2</f>
        <v>1.0437274321598258</v>
      </c>
      <c r="I111" s="1">
        <f>'1.Economic Data'!I135/'1.Economic Data'!$I$2</f>
        <v>0.99910352241540712</v>
      </c>
      <c r="J111" s="1">
        <f>'1.Economic Data'!D135/'1.Economic Data'!$D$2</f>
        <v>1.1971826430030847</v>
      </c>
      <c r="L111" s="1">
        <f t="shared" si="5"/>
        <v>1.0650606920869083</v>
      </c>
      <c r="M111">
        <f t="shared" si="6"/>
        <v>1.2503508098168521</v>
      </c>
      <c r="N111">
        <f t="shared" si="7"/>
        <v>1.0346459843709861</v>
      </c>
      <c r="O111">
        <f t="shared" si="8"/>
        <v>1.2038818281094934</v>
      </c>
      <c r="P111" s="1"/>
      <c r="R111" s="1"/>
      <c r="T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25">
      <c r="A112">
        <f t="shared" si="9"/>
        <v>2026</v>
      </c>
      <c r="B112">
        <v>3</v>
      </c>
      <c r="C112" s="1">
        <f>'1.Economic Data'!E136/'1.Economic Data'!$E$2</f>
        <v>1.0650606920869083</v>
      </c>
      <c r="D112" s="1">
        <f>'1.Economic Data'!H136/'1.Economic Data'!$H$2</f>
        <v>1.2537507488560369</v>
      </c>
      <c r="E112" s="1">
        <f>'1.Economic Data'!F136/'1.Economic Data'!$F$2</f>
        <v>1.2297334567087854</v>
      </c>
      <c r="F112" s="1">
        <f>'1.Economic Data'!J136/'1.Economic Data'!$J$2</f>
        <v>1.2517268266524268</v>
      </c>
      <c r="G112" s="1">
        <f>'1.Economic Data'!K136/'1.Economic Data'!$K$2</f>
        <v>1.2877503503152934</v>
      </c>
      <c r="H112" s="1">
        <f>'1.Economic Data'!G136/'1.Economic Data'!$G$2</f>
        <v>1.0455975190064459</v>
      </c>
      <c r="I112" s="1">
        <f>'1.Economic Data'!I136/'1.Economic Data'!$I$2</f>
        <v>1.0020008969828587</v>
      </c>
      <c r="J112" s="1">
        <f>'1.Economic Data'!D136/'1.Economic Data'!$D$2</f>
        <v>1.1969803378118378</v>
      </c>
      <c r="L112" s="1">
        <f t="shared" si="5"/>
        <v>1.0650606920869083</v>
      </c>
      <c r="M112">
        <f t="shared" si="6"/>
        <v>1.2521313495477997</v>
      </c>
      <c r="N112">
        <f t="shared" si="7"/>
        <v>1.0367290245320571</v>
      </c>
      <c r="O112">
        <f t="shared" si="8"/>
        <v>1.2057380399787896</v>
      </c>
      <c r="P112" s="1"/>
      <c r="R112" s="1"/>
      <c r="T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25">
      <c r="A113">
        <f t="shared" si="9"/>
        <v>2026</v>
      </c>
      <c r="B113">
        <v>4</v>
      </c>
      <c r="C113" s="1">
        <f>'1.Economic Data'!E137/'1.Economic Data'!$E$2</f>
        <v>1.061449862369318</v>
      </c>
      <c r="D113" s="1">
        <f>'1.Economic Data'!H137/'1.Economic Data'!$H$2</f>
        <v>1.2563692563165172</v>
      </c>
      <c r="E113" s="1">
        <f>'1.Economic Data'!F137/'1.Economic Data'!$F$2</f>
        <v>1.2313366349787744</v>
      </c>
      <c r="F113" s="1">
        <f>'1.Economic Data'!J137/'1.Economic Data'!$J$2</f>
        <v>1.2532981251104671</v>
      </c>
      <c r="G113" s="1">
        <f>'1.Economic Data'!K137/'1.Economic Data'!$K$2</f>
        <v>1.2903311959045647</v>
      </c>
      <c r="H113" s="1">
        <f>'1.Economic Data'!G137/'1.Economic Data'!$G$2</f>
        <v>1.0474676058530661</v>
      </c>
      <c r="I113" s="1">
        <f>'1.Economic Data'!I137/'1.Economic Data'!$I$2</f>
        <v>1.0048982715503079</v>
      </c>
      <c r="J113" s="1">
        <f>'1.Economic Data'!D137/'1.Economic Data'!$D$2</f>
        <v>1.1967780326205744</v>
      </c>
      <c r="L113" s="1">
        <f t="shared" si="5"/>
        <v>1.061449862369318</v>
      </c>
      <c r="M113">
        <f t="shared" si="6"/>
        <v>1.2539117501856409</v>
      </c>
      <c r="N113">
        <f t="shared" si="7"/>
        <v>1.0388118628648784</v>
      </c>
      <c r="O113">
        <f t="shared" si="8"/>
        <v>1.2075940312326683</v>
      </c>
      <c r="P113" s="1"/>
      <c r="R113" s="1"/>
      <c r="T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25">
      <c r="A114">
        <f t="shared" si="9"/>
        <v>2026</v>
      </c>
      <c r="B114">
        <v>5</v>
      </c>
      <c r="C114" s="1">
        <f>'1.Economic Data'!E138/'1.Economic Data'!$E$2</f>
        <v>1.061449862369318</v>
      </c>
      <c r="D114" s="1">
        <f>'1.Economic Data'!H138/'1.Economic Data'!$H$2</f>
        <v>1.2589877637769948</v>
      </c>
      <c r="E114" s="1">
        <f>'1.Economic Data'!F138/'1.Economic Data'!$F$2</f>
        <v>1.2329398132487306</v>
      </c>
      <c r="F114" s="1">
        <f>'1.Economic Data'!J138/'1.Economic Data'!$J$2</f>
        <v>1.2548694235684701</v>
      </c>
      <c r="G114" s="1">
        <f>'1.Economic Data'!K138/'1.Economic Data'!$K$2</f>
        <v>1.2929120414938391</v>
      </c>
      <c r="H114" s="1">
        <f>'1.Economic Data'!G138/'1.Economic Data'!$G$2</f>
        <v>1.0493376926996865</v>
      </c>
      <c r="I114" s="1">
        <f>'1.Economic Data'!I138/'1.Economic Data'!$I$2</f>
        <v>1.0077956461177591</v>
      </c>
      <c r="J114" s="1">
        <f>'1.Economic Data'!D138/'1.Economic Data'!$D$2</f>
        <v>1.1965757274293276</v>
      </c>
      <c r="L114" s="1">
        <f t="shared" si="5"/>
        <v>1.061449862369318</v>
      </c>
      <c r="M114">
        <f t="shared" si="6"/>
        <v>1.2556920124601458</v>
      </c>
      <c r="N114">
        <f t="shared" si="7"/>
        <v>1.0408945008457882</v>
      </c>
      <c r="O114">
        <f t="shared" si="8"/>
        <v>1.2094498031576011</v>
      </c>
      <c r="P114" s="1"/>
      <c r="R114" s="1"/>
      <c r="T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25">
      <c r="A115">
        <f t="shared" si="9"/>
        <v>2026</v>
      </c>
      <c r="B115">
        <v>6</v>
      </c>
      <c r="C115" s="1">
        <f>'1.Economic Data'!E139/'1.Economic Data'!$E$2</f>
        <v>1.061449862369318</v>
      </c>
      <c r="D115" s="1">
        <f>'1.Economic Data'!H139/'1.Economic Data'!$H$2</f>
        <v>1.261704419828078</v>
      </c>
      <c r="E115" s="1">
        <f>'1.Economic Data'!F139/'1.Economic Data'!$F$2</f>
        <v>1.2336492036609021</v>
      </c>
      <c r="F115" s="1">
        <f>'1.Economic Data'!J139/'1.Economic Data'!$J$2</f>
        <v>1.255808384945144</v>
      </c>
      <c r="G115" s="1">
        <f>'1.Economic Data'!K139/'1.Economic Data'!$K$2</f>
        <v>1.2955328253152458</v>
      </c>
      <c r="H115" s="1">
        <f>'1.Economic Data'!G139/'1.Economic Data'!$G$2</f>
        <v>1.0481250372895876</v>
      </c>
      <c r="I115" s="1">
        <f>'1.Economic Data'!I139/'1.Economic Data'!$I$2</f>
        <v>1.0112221875376162</v>
      </c>
      <c r="J115" s="1">
        <f>'1.Economic Data'!D139/'1.Economic Data'!$D$2</f>
        <v>1.1963905658114973</v>
      </c>
      <c r="L115" s="1">
        <f t="shared" si="5"/>
        <v>1.061449862369318</v>
      </c>
      <c r="M115">
        <f t="shared" si="6"/>
        <v>1.2569853835835672</v>
      </c>
      <c r="N115">
        <f t="shared" si="7"/>
        <v>1.0406382725732402</v>
      </c>
      <c r="O115">
        <f t="shared" si="8"/>
        <v>1.2103866946705224</v>
      </c>
      <c r="P115" s="1"/>
      <c r="R115" s="1"/>
      <c r="T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25">
      <c r="A116">
        <f t="shared" si="9"/>
        <v>2026</v>
      </c>
      <c r="B116">
        <v>7</v>
      </c>
      <c r="C116" s="1">
        <f>'1.Economic Data'!E140/'1.Economic Data'!$E$2</f>
        <v>1.0647730514602105</v>
      </c>
      <c r="D116" s="1">
        <f>'1.Economic Data'!H140/'1.Economic Data'!$H$2</f>
        <v>1.2644210758791641</v>
      </c>
      <c r="E116" s="1">
        <f>'1.Economic Data'!F140/'1.Economic Data'!$F$2</f>
        <v>1.2343585940730408</v>
      </c>
      <c r="F116" s="1">
        <f>'1.Economic Data'!J140/'1.Economic Data'!$J$2</f>
        <v>1.2567473463218179</v>
      </c>
      <c r="G116" s="1">
        <f>'1.Economic Data'!K140/'1.Economic Data'!$K$2</f>
        <v>1.2981536091366526</v>
      </c>
      <c r="H116" s="1">
        <f>'1.Economic Data'!G140/'1.Economic Data'!$G$2</f>
        <v>1.046912381879179</v>
      </c>
      <c r="I116" s="1">
        <f>'1.Economic Data'!I140/'1.Economic Data'!$I$2</f>
        <v>1.0146487289574755</v>
      </c>
      <c r="J116" s="1">
        <f>'1.Economic Data'!D140/'1.Economic Data'!$D$2</f>
        <v>1.1962054041936836</v>
      </c>
      <c r="L116" s="1">
        <f t="shared" si="5"/>
        <v>1.0647730514602105</v>
      </c>
      <c r="M116">
        <f t="shared" si="6"/>
        <v>1.2582783574296437</v>
      </c>
      <c r="N116">
        <f t="shared" si="7"/>
        <v>1.0403786041063428</v>
      </c>
      <c r="O116">
        <f t="shared" si="8"/>
        <v>1.2113221642278849</v>
      </c>
      <c r="P116" s="1"/>
      <c r="R116" s="1"/>
      <c r="T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25">
      <c r="A117">
        <f t="shared" si="9"/>
        <v>2026</v>
      </c>
      <c r="B117">
        <v>8</v>
      </c>
      <c r="C117" s="1">
        <f>'1.Economic Data'!E141/'1.Economic Data'!$E$2</f>
        <v>1.0647730514602105</v>
      </c>
      <c r="D117" s="1">
        <f>'1.Economic Data'!H141/'1.Economic Data'!$H$2</f>
        <v>1.267137731930247</v>
      </c>
      <c r="E117" s="1">
        <f>'1.Economic Data'!F141/'1.Economic Data'!$F$2</f>
        <v>1.2350679844852128</v>
      </c>
      <c r="F117" s="1">
        <f>'1.Economic Data'!J141/'1.Economic Data'!$J$2</f>
        <v>1.2576863076984917</v>
      </c>
      <c r="G117" s="1">
        <f>'1.Economic Data'!K141/'1.Economic Data'!$K$2</f>
        <v>1.3007743929580591</v>
      </c>
      <c r="H117" s="1">
        <f>'1.Economic Data'!G141/'1.Economic Data'!$G$2</f>
        <v>1.0456997264690799</v>
      </c>
      <c r="I117" s="1">
        <f>'1.Economic Data'!I141/'1.Economic Data'!$I$2</f>
        <v>1.0180752703773324</v>
      </c>
      <c r="J117" s="1">
        <f>'1.Economic Data'!D141/'1.Economic Data'!$D$2</f>
        <v>1.1960202425758533</v>
      </c>
      <c r="L117" s="1">
        <f t="shared" si="5"/>
        <v>1.0647730514602105</v>
      </c>
      <c r="M117">
        <f t="shared" si="6"/>
        <v>1.2595709358882561</v>
      </c>
      <c r="N117">
        <f t="shared" si="7"/>
        <v>1.0401155115761169</v>
      </c>
      <c r="O117">
        <f t="shared" si="8"/>
        <v>1.2122562150724348</v>
      </c>
      <c r="P117" s="1"/>
      <c r="R117" s="1"/>
      <c r="T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25">
      <c r="A118">
        <f t="shared" si="9"/>
        <v>2026</v>
      </c>
      <c r="B118">
        <v>9</v>
      </c>
      <c r="C118" s="1">
        <f>'1.Economic Data'!E142/'1.Economic Data'!$E$2</f>
        <v>1.0647730514602105</v>
      </c>
      <c r="D118" s="1">
        <f>'1.Economic Data'!H142/'1.Economic Data'!$H$2</f>
        <v>1.269754468428502</v>
      </c>
      <c r="E118" s="1">
        <f>'1.Economic Data'!F142/'1.Economic Data'!$F$2</f>
        <v>1.2355754629990163</v>
      </c>
      <c r="F118" s="1">
        <f>'1.Economic Data'!J142/'1.Economic Data'!$J$2</f>
        <v>1.2584016698494376</v>
      </c>
      <c r="G118" s="1">
        <f>'1.Economic Data'!K142/'1.Economic Data'!$K$2</f>
        <v>1.3032724738347554</v>
      </c>
      <c r="H118" s="1">
        <f>'1.Economic Data'!G142/'1.Economic Data'!$G$2</f>
        <v>1.0444667328062123</v>
      </c>
      <c r="I118" s="1">
        <f>'1.Economic Data'!I142/'1.Economic Data'!$I$2</f>
        <v>1.0215705917374438</v>
      </c>
      <c r="J118" s="1">
        <f>'1.Economic Data'!D142/'1.Economic Data'!$D$2</f>
        <v>1.1959008990502178</v>
      </c>
      <c r="L118" s="1">
        <f t="shared" si="5"/>
        <v>1.0647730514602105</v>
      </c>
      <c r="M118">
        <f t="shared" si="6"/>
        <v>1.2606640800047817</v>
      </c>
      <c r="N118">
        <f t="shared" si="7"/>
        <v>1.0398468150420186</v>
      </c>
      <c r="O118">
        <f t="shared" si="8"/>
        <v>1.2130351237114347</v>
      </c>
      <c r="P118" s="1"/>
      <c r="R118" s="1"/>
      <c r="T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25">
      <c r="A119">
        <f t="shared" si="9"/>
        <v>2026</v>
      </c>
      <c r="B119">
        <v>10</v>
      </c>
      <c r="C119" s="1">
        <f>'1.Economic Data'!E143/'1.Economic Data'!$E$2</f>
        <v>1.0723853923391853</v>
      </c>
      <c r="D119" s="1">
        <f>'1.Economic Data'!H143/'1.Economic Data'!$H$2</f>
        <v>1.2723712049267568</v>
      </c>
      <c r="E119" s="1">
        <f>'1.Economic Data'!F143/'1.Economic Data'!$F$2</f>
        <v>1.2360829415127867</v>
      </c>
      <c r="F119" s="1">
        <f>'1.Economic Data'!J143/'1.Economic Data'!$J$2</f>
        <v>1.2591170320003466</v>
      </c>
      <c r="G119" s="1">
        <f>'1.Economic Data'!K143/'1.Economic Data'!$K$2</f>
        <v>1.305770554711452</v>
      </c>
      <c r="H119" s="1">
        <f>'1.Economic Data'!G143/'1.Economic Data'!$G$2</f>
        <v>1.0432337391433446</v>
      </c>
      <c r="I119" s="1">
        <f>'1.Economic Data'!I143/'1.Economic Data'!$I$2</f>
        <v>1.0250659130975552</v>
      </c>
      <c r="J119" s="1">
        <f>'1.Economic Data'!D143/'1.Economic Data'!$D$2</f>
        <v>1.195781555524599</v>
      </c>
      <c r="L119" s="1">
        <f t="shared" si="5"/>
        <v>1.0723853923391853</v>
      </c>
      <c r="M119">
        <f t="shared" si="6"/>
        <v>1.26175677489733</v>
      </c>
      <c r="N119">
        <f t="shared" si="7"/>
        <v>1.0395745948999306</v>
      </c>
      <c r="O119">
        <f t="shared" si="8"/>
        <v>1.2138126179254598</v>
      </c>
      <c r="P119" s="1"/>
      <c r="R119" s="1"/>
      <c r="T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25">
      <c r="A120">
        <f t="shared" si="9"/>
        <v>2026</v>
      </c>
      <c r="B120">
        <v>11</v>
      </c>
      <c r="C120" s="1">
        <f>'1.Economic Data'!E144/'1.Economic Data'!$E$2</f>
        <v>1.0723853923391853</v>
      </c>
      <c r="D120" s="1">
        <f>'1.Economic Data'!H144/'1.Economic Data'!$H$2</f>
        <v>1.2749879414250118</v>
      </c>
      <c r="E120" s="1">
        <f>'1.Economic Data'!F144/'1.Economic Data'!$F$2</f>
        <v>1.2365904200265905</v>
      </c>
      <c r="F120" s="1">
        <f>'1.Economic Data'!J144/'1.Economic Data'!$J$2</f>
        <v>1.2598323941512923</v>
      </c>
      <c r="G120" s="1">
        <f>'1.Economic Data'!K144/'1.Economic Data'!$K$2</f>
        <v>1.3082686355881483</v>
      </c>
      <c r="H120" s="1">
        <f>'1.Economic Data'!G144/'1.Economic Data'!$G$2</f>
        <v>1.0420007454804769</v>
      </c>
      <c r="I120" s="1">
        <f>'1.Economic Data'!I144/'1.Economic Data'!$I$2</f>
        <v>1.0285612344576667</v>
      </c>
      <c r="J120" s="1">
        <f>'1.Economic Data'!D144/'1.Economic Data'!$D$2</f>
        <v>1.1956622119989637</v>
      </c>
      <c r="L120" s="1">
        <f t="shared" si="5"/>
        <v>1.0723853923391853</v>
      </c>
      <c r="M120">
        <f t="shared" si="6"/>
        <v>1.2628490225326732</v>
      </c>
      <c r="N120">
        <f t="shared" si="7"/>
        <v>1.0392988677800064</v>
      </c>
      <c r="O120">
        <f t="shared" si="8"/>
        <v>1.2145887012623242</v>
      </c>
      <c r="P120" s="1"/>
      <c r="R120" s="1"/>
      <c r="T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25">
      <c r="A121">
        <f t="shared" si="9"/>
        <v>2026</v>
      </c>
      <c r="B121">
        <v>12</v>
      </c>
      <c r="C121" s="1">
        <f>'1.Economic Data'!E145/'1.Economic Data'!$E$2</f>
        <v>1.0723853923391853</v>
      </c>
      <c r="D121" s="1">
        <f>'1.Economic Data'!H145/'1.Economic Data'!$H$2</f>
        <v>1.2781362462159769</v>
      </c>
      <c r="E121" s="1">
        <f>'1.Economic Data'!F145/'1.Economic Data'!$F$2</f>
        <v>1.2369078832514226</v>
      </c>
      <c r="F121" s="1">
        <f>'1.Economic Data'!J145/'1.Economic Data'!$J$2</f>
        <v>1.2602908631973853</v>
      </c>
      <c r="G121" s="1">
        <f>'1.Economic Data'!K145/'1.Economic Data'!$K$2</f>
        <v>1.3111336826952482</v>
      </c>
      <c r="H121" s="1">
        <f>'1.Economic Data'!G145/'1.Economic Data'!$G$2</f>
        <v>1.0411376602403524</v>
      </c>
      <c r="I121" s="1">
        <f>'1.Economic Data'!I145/'1.Economic Data'!$I$2</f>
        <v>1.0338069191264656</v>
      </c>
      <c r="J121" s="1">
        <f>'1.Economic Data'!D145/'1.Economic Data'!$D$2</f>
        <v>1.1956606685261204</v>
      </c>
      <c r="L121" s="1">
        <f t="shared" si="5"/>
        <v>1.0723853923391853</v>
      </c>
      <c r="M121">
        <f t="shared" si="6"/>
        <v>1.2638398949895249</v>
      </c>
      <c r="N121">
        <f t="shared" si="7"/>
        <v>1.0396673651751986</v>
      </c>
      <c r="O121">
        <f t="shared" si="8"/>
        <v>1.2154372177226569</v>
      </c>
      <c r="P121" s="1"/>
      <c r="R121" s="1"/>
      <c r="T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25">
      <c r="A122">
        <f t="shared" si="9"/>
        <v>2027</v>
      </c>
      <c r="B122">
        <v>1</v>
      </c>
      <c r="C122" s="1">
        <f>'1.Economic Data'!E146/'1.Economic Data'!$E$2</f>
        <v>1.0751722755319837</v>
      </c>
      <c r="D122" s="1">
        <f>'1.Economic Data'!H146/'1.Economic Data'!$H$2</f>
        <v>1.2812845510069419</v>
      </c>
      <c r="E122" s="1">
        <f>'1.Economic Data'!F146/'1.Economic Data'!$F$2</f>
        <v>1.2372253464762215</v>
      </c>
      <c r="F122" s="1">
        <f>'1.Economic Data'!J146/'1.Economic Data'!$J$2</f>
        <v>1.2607493322435153</v>
      </c>
      <c r="G122" s="1">
        <f>'1.Economic Data'!K146/'1.Economic Data'!$K$2</f>
        <v>1.3139987298023481</v>
      </c>
      <c r="H122" s="1">
        <f>'1.Economic Data'!G146/'1.Economic Data'!$G$2</f>
        <v>1.0402745750005375</v>
      </c>
      <c r="I122" s="1">
        <f>'1.Economic Data'!I146/'1.Economic Data'!$I$2</f>
        <v>1.0390526037952645</v>
      </c>
      <c r="J122" s="1">
        <f>'1.Economic Data'!D146/'1.Economic Data'!$D$2</f>
        <v>1.1956591250532607</v>
      </c>
      <c r="L122" s="1">
        <f t="shared" si="5"/>
        <v>1.0751722755319837</v>
      </c>
      <c r="M122">
        <f t="shared" si="6"/>
        <v>1.2648298761714842</v>
      </c>
      <c r="N122">
        <f t="shared" si="7"/>
        <v>1.0400300658462136</v>
      </c>
      <c r="O122">
        <f t="shared" si="8"/>
        <v>1.2162836568263451</v>
      </c>
      <c r="P122" s="1"/>
      <c r="R122" s="1"/>
      <c r="T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25">
      <c r="A123">
        <f t="shared" si="9"/>
        <v>2027</v>
      </c>
      <c r="B123">
        <v>2</v>
      </c>
      <c r="C123" s="1">
        <f>'1.Economic Data'!E147/'1.Economic Data'!$E$2</f>
        <v>1.0751722755319837</v>
      </c>
      <c r="D123" s="1">
        <f>'1.Economic Data'!H147/'1.Economic Data'!$H$2</f>
        <v>1.284432855797907</v>
      </c>
      <c r="E123" s="1">
        <f>'1.Economic Data'!F147/'1.Economic Data'!$F$2</f>
        <v>1.2375428097010535</v>
      </c>
      <c r="F123" s="1">
        <f>'1.Economic Data'!J147/'1.Economic Data'!$J$2</f>
        <v>1.2612078012896082</v>
      </c>
      <c r="G123" s="1">
        <f>'1.Economic Data'!K147/'1.Economic Data'!$K$2</f>
        <v>1.3168637769094478</v>
      </c>
      <c r="H123" s="1">
        <f>'1.Economic Data'!G147/'1.Economic Data'!$G$2</f>
        <v>1.039411489760413</v>
      </c>
      <c r="I123" s="1">
        <f>'1.Economic Data'!I147/'1.Economic Data'!$I$2</f>
        <v>1.0442982884640635</v>
      </c>
      <c r="J123" s="1">
        <f>'1.Economic Data'!D147/'1.Economic Data'!$D$2</f>
        <v>1.1956575815804174</v>
      </c>
      <c r="L123" s="1">
        <f t="shared" si="5"/>
        <v>1.0751722755319837</v>
      </c>
      <c r="M123">
        <f t="shared" si="6"/>
        <v>1.2658189704038176</v>
      </c>
      <c r="N123">
        <f t="shared" si="7"/>
        <v>1.0403870166442015</v>
      </c>
      <c r="O123">
        <f t="shared" si="8"/>
        <v>1.2171280316860305</v>
      </c>
      <c r="P123" s="1"/>
      <c r="R123" s="1"/>
      <c r="T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25">
      <c r="A124">
        <f t="shared" si="9"/>
        <v>2027</v>
      </c>
      <c r="B124">
        <v>3</v>
      </c>
      <c r="C124" s="1">
        <f>'1.Economic Data'!E148/'1.Economic Data'!$E$2</f>
        <v>1.0751722755319837</v>
      </c>
      <c r="D124" s="1">
        <f>'1.Economic Data'!H148/'1.Economic Data'!$H$2</f>
        <v>1.2873798301466042</v>
      </c>
      <c r="E124" s="1">
        <f>'1.Economic Data'!F148/'1.Economic Data'!$F$2</f>
        <v>1.2382939483998927</v>
      </c>
      <c r="F124" s="1">
        <f>'1.Economic Data'!J148/'1.Economic Data'!$J$2</f>
        <v>1.2621348261940635</v>
      </c>
      <c r="G124" s="1">
        <f>'1.Economic Data'!K148/'1.Economic Data'!$K$2</f>
        <v>1.3196352045685604</v>
      </c>
      <c r="H124" s="1">
        <f>'1.Economic Data'!G148/'1.Economic Data'!$G$2</f>
        <v>1.038690049610125</v>
      </c>
      <c r="I124" s="1">
        <f>'1.Economic Data'!I148/'1.Economic Data'!$I$2</f>
        <v>1.0485450972579495</v>
      </c>
      <c r="J124" s="1">
        <f>'1.Economic Data'!D148/'1.Economic Data'!$D$2</f>
        <v>1.1958653991747068</v>
      </c>
      <c r="L124" s="1">
        <f t="shared" si="5"/>
        <v>1.0751722755319837</v>
      </c>
      <c r="M124">
        <f t="shared" si="6"/>
        <v>1.2671439093925581</v>
      </c>
      <c r="N124">
        <f t="shared" si="7"/>
        <v>1.0406536211004787</v>
      </c>
      <c r="O124">
        <f t="shared" si="8"/>
        <v>1.218209529084143</v>
      </c>
      <c r="P124" s="1"/>
      <c r="R124" s="1"/>
      <c r="T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25">
      <c r="A125">
        <f t="shared" si="9"/>
        <v>2027</v>
      </c>
      <c r="B125">
        <v>4</v>
      </c>
      <c r="C125" s="1">
        <f>'1.Economic Data'!E149/'1.Economic Data'!$E$2</f>
        <v>1.0713624881091519</v>
      </c>
      <c r="D125" s="1">
        <f>'1.Economic Data'!H149/'1.Economic Data'!$H$2</f>
        <v>1.2903268044953013</v>
      </c>
      <c r="E125" s="1">
        <f>'1.Economic Data'!F149/'1.Economic Data'!$F$2</f>
        <v>1.2390450870987317</v>
      </c>
      <c r="F125" s="1">
        <f>'1.Economic Data'!J149/'1.Economic Data'!$J$2</f>
        <v>1.2630618510985558</v>
      </c>
      <c r="G125" s="1">
        <f>'1.Economic Data'!K149/'1.Economic Data'!$K$2</f>
        <v>1.3224066322276766</v>
      </c>
      <c r="H125" s="1">
        <f>'1.Economic Data'!G149/'1.Economic Data'!$G$2</f>
        <v>1.0379686094595277</v>
      </c>
      <c r="I125" s="1">
        <f>'1.Economic Data'!I149/'1.Economic Data'!$I$2</f>
        <v>1.0527919060518329</v>
      </c>
      <c r="J125" s="1">
        <f>'1.Economic Data'!D149/'1.Economic Data'!$D$2</f>
        <v>1.1960732167689796</v>
      </c>
      <c r="L125" s="1">
        <f t="shared" si="5"/>
        <v>1.0713624881091519</v>
      </c>
      <c r="M125">
        <f t="shared" si="6"/>
        <v>1.2684683583715686</v>
      </c>
      <c r="N125">
        <f t="shared" si="7"/>
        <v>1.040916477059886</v>
      </c>
      <c r="O125">
        <f t="shared" si="8"/>
        <v>1.2192896500372246</v>
      </c>
      <c r="P125" s="1"/>
      <c r="R125" s="1"/>
      <c r="T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25">
      <c r="A126">
        <f t="shared" si="9"/>
        <v>2027</v>
      </c>
      <c r="B126">
        <v>5</v>
      </c>
      <c r="C126" s="1">
        <f>'1.Economic Data'!E150/'1.Economic Data'!$E$2</f>
        <v>1.0713624881091519</v>
      </c>
      <c r="D126" s="1">
        <f>'1.Economic Data'!H150/'1.Economic Data'!$H$2</f>
        <v>1.2932737788439985</v>
      </c>
      <c r="E126" s="1">
        <f>'1.Economic Data'!F150/'1.Economic Data'!$F$2</f>
        <v>1.239796225797571</v>
      </c>
      <c r="F126" s="1">
        <f>'1.Economic Data'!J150/'1.Economic Data'!$J$2</f>
        <v>1.2639888760030109</v>
      </c>
      <c r="G126" s="1">
        <f>'1.Economic Data'!K150/'1.Economic Data'!$K$2</f>
        <v>1.3251780598867895</v>
      </c>
      <c r="H126" s="1">
        <f>'1.Economic Data'!G150/'1.Economic Data'!$G$2</f>
        <v>1.03724716930924</v>
      </c>
      <c r="I126" s="1">
        <f>'1.Economic Data'!I150/'1.Economic Data'!$I$2</f>
        <v>1.057038714845719</v>
      </c>
      <c r="J126" s="1">
        <f>'1.Economic Data'!D150/'1.Economic Data'!$D$2</f>
        <v>1.1962810343632688</v>
      </c>
      <c r="L126" s="1">
        <f t="shared" si="5"/>
        <v>1.0713624881091519</v>
      </c>
      <c r="M126">
        <f t="shared" si="6"/>
        <v>1.26979231978316</v>
      </c>
      <c r="N126">
        <f t="shared" si="7"/>
        <v>1.0411756085927613</v>
      </c>
      <c r="O126">
        <f t="shared" si="8"/>
        <v>1.2203684007848268</v>
      </c>
      <c r="P126" s="1"/>
      <c r="R126" s="1"/>
      <c r="T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25">
      <c r="A127">
        <f t="shared" si="9"/>
        <v>2027</v>
      </c>
      <c r="B127">
        <v>6</v>
      </c>
      <c r="C127" s="1">
        <f>'1.Economic Data'!E151/'1.Economic Data'!$E$2</f>
        <v>1.0713624881091519</v>
      </c>
      <c r="D127" s="1">
        <f>'1.Economic Data'!H151/'1.Economic Data'!$H$2</f>
        <v>1.2961894351238983</v>
      </c>
      <c r="E127" s="1">
        <f>'1.Economic Data'!F151/'1.Economic Data'!$F$2</f>
        <v>1.2408351963515305</v>
      </c>
      <c r="F127" s="1">
        <f>'1.Economic Data'!J151/'1.Economic Data'!$J$2</f>
        <v>1.2652073456601725</v>
      </c>
      <c r="G127" s="1">
        <f>'1.Economic Data'!K151/'1.Economic Data'!$K$2</f>
        <v>1.3279545234660346</v>
      </c>
      <c r="H127" s="1">
        <f>'1.Economic Data'!G151/'1.Economic Data'!$G$2</f>
        <v>1.0367833126125559</v>
      </c>
      <c r="I127" s="1">
        <f>'1.Economic Data'!I151/'1.Economic Data'!$I$2</f>
        <v>1.0609850226705686</v>
      </c>
      <c r="J127" s="1">
        <f>'1.Economic Data'!D151/'1.Economic Data'!$D$2</f>
        <v>1.196691763513144</v>
      </c>
      <c r="L127" s="1">
        <f t="shared" si="5"/>
        <v>1.0713624881091519</v>
      </c>
      <c r="M127">
        <f t="shared" si="6"/>
        <v>1.2713439457607043</v>
      </c>
      <c r="N127">
        <f t="shared" si="7"/>
        <v>1.0415790820749538</v>
      </c>
      <c r="O127">
        <f t="shared" si="8"/>
        <v>1.2216559014457886</v>
      </c>
      <c r="P127" s="1"/>
      <c r="R127" s="1"/>
      <c r="T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25">
      <c r="A128">
        <f t="shared" si="9"/>
        <v>2027</v>
      </c>
      <c r="B128">
        <v>7</v>
      </c>
      <c r="C128" s="1">
        <f>'1.Economic Data'!E152/'1.Economic Data'!$E$2</f>
        <v>1.073889489293258</v>
      </c>
      <c r="D128" s="1">
        <f>'1.Economic Data'!H152/'1.Economic Data'!$H$2</f>
        <v>1.2991050914037983</v>
      </c>
      <c r="E128" s="1">
        <f>'1.Economic Data'!F152/'1.Economic Data'!$F$2</f>
        <v>1.2418741669054902</v>
      </c>
      <c r="F128" s="1">
        <f>'1.Economic Data'!J152/'1.Economic Data'!$J$2</f>
        <v>1.2664258153172969</v>
      </c>
      <c r="G128" s="1">
        <f>'1.Economic Data'!K152/'1.Economic Data'!$K$2</f>
        <v>1.3307309870452797</v>
      </c>
      <c r="H128" s="1">
        <f>'1.Economic Data'!G152/'1.Economic Data'!$G$2</f>
        <v>1.0363194559161815</v>
      </c>
      <c r="I128" s="1">
        <f>'1.Economic Data'!I152/'1.Economic Data'!$I$2</f>
        <v>1.0649313304954184</v>
      </c>
      <c r="J128" s="1">
        <f>'1.Economic Data'!D152/'1.Economic Data'!$D$2</f>
        <v>1.1971024926630027</v>
      </c>
      <c r="L128" s="1">
        <f t="shared" si="5"/>
        <v>1.073889489293258</v>
      </c>
      <c r="M128">
        <f t="shared" si="6"/>
        <v>1.2728952351487826</v>
      </c>
      <c r="N128">
        <f t="shared" si="7"/>
        <v>1.0419796619771067</v>
      </c>
      <c r="O128">
        <f t="shared" si="8"/>
        <v>1.2229423285185068</v>
      </c>
      <c r="P128" s="1"/>
      <c r="R128" s="1"/>
      <c r="T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25">
      <c r="A129">
        <f t="shared" si="9"/>
        <v>2027</v>
      </c>
      <c r="B129">
        <v>8</v>
      </c>
      <c r="C129" s="1">
        <f>'1.Economic Data'!E153/'1.Economic Data'!$E$2</f>
        <v>1.073889489293258</v>
      </c>
      <c r="D129" s="1">
        <f>'1.Economic Data'!H153/'1.Economic Data'!$H$2</f>
        <v>1.3020207476836982</v>
      </c>
      <c r="E129" s="1">
        <f>'1.Economic Data'!F153/'1.Economic Data'!$F$2</f>
        <v>1.2429131374594498</v>
      </c>
      <c r="F129" s="1">
        <f>'1.Economic Data'!J153/'1.Economic Data'!$J$2</f>
        <v>1.2676442849744582</v>
      </c>
      <c r="G129" s="1">
        <f>'1.Economic Data'!K153/'1.Economic Data'!$K$2</f>
        <v>1.3335074506245248</v>
      </c>
      <c r="H129" s="1">
        <f>'1.Economic Data'!G153/'1.Economic Data'!$G$2</f>
        <v>1.0358555992194975</v>
      </c>
      <c r="I129" s="1">
        <f>'1.Economic Data'!I153/'1.Economic Data'!$I$2</f>
        <v>1.0688776383202681</v>
      </c>
      <c r="J129" s="1">
        <f>'1.Economic Data'!D153/'1.Economic Data'!$D$2</f>
        <v>1.1975132218128779</v>
      </c>
      <c r="L129" s="1">
        <f t="shared" si="5"/>
        <v>1.073889489293258</v>
      </c>
      <c r="M129">
        <f t="shared" si="6"/>
        <v>1.2744461896930122</v>
      </c>
      <c r="N129">
        <f t="shared" si="7"/>
        <v>1.0423773660271984</v>
      </c>
      <c r="O129">
        <f t="shared" si="8"/>
        <v>1.2242276865714676</v>
      </c>
      <c r="P129" s="1"/>
      <c r="R129" s="1"/>
      <c r="T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25">
      <c r="A130">
        <f t="shared" si="9"/>
        <v>2027</v>
      </c>
      <c r="B130">
        <v>9</v>
      </c>
      <c r="C130" s="1">
        <f>'1.Economic Data'!E154/'1.Economic Data'!$E$2</f>
        <v>1.073889489293258</v>
      </c>
      <c r="D130" s="1">
        <f>'1.Economic Data'!H154/'1.Economic Data'!$H$2</f>
        <v>1.3049529950833767</v>
      </c>
      <c r="E130" s="1">
        <f>'1.Economic Data'!F154/'1.Economic Data'!$F$2</f>
        <v>1.2440552119615125</v>
      </c>
      <c r="F130" s="1">
        <f>'1.Economic Data'!J154/'1.Economic Data'!$J$2</f>
        <v>1.2689804176665045</v>
      </c>
      <c r="G130" s="1">
        <f>'1.Economic Data'!K154/'1.Economic Data'!$K$2</f>
        <v>1.3363015928225499</v>
      </c>
      <c r="H130" s="1">
        <f>'1.Economic Data'!G154/'1.Economic Data'!$G$2</f>
        <v>1.0353729528682731</v>
      </c>
      <c r="I130" s="1">
        <f>'1.Economic Data'!I154/'1.Economic Data'!$I$2</f>
        <v>1.0728324848848525</v>
      </c>
      <c r="J130" s="1">
        <f>'1.Economic Data'!D154/'1.Economic Data'!$D$2</f>
        <v>1.1979978171633627</v>
      </c>
      <c r="L130" s="1">
        <f t="shared" si="5"/>
        <v>1.073889489293258</v>
      </c>
      <c r="M130">
        <f t="shared" si="6"/>
        <v>1.2760947147755923</v>
      </c>
      <c r="N130">
        <f t="shared" si="7"/>
        <v>1.0427587327553678</v>
      </c>
      <c r="O130">
        <f t="shared" si="8"/>
        <v>1.225584035185403</v>
      </c>
      <c r="P130" s="1"/>
      <c r="R130" s="1"/>
      <c r="T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25">
      <c r="A131">
        <f t="shared" si="9"/>
        <v>2027</v>
      </c>
      <c r="B131">
        <v>10</v>
      </c>
      <c r="C131" s="1">
        <f>'1.Economic Data'!E155/'1.Economic Data'!$E$2</f>
        <v>1.0815705105224578</v>
      </c>
      <c r="D131" s="1">
        <f>'1.Economic Data'!H155/'1.Economic Data'!$H$2</f>
        <v>1.3078852424830578</v>
      </c>
      <c r="E131" s="1">
        <f>'1.Economic Data'!F155/'1.Economic Data'!$F$2</f>
        <v>1.2451972864635747</v>
      </c>
      <c r="F131" s="1">
        <f>'1.Economic Data'!J155/'1.Economic Data'!$J$2</f>
        <v>1.270316550358588</v>
      </c>
      <c r="G131" s="1">
        <f>'1.Economic Data'!K155/'1.Economic Data'!$K$2</f>
        <v>1.3390957350205752</v>
      </c>
      <c r="H131" s="1">
        <f>'1.Economic Data'!G155/'1.Economic Data'!$G$2</f>
        <v>1.034890306516739</v>
      </c>
      <c r="I131" s="1">
        <f>'1.Economic Data'!I155/'1.Economic Data'!$I$2</f>
        <v>1.0767873314494392</v>
      </c>
      <c r="J131" s="1">
        <f>'1.Economic Data'!D155/'1.Economic Data'!$D$2</f>
        <v>1.1984824125138642</v>
      </c>
      <c r="L131" s="1">
        <f t="shared" ref="L131:L193" si="10">C131</f>
        <v>1.0815705105224578</v>
      </c>
      <c r="M131">
        <f t="shared" ref="M131:M193" si="11">(F131^(0.8))*(D131^(0.2))</f>
        <v>1.2777429487312428</v>
      </c>
      <c r="N131">
        <f t="shared" ref="N131:N193" si="12">(H131^(0.8))*(I131^(0.2))</f>
        <v>1.0431372225562372</v>
      </c>
      <c r="O131">
        <f t="shared" ref="O131:O193" si="13">(M131^(0.8))*(N131^(0.2))</f>
        <v>1.2269393151993839</v>
      </c>
      <c r="P131" s="1"/>
      <c r="R131" s="1"/>
      <c r="T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25">
      <c r="A132">
        <f t="shared" si="9"/>
        <v>2027</v>
      </c>
      <c r="B132">
        <v>11</v>
      </c>
      <c r="C132" s="1">
        <f>'1.Economic Data'!E156/'1.Economic Data'!$E$2</f>
        <v>1.0815705105224578</v>
      </c>
      <c r="D132" s="1">
        <f>'1.Economic Data'!H156/'1.Economic Data'!$H$2</f>
        <v>1.3108174898827363</v>
      </c>
      <c r="E132" s="1">
        <f>'1.Economic Data'!F156/'1.Economic Data'!$F$2</f>
        <v>1.2463393609656372</v>
      </c>
      <c r="F132" s="1">
        <f>'1.Economic Data'!J156/'1.Economic Data'!$J$2</f>
        <v>1.2716526830506343</v>
      </c>
      <c r="G132" s="1">
        <f>'1.Economic Data'!K156/'1.Economic Data'!$K$2</f>
        <v>1.3418898772186003</v>
      </c>
      <c r="H132" s="1">
        <f>'1.Economic Data'!G156/'1.Economic Data'!$G$2</f>
        <v>1.0344076601655146</v>
      </c>
      <c r="I132" s="1">
        <f>'1.Economic Data'!I156/'1.Economic Data'!$I$2</f>
        <v>1.0807421780140236</v>
      </c>
      <c r="J132" s="1">
        <f>'1.Economic Data'!D156/'1.Economic Data'!$D$2</f>
        <v>1.1989670078643493</v>
      </c>
      <c r="L132" s="1">
        <f t="shared" si="10"/>
        <v>1.0815705105224578</v>
      </c>
      <c r="M132">
        <f t="shared" si="11"/>
        <v>1.2793908930996436</v>
      </c>
      <c r="N132">
        <f t="shared" si="12"/>
        <v>1.0435128528225404</v>
      </c>
      <c r="O132">
        <f t="shared" si="13"/>
        <v>1.2282935308804357</v>
      </c>
      <c r="P132" s="1"/>
      <c r="R132" s="1"/>
      <c r="T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25">
      <c r="A133">
        <f t="shared" si="9"/>
        <v>2027</v>
      </c>
      <c r="B133">
        <v>12</v>
      </c>
      <c r="C133" s="1">
        <f>'1.Economic Data'!E157/'1.Economic Data'!$E$2</f>
        <v>1.0815705105224578</v>
      </c>
      <c r="D133" s="1">
        <f>'1.Economic Data'!H157/'1.Economic Data'!$H$2</f>
        <v>1.3137141316208665</v>
      </c>
      <c r="E133" s="1">
        <f>'1.Economic Data'!F157/'1.Economic Data'!$F$2</f>
        <v>1.2481747434264172</v>
      </c>
      <c r="F133" s="1">
        <f>'1.Economic Data'!J157/'1.Economic Data'!$J$2</f>
        <v>1.2736481331971619</v>
      </c>
      <c r="G133" s="1">
        <f>'1.Economic Data'!K157/'1.Economic Data'!$K$2</f>
        <v>1.3446590090905957</v>
      </c>
      <c r="H133" s="1">
        <f>'1.Economic Data'!G157/'1.Economic Data'!$G$2</f>
        <v>1.0349029017799143</v>
      </c>
      <c r="I133" s="1">
        <f>'1.Economic Data'!I157/'1.Economic Data'!$I$2</f>
        <v>1.084582965816639</v>
      </c>
      <c r="J133" s="1">
        <f>'1.Economic Data'!D157/'1.Economic Data'!$D$2</f>
        <v>1.200063094083113</v>
      </c>
      <c r="L133" s="1">
        <f t="shared" si="10"/>
        <v>1.0815705105224578</v>
      </c>
      <c r="M133">
        <f t="shared" si="11"/>
        <v>1.2815623644633487</v>
      </c>
      <c r="N133">
        <f t="shared" si="12"/>
        <v>1.0446534420891671</v>
      </c>
      <c r="O133">
        <f t="shared" si="13"/>
        <v>1.230229803301885</v>
      </c>
      <c r="P133" s="1"/>
      <c r="R133" s="1"/>
      <c r="T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25">
      <c r="A134">
        <f t="shared" si="9"/>
        <v>2028</v>
      </c>
      <c r="B134">
        <v>1</v>
      </c>
      <c r="C134" s="1">
        <f>'1.Economic Data'!E158/'1.Economic Data'!$E$2</f>
        <v>1.084658866774578</v>
      </c>
      <c r="D134" s="1">
        <f>'1.Economic Data'!H158/'1.Economic Data'!$H$2</f>
        <v>1.3166107733589967</v>
      </c>
      <c r="E134" s="1">
        <f>'1.Economic Data'!F158/'1.Economic Data'!$F$2</f>
        <v>1.250010125887197</v>
      </c>
      <c r="F134" s="1">
        <f>'1.Economic Data'!J158/'1.Economic Data'!$J$2</f>
        <v>1.2756435833436894</v>
      </c>
      <c r="G134" s="1">
        <f>'1.Economic Data'!K158/'1.Economic Data'!$K$2</f>
        <v>1.3474281409625908</v>
      </c>
      <c r="H134" s="1">
        <f>'1.Economic Data'!G158/'1.Economic Data'!$G$2</f>
        <v>1.035398143394314</v>
      </c>
      <c r="I134" s="1">
        <f>'1.Economic Data'!I158/'1.Economic Data'!$I$2</f>
        <v>1.0884237536192547</v>
      </c>
      <c r="J134" s="1">
        <f>'1.Economic Data'!D158/'1.Economic Data'!$D$2</f>
        <v>1.2011591803018766</v>
      </c>
      <c r="L134" s="1">
        <f t="shared" si="10"/>
        <v>1.084658866774578</v>
      </c>
      <c r="M134">
        <f t="shared" si="11"/>
        <v>1.2837337523086338</v>
      </c>
      <c r="N134">
        <f t="shared" si="12"/>
        <v>1.0457924634897149</v>
      </c>
      <c r="O134">
        <f t="shared" si="13"/>
        <v>1.2321655706699095</v>
      </c>
      <c r="P134" s="1"/>
      <c r="R134" s="1"/>
      <c r="T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25">
      <c r="A135">
        <f t="shared" si="9"/>
        <v>2028</v>
      </c>
      <c r="B135">
        <v>2</v>
      </c>
      <c r="C135" s="1">
        <f>'1.Economic Data'!E159/'1.Economic Data'!$E$2</f>
        <v>1.084658866774578</v>
      </c>
      <c r="D135" s="1">
        <f>'1.Economic Data'!H159/'1.Economic Data'!$H$2</f>
        <v>1.3195074150971267</v>
      </c>
      <c r="E135" s="1">
        <f>'1.Economic Data'!F159/'1.Economic Data'!$F$2</f>
        <v>1.2518455083479769</v>
      </c>
      <c r="F135" s="1">
        <f>'1.Economic Data'!J159/'1.Economic Data'!$J$2</f>
        <v>1.2776390334902172</v>
      </c>
      <c r="G135" s="1">
        <f>'1.Economic Data'!K159/'1.Economic Data'!$K$2</f>
        <v>1.3501972728345861</v>
      </c>
      <c r="H135" s="1">
        <f>'1.Economic Data'!G159/'1.Economic Data'!$G$2</f>
        <v>1.0358933850087138</v>
      </c>
      <c r="I135" s="1">
        <f>'1.Economic Data'!I159/'1.Economic Data'!$I$2</f>
        <v>1.0922645414218701</v>
      </c>
      <c r="J135" s="1">
        <f>'1.Economic Data'!D159/'1.Economic Data'!$D$2</f>
        <v>1.2022552665206405</v>
      </c>
      <c r="L135" s="1">
        <f t="shared" si="10"/>
        <v>1.084658866774578</v>
      </c>
      <c r="M135">
        <f t="shared" si="11"/>
        <v>1.2859050571220827</v>
      </c>
      <c r="N135">
        <f t="shared" si="12"/>
        <v>1.0469299278630713</v>
      </c>
      <c r="O135">
        <f t="shared" si="13"/>
        <v>1.2341008356881102</v>
      </c>
      <c r="P135" s="1"/>
      <c r="R135" s="1"/>
      <c r="T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25">
      <c r="A136">
        <f t="shared" si="9"/>
        <v>2028</v>
      </c>
      <c r="B136">
        <v>3</v>
      </c>
      <c r="C136" s="1">
        <f>'1.Economic Data'!E160/'1.Economic Data'!$E$2</f>
        <v>1.084658866774578</v>
      </c>
      <c r="D136" s="1">
        <f>'1.Economic Data'!H160/'1.Economic Data'!$H$2</f>
        <v>1.3224751749498165</v>
      </c>
      <c r="E136" s="1">
        <f>'1.Economic Data'!F160/'1.Economic Data'!$F$2</f>
        <v>1.2533499888214803</v>
      </c>
      <c r="F136" s="1">
        <f>'1.Economic Data'!J160/'1.Economic Data'!$J$2</f>
        <v>1.279336651391705</v>
      </c>
      <c r="G136" s="1">
        <f>'1.Economic Data'!K160/'1.Economic Data'!$K$2</f>
        <v>1.3530614100905687</v>
      </c>
      <c r="H136" s="1">
        <f>'1.Economic Data'!G160/'1.Economic Data'!$G$2</f>
        <v>1.0357808535600581</v>
      </c>
      <c r="I136" s="1">
        <f>'1.Economic Data'!I160/'1.Economic Data'!$I$2</f>
        <v>1.095999574191066</v>
      </c>
      <c r="J136" s="1">
        <f>'1.Economic Data'!D160/'1.Economic Data'!$D$2</f>
        <v>1.2035710220002001</v>
      </c>
      <c r="L136" s="1">
        <f t="shared" si="10"/>
        <v>1.084658866774578</v>
      </c>
      <c r="M136">
        <f t="shared" si="11"/>
        <v>1.2878502876792133</v>
      </c>
      <c r="N136">
        <f t="shared" si="12"/>
        <v>1.0475539050116518</v>
      </c>
      <c r="O136">
        <f t="shared" si="13"/>
        <v>1.2357413509434281</v>
      </c>
      <c r="P136" s="1"/>
      <c r="R136" s="1"/>
      <c r="T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25">
      <c r="A137">
        <f t="shared" si="9"/>
        <v>2028</v>
      </c>
      <c r="B137">
        <v>4</v>
      </c>
      <c r="C137" s="1">
        <f>'1.Economic Data'!E161/'1.Economic Data'!$E$2</f>
        <v>1.0796114540558022</v>
      </c>
      <c r="D137" s="1">
        <f>'1.Economic Data'!H161/'1.Economic Data'!$H$2</f>
        <v>1.3254429348025087</v>
      </c>
      <c r="E137" s="1">
        <f>'1.Economic Data'!F161/'1.Economic Data'!$F$2</f>
        <v>1.2548544692949506</v>
      </c>
      <c r="F137" s="1">
        <f>'1.Economic Data'!J161/'1.Economic Data'!$J$2</f>
        <v>1.2810342692931929</v>
      </c>
      <c r="G137" s="1">
        <f>'1.Economic Data'!K161/'1.Economic Data'!$K$2</f>
        <v>1.3559255473465546</v>
      </c>
      <c r="H137" s="1">
        <f>'1.Economic Data'!G161/'1.Economic Data'!$G$2</f>
        <v>1.0356683221110929</v>
      </c>
      <c r="I137" s="1">
        <f>'1.Economic Data'!I161/'1.Economic Data'!$I$2</f>
        <v>1.099734606960262</v>
      </c>
      <c r="J137" s="1">
        <f>'1.Economic Data'!D161/'1.Economic Data'!$D$2</f>
        <v>1.2048867774797762</v>
      </c>
      <c r="L137" s="1">
        <f t="shared" si="10"/>
        <v>1.0796114540558022</v>
      </c>
      <c r="M137">
        <f t="shared" si="11"/>
        <v>1.2897953449113124</v>
      </c>
      <c r="N137">
        <f t="shared" si="12"/>
        <v>1.0481758095141169</v>
      </c>
      <c r="O137">
        <f t="shared" si="13"/>
        <v>1.2373810783569767</v>
      </c>
      <c r="P137" s="1"/>
      <c r="R137" s="1"/>
      <c r="T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25">
      <c r="A138">
        <f t="shared" si="9"/>
        <v>2028</v>
      </c>
      <c r="B138">
        <v>5</v>
      </c>
      <c r="C138" s="1">
        <f>'1.Economic Data'!E162/'1.Economic Data'!$E$2</f>
        <v>1.0796114540558022</v>
      </c>
      <c r="D138" s="1">
        <f>'1.Economic Data'!H162/'1.Economic Data'!$H$2</f>
        <v>1.3284106946551983</v>
      </c>
      <c r="E138" s="1">
        <f>'1.Economic Data'!F162/'1.Economic Data'!$F$2</f>
        <v>1.2563589497684542</v>
      </c>
      <c r="F138" s="1">
        <f>'1.Economic Data'!J162/'1.Economic Data'!$J$2</f>
        <v>1.2827318871946807</v>
      </c>
      <c r="G138" s="1">
        <f>'1.Economic Data'!K162/'1.Economic Data'!$K$2</f>
        <v>1.3587896846025371</v>
      </c>
      <c r="H138" s="1">
        <f>'1.Economic Data'!G162/'1.Economic Data'!$G$2</f>
        <v>1.0355557906624375</v>
      </c>
      <c r="I138" s="1">
        <f>'1.Economic Data'!I162/'1.Economic Data'!$I$2</f>
        <v>1.1034696397294579</v>
      </c>
      <c r="J138" s="1">
        <f>'1.Economic Data'!D162/'1.Economic Data'!$D$2</f>
        <v>1.2062025329593358</v>
      </c>
      <c r="L138" s="1">
        <f t="shared" si="10"/>
        <v>1.0796114540558022</v>
      </c>
      <c r="M138">
        <f t="shared" si="11"/>
        <v>1.2917402297907941</v>
      </c>
      <c r="N138">
        <f t="shared" si="12"/>
        <v>1.048795653756021</v>
      </c>
      <c r="O138">
        <f t="shared" si="13"/>
        <v>1.2390200210770459</v>
      </c>
      <c r="P138" s="1"/>
      <c r="R138" s="1"/>
      <c r="T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25">
      <c r="A139">
        <f t="shared" si="9"/>
        <v>2028</v>
      </c>
      <c r="B139">
        <v>6</v>
      </c>
      <c r="C139" s="1">
        <f>'1.Economic Data'!E163/'1.Economic Data'!$E$2</f>
        <v>1.0796114540558022</v>
      </c>
      <c r="D139" s="1">
        <f>'1.Economic Data'!H163/'1.Economic Data'!$H$2</f>
        <v>1.3313960709215864</v>
      </c>
      <c r="E139" s="1">
        <f>'1.Economic Data'!F163/'1.Economic Data'!$F$2</f>
        <v>1.2577472179927496</v>
      </c>
      <c r="F139" s="1">
        <f>'1.Economic Data'!J163/'1.Economic Data'!$J$2</f>
        <v>1.2843058121698119</v>
      </c>
      <c r="G139" s="1">
        <f>'1.Economic Data'!K163/'1.Economic Data'!$K$2</f>
        <v>1.3616838892640113</v>
      </c>
      <c r="H139" s="1">
        <f>'1.Economic Data'!G163/'1.Economic Data'!$G$2</f>
        <v>1.0353896777257949</v>
      </c>
      <c r="I139" s="1">
        <f>'1.Economic Data'!I163/'1.Economic Data'!$I$2</f>
        <v>1.1071300956158283</v>
      </c>
      <c r="J139" s="1">
        <f>'1.Economic Data'!D163/'1.Economic Data'!$D$2</f>
        <v>1.2076510271038972</v>
      </c>
      <c r="L139" s="1">
        <f t="shared" si="10"/>
        <v>1.0796114540558022</v>
      </c>
      <c r="M139">
        <f t="shared" si="11"/>
        <v>1.2935886981801217</v>
      </c>
      <c r="N139">
        <f t="shared" si="12"/>
        <v>1.0493558695986183</v>
      </c>
      <c r="O139">
        <f t="shared" si="13"/>
        <v>1.2405707273243383</v>
      </c>
      <c r="P139" s="1"/>
      <c r="R139" s="1"/>
      <c r="T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25">
      <c r="A140">
        <f t="shared" si="9"/>
        <v>2028</v>
      </c>
      <c r="B140">
        <v>7</v>
      </c>
      <c r="C140" s="1">
        <f>'1.Economic Data'!E164/'1.Economic Data'!$E$2</f>
        <v>1.0802716516664586</v>
      </c>
      <c r="D140" s="1">
        <f>'1.Economic Data'!H164/'1.Economic Data'!$H$2</f>
        <v>1.3343814471879774</v>
      </c>
      <c r="E140" s="1">
        <f>'1.Economic Data'!F164/'1.Economic Data'!$F$2</f>
        <v>1.2591354862170447</v>
      </c>
      <c r="F140" s="1">
        <f>'1.Economic Data'!J164/'1.Economic Data'!$J$2</f>
        <v>1.2858797371449799</v>
      </c>
      <c r="G140" s="1">
        <f>'1.Economic Data'!K164/'1.Economic Data'!$K$2</f>
        <v>1.3645780939254823</v>
      </c>
      <c r="H140" s="1">
        <f>'1.Economic Data'!G164/'1.Economic Data'!$G$2</f>
        <v>1.0352235647888428</v>
      </c>
      <c r="I140" s="1">
        <f>'1.Economic Data'!I164/'1.Economic Data'!$I$2</f>
        <v>1.1107905515021963</v>
      </c>
      <c r="J140" s="1">
        <f>'1.Economic Data'!D164/'1.Economic Data'!$D$2</f>
        <v>1.2090995212484583</v>
      </c>
      <c r="L140" s="1">
        <f t="shared" si="10"/>
        <v>1.0802716516664586</v>
      </c>
      <c r="M140">
        <f t="shared" si="11"/>
        <v>1.2954369525886473</v>
      </c>
      <c r="N140">
        <f t="shared" si="12"/>
        <v>1.049914067655042</v>
      </c>
      <c r="O140">
        <f t="shared" si="13"/>
        <v>1.2421206329718282</v>
      </c>
      <c r="P140" s="1"/>
      <c r="R140" s="1"/>
      <c r="T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25">
      <c r="A141">
        <f t="shared" si="9"/>
        <v>2028</v>
      </c>
      <c r="B141">
        <v>8</v>
      </c>
      <c r="C141" s="1">
        <f>'1.Economic Data'!E165/'1.Economic Data'!$E$2</f>
        <v>1.0802716516664586</v>
      </c>
      <c r="D141" s="1">
        <f>'1.Economic Data'!H165/'1.Economic Data'!$H$2</f>
        <v>1.3373668234543654</v>
      </c>
      <c r="E141" s="1">
        <f>'1.Economic Data'!F165/'1.Economic Data'!$F$2</f>
        <v>1.2605237544413401</v>
      </c>
      <c r="F141" s="1">
        <f>'1.Economic Data'!J165/'1.Economic Data'!$J$2</f>
        <v>1.2874536621201111</v>
      </c>
      <c r="G141" s="1">
        <f>'1.Economic Data'!K165/'1.Economic Data'!$K$2</f>
        <v>1.3674722985869565</v>
      </c>
      <c r="H141" s="1">
        <f>'1.Economic Data'!G165/'1.Economic Data'!$G$2</f>
        <v>1.0350574518522002</v>
      </c>
      <c r="I141" s="1">
        <f>'1.Economic Data'!I165/'1.Economic Data'!$I$2</f>
        <v>1.1144510073885667</v>
      </c>
      <c r="J141" s="1">
        <f>'1.Economic Data'!D165/'1.Economic Data'!$D$2</f>
        <v>1.2105480153930195</v>
      </c>
      <c r="L141" s="1">
        <f t="shared" si="10"/>
        <v>1.0802716516664586</v>
      </c>
      <c r="M141">
        <f t="shared" si="11"/>
        <v>1.2972849941902569</v>
      </c>
      <c r="N141">
        <f t="shared" si="12"/>
        <v>1.0504702594926389</v>
      </c>
      <c r="O141">
        <f t="shared" si="13"/>
        <v>1.2436697411465352</v>
      </c>
      <c r="P141" s="1"/>
      <c r="R141" s="1"/>
      <c r="T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25">
      <c r="A142">
        <f t="shared" si="9"/>
        <v>2028</v>
      </c>
      <c r="B142">
        <v>9</v>
      </c>
      <c r="C142" s="1">
        <f>'1.Economic Data'!E166/'1.Economic Data'!$E$2</f>
        <v>1.0802716516664586</v>
      </c>
      <c r="D142" s="1">
        <f>'1.Economic Data'!H166/'1.Economic Data'!$H$2</f>
        <v>1.3403781116943425</v>
      </c>
      <c r="E142" s="1">
        <f>'1.Economic Data'!F166/'1.Economic Data'!$F$2</f>
        <v>1.2618888903695866</v>
      </c>
      <c r="F142" s="1">
        <f>'1.Economic Data'!J166/'1.Economic Data'!$J$2</f>
        <v>1.2890078820512736</v>
      </c>
      <c r="G142" s="1">
        <f>'1.Economic Data'!K166/'1.Economic Data'!$K$2</f>
        <v>1.3704059865550058</v>
      </c>
      <c r="H142" s="1">
        <f>'1.Economic Data'!G166/'1.Economic Data'!$G$2</f>
        <v>1.0348395125050056</v>
      </c>
      <c r="I142" s="1">
        <f>'1.Economic Data'!I166/'1.Economic Data'!$I$2</f>
        <v>1.1180368863921093</v>
      </c>
      <c r="J142" s="1">
        <f>'1.Economic Data'!D166/'1.Economic Data'!$D$2</f>
        <v>1.2120422624827469</v>
      </c>
      <c r="L142" s="1">
        <f t="shared" si="10"/>
        <v>1.0802716516664586</v>
      </c>
      <c r="M142">
        <f t="shared" si="11"/>
        <v>1.2991219594318428</v>
      </c>
      <c r="N142">
        <f t="shared" si="12"/>
        <v>1.050968328625848</v>
      </c>
      <c r="O142">
        <f t="shared" si="13"/>
        <v>1.2451964239898357</v>
      </c>
      <c r="P142" s="1"/>
      <c r="R142" s="1"/>
      <c r="T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25">
      <c r="A143">
        <f t="shared" ref="A143:A193" si="14">A131+1</f>
        <v>2028</v>
      </c>
      <c r="B143">
        <v>10</v>
      </c>
      <c r="C143" s="1">
        <f>'1.Economic Data'!E167/'1.Economic Data'!$E$2</f>
        <v>1.0857632780741258</v>
      </c>
      <c r="D143" s="1">
        <f>'1.Economic Data'!H167/'1.Economic Data'!$H$2</f>
        <v>1.3433893999343196</v>
      </c>
      <c r="E143" s="1">
        <f>'1.Economic Data'!F167/'1.Economic Data'!$F$2</f>
        <v>1.2632540262978331</v>
      </c>
      <c r="F143" s="1">
        <f>'1.Economic Data'!J167/'1.Economic Data'!$J$2</f>
        <v>1.290562101982399</v>
      </c>
      <c r="G143" s="1">
        <f>'1.Economic Data'!K167/'1.Economic Data'!$K$2</f>
        <v>1.3733396745230522</v>
      </c>
      <c r="H143" s="1">
        <f>'1.Economic Data'!G167/'1.Economic Data'!$G$2</f>
        <v>1.0346215731581205</v>
      </c>
      <c r="I143" s="1">
        <f>'1.Economic Data'!I167/'1.Economic Data'!$I$2</f>
        <v>1.1216227653956543</v>
      </c>
      <c r="J143" s="1">
        <f>'1.Economic Data'!D167/'1.Economic Data'!$D$2</f>
        <v>1.2135365095724577</v>
      </c>
      <c r="L143" s="1">
        <f t="shared" si="10"/>
        <v>1.0857632780741258</v>
      </c>
      <c r="M143">
        <f t="shared" si="11"/>
        <v>1.300958699485377</v>
      </c>
      <c r="N143">
        <f t="shared" si="12"/>
        <v>1.0514644333569019</v>
      </c>
      <c r="O143">
        <f t="shared" si="13"/>
        <v>1.2467222922796981</v>
      </c>
      <c r="P143" s="1"/>
      <c r="R143" s="1"/>
      <c r="T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25">
      <c r="A144">
        <f t="shared" si="14"/>
        <v>2028</v>
      </c>
      <c r="B144">
        <v>11</v>
      </c>
      <c r="C144" s="1">
        <f>'1.Economic Data'!E168/'1.Economic Data'!$E$2</f>
        <v>1.0857632780741258</v>
      </c>
      <c r="D144" s="1">
        <f>'1.Economic Data'!H168/'1.Economic Data'!$H$2</f>
        <v>1.3464006881742969</v>
      </c>
      <c r="E144" s="1">
        <f>'1.Economic Data'!F168/'1.Economic Data'!$F$2</f>
        <v>1.2646191622260798</v>
      </c>
      <c r="F144" s="1">
        <f>'1.Economic Data'!J168/'1.Economic Data'!$J$2</f>
        <v>1.2921163219135614</v>
      </c>
      <c r="G144" s="1">
        <f>'1.Economic Data'!K168/'1.Economic Data'!$K$2</f>
        <v>1.3762733624911014</v>
      </c>
      <c r="H144" s="1">
        <f>'1.Economic Data'!G168/'1.Economic Data'!$G$2</f>
        <v>1.0344036338109259</v>
      </c>
      <c r="I144" s="1">
        <f>'1.Economic Data'!I168/'1.Economic Data'!$I$2</f>
        <v>1.1252086443991969</v>
      </c>
      <c r="J144" s="1">
        <f>'1.Economic Data'!D168/'1.Economic Data'!$D$2</f>
        <v>1.2150307566621852</v>
      </c>
      <c r="L144" s="1">
        <f t="shared" si="10"/>
        <v>1.0857632780741258</v>
      </c>
      <c r="M144">
        <f t="shared" si="11"/>
        <v>1.3027952155827796</v>
      </c>
      <c r="N144">
        <f t="shared" si="12"/>
        <v>1.0519585844816899</v>
      </c>
      <c r="O144">
        <f t="shared" si="13"/>
        <v>1.2482473490175261</v>
      </c>
      <c r="P144" s="1"/>
      <c r="R144" s="1"/>
      <c r="T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25">
      <c r="A145">
        <f t="shared" si="14"/>
        <v>2028</v>
      </c>
      <c r="B145">
        <v>12</v>
      </c>
      <c r="C145" s="1">
        <f>'1.Economic Data'!E169/'1.Economic Data'!$E$2</f>
        <v>1.0857632780741258</v>
      </c>
      <c r="D145" s="1">
        <f>'1.Economic Data'!H169/'1.Economic Data'!$H$2</f>
        <v>1.3494377951793233</v>
      </c>
      <c r="E145" s="1">
        <f>'1.Economic Data'!F169/'1.Economic Data'!$F$2</f>
        <v>1.2659103849607503</v>
      </c>
      <c r="F145" s="1">
        <f>'1.Economic Data'!J169/'1.Economic Data'!$J$2</f>
        <v>1.2936117226583352</v>
      </c>
      <c r="G145" s="1">
        <f>'1.Economic Data'!K169/'1.Economic Data'!$K$2</f>
        <v>1.3792828537527217</v>
      </c>
      <c r="H145" s="1">
        <f>'1.Economic Data'!G169/'1.Economic Data'!$G$2</f>
        <v>1.0339854091331193</v>
      </c>
      <c r="I145" s="1">
        <f>'1.Economic Data'!I169/'1.Economic Data'!$I$2</f>
        <v>1.128450232016162</v>
      </c>
      <c r="J145" s="1">
        <f>'1.Economic Data'!D169/'1.Economic Data'!$D$2</f>
        <v>1.2162359333369457</v>
      </c>
      <c r="L145" s="1">
        <f t="shared" si="10"/>
        <v>1.0857632780741258</v>
      </c>
      <c r="M145">
        <f t="shared" si="11"/>
        <v>1.3045890468661119</v>
      </c>
      <c r="N145">
        <f t="shared" si="12"/>
        <v>1.0522235323610891</v>
      </c>
      <c r="O145">
        <f t="shared" si="13"/>
        <v>1.2496850788434681</v>
      </c>
      <c r="P145" s="1"/>
      <c r="R145" s="1"/>
      <c r="T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25">
      <c r="A146">
        <f t="shared" si="14"/>
        <v>2029</v>
      </c>
      <c r="B146">
        <v>1</v>
      </c>
      <c r="C146" s="1">
        <f>'1.Economic Data'!E170/'1.Economic Data'!$E$2</f>
        <v>1.088172402453653</v>
      </c>
      <c r="D146" s="1">
        <f>'1.Economic Data'!H170/'1.Economic Data'!$H$2</f>
        <v>1.3524749021843525</v>
      </c>
      <c r="E146" s="1">
        <f>'1.Economic Data'!F170/'1.Economic Data'!$F$2</f>
        <v>1.2672016076954535</v>
      </c>
      <c r="F146" s="1">
        <f>'1.Economic Data'!J170/'1.Economic Data'!$J$2</f>
        <v>1.2951071234030722</v>
      </c>
      <c r="G146" s="1">
        <f>'1.Economic Data'!K170/'1.Economic Data'!$K$2</f>
        <v>1.3822923450143421</v>
      </c>
      <c r="H146" s="1">
        <f>'1.Economic Data'!G170/'1.Economic Data'!$G$2</f>
        <v>1.033567184455003</v>
      </c>
      <c r="I146" s="1">
        <f>'1.Economic Data'!I170/'1.Economic Data'!$I$2</f>
        <v>1.1316918196331296</v>
      </c>
      <c r="J146" s="1">
        <f>'1.Economic Data'!D170/'1.Economic Data'!$D$2</f>
        <v>1.21744111001169</v>
      </c>
      <c r="L146" s="1">
        <f t="shared" si="10"/>
        <v>1.088172402453653</v>
      </c>
      <c r="M146">
        <f t="shared" si="11"/>
        <v>1.3063826280276243</v>
      </c>
      <c r="N146">
        <f t="shared" si="12"/>
        <v>1.05248667221986</v>
      </c>
      <c r="O146">
        <f t="shared" si="13"/>
        <v>1.2511219349265053</v>
      </c>
      <c r="P146" s="1"/>
      <c r="R146" s="1"/>
      <c r="T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25">
      <c r="A147">
        <f t="shared" si="14"/>
        <v>2029</v>
      </c>
      <c r="B147">
        <v>2</v>
      </c>
      <c r="C147" s="1">
        <f>'1.Economic Data'!E171/'1.Economic Data'!$E$2</f>
        <v>1.088172402453653</v>
      </c>
      <c r="D147" s="1">
        <f>'1.Economic Data'!H171/'1.Economic Data'!$H$2</f>
        <v>1.3555120091893786</v>
      </c>
      <c r="E147" s="1">
        <f>'1.Economic Data'!F171/'1.Economic Data'!$F$2</f>
        <v>1.268492830430124</v>
      </c>
      <c r="F147" s="1">
        <f>'1.Economic Data'!J171/'1.Economic Data'!$J$2</f>
        <v>1.296602524147846</v>
      </c>
      <c r="G147" s="1">
        <f>'1.Economic Data'!K171/'1.Economic Data'!$K$2</f>
        <v>1.3853018362759624</v>
      </c>
      <c r="H147" s="1">
        <f>'1.Economic Data'!G171/'1.Economic Data'!$G$2</f>
        <v>1.0331489597771963</v>
      </c>
      <c r="I147" s="1">
        <f>'1.Economic Data'!I171/'1.Economic Data'!$I$2</f>
        <v>1.1349334072500949</v>
      </c>
      <c r="J147" s="1">
        <f>'1.Economic Data'!D171/'1.Economic Data'!$D$2</f>
        <v>1.2186462866864507</v>
      </c>
      <c r="L147" s="1">
        <f t="shared" si="10"/>
        <v>1.088172402453653</v>
      </c>
      <c r="M147">
        <f t="shared" si="11"/>
        <v>1.3081759604226042</v>
      </c>
      <c r="N147">
        <f t="shared" si="12"/>
        <v>1.0527480124963431</v>
      </c>
      <c r="O147">
        <f t="shared" si="13"/>
        <v>1.2525579198134338</v>
      </c>
      <c r="P147" s="1"/>
      <c r="R147" s="1"/>
      <c r="T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25">
      <c r="A148">
        <f t="shared" si="14"/>
        <v>2029</v>
      </c>
      <c r="B148">
        <v>3</v>
      </c>
      <c r="C148" s="1">
        <f>'1.Economic Data'!E172/'1.Economic Data'!$E$2</f>
        <v>1.088172402453653</v>
      </c>
      <c r="D148" s="1">
        <f>'1.Economic Data'!H172/'1.Economic Data'!$H$2</f>
        <v>1.3585744689167656</v>
      </c>
      <c r="E148" s="1">
        <f>'1.Economic Data'!F172/'1.Economic Data'!$F$2</f>
        <v>1.2698517977460799</v>
      </c>
      <c r="F148" s="1">
        <f>'1.Economic Data'!J172/'1.Economic Data'!$J$2</f>
        <v>1.2981544135074725</v>
      </c>
      <c r="G148" s="1">
        <f>'1.Economic Data'!K172/'1.Economic Data'!$K$2</f>
        <v>1.3882991609238213</v>
      </c>
      <c r="H148" s="1">
        <f>'1.Economic Data'!G172/'1.Economic Data'!$G$2</f>
        <v>1.0328927184416856</v>
      </c>
      <c r="I148" s="1">
        <f>'1.Economic Data'!I172/'1.Economic Data'!$I$2</f>
        <v>1.1384781592961966</v>
      </c>
      <c r="J148" s="1">
        <f>'1.Economic Data'!D172/'1.Economic Data'!$D$2</f>
        <v>1.2198219720049823</v>
      </c>
      <c r="L148" s="1">
        <f t="shared" si="10"/>
        <v>1.088172402453653</v>
      </c>
      <c r="M148">
        <f t="shared" si="11"/>
        <v>1.310019538722583</v>
      </c>
      <c r="N148">
        <f t="shared" si="12"/>
        <v>1.0531957873987494</v>
      </c>
      <c r="O148">
        <f t="shared" si="13"/>
        <v>1.2540765330514811</v>
      </c>
      <c r="P148" s="1"/>
      <c r="R148" s="1"/>
      <c r="T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25">
      <c r="A149">
        <f t="shared" si="14"/>
        <v>2029</v>
      </c>
      <c r="B149">
        <v>4</v>
      </c>
      <c r="C149" s="1">
        <f>'1.Economic Data'!E173/'1.Economic Data'!$E$2</f>
        <v>1.0835448206141771</v>
      </c>
      <c r="D149" s="1">
        <f>'1.Economic Data'!H173/'1.Economic Data'!$H$2</f>
        <v>1.3616369286441528</v>
      </c>
      <c r="E149" s="1">
        <f>'1.Economic Data'!F173/'1.Economic Data'!$F$2</f>
        <v>1.2712107650620688</v>
      </c>
      <c r="F149" s="1">
        <f>'1.Economic Data'!J173/'1.Economic Data'!$J$2</f>
        <v>1.2997063028670617</v>
      </c>
      <c r="G149" s="1">
        <f>'1.Economic Data'!K173/'1.Economic Data'!$K$2</f>
        <v>1.391296485571677</v>
      </c>
      <c r="H149" s="1">
        <f>'1.Economic Data'!G173/'1.Economic Data'!$G$2</f>
        <v>1.0326364771058651</v>
      </c>
      <c r="I149" s="1">
        <f>'1.Economic Data'!I173/'1.Economic Data'!$I$2</f>
        <v>1.1420229113423004</v>
      </c>
      <c r="J149" s="1">
        <f>'1.Economic Data'!D173/'1.Economic Data'!$D$2</f>
        <v>1.2209976573235306</v>
      </c>
      <c r="L149" s="1">
        <f t="shared" si="10"/>
        <v>1.0835448206141771</v>
      </c>
      <c r="M149">
        <f t="shared" si="11"/>
        <v>1.3118628820831122</v>
      </c>
      <c r="N149">
        <f t="shared" si="12"/>
        <v>1.0536416579773344</v>
      </c>
      <c r="O149">
        <f t="shared" si="13"/>
        <v>1.2555943189882366</v>
      </c>
      <c r="P149" s="1"/>
      <c r="R149" s="1"/>
      <c r="T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25">
      <c r="A150">
        <f t="shared" si="14"/>
        <v>2029</v>
      </c>
      <c r="B150">
        <v>5</v>
      </c>
      <c r="C150" s="1">
        <f>'1.Economic Data'!E174/'1.Economic Data'!$E$2</f>
        <v>1.0835448206141771</v>
      </c>
      <c r="D150" s="1">
        <f>'1.Economic Data'!H174/'1.Economic Data'!$H$2</f>
        <v>1.3646993883715397</v>
      </c>
      <c r="E150" s="1">
        <f>'1.Economic Data'!F174/'1.Economic Data'!$F$2</f>
        <v>1.2725697323780247</v>
      </c>
      <c r="F150" s="1">
        <f>'1.Economic Data'!J174/'1.Economic Data'!$J$2</f>
        <v>1.3012581922266879</v>
      </c>
      <c r="G150" s="1">
        <f>'1.Economic Data'!K174/'1.Economic Data'!$K$2</f>
        <v>1.3942938102195361</v>
      </c>
      <c r="H150" s="1">
        <f>'1.Economic Data'!G174/'1.Economic Data'!$G$2</f>
        <v>1.0323802357703544</v>
      </c>
      <c r="I150" s="1">
        <f>'1.Economic Data'!I174/'1.Economic Data'!$I$2</f>
        <v>1.145567663388402</v>
      </c>
      <c r="J150" s="1">
        <f>'1.Economic Data'!D174/'1.Economic Data'!$D$2</f>
        <v>1.2221733426420622</v>
      </c>
      <c r="L150" s="1">
        <f t="shared" si="10"/>
        <v>1.0835448206141771</v>
      </c>
      <c r="M150">
        <f t="shared" si="11"/>
        <v>1.3137059917897518</v>
      </c>
      <c r="N150">
        <f t="shared" si="12"/>
        <v>1.0540856342951095</v>
      </c>
      <c r="O150">
        <f t="shared" si="13"/>
        <v>1.2571112805190214</v>
      </c>
      <c r="P150" s="1"/>
      <c r="R150" s="1"/>
      <c r="T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25">
      <c r="A151">
        <f t="shared" si="14"/>
        <v>2029</v>
      </c>
      <c r="B151">
        <v>6</v>
      </c>
      <c r="C151" s="1">
        <f>'1.Economic Data'!E175/'1.Economic Data'!$E$2</f>
        <v>1.0835448206141771</v>
      </c>
      <c r="D151" s="1">
        <f>'1.Economic Data'!H175/'1.Economic Data'!$H$2</f>
        <v>1.3677873872383615</v>
      </c>
      <c r="E151" s="1">
        <f>'1.Economic Data'!F175/'1.Economic Data'!$F$2</f>
        <v>1.2739179046225133</v>
      </c>
      <c r="F151" s="1">
        <f>'1.Economic Data'!J175/'1.Economic Data'!$J$2</f>
        <v>1.3027967886967871</v>
      </c>
      <c r="G151" s="1">
        <f>'1.Economic Data'!K175/'1.Economic Data'!$K$2</f>
        <v>1.3973156267898799</v>
      </c>
      <c r="H151" s="1">
        <f>'1.Economic Data'!G175/'1.Economic Data'!$G$2</f>
        <v>1.0321341119410394</v>
      </c>
      <c r="I151" s="1">
        <f>'1.Economic Data'!I175/'1.Economic Data'!$I$2</f>
        <v>1.1491457086857662</v>
      </c>
      <c r="J151" s="1">
        <f>'1.Economic Data'!D175/'1.Economic Data'!$D$2</f>
        <v>1.2233314985189541</v>
      </c>
      <c r="L151" s="1">
        <f t="shared" si="10"/>
        <v>1.0835448206141771</v>
      </c>
      <c r="M151">
        <f t="shared" si="11"/>
        <v>1.3155430435790061</v>
      </c>
      <c r="N151">
        <f t="shared" si="12"/>
        <v>1.0545421065638123</v>
      </c>
      <c r="O151">
        <f t="shared" si="13"/>
        <v>1.2586263943952192</v>
      </c>
      <c r="P151" s="1"/>
      <c r="R151" s="1"/>
      <c r="T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25">
      <c r="A152">
        <f t="shared" si="14"/>
        <v>2029</v>
      </c>
      <c r="B152">
        <v>7</v>
      </c>
      <c r="C152" s="1">
        <f>'1.Economic Data'!E176/'1.Economic Data'!$E$2</f>
        <v>1.0852338689604024</v>
      </c>
      <c r="D152" s="1">
        <f>'1.Economic Data'!H176/'1.Economic Data'!$H$2</f>
        <v>1.3708753861051861</v>
      </c>
      <c r="E152" s="1">
        <f>'1.Economic Data'!F176/'1.Economic Data'!$F$2</f>
        <v>1.2752660768669688</v>
      </c>
      <c r="F152" s="1">
        <f>'1.Economic Data'!J176/'1.Economic Data'!$J$2</f>
        <v>1.3043353851669233</v>
      </c>
      <c r="G152" s="1">
        <f>'1.Economic Data'!K176/'1.Economic Data'!$K$2</f>
        <v>1.4003374433602269</v>
      </c>
      <c r="H152" s="1">
        <f>'1.Economic Data'!G176/'1.Economic Data'!$G$2</f>
        <v>1.031887988112034</v>
      </c>
      <c r="I152" s="1">
        <f>'1.Economic Data'!I176/'1.Economic Data'!$I$2</f>
        <v>1.1527237539831303</v>
      </c>
      <c r="J152" s="1">
        <f>'1.Economic Data'!D176/'1.Economic Data'!$D$2</f>
        <v>1.2244896543958623</v>
      </c>
      <c r="L152" s="1">
        <f t="shared" si="10"/>
        <v>1.0852338689604024</v>
      </c>
      <c r="M152">
        <f t="shared" si="11"/>
        <v>1.3173798513694708</v>
      </c>
      <c r="N152">
        <f t="shared" si="12"/>
        <v>1.0549966828948061</v>
      </c>
      <c r="O152">
        <f t="shared" si="13"/>
        <v>1.2601406816630241</v>
      </c>
      <c r="P152" s="1"/>
      <c r="R152" s="1"/>
      <c r="T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25">
      <c r="A153">
        <f t="shared" si="14"/>
        <v>2029</v>
      </c>
      <c r="B153">
        <v>8</v>
      </c>
      <c r="C153" s="1">
        <f>'1.Economic Data'!E177/'1.Economic Data'!$E$2</f>
        <v>1.0852338689604024</v>
      </c>
      <c r="D153" s="1">
        <f>'1.Economic Data'!H177/'1.Economic Data'!$H$2</f>
        <v>1.3739633849720081</v>
      </c>
      <c r="E153" s="1">
        <f>'1.Economic Data'!F177/'1.Economic Data'!$F$2</f>
        <v>1.2766142491114574</v>
      </c>
      <c r="F153" s="1">
        <f>'1.Economic Data'!J177/'1.Economic Data'!$J$2</f>
        <v>1.3058739816370222</v>
      </c>
      <c r="G153" s="1">
        <f>'1.Economic Data'!K177/'1.Economic Data'!$K$2</f>
        <v>1.4033592599305709</v>
      </c>
      <c r="H153" s="1">
        <f>'1.Economic Data'!G177/'1.Economic Data'!$G$2</f>
        <v>1.031641864282719</v>
      </c>
      <c r="I153" s="1">
        <f>'1.Economic Data'!I177/'1.Economic Data'!$I$2</f>
        <v>1.1563017992804943</v>
      </c>
      <c r="J153" s="1">
        <f>'1.Economic Data'!D177/'1.Economic Data'!$D$2</f>
        <v>1.2256478102727544</v>
      </c>
      <c r="L153" s="1">
        <f t="shared" si="10"/>
        <v>1.0852338689604024</v>
      </c>
      <c r="M153">
        <f t="shared" si="11"/>
        <v>1.3192164164934677</v>
      </c>
      <c r="N153">
        <f t="shared" si="12"/>
        <v>1.0554493733277903</v>
      </c>
      <c r="O153">
        <f t="shared" si="13"/>
        <v>1.2616541452613343</v>
      </c>
      <c r="P153" s="1"/>
      <c r="R153" s="1"/>
      <c r="T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25">
      <c r="A154">
        <f t="shared" si="14"/>
        <v>2029</v>
      </c>
      <c r="B154">
        <v>9</v>
      </c>
      <c r="C154" s="1">
        <f>'1.Economic Data'!E178/'1.Economic Data'!$E$2</f>
        <v>1.0852338689604024</v>
      </c>
      <c r="D154" s="1">
        <f>'1.Economic Data'!H178/'1.Economic Data'!$H$2</f>
        <v>1.3770771093953418</v>
      </c>
      <c r="E154" s="1">
        <f>'1.Economic Data'!F178/'1.Economic Data'!$F$2</f>
        <v>1.2779516262844455</v>
      </c>
      <c r="F154" s="1">
        <f>'1.Economic Data'!J178/'1.Economic Data'!$J$2</f>
        <v>1.3073992728865771</v>
      </c>
      <c r="G154" s="1">
        <f>'1.Economic Data'!K178/'1.Economic Data'!$K$2</f>
        <v>1.4064057694370204</v>
      </c>
      <c r="H154" s="1">
        <f>'1.Economic Data'!G178/'1.Economic Data'!$G$2</f>
        <v>1.0314059611996673</v>
      </c>
      <c r="I154" s="1">
        <f>'1.Economic Data'!I178/'1.Economic Data'!$I$2</f>
        <v>1.159913216166182</v>
      </c>
      <c r="J154" s="1">
        <f>'1.Economic Data'!D178/'1.Economic Data'!$D$2</f>
        <v>1.2268003986225955</v>
      </c>
      <c r="L154" s="1">
        <f t="shared" si="10"/>
        <v>1.0852338689604024</v>
      </c>
      <c r="M154">
        <f t="shared" si="11"/>
        <v>1.3210469208411628</v>
      </c>
      <c r="N154">
        <f t="shared" si="12"/>
        <v>1.0559146346339183</v>
      </c>
      <c r="O154">
        <f t="shared" si="13"/>
        <v>1.2631657930516287</v>
      </c>
      <c r="P154" s="1"/>
      <c r="R154" s="1"/>
      <c r="T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25">
      <c r="A155">
        <f t="shared" si="14"/>
        <v>2029</v>
      </c>
      <c r="B155">
        <v>10</v>
      </c>
      <c r="C155" s="1">
        <f>'1.Economic Data'!E179/'1.Economic Data'!$E$2</f>
        <v>1.0918500271601139</v>
      </c>
      <c r="D155" s="1">
        <f>'1.Economic Data'!H179/'1.Economic Data'!$H$2</f>
        <v>1.3801908338186786</v>
      </c>
      <c r="E155" s="1">
        <f>'1.Economic Data'!F179/'1.Economic Data'!$F$2</f>
        <v>1.2792890034574336</v>
      </c>
      <c r="F155" s="1">
        <f>'1.Economic Data'!J179/'1.Economic Data'!$J$2</f>
        <v>1.3089245641360951</v>
      </c>
      <c r="G155" s="1">
        <f>'1.Economic Data'!K179/'1.Economic Data'!$K$2</f>
        <v>1.4094522789434729</v>
      </c>
      <c r="H155" s="1">
        <f>'1.Economic Data'!G179/'1.Economic Data'!$G$2</f>
        <v>1.0311700581169252</v>
      </c>
      <c r="I155" s="1">
        <f>'1.Economic Data'!I179/'1.Economic Data'!$I$2</f>
        <v>1.1635246330518696</v>
      </c>
      <c r="J155" s="1">
        <f>'1.Economic Data'!D179/'1.Economic Data'!$D$2</f>
        <v>1.2279529869724199</v>
      </c>
      <c r="L155" s="1">
        <f t="shared" si="10"/>
        <v>1.0918500271601139</v>
      </c>
      <c r="M155">
        <f t="shared" si="11"/>
        <v>1.3228771720073218</v>
      </c>
      <c r="N155">
        <f t="shared" si="12"/>
        <v>1.056378008702755</v>
      </c>
      <c r="O155">
        <f t="shared" si="13"/>
        <v>1.2646766148397541</v>
      </c>
      <c r="P155" s="1"/>
      <c r="R155" s="1"/>
      <c r="T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25">
      <c r="A156">
        <f t="shared" si="14"/>
        <v>2029</v>
      </c>
      <c r="B156">
        <v>11</v>
      </c>
      <c r="C156" s="1">
        <f>'1.Economic Data'!E180/'1.Economic Data'!$E$2</f>
        <v>1.0918500271601139</v>
      </c>
      <c r="D156" s="1">
        <f>'1.Economic Data'!H180/'1.Economic Data'!$H$2</f>
        <v>1.3833045582420125</v>
      </c>
      <c r="E156" s="1">
        <f>'1.Economic Data'!F180/'1.Economic Data'!$F$2</f>
        <v>1.2806263806304217</v>
      </c>
      <c r="F156" s="1">
        <f>'1.Economic Data'!J180/'1.Economic Data'!$J$2</f>
        <v>1.3104498553856501</v>
      </c>
      <c r="G156" s="1">
        <f>'1.Economic Data'!K180/'1.Economic Data'!$K$2</f>
        <v>1.4124987884499225</v>
      </c>
      <c r="H156" s="1">
        <f>'1.Economic Data'!G180/'1.Economic Data'!$G$2</f>
        <v>1.0309341550338738</v>
      </c>
      <c r="I156" s="1">
        <f>'1.Economic Data'!I180/'1.Economic Data'!$I$2</f>
        <v>1.1671360499375572</v>
      </c>
      <c r="J156" s="1">
        <f>'1.Economic Data'!D180/'1.Economic Data'!$D$2</f>
        <v>1.2291055753222611</v>
      </c>
      <c r="L156" s="1">
        <f t="shared" si="10"/>
        <v>1.0918500271601139</v>
      </c>
      <c r="M156">
        <f t="shared" si="11"/>
        <v>1.3247071713717644</v>
      </c>
      <c r="N156">
        <f t="shared" si="12"/>
        <v>1.0568395055494246</v>
      </c>
      <c r="O156">
        <f t="shared" si="13"/>
        <v>1.2661866136085784</v>
      </c>
      <c r="P156" s="1"/>
      <c r="R156" s="1"/>
      <c r="T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25">
      <c r="A157">
        <f t="shared" si="14"/>
        <v>2029</v>
      </c>
      <c r="B157">
        <v>12</v>
      </c>
      <c r="C157" s="1">
        <f>'1.Economic Data'!E181/'1.Economic Data'!$E$2</f>
        <v>1.0918500271601139</v>
      </c>
      <c r="D157" s="1">
        <f>'1.Economic Data'!H181/'1.Economic Data'!$H$2</f>
        <v>1.3864438218047841</v>
      </c>
      <c r="E157" s="1">
        <f>'1.Economic Data'!F181/'1.Economic Data'!$F$2</f>
        <v>1.28195274242435</v>
      </c>
      <c r="F157" s="1">
        <f>'1.Economic Data'!J181/'1.Economic Data'!$J$2</f>
        <v>1.3119616564486292</v>
      </c>
      <c r="G157" s="1">
        <f>'1.Economic Data'!K181/'1.Economic Data'!$K$2</f>
        <v>1.415569779299197</v>
      </c>
      <c r="H157" s="1">
        <f>'1.Economic Data'!G181/'1.Economic Data'!$G$2</f>
        <v>1.0307079564979857</v>
      </c>
      <c r="I157" s="1">
        <f>'1.Economic Data'!I181/'1.Economic Data'!$I$2</f>
        <v>1.1707808384115683</v>
      </c>
      <c r="J157" s="1">
        <f>'1.Economic Data'!D181/'1.Economic Data'!$D$2</f>
        <v>1.230264613183649</v>
      </c>
      <c r="L157" s="1">
        <f t="shared" si="10"/>
        <v>1.0918500271601139</v>
      </c>
      <c r="M157">
        <f t="shared" si="11"/>
        <v>1.3265308954975075</v>
      </c>
      <c r="N157">
        <f t="shared" si="12"/>
        <v>1.05731312663946</v>
      </c>
      <c r="O157">
        <f t="shared" si="13"/>
        <v>1.2676945413888394</v>
      </c>
      <c r="P157" s="1"/>
      <c r="R157" s="1"/>
      <c r="T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25">
      <c r="A158">
        <f t="shared" si="14"/>
        <v>2030</v>
      </c>
      <c r="B158">
        <v>1</v>
      </c>
      <c r="C158" s="1">
        <f>'1.Economic Data'!E182/'1.Economic Data'!$E$2</f>
        <v>1.0942960663503933</v>
      </c>
      <c r="D158" s="1">
        <f>'1.Economic Data'!H182/'1.Economic Data'!$H$2</f>
        <v>1.3895830853675528</v>
      </c>
      <c r="E158" s="1">
        <f>'1.Economic Data'!F182/'1.Economic Data'!$F$2</f>
        <v>1.2832791042182452</v>
      </c>
      <c r="F158" s="1">
        <f>'1.Economic Data'!J182/'1.Economic Data'!$J$2</f>
        <v>1.313473457511608</v>
      </c>
      <c r="G158" s="1">
        <f>'1.Economic Data'!K182/'1.Economic Data'!$K$2</f>
        <v>1.4186407701484685</v>
      </c>
      <c r="H158" s="1">
        <f>'1.Economic Data'!G182/'1.Economic Data'!$G$2</f>
        <v>1.030481757961788</v>
      </c>
      <c r="I158" s="1">
        <f>'1.Economic Data'!I182/'1.Economic Data'!$I$2</f>
        <v>1.1744256268855795</v>
      </c>
      <c r="J158" s="1">
        <f>'1.Economic Data'!D182/'1.Economic Data'!$D$2</f>
        <v>1.2314236510450205</v>
      </c>
      <c r="L158" s="1">
        <f t="shared" si="10"/>
        <v>1.0942960663503933</v>
      </c>
      <c r="M158">
        <f t="shared" si="11"/>
        <v>1.3283543572029268</v>
      </c>
      <c r="N158">
        <f t="shared" si="12"/>
        <v>1.0577848688974965</v>
      </c>
      <c r="O158">
        <f t="shared" si="13"/>
        <v>1.2692016434659557</v>
      </c>
      <c r="P158" s="1"/>
      <c r="R158" s="1"/>
      <c r="T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25">
      <c r="A159">
        <f t="shared" si="14"/>
        <v>2030</v>
      </c>
      <c r="B159">
        <v>2</v>
      </c>
      <c r="C159" s="1">
        <f>'1.Economic Data'!E183/'1.Economic Data'!$E$2</f>
        <v>1.0942960663503933</v>
      </c>
      <c r="D159" s="1">
        <f>'1.Economic Data'!H183/'1.Economic Data'!$H$2</f>
        <v>1.3927223489303244</v>
      </c>
      <c r="E159" s="1">
        <f>'1.Economic Data'!F183/'1.Economic Data'!$F$2</f>
        <v>1.2846054660121735</v>
      </c>
      <c r="F159" s="1">
        <f>'1.Economic Data'!J183/'1.Economic Data'!$J$2</f>
        <v>1.3149852585745871</v>
      </c>
      <c r="G159" s="1">
        <f>'1.Economic Data'!K183/'1.Economic Data'!$K$2</f>
        <v>1.421711760997743</v>
      </c>
      <c r="H159" s="1">
        <f>'1.Economic Data'!G183/'1.Economic Data'!$G$2</f>
        <v>1.0302555594259</v>
      </c>
      <c r="I159" s="1">
        <f>'1.Economic Data'!I183/'1.Economic Data'!$I$2</f>
        <v>1.1780704153595907</v>
      </c>
      <c r="J159" s="1">
        <f>'1.Economic Data'!D183/'1.Economic Data'!$D$2</f>
        <v>1.2325826889064084</v>
      </c>
      <c r="L159" s="1">
        <f t="shared" si="10"/>
        <v>1.0942960663503933</v>
      </c>
      <c r="M159">
        <f t="shared" si="11"/>
        <v>1.3301775579151225</v>
      </c>
      <c r="N159">
        <f t="shared" si="12"/>
        <v>1.0582547423145048</v>
      </c>
      <c r="O159">
        <f t="shared" si="13"/>
        <v>1.2707079228662608</v>
      </c>
      <c r="P159" s="1"/>
      <c r="R159" s="1"/>
      <c r="T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25">
      <c r="A160">
        <f t="shared" si="14"/>
        <v>2030</v>
      </c>
      <c r="B160">
        <v>3</v>
      </c>
      <c r="C160" s="1">
        <f>'1.Economic Data'!E184/'1.Economic Data'!$E$2</f>
        <v>1.0942960663503933</v>
      </c>
      <c r="D160" s="1">
        <f>'1.Economic Data'!H184/'1.Economic Data'!$H$2</f>
        <v>1.395887244841068</v>
      </c>
      <c r="E160" s="1">
        <f>'1.Economic Data'!F184/'1.Economic Data'!$F$2</f>
        <v>1.2859210327346013</v>
      </c>
      <c r="F160" s="1">
        <f>'1.Economic Data'!J184/'1.Economic Data'!$J$2</f>
        <v>1.3164838160723287</v>
      </c>
      <c r="G160" s="1">
        <f>'1.Economic Data'!K184/'1.Economic Data'!$K$2</f>
        <v>1.4248073389864795</v>
      </c>
      <c r="H160" s="1">
        <f>'1.Economic Data'!G184/'1.Economic Data'!$G$2</f>
        <v>1.0300390654368661</v>
      </c>
      <c r="I160" s="1">
        <f>'1.Economic Data'!I184/'1.Economic Data'!$I$2</f>
        <v>1.1817485754219252</v>
      </c>
      <c r="J160" s="1">
        <f>'1.Economic Data'!D184/'1.Economic Data'!$D$2</f>
        <v>1.2337602484419816</v>
      </c>
      <c r="L160" s="1">
        <f t="shared" si="10"/>
        <v>1.0942960663503933</v>
      </c>
      <c r="M160">
        <f t="shared" si="11"/>
        <v>1.3319946712763786</v>
      </c>
      <c r="N160">
        <f t="shared" si="12"/>
        <v>1.0587367163307224</v>
      </c>
      <c r="O160">
        <f t="shared" si="13"/>
        <v>1.272212284499195</v>
      </c>
      <c r="P160" s="1"/>
      <c r="R160" s="1"/>
      <c r="T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25">
      <c r="A161">
        <f t="shared" si="14"/>
        <v>2030</v>
      </c>
      <c r="B161">
        <v>4</v>
      </c>
      <c r="C161" s="1">
        <f>'1.Economic Data'!E185/'1.Economic Data'!$E$2</f>
        <v>1.0894685351748066</v>
      </c>
      <c r="D161" s="1">
        <f>'1.Economic Data'!H185/'1.Economic Data'!$H$2</f>
        <v>1.3990521407518146</v>
      </c>
      <c r="E161" s="1">
        <f>'1.Economic Data'!F185/'1.Economic Data'!$F$2</f>
        <v>1.2872365994570294</v>
      </c>
      <c r="F161" s="1">
        <f>'1.Economic Data'!J185/'1.Economic Data'!$J$2</f>
        <v>1.3179823735700706</v>
      </c>
      <c r="G161" s="1">
        <f>'1.Economic Data'!K185/'1.Economic Data'!$K$2</f>
        <v>1.4279029169752193</v>
      </c>
      <c r="H161" s="1">
        <f>'1.Economic Data'!G185/'1.Economic Data'!$G$2</f>
        <v>1.029822571447832</v>
      </c>
      <c r="I161" s="1">
        <f>'1.Economic Data'!I185/'1.Economic Data'!$I$2</f>
        <v>1.18542673548426</v>
      </c>
      <c r="J161" s="1">
        <f>'1.Economic Data'!D185/'1.Economic Data'!$D$2</f>
        <v>1.2349378079775386</v>
      </c>
      <c r="L161" s="1">
        <f t="shared" si="10"/>
        <v>1.0894685351748066</v>
      </c>
      <c r="M161">
        <f t="shared" si="11"/>
        <v>1.3338115129875052</v>
      </c>
      <c r="N161">
        <f t="shared" si="12"/>
        <v>1.0592168201833636</v>
      </c>
      <c r="O161">
        <f t="shared" si="13"/>
        <v>1.2737158206450705</v>
      </c>
      <c r="P161" s="1"/>
      <c r="R161" s="1"/>
      <c r="T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25">
      <c r="A162">
        <f t="shared" si="14"/>
        <v>2030</v>
      </c>
      <c r="B162">
        <v>5</v>
      </c>
      <c r="C162" s="1">
        <f>'1.Economic Data'!E186/'1.Economic Data'!$E$2</f>
        <v>1.0894685351748066</v>
      </c>
      <c r="D162" s="1">
        <f>'1.Economic Data'!H186/'1.Economic Data'!$H$2</f>
        <v>1.4022170366625581</v>
      </c>
      <c r="E162" s="1">
        <f>'1.Economic Data'!F186/'1.Economic Data'!$F$2</f>
        <v>1.2885521661794572</v>
      </c>
      <c r="F162" s="1">
        <f>'1.Economic Data'!J186/'1.Economic Data'!$J$2</f>
        <v>1.3194809310678124</v>
      </c>
      <c r="G162" s="1">
        <f>'1.Economic Data'!K186/'1.Economic Data'!$K$2</f>
        <v>1.4309984949639558</v>
      </c>
      <c r="H162" s="1">
        <f>'1.Economic Data'!G186/'1.Economic Data'!$G$2</f>
        <v>1.0296060774587978</v>
      </c>
      <c r="I162" s="1">
        <f>'1.Economic Data'!I186/'1.Economic Data'!$I$2</f>
        <v>1.1891048955465948</v>
      </c>
      <c r="J162" s="1">
        <f>'1.Economic Data'!D186/'1.Economic Data'!$D$2</f>
        <v>1.236115367513112</v>
      </c>
      <c r="L162" s="1">
        <f t="shared" si="10"/>
        <v>1.0894685351748066</v>
      </c>
      <c r="M162">
        <f t="shared" si="11"/>
        <v>1.33562808452273</v>
      </c>
      <c r="N162">
        <f t="shared" si="12"/>
        <v>1.0596950638353342</v>
      </c>
      <c r="O162">
        <f t="shared" si="13"/>
        <v>1.2752185343726603</v>
      </c>
      <c r="P162" s="1"/>
      <c r="R162" s="1"/>
      <c r="T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25">
      <c r="A163">
        <f t="shared" si="14"/>
        <v>2030</v>
      </c>
      <c r="B163">
        <v>6</v>
      </c>
      <c r="C163" s="1">
        <f>'1.Economic Data'!E187/'1.Economic Data'!$E$2</f>
        <v>1.0894685351748066</v>
      </c>
      <c r="D163" s="1">
        <f>'1.Economic Data'!H187/'1.Economic Data'!$H$2</f>
        <v>1.4054075649212765</v>
      </c>
      <c r="E163" s="1">
        <f>'1.Economic Data'!F187/'1.Economic Data'!$F$2</f>
        <v>1.2898566073690125</v>
      </c>
      <c r="F163" s="1">
        <f>'1.Economic Data'!J187/'1.Economic Data'!$J$2</f>
        <v>1.320965936723671</v>
      </c>
      <c r="G163" s="1">
        <f>'1.Economic Data'!K187/'1.Economic Data'!$K$2</f>
        <v>1.434118670671821</v>
      </c>
      <c r="H163" s="1">
        <f>'1.Economic Data'!G187/'1.Economic Data'!$G$2</f>
        <v>1.0293987718175179</v>
      </c>
      <c r="I163" s="1">
        <f>'1.Economic Data'!I187/'1.Economic Data'!$I$2</f>
        <v>1.1928163488601919</v>
      </c>
      <c r="J163" s="1">
        <f>'1.Economic Data'!D187/'1.Economic Data'!$D$2</f>
        <v>1.2373233555134187</v>
      </c>
      <c r="L163" s="1">
        <f t="shared" si="10"/>
        <v>1.0894685351748066</v>
      </c>
      <c r="M163">
        <f t="shared" si="11"/>
        <v>1.3374382893061505</v>
      </c>
      <c r="N163">
        <f t="shared" si="12"/>
        <v>1.0601849459723294</v>
      </c>
      <c r="O163">
        <f t="shared" si="13"/>
        <v>1.2767190205624022</v>
      </c>
      <c r="P163" s="1"/>
      <c r="R163" s="1"/>
      <c r="T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25">
      <c r="A164">
        <f t="shared" si="14"/>
        <v>2030</v>
      </c>
      <c r="B164">
        <v>7</v>
      </c>
      <c r="C164" s="1">
        <f>'1.Economic Data'!E188/'1.Economic Data'!$E$2</f>
        <v>1.0907517420847888</v>
      </c>
      <c r="D164" s="1">
        <f>'1.Economic Data'!H188/'1.Economic Data'!$H$2</f>
        <v>1.4085980931799951</v>
      </c>
      <c r="E164" s="1">
        <f>'1.Economic Data'!F188/'1.Economic Data'!$F$2</f>
        <v>1.2911610485586011</v>
      </c>
      <c r="F164" s="1">
        <f>'1.Economic Data'!J188/'1.Economic Data'!$J$2</f>
        <v>1.3224509423794928</v>
      </c>
      <c r="G164" s="1">
        <f>'1.Economic Data'!K188/'1.Economic Data'!$K$2</f>
        <v>1.4372388463796892</v>
      </c>
      <c r="H164" s="1">
        <f>'1.Economic Data'!G188/'1.Economic Data'!$G$2</f>
        <v>1.0291914661759285</v>
      </c>
      <c r="I164" s="1">
        <f>'1.Economic Data'!I188/'1.Economic Data'!$I$2</f>
        <v>1.1965278021737868</v>
      </c>
      <c r="J164" s="1">
        <f>'1.Economic Data'!D188/'1.Economic Data'!$D$2</f>
        <v>1.2385313435137086</v>
      </c>
      <c r="L164" s="1">
        <f t="shared" si="10"/>
        <v>1.0907517420847888</v>
      </c>
      <c r="M164">
        <f t="shared" si="11"/>
        <v>1.3392482130527061</v>
      </c>
      <c r="N164">
        <f t="shared" si="12"/>
        <v>1.060672966376893</v>
      </c>
      <c r="O164">
        <f t="shared" si="13"/>
        <v>1.2782186811320106</v>
      </c>
      <c r="P164" s="1"/>
      <c r="R164" s="1"/>
      <c r="T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25">
      <c r="A165">
        <f t="shared" si="14"/>
        <v>2030</v>
      </c>
      <c r="B165">
        <v>8</v>
      </c>
      <c r="C165" s="1">
        <f>'1.Economic Data'!E189/'1.Economic Data'!$E$2</f>
        <v>1.0907517420847888</v>
      </c>
      <c r="D165" s="1">
        <f>'1.Economic Data'!H189/'1.Economic Data'!$H$2</f>
        <v>1.4117886214387136</v>
      </c>
      <c r="E165" s="1">
        <f>'1.Economic Data'!F189/'1.Economic Data'!$F$2</f>
        <v>1.2924654897481564</v>
      </c>
      <c r="F165" s="1">
        <f>'1.Economic Data'!J189/'1.Economic Data'!$J$2</f>
        <v>1.3239359480353516</v>
      </c>
      <c r="G165" s="1">
        <f>'1.Economic Data'!K189/'1.Economic Data'!$K$2</f>
        <v>1.4403590220875542</v>
      </c>
      <c r="H165" s="1">
        <f>'1.Economic Data'!G189/'1.Economic Data'!$G$2</f>
        <v>1.0289841605346486</v>
      </c>
      <c r="I165" s="1">
        <f>'1.Economic Data'!I189/'1.Economic Data'!$I$2</f>
        <v>1.200239255487384</v>
      </c>
      <c r="J165" s="1">
        <f>'1.Economic Data'!D189/'1.Economic Data'!$D$2</f>
        <v>1.2397393315140155</v>
      </c>
      <c r="L165" s="1">
        <f t="shared" si="10"/>
        <v>1.0907517420847888</v>
      </c>
      <c r="M165">
        <f t="shared" si="11"/>
        <v>1.3410578572843412</v>
      </c>
      <c r="N165">
        <f t="shared" si="12"/>
        <v>1.0611591349838567</v>
      </c>
      <c r="O165">
        <f t="shared" si="13"/>
        <v>1.2797175191927752</v>
      </c>
      <c r="P165" s="1"/>
      <c r="R165" s="1"/>
      <c r="T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25">
      <c r="A166">
        <f t="shared" si="14"/>
        <v>2030</v>
      </c>
      <c r="B166">
        <v>9</v>
      </c>
      <c r="C166" s="1">
        <f>'1.Economic Data'!E190/'1.Economic Data'!$E$2</f>
        <v>1.0907517420847888</v>
      </c>
      <c r="D166" s="1">
        <f>'1.Economic Data'!H190/'1.Economic Data'!$H$2</f>
        <v>1.415004782045407</v>
      </c>
      <c r="E166" s="1">
        <f>'1.Economic Data'!F190/'1.Economic Data'!$F$2</f>
        <v>1.2937591358662444</v>
      </c>
      <c r="F166" s="1">
        <f>'1.Economic Data'!J190/'1.Economic Data'!$J$2</f>
        <v>1.3254077717812802</v>
      </c>
      <c r="G166" s="1">
        <f>'1.Economic Data'!K190/'1.Economic Data'!$K$2</f>
        <v>1.4435037743552215</v>
      </c>
      <c r="H166" s="1">
        <f>'1.Economic Data'!G190/'1.Economic Data'!$G$2</f>
        <v>1.0287860432408131</v>
      </c>
      <c r="I166" s="1">
        <f>'1.Economic Data'!I190/'1.Economic Data'!$I$2</f>
        <v>1.2039841587263658</v>
      </c>
      <c r="J166" s="1">
        <f>'1.Economic Data'!D190/'1.Economic Data'!$D$2</f>
        <v>1.2409898752657191</v>
      </c>
      <c r="L166" s="1">
        <f t="shared" si="10"/>
        <v>1.0907517420847888</v>
      </c>
      <c r="M166">
        <f t="shared" si="11"/>
        <v>1.3428614042984033</v>
      </c>
      <c r="N166">
        <f t="shared" si="12"/>
        <v>1.0616569463514338</v>
      </c>
      <c r="O166">
        <f t="shared" si="13"/>
        <v>1.2812143508923057</v>
      </c>
      <c r="P166" s="1"/>
      <c r="R166" s="1"/>
      <c r="T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25">
      <c r="A167">
        <f t="shared" si="14"/>
        <v>2030</v>
      </c>
      <c r="B167">
        <v>10</v>
      </c>
      <c r="C167" s="1">
        <f>'1.Economic Data'!E191/'1.Economic Data'!$E$2</f>
        <v>1.097101348362356</v>
      </c>
      <c r="D167" s="1">
        <f>'1.Economic Data'!H191/'1.Economic Data'!$H$2</f>
        <v>1.4182209426520975</v>
      </c>
      <c r="E167" s="1">
        <f>'1.Economic Data'!F191/'1.Economic Data'!$F$2</f>
        <v>1.2950527819842992</v>
      </c>
      <c r="F167" s="1">
        <f>'1.Economic Data'!J191/'1.Economic Data'!$J$2</f>
        <v>1.3268795955272457</v>
      </c>
      <c r="G167" s="1">
        <f>'1.Economic Data'!K191/'1.Economic Data'!$K$2</f>
        <v>1.4466485266228857</v>
      </c>
      <c r="H167" s="1">
        <f>'1.Economic Data'!G191/'1.Economic Data'!$G$2</f>
        <v>1.0285879259472874</v>
      </c>
      <c r="I167" s="1">
        <f>'1.Economic Data'!I191/'1.Economic Data'!$I$2</f>
        <v>1.2077290619653474</v>
      </c>
      <c r="J167" s="1">
        <f>'1.Economic Data'!D191/'1.Economic Data'!$D$2</f>
        <v>1.2422404190174228</v>
      </c>
      <c r="L167" s="1">
        <f t="shared" si="10"/>
        <v>1.097101348362356</v>
      </c>
      <c r="M167">
        <f t="shared" si="11"/>
        <v>1.3446646609869233</v>
      </c>
      <c r="N167">
        <f t="shared" si="12"/>
        <v>1.0621529045167284</v>
      </c>
      <c r="O167">
        <f t="shared" si="13"/>
        <v>1.2827103567799283</v>
      </c>
      <c r="P167" s="1"/>
      <c r="R167" s="1"/>
      <c r="T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x14ac:dyDescent="0.25">
      <c r="A168">
        <f t="shared" si="14"/>
        <v>2030</v>
      </c>
      <c r="B168">
        <v>11</v>
      </c>
      <c r="C168" s="1">
        <f>'1.Economic Data'!E192/'1.Economic Data'!$E$2</f>
        <v>1.097101348362356</v>
      </c>
      <c r="D168" s="1">
        <f>'1.Economic Data'!H192/'1.Economic Data'!$H$2</f>
        <v>1.4214371032587909</v>
      </c>
      <c r="E168" s="1">
        <f>'1.Economic Data'!F192/'1.Economic Data'!$F$2</f>
        <v>1.2963464281023873</v>
      </c>
      <c r="F168" s="1">
        <f>'1.Economic Data'!J192/'1.Economic Data'!$J$2</f>
        <v>1.3283514192731742</v>
      </c>
      <c r="G168" s="1">
        <f>'1.Economic Data'!K192/'1.Economic Data'!$K$2</f>
        <v>1.449793278890553</v>
      </c>
      <c r="H168" s="1">
        <f>'1.Economic Data'!G192/'1.Economic Data'!$G$2</f>
        <v>1.028389808653452</v>
      </c>
      <c r="I168" s="1">
        <f>'1.Economic Data'!I192/'1.Economic Data'!$I$2</f>
        <v>1.2114739652043292</v>
      </c>
      <c r="J168" s="1">
        <f>'1.Economic Data'!D192/'1.Economic Data'!$D$2</f>
        <v>1.2434909627691264</v>
      </c>
      <c r="L168" s="1">
        <f t="shared" si="10"/>
        <v>1.097101348362356</v>
      </c>
      <c r="M168">
        <f t="shared" si="11"/>
        <v>1.3464676289186914</v>
      </c>
      <c r="N168">
        <f t="shared" si="12"/>
        <v>1.0626470193839599</v>
      </c>
      <c r="O168">
        <f t="shared" si="13"/>
        <v>1.284205540008087</v>
      </c>
      <c r="P168" s="1"/>
      <c r="R168" s="1"/>
      <c r="T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x14ac:dyDescent="0.25">
      <c r="A169">
        <f t="shared" si="14"/>
        <v>2030</v>
      </c>
      <c r="B169">
        <v>12</v>
      </c>
      <c r="C169" s="1">
        <f>'1.Economic Data'!E193/'1.Economic Data'!$E$2</f>
        <v>1.097101348362356</v>
      </c>
      <c r="D169" s="1">
        <f>'1.Economic Data'!H193/'1.Economic Data'!$H$2</f>
        <v>1.4246629046041579</v>
      </c>
      <c r="E169" s="1">
        <f>'1.Economic Data'!F193/'1.Economic Data'!$F$2</f>
        <v>1.2976890713587965</v>
      </c>
      <c r="F169" s="1">
        <f>'1.Economic Data'!J193/'1.Economic Data'!$J$2</f>
        <v>1.3298813797929856</v>
      </c>
      <c r="G169" s="1">
        <f>'1.Economic Data'!K193/'1.Economic Data'!$K$2</f>
        <v>1.4529437951883204</v>
      </c>
      <c r="H169" s="1">
        <f>'1.Economic Data'!G193/'1.Economic Data'!$G$2</f>
        <v>1.0281641683756542</v>
      </c>
      <c r="I169" s="1">
        <f>'1.Economic Data'!I193/'1.Economic Data'!$I$2</f>
        <v>1.2152572142481546</v>
      </c>
      <c r="J169" s="1">
        <f>'1.Economic Data'!D193/'1.Economic Data'!$D$2</f>
        <v>1.2446635659490901</v>
      </c>
      <c r="L169" s="1">
        <f t="shared" si="10"/>
        <v>1.097101348362356</v>
      </c>
      <c r="M169">
        <f t="shared" si="11"/>
        <v>1.34831928886295</v>
      </c>
      <c r="N169">
        <f t="shared" si="12"/>
        <v>1.0631232431028133</v>
      </c>
      <c r="O169">
        <f t="shared" si="13"/>
        <v>1.2857333845382937</v>
      </c>
      <c r="P169" s="1"/>
      <c r="R169" s="1"/>
      <c r="T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x14ac:dyDescent="0.25">
      <c r="A170">
        <f t="shared" si="14"/>
        <v>2031</v>
      </c>
      <c r="B170">
        <v>1</v>
      </c>
      <c r="C170" s="1">
        <f>'1.Economic Data'!E194/'1.Economic Data'!$E$2</f>
        <v>1.0995591519315722</v>
      </c>
      <c r="D170" s="1">
        <f>'1.Economic Data'!H194/'1.Economic Data'!$H$2</f>
        <v>1.4278887059495278</v>
      </c>
      <c r="E170" s="1">
        <f>'1.Economic Data'!F194/'1.Economic Data'!$F$2</f>
        <v>1.2990317146151726</v>
      </c>
      <c r="F170" s="1">
        <f>'1.Economic Data'!J194/'1.Economic Data'!$J$2</f>
        <v>1.3314113403127597</v>
      </c>
      <c r="G170" s="1">
        <f>'1.Economic Data'!K194/'1.Economic Data'!$K$2</f>
        <v>1.4560943114860849</v>
      </c>
      <c r="H170" s="1">
        <f>'1.Economic Data'!G194/'1.Economic Data'!$G$2</f>
        <v>1.0279385280978561</v>
      </c>
      <c r="I170" s="1">
        <f>'1.Economic Data'!I194/'1.Economic Data'!$I$2</f>
        <v>1.2190404632919825</v>
      </c>
      <c r="J170" s="1">
        <f>'1.Economic Data'!D194/'1.Economic Data'!$D$2</f>
        <v>1.2458361691290538</v>
      </c>
      <c r="L170" s="1">
        <f t="shared" si="10"/>
        <v>1.0995591519315722</v>
      </c>
      <c r="M170">
        <f t="shared" si="11"/>
        <v>1.3501706811776115</v>
      </c>
      <c r="N170">
        <f t="shared" si="12"/>
        <v>1.0635975776654212</v>
      </c>
      <c r="O170">
        <f t="shared" si="13"/>
        <v>1.2872603915013303</v>
      </c>
      <c r="P170" s="1"/>
      <c r="R170" s="1"/>
      <c r="T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x14ac:dyDescent="0.25">
      <c r="A171">
        <f t="shared" si="14"/>
        <v>2031</v>
      </c>
      <c r="B171">
        <v>2</v>
      </c>
      <c r="C171" s="1">
        <f>'1.Economic Data'!E195/'1.Economic Data'!$E$2</f>
        <v>1.0995591519315722</v>
      </c>
      <c r="D171" s="1">
        <f>'1.Economic Data'!H195/'1.Economic Data'!$H$2</f>
        <v>1.4311145072948948</v>
      </c>
      <c r="E171" s="1">
        <f>'1.Economic Data'!F195/'1.Economic Data'!$F$2</f>
        <v>1.3003743578715821</v>
      </c>
      <c r="F171" s="1">
        <f>'1.Economic Data'!J195/'1.Economic Data'!$J$2</f>
        <v>1.3329413008325708</v>
      </c>
      <c r="G171" s="1">
        <f>'1.Economic Data'!K195/'1.Economic Data'!$K$2</f>
        <v>1.4592448277838528</v>
      </c>
      <c r="H171" s="1">
        <f>'1.Economic Data'!G195/'1.Economic Data'!$G$2</f>
        <v>1.0277128878200583</v>
      </c>
      <c r="I171" s="1">
        <f>'1.Economic Data'!I195/'1.Economic Data'!$I$2</f>
        <v>1.2228237123358079</v>
      </c>
      <c r="J171" s="1">
        <f>'1.Economic Data'!D195/'1.Economic Data'!$D$2</f>
        <v>1.2470087723090175</v>
      </c>
      <c r="L171" s="1">
        <f t="shared" si="10"/>
        <v>1.0995591519315722</v>
      </c>
      <c r="M171">
        <f t="shared" si="11"/>
        <v>1.3520218073175654</v>
      </c>
      <c r="N171">
        <f t="shared" si="12"/>
        <v>1.0640700331171433</v>
      </c>
      <c r="O171">
        <f t="shared" si="13"/>
        <v>1.2887865639699045</v>
      </c>
      <c r="P171" s="1"/>
      <c r="R171" s="1"/>
      <c r="T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x14ac:dyDescent="0.25">
      <c r="A172">
        <f t="shared" si="14"/>
        <v>2031</v>
      </c>
      <c r="B172">
        <v>3</v>
      </c>
      <c r="C172" s="1">
        <f>'1.Economic Data'!E196/'1.Economic Data'!$E$2</f>
        <v>1.0995591519315722</v>
      </c>
      <c r="D172" s="1">
        <f>'1.Economic Data'!H196/'1.Economic Data'!$H$2</f>
        <v>1.4343666475764272</v>
      </c>
      <c r="E172" s="1">
        <f>'1.Economic Data'!F196/'1.Economic Data'!$F$2</f>
        <v>1.3017060735439592</v>
      </c>
      <c r="F172" s="1">
        <f>'1.Economic Data'!J196/'1.Economic Data'!$J$2</f>
        <v>1.3344578723078755</v>
      </c>
      <c r="G172" s="1">
        <f>'1.Economic Data'!K196/'1.Economic Data'!$K$2</f>
        <v>1.4624205620237876</v>
      </c>
      <c r="H172" s="1">
        <f>'1.Economic Data'!G196/'1.Economic Data'!$G$2</f>
        <v>1.0274969281381892</v>
      </c>
      <c r="I172" s="1">
        <f>'1.Economic Data'!I196/'1.Economic Data'!$I$2</f>
        <v>1.226641600709327</v>
      </c>
      <c r="J172" s="1">
        <f>'1.Economic Data'!D196/'1.Economic Data'!$D$2</f>
        <v>1.2482001139398824</v>
      </c>
      <c r="L172" s="1">
        <f t="shared" si="10"/>
        <v>1.0995591519315722</v>
      </c>
      <c r="M172">
        <f t="shared" si="11"/>
        <v>1.3538667739371826</v>
      </c>
      <c r="N172">
        <f t="shared" si="12"/>
        <v>1.0645546556628573</v>
      </c>
      <c r="O172">
        <f t="shared" si="13"/>
        <v>1.2903108131448391</v>
      </c>
      <c r="P172" s="1"/>
      <c r="R172" s="1"/>
      <c r="T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x14ac:dyDescent="0.25">
      <c r="A173">
        <f t="shared" si="14"/>
        <v>2031</v>
      </c>
      <c r="B173">
        <v>4</v>
      </c>
      <c r="C173" s="1">
        <f>'1.Economic Data'!E197/'1.Economic Data'!$E$2</f>
        <v>1.0947084024419442</v>
      </c>
      <c r="D173" s="1">
        <f>'1.Economic Data'!H197/'1.Economic Data'!$H$2</f>
        <v>1.4376187878579567</v>
      </c>
      <c r="E173" s="1">
        <f>'1.Economic Data'!F197/'1.Economic Data'!$F$2</f>
        <v>1.3030377892163361</v>
      </c>
      <c r="F173" s="1">
        <f>'1.Economic Data'!J197/'1.Economic Data'!$J$2</f>
        <v>1.3359744437832171</v>
      </c>
      <c r="G173" s="1">
        <f>'1.Economic Data'!K197/'1.Economic Data'!$K$2</f>
        <v>1.4655962962637226</v>
      </c>
      <c r="H173" s="1">
        <f>'1.Economic Data'!G197/'1.Economic Data'!$G$2</f>
        <v>1.0272809684566298</v>
      </c>
      <c r="I173" s="1">
        <f>'1.Economic Data'!I197/'1.Economic Data'!$I$2</f>
        <v>1.2304594890828486</v>
      </c>
      <c r="J173" s="1">
        <f>'1.Economic Data'!D197/'1.Economic Data'!$D$2</f>
        <v>1.2493914555707473</v>
      </c>
      <c r="L173" s="1">
        <f t="shared" si="10"/>
        <v>1.0947084024419442</v>
      </c>
      <c r="M173">
        <f t="shared" si="11"/>
        <v>1.355711463548799</v>
      </c>
      <c r="N173">
        <f t="shared" si="12"/>
        <v>1.0650373977683838</v>
      </c>
      <c r="O173">
        <f t="shared" si="13"/>
        <v>1.2918342249556538</v>
      </c>
      <c r="P173" s="1"/>
      <c r="R173" s="1"/>
      <c r="T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x14ac:dyDescent="0.25">
      <c r="A174">
        <f t="shared" si="14"/>
        <v>2031</v>
      </c>
      <c r="B174">
        <v>5</v>
      </c>
      <c r="C174" s="1">
        <f>'1.Economic Data'!E198/'1.Economic Data'!$E$2</f>
        <v>1.0947084024419442</v>
      </c>
      <c r="D174" s="1">
        <f>'1.Economic Data'!H198/'1.Economic Data'!$H$2</f>
        <v>1.4408709281394889</v>
      </c>
      <c r="E174" s="1">
        <f>'1.Economic Data'!F198/'1.Economic Data'!$F$2</f>
        <v>1.3043695048887132</v>
      </c>
      <c r="F174" s="1">
        <f>'1.Economic Data'!J198/'1.Economic Data'!$J$2</f>
        <v>1.3374910152585215</v>
      </c>
      <c r="G174" s="1">
        <f>'1.Economic Data'!K198/'1.Economic Data'!$K$2</f>
        <v>1.4687720305036573</v>
      </c>
      <c r="H174" s="1">
        <f>'1.Economic Data'!G198/'1.Economic Data'!$G$2</f>
        <v>1.0270650087750703</v>
      </c>
      <c r="I174" s="1">
        <f>'1.Economic Data'!I198/'1.Economic Data'!$I$2</f>
        <v>1.2342773774563678</v>
      </c>
      <c r="J174" s="1">
        <f>'1.Economic Data'!D198/'1.Economic Data'!$D$2</f>
        <v>1.2505827972015955</v>
      </c>
      <c r="L174" s="1">
        <f t="shared" si="10"/>
        <v>1.0947084024419442</v>
      </c>
      <c r="M174">
        <f t="shared" si="11"/>
        <v>1.3575558776550569</v>
      </c>
      <c r="N174">
        <f t="shared" si="12"/>
        <v>1.0655182694511187</v>
      </c>
      <c r="O174">
        <f t="shared" si="13"/>
        <v>1.2933568025180595</v>
      </c>
      <c r="P174" s="1"/>
      <c r="R174" s="1"/>
      <c r="T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x14ac:dyDescent="0.25">
      <c r="A175">
        <f t="shared" si="14"/>
        <v>2031</v>
      </c>
      <c r="B175">
        <v>6</v>
      </c>
      <c r="C175" s="1">
        <f>'1.Economic Data'!E199/'1.Economic Data'!$E$2</f>
        <v>1.0947084024419442</v>
      </c>
      <c r="D175" s="1">
        <f>'1.Economic Data'!H199/'1.Economic Data'!$H$2</f>
        <v>1.4441494073571812</v>
      </c>
      <c r="E175" s="1">
        <f>'1.Economic Data'!F199/'1.Economic Data'!$F$2</f>
        <v>1.3056899584592065</v>
      </c>
      <c r="F175" s="1">
        <f>'1.Economic Data'!J199/'1.Economic Data'!$J$2</f>
        <v>1.3389938847195317</v>
      </c>
      <c r="G175" s="1">
        <f>'1.Economic Data'!K199/'1.Economic Data'!$K$2</f>
        <v>1.4719729936673336</v>
      </c>
      <c r="H175" s="1">
        <f>'1.Economic Data'!G199/'1.Economic Data'!$G$2</f>
        <v>1.0268582147642169</v>
      </c>
      <c r="I175" s="1">
        <f>'1.Economic Data'!I199/'1.Economic Data'!$I$2</f>
        <v>1.2381298238466012</v>
      </c>
      <c r="J175" s="1">
        <f>'1.Economic Data'!D199/'1.Economic Data'!$D$2</f>
        <v>1.2518049234303572</v>
      </c>
      <c r="L175" s="1">
        <f t="shared" si="10"/>
        <v>1.0947084024419442</v>
      </c>
      <c r="M175">
        <f t="shared" si="11"/>
        <v>1.359393847847479</v>
      </c>
      <c r="N175">
        <f t="shared" si="12"/>
        <v>1.0660108435741793</v>
      </c>
      <c r="O175">
        <f t="shared" si="13"/>
        <v>1.2948771422553189</v>
      </c>
      <c r="P175" s="1"/>
      <c r="R175" s="1"/>
      <c r="T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x14ac:dyDescent="0.25">
      <c r="A176">
        <f t="shared" si="14"/>
        <v>2031</v>
      </c>
      <c r="B176">
        <v>7</v>
      </c>
      <c r="C176" s="1">
        <f>'1.Economic Data'!E200/'1.Economic Data'!$E$2</f>
        <v>1.0959977810160617</v>
      </c>
      <c r="D176" s="1">
        <f>'1.Economic Data'!H200/'1.Economic Data'!$H$2</f>
        <v>1.4474278865748762</v>
      </c>
      <c r="E176" s="1">
        <f>'1.Economic Data'!F200/'1.Economic Data'!$F$2</f>
        <v>1.3070104120296999</v>
      </c>
      <c r="F176" s="1">
        <f>'1.Economic Data'!J200/'1.Economic Data'!$J$2</f>
        <v>1.3404967541805417</v>
      </c>
      <c r="G176" s="1">
        <f>'1.Economic Data'!K200/'1.Economic Data'!$K$2</f>
        <v>1.4751739568310098</v>
      </c>
      <c r="H176" s="1">
        <f>'1.Economic Data'!G200/'1.Economic Data'!$G$2</f>
        <v>1.026651420753363</v>
      </c>
      <c r="I176" s="1">
        <f>'1.Economic Data'!I200/'1.Economic Data'!$I$2</f>
        <v>1.2419822702368348</v>
      </c>
      <c r="J176" s="1">
        <f>'1.Economic Data'!D200/'1.Economic Data'!$D$2</f>
        <v>1.2530270496591025</v>
      </c>
      <c r="L176" s="1">
        <f t="shared" si="10"/>
        <v>1.0959977810160617</v>
      </c>
      <c r="M176">
        <f t="shared" si="11"/>
        <v>1.3612315314942178</v>
      </c>
      <c r="N176">
        <f t="shared" si="12"/>
        <v>1.066501545734527</v>
      </c>
      <c r="O176">
        <f t="shared" si="13"/>
        <v>1.2963966444782102</v>
      </c>
      <c r="P176" s="1"/>
      <c r="R176" s="1"/>
      <c r="T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x14ac:dyDescent="0.25">
      <c r="A177">
        <f t="shared" si="14"/>
        <v>2031</v>
      </c>
      <c r="B177">
        <v>8</v>
      </c>
      <c r="C177" s="1">
        <f>'1.Economic Data'!E201/'1.Economic Data'!$E$2</f>
        <v>1.0959977810160617</v>
      </c>
      <c r="D177" s="1">
        <f>'1.Economic Data'!H201/'1.Economic Data'!$H$2</f>
        <v>1.450706365792571</v>
      </c>
      <c r="E177" s="1">
        <f>'1.Economic Data'!F201/'1.Economic Data'!$F$2</f>
        <v>1.3083308656001933</v>
      </c>
      <c r="F177" s="1">
        <f>'1.Economic Data'!J201/'1.Economic Data'!$J$2</f>
        <v>1.3419996236415517</v>
      </c>
      <c r="G177" s="1">
        <f>'1.Economic Data'!K201/'1.Economic Data'!$K$2</f>
        <v>1.4783749199946827</v>
      </c>
      <c r="H177" s="1">
        <f>'1.Economic Data'!G201/'1.Economic Data'!$G$2</f>
        <v>1.0264446267421996</v>
      </c>
      <c r="I177" s="1">
        <f>'1.Economic Data'!I201/'1.Economic Data'!$I$2</f>
        <v>1.2458347166270682</v>
      </c>
      <c r="J177" s="1">
        <f>'1.Economic Data'!D201/'1.Economic Data'!$D$2</f>
        <v>1.2542491758878642</v>
      </c>
      <c r="L177" s="1">
        <f t="shared" si="10"/>
        <v>1.0959977810160617</v>
      </c>
      <c r="M177">
        <f t="shared" si="11"/>
        <v>1.3630689301463756</v>
      </c>
      <c r="N177">
        <f t="shared" si="12"/>
        <v>1.0669903859208161</v>
      </c>
      <c r="O177">
        <f t="shared" si="13"/>
        <v>1.2979153123454221</v>
      </c>
      <c r="P177" s="1"/>
      <c r="R177" s="1"/>
      <c r="T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x14ac:dyDescent="0.25">
      <c r="A178">
        <f t="shared" si="14"/>
        <v>2031</v>
      </c>
      <c r="B178">
        <v>9</v>
      </c>
      <c r="C178" s="1">
        <f>'1.Economic Data'!E202/'1.Economic Data'!$E$2</f>
        <v>1.0959977810160617</v>
      </c>
      <c r="D178" s="1">
        <f>'1.Economic Data'!H202/'1.Economic Data'!$H$2</f>
        <v>1.4540111839464285</v>
      </c>
      <c r="E178" s="1">
        <f>'1.Economic Data'!F202/'1.Economic Data'!$F$2</f>
        <v>1.3096403915866544</v>
      </c>
      <c r="F178" s="1">
        <f>'1.Economic Data'!J202/'1.Economic Data'!$J$2</f>
        <v>1.3434891655612462</v>
      </c>
      <c r="G178" s="1">
        <f>'1.Economic Data'!K202/'1.Economic Data'!$K$2</f>
        <v>1.4816010901189556</v>
      </c>
      <c r="H178" s="1">
        <f>'1.Economic Data'!G202/'1.Economic Data'!$G$2</f>
        <v>1.0262469984023612</v>
      </c>
      <c r="I178" s="1">
        <f>'1.Economic Data'!I202/'1.Economic Data'!$I$2</f>
        <v>1.2497218836599773</v>
      </c>
      <c r="J178" s="1">
        <f>'1.Economic Data'!D202/'1.Economic Data'!$D$2</f>
        <v>1.2555143559382993</v>
      </c>
      <c r="L178" s="1">
        <f t="shared" si="10"/>
        <v>1.0959977810160617</v>
      </c>
      <c r="M178">
        <f t="shared" si="11"/>
        <v>1.3649001584209288</v>
      </c>
      <c r="N178">
        <f t="shared" si="12"/>
        <v>1.0674909328472866</v>
      </c>
      <c r="O178">
        <f t="shared" si="13"/>
        <v>1.2994319663438143</v>
      </c>
      <c r="P178" s="1"/>
      <c r="R178" s="1"/>
      <c r="T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x14ac:dyDescent="0.25">
      <c r="A179">
        <f t="shared" si="14"/>
        <v>2031</v>
      </c>
      <c r="B179">
        <v>10</v>
      </c>
      <c r="C179" s="1">
        <f>'1.Economic Data'!E203/'1.Economic Data'!$E$2</f>
        <v>1.1023779261233573</v>
      </c>
      <c r="D179" s="1">
        <f>'1.Economic Data'!H203/'1.Economic Data'!$H$2</f>
        <v>1.457316002100286</v>
      </c>
      <c r="E179" s="1">
        <f>'1.Economic Data'!F203/'1.Economic Data'!$F$2</f>
        <v>1.3109499175731156</v>
      </c>
      <c r="F179" s="1">
        <f>'1.Economic Data'!J203/'1.Economic Data'!$J$2</f>
        <v>1.3449787074809405</v>
      </c>
      <c r="G179" s="1">
        <f>'1.Economic Data'!K203/'1.Economic Data'!$K$2</f>
        <v>1.4848272602432315</v>
      </c>
      <c r="H179" s="1">
        <f>'1.Economic Data'!G203/'1.Economic Data'!$G$2</f>
        <v>1.0260493700622133</v>
      </c>
      <c r="I179" s="1">
        <f>'1.Economic Data'!I203/'1.Economic Data'!$I$2</f>
        <v>1.2536090506928839</v>
      </c>
      <c r="J179" s="1">
        <f>'1.Economic Data'!D203/'1.Economic Data'!$D$2</f>
        <v>1.2567795359887508</v>
      </c>
      <c r="L179" s="1">
        <f t="shared" si="10"/>
        <v>1.1023779261233573</v>
      </c>
      <c r="M179">
        <f t="shared" si="11"/>
        <v>1.3667310907123715</v>
      </c>
      <c r="N179">
        <f t="shared" si="12"/>
        <v>1.0679896163872959</v>
      </c>
      <c r="O179">
        <f t="shared" si="13"/>
        <v>1.3009477826189391</v>
      </c>
      <c r="P179" s="1"/>
      <c r="R179" s="1"/>
      <c r="T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x14ac:dyDescent="0.25">
      <c r="A180">
        <f t="shared" si="14"/>
        <v>2031</v>
      </c>
      <c r="B180">
        <v>11</v>
      </c>
      <c r="C180" s="1">
        <f>'1.Economic Data'!E204/'1.Economic Data'!$E$2</f>
        <v>1.1023779261233573</v>
      </c>
      <c r="D180" s="1">
        <f>'1.Economic Data'!H204/'1.Economic Data'!$H$2</f>
        <v>1.4606208202541435</v>
      </c>
      <c r="E180" s="1">
        <f>'1.Economic Data'!F204/'1.Economic Data'!$F$2</f>
        <v>1.3122594435596098</v>
      </c>
      <c r="F180" s="1">
        <f>'1.Economic Data'!J204/'1.Economic Data'!$J$2</f>
        <v>1.3464682494006721</v>
      </c>
      <c r="G180" s="1">
        <f>'1.Economic Data'!K204/'1.Economic Data'!$K$2</f>
        <v>1.4880534303675041</v>
      </c>
      <c r="H180" s="1">
        <f>'1.Economic Data'!G204/'1.Economic Data'!$G$2</f>
        <v>1.0258517417220654</v>
      </c>
      <c r="I180" s="1">
        <f>'1.Economic Data'!I204/'1.Economic Data'!$I$2</f>
        <v>1.2574962177257929</v>
      </c>
      <c r="J180" s="1">
        <f>'1.Economic Data'!D204/'1.Economic Data'!$D$2</f>
        <v>1.2580447160392025</v>
      </c>
      <c r="L180" s="1">
        <f t="shared" si="10"/>
        <v>1.1023779261233573</v>
      </c>
      <c r="M180">
        <f t="shared" si="11"/>
        <v>1.3685617286195355</v>
      </c>
      <c r="N180">
        <f t="shared" si="12"/>
        <v>1.0684864465002619</v>
      </c>
      <c r="O180">
        <f t="shared" si="13"/>
        <v>1.3024627643716959</v>
      </c>
      <c r="P180" s="1"/>
      <c r="R180" s="1"/>
      <c r="T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x14ac:dyDescent="0.25">
      <c r="A181">
        <f t="shared" si="14"/>
        <v>2031</v>
      </c>
      <c r="B181">
        <v>12</v>
      </c>
      <c r="C181" s="1">
        <f>'1.Economic Data'!E205/'1.Economic Data'!$E$2</f>
        <v>1.1023779261233573</v>
      </c>
      <c r="D181" s="1">
        <f>'1.Economic Data'!H205/'1.Economic Data'!$H$2</f>
        <v>1.4639355449058673</v>
      </c>
      <c r="E181" s="1">
        <f>'1.Economic Data'!F205/'1.Economic Data'!$F$2</f>
        <v>1.3136185681379688</v>
      </c>
      <c r="F181" s="1">
        <f>'1.Economic Data'!J205/'1.Economic Data'!$J$2</f>
        <v>1.3480165932727703</v>
      </c>
      <c r="G181" s="1">
        <f>'1.Economic Data'!K205/'1.Economic Data'!$K$2</f>
        <v>1.4912854694401125</v>
      </c>
      <c r="H181" s="1">
        <f>'1.Economic Data'!G205/'1.Economic Data'!$G$2</f>
        <v>1.0256266583247249</v>
      </c>
      <c r="I181" s="1">
        <f>'1.Economic Data'!I205/'1.Economic Data'!$I$2</f>
        <v>1.2614231872686534</v>
      </c>
      <c r="J181" s="1">
        <f>'1.Economic Data'!D205/'1.Economic Data'!$D$2</f>
        <v>1.2592310433055331</v>
      </c>
      <c r="L181" s="1">
        <f t="shared" si="10"/>
        <v>1.1023779261233573</v>
      </c>
      <c r="M181">
        <f t="shared" si="11"/>
        <v>1.3704417527726158</v>
      </c>
      <c r="N181">
        <f t="shared" si="12"/>
        <v>1.0689652871499473</v>
      </c>
      <c r="O181">
        <f t="shared" si="13"/>
        <v>1.304010792550321</v>
      </c>
      <c r="P181" s="1"/>
      <c r="R181" s="1"/>
      <c r="T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x14ac:dyDescent="0.25">
      <c r="A182">
        <f t="shared" si="14"/>
        <v>2032</v>
      </c>
      <c r="B182">
        <v>1</v>
      </c>
      <c r="C182" s="1">
        <f>'1.Economic Data'!E206/'1.Economic Data'!$E$2</f>
        <v>1.104847550653028</v>
      </c>
      <c r="D182" s="1">
        <f>'1.Economic Data'!H206/'1.Economic Data'!$H$2</f>
        <v>1.4672502695575935</v>
      </c>
      <c r="E182" s="1">
        <f>'1.Economic Data'!F206/'1.Economic Data'!$F$2</f>
        <v>1.314977692716361</v>
      </c>
      <c r="F182" s="1">
        <f>'1.Economic Data'!J206/'1.Economic Data'!$J$2</f>
        <v>1.3495649371448686</v>
      </c>
      <c r="G182" s="1">
        <f>'1.Economic Data'!K206/'1.Economic Data'!$K$2</f>
        <v>1.4945175085127238</v>
      </c>
      <c r="H182" s="1">
        <f>'1.Economic Data'!G206/'1.Economic Data'!$G$2</f>
        <v>1.0254015749273844</v>
      </c>
      <c r="I182" s="1">
        <f>'1.Economic Data'!I206/'1.Economic Data'!$I$2</f>
        <v>1.265350156811514</v>
      </c>
      <c r="J182" s="1">
        <f>'1.Economic Data'!D206/'1.Economic Data'!$D$2</f>
        <v>1.2604173705718638</v>
      </c>
      <c r="L182" s="1">
        <f t="shared" si="10"/>
        <v>1.104847550653028</v>
      </c>
      <c r="M182">
        <f t="shared" si="11"/>
        <v>1.372321504005545</v>
      </c>
      <c r="N182">
        <f t="shared" si="12"/>
        <v>1.0694422282621501</v>
      </c>
      <c r="O182">
        <f t="shared" si="13"/>
        <v>1.3055579711390388</v>
      </c>
      <c r="P182" s="1"/>
      <c r="R182" s="1"/>
      <c r="T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x14ac:dyDescent="0.25">
      <c r="A183">
        <f t="shared" si="14"/>
        <v>2032</v>
      </c>
      <c r="B183">
        <v>2</v>
      </c>
      <c r="C183" s="1">
        <f>'1.Economic Data'!E207/'1.Economic Data'!$E$2</f>
        <v>1.104847550653028</v>
      </c>
      <c r="D183" s="1">
        <f>'1.Economic Data'!H207/'1.Economic Data'!$H$2</f>
        <v>1.4705649942093175</v>
      </c>
      <c r="E183" s="1">
        <f>'1.Economic Data'!F207/'1.Economic Data'!$F$2</f>
        <v>1.3163368172947532</v>
      </c>
      <c r="F183" s="1">
        <f>'1.Economic Data'!J207/'1.Economic Data'!$J$2</f>
        <v>1.3511132810169668</v>
      </c>
      <c r="G183" s="1">
        <f>'1.Economic Data'!K207/'1.Economic Data'!$K$2</f>
        <v>1.4977495475853353</v>
      </c>
      <c r="H183" s="1">
        <f>'1.Economic Data'!G207/'1.Economic Data'!$G$2</f>
        <v>1.0251764915297341</v>
      </c>
      <c r="I183" s="1">
        <f>'1.Economic Data'!I207/'1.Economic Data'!$I$2</f>
        <v>1.2692771263543747</v>
      </c>
      <c r="J183" s="1">
        <f>'1.Economic Data'!D207/'1.Economic Data'!$D$2</f>
        <v>1.2616036978381779</v>
      </c>
      <c r="L183" s="1">
        <f t="shared" si="10"/>
        <v>1.104847550653028</v>
      </c>
      <c r="M183">
        <f t="shared" si="11"/>
        <v>1.3742009838013129</v>
      </c>
      <c r="N183">
        <f t="shared" si="12"/>
        <v>1.0699172799371737</v>
      </c>
      <c r="O183">
        <f t="shared" si="13"/>
        <v>1.3071043032575151</v>
      </c>
      <c r="P183" s="1"/>
      <c r="R183" s="1"/>
      <c r="T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x14ac:dyDescent="0.25">
      <c r="A184">
        <f t="shared" si="14"/>
        <v>2032</v>
      </c>
      <c r="B184">
        <v>3</v>
      </c>
      <c r="C184" s="1">
        <f>'1.Economic Data'!E208/'1.Economic Data'!$E$2</f>
        <v>1.104847550653028</v>
      </c>
      <c r="D184" s="1">
        <f>'1.Economic Data'!H208/'1.Economic Data'!$H$2</f>
        <v>1.4739067838633959</v>
      </c>
      <c r="E184" s="1">
        <f>'1.Economic Data'!F208/'1.Economic Data'!$F$2</f>
        <v>1.3176848801499843</v>
      </c>
      <c r="F184" s="1">
        <f>'1.Economic Data'!J208/'1.Economic Data'!$J$2</f>
        <v>1.3526480885373813</v>
      </c>
      <c r="G184" s="1">
        <f>'1.Economic Data'!K208/'1.Economic Data'!$K$2</f>
        <v>1.5010074510072566</v>
      </c>
      <c r="H184" s="1">
        <f>'1.Economic Data'!G208/'1.Economic Data'!$G$2</f>
        <v>1.0249610648368632</v>
      </c>
      <c r="I184" s="1">
        <f>'1.Economic Data'!I208/'1.Economic Data'!$I$2</f>
        <v>1.2732400511280746</v>
      </c>
      <c r="J184" s="1">
        <f>'1.Economic Data'!D208/'1.Economic Data'!$D$2</f>
        <v>1.2628089828692639</v>
      </c>
      <c r="L184" s="1">
        <f t="shared" si="10"/>
        <v>1.104847550653028</v>
      </c>
      <c r="M184">
        <f t="shared" si="11"/>
        <v>1.3760742307985605</v>
      </c>
      <c r="N184">
        <f t="shared" si="12"/>
        <v>1.0704045655669272</v>
      </c>
      <c r="O184">
        <f t="shared" si="13"/>
        <v>1.3086487064318186</v>
      </c>
      <c r="P184" s="1"/>
      <c r="R184" s="1"/>
      <c r="T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x14ac:dyDescent="0.25">
      <c r="A185">
        <f t="shared" si="14"/>
        <v>2032</v>
      </c>
      <c r="B185">
        <v>4</v>
      </c>
      <c r="C185" s="1">
        <f>'1.Economic Data'!E209/'1.Economic Data'!$E$2</f>
        <v>1.0999734711794211</v>
      </c>
      <c r="D185" s="1">
        <f>'1.Economic Data'!H209/'1.Economic Data'!$H$2</f>
        <v>1.4772485735174714</v>
      </c>
      <c r="E185" s="1">
        <f>'1.Economic Data'!F209/'1.Economic Data'!$F$2</f>
        <v>1.3190329430051826</v>
      </c>
      <c r="F185" s="1">
        <f>'1.Economic Data'!J209/'1.Economic Data'!$J$2</f>
        <v>1.354182896057796</v>
      </c>
      <c r="G185" s="1">
        <f>'1.Economic Data'!K209/'1.Economic Data'!$K$2</f>
        <v>1.5042653544291751</v>
      </c>
      <c r="H185" s="1">
        <f>'1.Economic Data'!G209/'1.Economic Data'!$G$2</f>
        <v>1.0247456381439926</v>
      </c>
      <c r="I185" s="1">
        <f>'1.Economic Data'!I209/'1.Economic Data'!$I$2</f>
        <v>1.2772029759017742</v>
      </c>
      <c r="J185" s="1">
        <f>'1.Economic Data'!D209/'1.Economic Data'!$D$2</f>
        <v>1.2640142679003332</v>
      </c>
      <c r="L185" s="1">
        <f t="shared" si="10"/>
        <v>1.0999734711794211</v>
      </c>
      <c r="M185">
        <f t="shared" si="11"/>
        <v>1.3779471953463127</v>
      </c>
      <c r="N185">
        <f t="shared" si="12"/>
        <v>1.0708899604228945</v>
      </c>
      <c r="O185">
        <f t="shared" si="13"/>
        <v>1.3101922602060181</v>
      </c>
      <c r="P185" s="1"/>
      <c r="R185" s="1"/>
      <c r="T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x14ac:dyDescent="0.25">
      <c r="A186">
        <f t="shared" si="14"/>
        <v>2032</v>
      </c>
      <c r="B186">
        <v>5</v>
      </c>
      <c r="C186" s="1">
        <f>'1.Economic Data'!E210/'1.Economic Data'!$E$2</f>
        <v>1.0999734711794211</v>
      </c>
      <c r="D186" s="1">
        <f>'1.Economic Data'!H210/'1.Economic Data'!$H$2</f>
        <v>1.4805903631715498</v>
      </c>
      <c r="E186" s="1">
        <f>'1.Economic Data'!F210/'1.Economic Data'!$F$2</f>
        <v>1.3203810058604137</v>
      </c>
      <c r="F186" s="1">
        <f>'1.Economic Data'!J210/'1.Economic Data'!$J$2</f>
        <v>1.3557177035782102</v>
      </c>
      <c r="G186" s="1">
        <f>'1.Economic Data'!K210/'1.Economic Data'!$K$2</f>
        <v>1.5075232578510964</v>
      </c>
      <c r="H186" s="1">
        <f>'1.Economic Data'!G210/'1.Economic Data'!$G$2</f>
        <v>1.0245302114508121</v>
      </c>
      <c r="I186" s="1">
        <f>'1.Economic Data'!I210/'1.Economic Data'!$I$2</f>
        <v>1.2811659006754741</v>
      </c>
      <c r="J186" s="1">
        <f>'1.Economic Data'!D210/'1.Economic Data'!$D$2</f>
        <v>1.2652195529314025</v>
      </c>
      <c r="L186" s="1">
        <f t="shared" si="10"/>
        <v>1.0999734711794211</v>
      </c>
      <c r="M186">
        <f t="shared" si="11"/>
        <v>1.3798198789761833</v>
      </c>
      <c r="N186">
        <f t="shared" si="12"/>
        <v>1.0713734745775183</v>
      </c>
      <c r="O186">
        <f t="shared" si="13"/>
        <v>1.3117349677435348</v>
      </c>
      <c r="P186" s="1"/>
      <c r="R186" s="1"/>
      <c r="T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x14ac:dyDescent="0.25">
      <c r="A187">
        <f t="shared" si="14"/>
        <v>2032</v>
      </c>
      <c r="B187">
        <v>6</v>
      </c>
      <c r="C187" s="1">
        <f>'1.Economic Data'!E211/'1.Economic Data'!$E$2</f>
        <v>1.0999734711794211</v>
      </c>
      <c r="D187" s="1">
        <f>'1.Economic Data'!H211/'1.Economic Data'!$H$2</f>
        <v>1.4839592178279775</v>
      </c>
      <c r="E187" s="1">
        <f>'1.Economic Data'!F211/'1.Economic Data'!$F$2</f>
        <v>1.3217176683682865</v>
      </c>
      <c r="F187" s="1">
        <f>'1.Economic Data'!J211/'1.Economic Data'!$J$2</f>
        <v>1.3572386570285209</v>
      </c>
      <c r="G187" s="1">
        <f>'1.Economic Data'!K211/'1.Economic Data'!$K$2</f>
        <v>1.510807037021076</v>
      </c>
      <c r="H187" s="1">
        <f>'1.Economic Data'!G211/'1.Economic Data'!$G$2</f>
        <v>1.0243239278076579</v>
      </c>
      <c r="I187" s="1">
        <f>'1.Economic Data'!I211/'1.Economic Data'!$I$2</f>
        <v>1.285164696278063</v>
      </c>
      <c r="J187" s="1">
        <f>'1.Economic Data'!D211/'1.Economic Data'!$D$2</f>
        <v>1.2664559828616866</v>
      </c>
      <c r="L187" s="1">
        <f t="shared" si="10"/>
        <v>1.0999734711794211</v>
      </c>
      <c r="M187">
        <f t="shared" si="11"/>
        <v>1.3816860403448787</v>
      </c>
      <c r="N187">
        <f t="shared" si="12"/>
        <v>1.0718687554795487</v>
      </c>
      <c r="O187">
        <f t="shared" si="13"/>
        <v>1.3132754269822087</v>
      </c>
      <c r="P187" s="1"/>
      <c r="R187" s="1"/>
      <c r="T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x14ac:dyDescent="0.25">
      <c r="A188">
        <f t="shared" si="14"/>
        <v>2032</v>
      </c>
      <c r="B188">
        <v>7</v>
      </c>
      <c r="C188" s="1">
        <f>'1.Economic Data'!E212/'1.Economic Data'!$E$2</f>
        <v>1.1012690511006786</v>
      </c>
      <c r="D188" s="1">
        <f>'1.Economic Data'!H212/'1.Economic Data'!$H$2</f>
        <v>1.4873280724844076</v>
      </c>
      <c r="E188" s="1">
        <f>'1.Economic Data'!F212/'1.Economic Data'!$F$2</f>
        <v>1.3230543308761591</v>
      </c>
      <c r="F188" s="1">
        <f>'1.Economic Data'!J212/'1.Economic Data'!$J$2</f>
        <v>1.3587596104788684</v>
      </c>
      <c r="G188" s="1">
        <f>'1.Economic Data'!K212/'1.Economic Data'!$K$2</f>
        <v>1.5140908161910522</v>
      </c>
      <c r="H188" s="1">
        <f>'1.Economic Data'!G212/'1.Economic Data'!$G$2</f>
        <v>1.0241176441648132</v>
      </c>
      <c r="I188" s="1">
        <f>'1.Economic Data'!I212/'1.Economic Data'!$I$2</f>
        <v>1.289163491880652</v>
      </c>
      <c r="J188" s="1">
        <f>'1.Economic Data'!D212/'1.Economic Data'!$D$2</f>
        <v>1.2676924127919871</v>
      </c>
      <c r="L188" s="1">
        <f t="shared" si="10"/>
        <v>1.1012690511006786</v>
      </c>
      <c r="M188">
        <f t="shared" si="11"/>
        <v>1.3835519095732438</v>
      </c>
      <c r="N188">
        <f t="shared" si="12"/>
        <v>1.0723621541323705</v>
      </c>
      <c r="O188">
        <f t="shared" si="13"/>
        <v>1.3148150366534095</v>
      </c>
      <c r="P188" s="1"/>
      <c r="R188" s="1"/>
      <c r="T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x14ac:dyDescent="0.25">
      <c r="A189">
        <f t="shared" si="14"/>
        <v>2032</v>
      </c>
      <c r="B189">
        <v>8</v>
      </c>
      <c r="C189" s="1">
        <f>'1.Economic Data'!E213/'1.Economic Data'!$E$2</f>
        <v>1.1012690511006786</v>
      </c>
      <c r="D189" s="1">
        <f>'1.Economic Data'!H213/'1.Economic Data'!$H$2</f>
        <v>1.4906969271408379</v>
      </c>
      <c r="E189" s="1">
        <f>'1.Economic Data'!F213/'1.Economic Data'!$F$2</f>
        <v>1.3243909933839988</v>
      </c>
      <c r="F189" s="1">
        <f>'1.Economic Data'!J213/'1.Economic Data'!$J$2</f>
        <v>1.3602805639292159</v>
      </c>
      <c r="G189" s="1">
        <f>'1.Economic Data'!K213/'1.Economic Data'!$K$2</f>
        <v>1.5173745953610285</v>
      </c>
      <c r="H189" s="1">
        <f>'1.Economic Data'!G213/'1.Economic Data'!$G$2</f>
        <v>1.023911360521659</v>
      </c>
      <c r="I189" s="1">
        <f>'1.Economic Data'!I213/'1.Economic Data'!$I$2</f>
        <v>1.2931622874832411</v>
      </c>
      <c r="J189" s="1">
        <f>'1.Economic Data'!D213/'1.Economic Data'!$D$2</f>
        <v>1.2689288427222709</v>
      </c>
      <c r="L189" s="1">
        <f t="shared" si="10"/>
        <v>1.1012690511006786</v>
      </c>
      <c r="M189">
        <f t="shared" si="11"/>
        <v>1.3854174882420229</v>
      </c>
      <c r="N189">
        <f t="shared" si="12"/>
        <v>1.0728536805792674</v>
      </c>
      <c r="O189">
        <f t="shared" si="13"/>
        <v>1.3163537999639987</v>
      </c>
      <c r="P189" s="1"/>
      <c r="R189" s="1"/>
      <c r="T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x14ac:dyDescent="0.25">
      <c r="A190">
        <f t="shared" si="14"/>
        <v>2032</v>
      </c>
      <c r="B190">
        <v>9</v>
      </c>
      <c r="C190" s="1">
        <f>'1.Economic Data'!E214/'1.Economic Data'!$E$2</f>
        <v>1.1012690511006786</v>
      </c>
      <c r="D190" s="1">
        <f>'1.Economic Data'!H214/'1.Economic Data'!$H$2</f>
        <v>1.4940928467996175</v>
      </c>
      <c r="E190" s="1">
        <f>'1.Economic Data'!F214/'1.Economic Data'!$F$2</f>
        <v>1.3257165941687106</v>
      </c>
      <c r="F190" s="1">
        <f>'1.Economic Data'!J214/'1.Economic Data'!$J$2</f>
        <v>1.3617880423792135</v>
      </c>
      <c r="G190" s="1">
        <f>'1.Economic Data'!K214/'1.Economic Data'!$K$2</f>
        <v>1.5206842274815702</v>
      </c>
      <c r="H190" s="1">
        <f>'1.Economic Data'!G214/'1.Economic Data'!$G$2</f>
        <v>1.023714219928531</v>
      </c>
      <c r="I190" s="1">
        <f>'1.Economic Data'!I214/'1.Economic Data'!$I$2</f>
        <v>1.2971971227186192</v>
      </c>
      <c r="J190" s="1">
        <f>'1.Economic Data'!D214/'1.Economic Data'!$D$2</f>
        <v>1.2702088303739369</v>
      </c>
      <c r="L190" s="1">
        <f t="shared" si="10"/>
        <v>1.1012690511006786</v>
      </c>
      <c r="M190">
        <f t="shared" si="11"/>
        <v>1.3872768222493441</v>
      </c>
      <c r="N190">
        <f t="shared" si="12"/>
        <v>1.073356978096538</v>
      </c>
      <c r="O190">
        <f t="shared" si="13"/>
        <v>1.3178905417492217</v>
      </c>
      <c r="P190" s="1"/>
      <c r="R190" s="1"/>
      <c r="T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x14ac:dyDescent="0.25">
      <c r="A191">
        <f t="shared" si="14"/>
        <v>2032</v>
      </c>
      <c r="B191">
        <v>10</v>
      </c>
      <c r="C191" s="1">
        <f>'1.Economic Data'!E215/'1.Economic Data'!$E$2</f>
        <v>1.1076798819161242</v>
      </c>
      <c r="D191" s="1">
        <f>'1.Economic Data'!H215/'1.Economic Data'!$H$2</f>
        <v>1.4974887664583998</v>
      </c>
      <c r="E191" s="1">
        <f>'1.Economic Data'!F215/'1.Economic Data'!$F$2</f>
        <v>1.3270421949534226</v>
      </c>
      <c r="F191" s="1">
        <f>'1.Economic Data'!J215/'1.Economic Data'!$J$2</f>
        <v>1.3632955208292481</v>
      </c>
      <c r="G191" s="1">
        <f>'1.Economic Data'!K215/'1.Economic Data'!$K$2</f>
        <v>1.5239938596021148</v>
      </c>
      <c r="H191" s="1">
        <f>'1.Economic Data'!G215/'1.Economic Data'!$G$2</f>
        <v>1.0235170793354029</v>
      </c>
      <c r="I191" s="1">
        <f>'1.Economic Data'!I215/'1.Economic Data'!$I$2</f>
        <v>1.3012319579539999</v>
      </c>
      <c r="J191" s="1">
        <f>'1.Economic Data'!D215/'1.Economic Data'!$D$2</f>
        <v>1.271488818025603</v>
      </c>
      <c r="L191" s="1">
        <f t="shared" si="10"/>
        <v>1.1076798819161242</v>
      </c>
      <c r="M191">
        <f t="shared" si="11"/>
        <v>1.3891358545279895</v>
      </c>
      <c r="N191">
        <f t="shared" si="12"/>
        <v>1.0738584019879798</v>
      </c>
      <c r="O191">
        <f t="shared" si="13"/>
        <v>1.3194264337410595</v>
      </c>
      <c r="P191" s="1"/>
      <c r="R191" s="1"/>
      <c r="T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x14ac:dyDescent="0.25">
      <c r="A192">
        <f t="shared" si="14"/>
        <v>2032</v>
      </c>
      <c r="B192">
        <v>11</v>
      </c>
      <c r="C192" s="1">
        <f>'1.Economic Data'!E216/'1.Economic Data'!$E$2</f>
        <v>1.1076798819161242</v>
      </c>
      <c r="D192" s="1">
        <f>'1.Economic Data'!H216/'1.Economic Data'!$H$2</f>
        <v>1.5008846861171818</v>
      </c>
      <c r="E192" s="1">
        <f>'1.Economic Data'!F216/'1.Economic Data'!$F$2</f>
        <v>1.3283677957381013</v>
      </c>
      <c r="F192" s="1">
        <f>'1.Economic Data'!J216/'1.Economic Data'!$J$2</f>
        <v>1.3648029992792825</v>
      </c>
      <c r="G192" s="1">
        <f>'1.Economic Data'!K216/'1.Economic Data'!$K$2</f>
        <v>1.5273034917226562</v>
      </c>
      <c r="H192" s="1">
        <f>'1.Economic Data'!G216/'1.Economic Data'!$G$2</f>
        <v>1.0233199387419651</v>
      </c>
      <c r="I192" s="1">
        <f>'1.Economic Data'!I216/'1.Economic Data'!$I$2</f>
        <v>1.305266793189378</v>
      </c>
      <c r="J192" s="1">
        <f>'1.Economic Data'!D216/'1.Economic Data'!$D$2</f>
        <v>1.272768805677269</v>
      </c>
      <c r="L192" s="1">
        <f t="shared" si="10"/>
        <v>1.1076798819161242</v>
      </c>
      <c r="M192">
        <f t="shared" si="11"/>
        <v>1.3909945867071438</v>
      </c>
      <c r="N192">
        <f t="shared" si="12"/>
        <v>1.0743579622672186</v>
      </c>
      <c r="O192">
        <f t="shared" si="13"/>
        <v>1.3209614791890749</v>
      </c>
      <c r="P192" s="1"/>
      <c r="R192" s="1"/>
      <c r="T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x14ac:dyDescent="0.25">
      <c r="A193">
        <f t="shared" si="14"/>
        <v>2032</v>
      </c>
      <c r="B193">
        <v>12</v>
      </c>
      <c r="C193" s="1">
        <f>'1.Economic Data'!E217/'1.Economic Data'!$E$2</f>
        <v>1.1076798819161242</v>
      </c>
      <c r="D193" s="1">
        <f>'1.Economic Data'!H217/'1.Economic Data'!$H$2</f>
        <v>1.5008846861171818</v>
      </c>
      <c r="E193" s="1">
        <f>'1.Economic Data'!F217/'1.Economic Data'!$F$2</f>
        <v>1.3283677957381013</v>
      </c>
      <c r="F193" s="1">
        <f>'1.Economic Data'!J217/'1.Economic Data'!$J$2</f>
        <v>1.3648029992792825</v>
      </c>
      <c r="G193" s="1">
        <f>'1.Economic Data'!K217/'1.Economic Data'!$K$2</f>
        <v>1.5273034917226562</v>
      </c>
      <c r="H193" s="1">
        <f>'1.Economic Data'!G217/'1.Economic Data'!$G$2</f>
        <v>1.0233199387419651</v>
      </c>
      <c r="I193" s="1">
        <f>'1.Economic Data'!I217/'1.Economic Data'!$I$2</f>
        <v>1.305266793189378</v>
      </c>
      <c r="J193" s="1">
        <f>'1.Economic Data'!D217/'1.Economic Data'!$D$2</f>
        <v>1.272768805677269</v>
      </c>
      <c r="L193" s="1">
        <f t="shared" si="10"/>
        <v>1.1076798819161242</v>
      </c>
      <c r="M193">
        <f t="shared" si="11"/>
        <v>1.3909945867071438</v>
      </c>
      <c r="N193">
        <f t="shared" si="12"/>
        <v>1.0743579622672186</v>
      </c>
      <c r="O193">
        <f t="shared" si="13"/>
        <v>1.3209614791890749</v>
      </c>
      <c r="P193" s="1"/>
      <c r="R193" s="1"/>
      <c r="T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x14ac:dyDescent="0.25">
      <c r="C194" s="1"/>
      <c r="D194" s="1"/>
      <c r="E194" s="1"/>
      <c r="F194" s="1"/>
      <c r="G194" s="1"/>
      <c r="H194" s="1"/>
      <c r="I194" s="1"/>
      <c r="J194" s="1"/>
      <c r="L194" s="1"/>
      <c r="P194" s="1"/>
      <c r="R194" s="1"/>
      <c r="T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x14ac:dyDescent="0.25">
      <c r="C195" s="1"/>
      <c r="D195" s="1"/>
      <c r="E195" s="1"/>
      <c r="F195" s="1"/>
      <c r="G195" s="1"/>
      <c r="H195" s="1"/>
      <c r="I195" s="1"/>
      <c r="J195" s="1"/>
      <c r="L195" s="1"/>
      <c r="P195" s="1"/>
      <c r="R195" s="1"/>
      <c r="T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x14ac:dyDescent="0.25">
      <c r="C196" s="1"/>
      <c r="D196" s="1"/>
      <c r="E196" s="1"/>
      <c r="F196" s="1"/>
      <c r="G196" s="1"/>
      <c r="H196" s="1"/>
      <c r="I196" s="1"/>
      <c r="J196" s="1"/>
      <c r="L196" s="1"/>
      <c r="P196" s="1"/>
      <c r="R196" s="1"/>
      <c r="T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x14ac:dyDescent="0.25">
      <c r="C197" s="1"/>
      <c r="D197" s="1"/>
      <c r="E197" s="1"/>
      <c r="F197" s="1"/>
      <c r="G197" s="1"/>
      <c r="H197" s="1"/>
      <c r="I197" s="1"/>
      <c r="J197" s="1"/>
      <c r="L197" s="1"/>
      <c r="P197" s="1"/>
      <c r="R197" s="1"/>
      <c r="T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x14ac:dyDescent="0.25">
      <c r="C198" s="1"/>
      <c r="D198" s="1"/>
      <c r="E198" s="1"/>
      <c r="F198" s="1"/>
      <c r="G198" s="1"/>
      <c r="H198" s="1"/>
      <c r="I198" s="1"/>
      <c r="J198" s="1"/>
      <c r="L198" s="1"/>
      <c r="P198" s="1"/>
      <c r="R198" s="1"/>
      <c r="T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x14ac:dyDescent="0.25">
      <c r="C199" s="1"/>
      <c r="D199" s="1"/>
      <c r="E199" s="1"/>
      <c r="F199" s="1"/>
      <c r="G199" s="1"/>
      <c r="H199" s="1"/>
      <c r="I199" s="1"/>
      <c r="J199" s="1"/>
      <c r="L199" s="1"/>
      <c r="P199" s="1"/>
      <c r="R199" s="1"/>
      <c r="T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x14ac:dyDescent="0.25">
      <c r="C200" s="1"/>
      <c r="D200" s="1"/>
      <c r="E200" s="1"/>
      <c r="F200" s="1"/>
      <c r="G200" s="1"/>
      <c r="H200" s="1"/>
      <c r="I200" s="1"/>
      <c r="J200" s="1"/>
      <c r="L200" s="1"/>
      <c r="P200" s="1"/>
      <c r="R200" s="1"/>
      <c r="T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x14ac:dyDescent="0.25">
      <c r="C201" s="1"/>
      <c r="D201" s="1"/>
      <c r="E201" s="1"/>
      <c r="F201" s="1"/>
      <c r="G201" s="1"/>
      <c r="H201" s="1"/>
      <c r="I201" s="1"/>
      <c r="J201" s="1"/>
      <c r="L201" s="1"/>
      <c r="P201" s="1"/>
      <c r="R201" s="1"/>
      <c r="T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x14ac:dyDescent="0.25">
      <c r="C202" s="1"/>
      <c r="D202" s="1"/>
      <c r="E202" s="1"/>
      <c r="F202" s="1"/>
      <c r="G202" s="1"/>
      <c r="H202" s="1"/>
      <c r="I202" s="1"/>
      <c r="J202" s="1"/>
      <c r="L202" s="1"/>
      <c r="P202" s="1"/>
      <c r="R202" s="1"/>
      <c r="T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x14ac:dyDescent="0.25">
      <c r="C203" s="1"/>
      <c r="D203" s="1"/>
      <c r="E203" s="1"/>
      <c r="F203" s="1"/>
      <c r="G203" s="1"/>
      <c r="H203" s="1"/>
      <c r="I203" s="1"/>
      <c r="J203" s="1"/>
      <c r="L203" s="1"/>
      <c r="P203" s="1"/>
      <c r="R203" s="1"/>
      <c r="T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x14ac:dyDescent="0.25">
      <c r="C204" s="1"/>
      <c r="D204" s="1"/>
      <c r="E204" s="1"/>
      <c r="F204" s="1"/>
      <c r="G204" s="1"/>
      <c r="H204" s="1"/>
      <c r="I204" s="1"/>
      <c r="J204" s="1"/>
      <c r="L204" s="1"/>
      <c r="P204" s="1"/>
      <c r="R204" s="1"/>
      <c r="T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x14ac:dyDescent="0.25">
      <c r="C205" s="1"/>
      <c r="D205" s="1"/>
      <c r="E205" s="1"/>
      <c r="F205" s="1"/>
      <c r="G205" s="1"/>
      <c r="H205" s="1"/>
      <c r="I205" s="1"/>
      <c r="J205" s="1"/>
      <c r="L205" s="1"/>
      <c r="P205" s="1"/>
      <c r="R205" s="1"/>
      <c r="T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x14ac:dyDescent="0.25">
      <c r="C206" s="1"/>
      <c r="D206" s="1"/>
      <c r="E206" s="1"/>
      <c r="F206" s="1"/>
      <c r="G206" s="1"/>
      <c r="H206" s="1"/>
      <c r="I206" s="1"/>
      <c r="J206" s="1"/>
      <c r="L206" s="1"/>
      <c r="P206" s="1"/>
      <c r="R206" s="1"/>
      <c r="T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x14ac:dyDescent="0.25">
      <c r="C207" s="1"/>
      <c r="D207" s="1"/>
      <c r="E207" s="1"/>
      <c r="F207" s="1"/>
      <c r="G207" s="1"/>
      <c r="H207" s="1"/>
      <c r="I207" s="1"/>
      <c r="J207" s="1"/>
      <c r="L207" s="1"/>
      <c r="P207" s="1"/>
      <c r="R207" s="1"/>
      <c r="T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x14ac:dyDescent="0.25">
      <c r="C208" s="1"/>
      <c r="D208" s="1"/>
      <c r="E208" s="1"/>
      <c r="F208" s="1"/>
      <c r="G208" s="1"/>
      <c r="H208" s="1"/>
      <c r="I208" s="1"/>
      <c r="J208" s="1"/>
      <c r="L208" s="1"/>
      <c r="P208" s="1"/>
      <c r="R208" s="1"/>
      <c r="T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3:36" x14ac:dyDescent="0.25">
      <c r="C209" s="1"/>
      <c r="D209" s="1"/>
      <c r="E209" s="1"/>
      <c r="F209" s="1"/>
      <c r="G209" s="1"/>
      <c r="H209" s="1"/>
      <c r="I209" s="1"/>
      <c r="J209" s="1"/>
      <c r="L209" s="1"/>
      <c r="P209" s="1"/>
      <c r="R209" s="1"/>
      <c r="T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3:36" x14ac:dyDescent="0.25">
      <c r="C210" s="1"/>
      <c r="D210" s="1"/>
      <c r="E210" s="1"/>
      <c r="F210" s="1"/>
      <c r="G210" s="1"/>
      <c r="H210" s="1"/>
      <c r="I210" s="1"/>
      <c r="J210" s="1"/>
      <c r="L210" s="1"/>
      <c r="P210" s="1"/>
      <c r="R210" s="1"/>
      <c r="T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3:36" x14ac:dyDescent="0.25">
      <c r="C211" s="1"/>
      <c r="D211" s="1"/>
      <c r="E211" s="1"/>
      <c r="F211" s="1"/>
      <c r="G211" s="1"/>
      <c r="H211" s="1"/>
      <c r="I211" s="1"/>
      <c r="J211" s="1"/>
      <c r="L211" s="1"/>
      <c r="P211" s="1"/>
      <c r="R211" s="1"/>
      <c r="T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3:36" x14ac:dyDescent="0.25">
      <c r="C212" s="1"/>
      <c r="D212" s="1"/>
      <c r="E212" s="1"/>
      <c r="F212" s="1"/>
      <c r="G212" s="1"/>
      <c r="H212" s="1"/>
      <c r="I212" s="1"/>
      <c r="J212" s="1"/>
      <c r="L212" s="1"/>
      <c r="P212" s="1"/>
      <c r="R212" s="1"/>
      <c r="T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3:36" x14ac:dyDescent="0.25">
      <c r="C213" s="1"/>
      <c r="D213" s="1"/>
      <c r="E213" s="1"/>
      <c r="F213" s="1"/>
      <c r="G213" s="1"/>
      <c r="H213" s="1"/>
      <c r="I213" s="1"/>
      <c r="J213" s="1"/>
      <c r="L213" s="1"/>
      <c r="P213" s="1"/>
      <c r="R213" s="1"/>
      <c r="T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3:36" x14ac:dyDescent="0.25">
      <c r="C214" s="1"/>
      <c r="D214" s="1"/>
      <c r="E214" s="1"/>
      <c r="F214" s="1"/>
      <c r="G214" s="1"/>
      <c r="H214" s="1"/>
      <c r="I214" s="1"/>
      <c r="J214" s="1"/>
      <c r="L214" s="1"/>
      <c r="P214" s="1"/>
      <c r="R214" s="1"/>
      <c r="T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3:36" x14ac:dyDescent="0.25">
      <c r="C215" s="1"/>
      <c r="D215" s="1"/>
      <c r="E215" s="1"/>
      <c r="F215" s="1"/>
      <c r="G215" s="1"/>
      <c r="H215" s="1"/>
      <c r="I215" s="1"/>
      <c r="J215" s="1"/>
      <c r="L215" s="1"/>
      <c r="P215" s="1"/>
      <c r="R215" s="1"/>
      <c r="T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3:36" x14ac:dyDescent="0.25">
      <c r="C216" s="1"/>
      <c r="D216" s="1"/>
      <c r="E216" s="1"/>
      <c r="F216" s="1"/>
      <c r="G216" s="1"/>
      <c r="H216" s="1"/>
      <c r="I216" s="1"/>
      <c r="J216" s="1"/>
      <c r="L216" s="1"/>
      <c r="P216" s="1"/>
      <c r="R216" s="1"/>
      <c r="T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3:36" x14ac:dyDescent="0.25">
      <c r="C217" s="1"/>
      <c r="D217" s="1"/>
      <c r="E217" s="1"/>
      <c r="F217" s="1"/>
      <c r="G217" s="1"/>
      <c r="H217" s="1"/>
      <c r="I217" s="1"/>
      <c r="J217" s="1"/>
      <c r="L217" s="1"/>
      <c r="P217" s="1"/>
      <c r="R217" s="1"/>
      <c r="T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3:36" x14ac:dyDescent="0.25">
      <c r="C218" s="1"/>
      <c r="E218" s="1"/>
      <c r="G218" s="1"/>
      <c r="I218" s="1"/>
    </row>
    <row r="219" spans="3:36" x14ac:dyDescent="0.25">
      <c r="C219" s="1"/>
      <c r="E219" s="1"/>
      <c r="G219" s="1"/>
      <c r="I219" s="1"/>
    </row>
    <row r="220" spans="3:36" x14ac:dyDescent="0.25">
      <c r="C220" s="1"/>
      <c r="E220" s="1"/>
      <c r="G220" s="1"/>
      <c r="I220" s="1"/>
    </row>
    <row r="221" spans="3:36" x14ac:dyDescent="0.25">
      <c r="C221" s="1"/>
      <c r="E221" s="1"/>
      <c r="G221" s="1"/>
      <c r="I221" s="1"/>
    </row>
    <row r="222" spans="3:36" x14ac:dyDescent="0.25">
      <c r="C222" s="1"/>
      <c r="E222" s="1"/>
      <c r="G222" s="1"/>
      <c r="I222" s="1"/>
    </row>
    <row r="223" spans="3:36" x14ac:dyDescent="0.25">
      <c r="C223" s="1"/>
      <c r="E223" s="1"/>
      <c r="G223" s="1"/>
      <c r="I223" s="1"/>
    </row>
    <row r="224" spans="3:36" x14ac:dyDescent="0.25">
      <c r="C224" s="1"/>
      <c r="E224" s="1"/>
      <c r="G224" s="1"/>
      <c r="I224" s="1"/>
    </row>
    <row r="225" spans="3:9" x14ac:dyDescent="0.25">
      <c r="C225" s="1"/>
      <c r="E225" s="1"/>
      <c r="G225" s="1"/>
      <c r="I225" s="1"/>
    </row>
    <row r="226" spans="3:9" x14ac:dyDescent="0.25">
      <c r="C226" s="1"/>
      <c r="E226" s="1"/>
      <c r="G226" s="1"/>
      <c r="I226" s="1"/>
    </row>
    <row r="227" spans="3:9" x14ac:dyDescent="0.25">
      <c r="C227" s="1"/>
      <c r="E227" s="1"/>
      <c r="G227" s="1"/>
      <c r="I227" s="1"/>
    </row>
    <row r="228" spans="3:9" x14ac:dyDescent="0.25">
      <c r="C228" s="1"/>
      <c r="E228" s="1"/>
      <c r="G228" s="1"/>
      <c r="I228" s="1"/>
    </row>
    <row r="229" spans="3:9" x14ac:dyDescent="0.25">
      <c r="C229" s="1"/>
      <c r="E229" s="1"/>
      <c r="G229" s="1"/>
      <c r="I22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5461-3715-436B-8C59-3848D619AC7D}">
  <sheetPr>
    <tabColor theme="7" tint="0.79998168889431442"/>
  </sheetPr>
  <dimension ref="A1:L313"/>
  <sheetViews>
    <sheetView topLeftCell="A109" workbookViewId="0">
      <selection activeCell="E133" sqref="E133"/>
    </sheetView>
  </sheetViews>
  <sheetFormatPr defaultRowHeight="15" x14ac:dyDescent="0.25"/>
  <cols>
    <col min="5" max="5" width="6.5703125" bestFit="1" customWidth="1"/>
    <col min="7" max="7" width="10.5703125" bestFit="1" customWidth="1"/>
    <col min="8" max="8" width="10.140625" customWidth="1"/>
    <col min="9" max="9" width="6.42578125" bestFit="1" customWidth="1"/>
    <col min="10" max="10" width="9.140625" bestFit="1" customWidth="1"/>
    <col min="11" max="11" width="10.42578125" bestFit="1" customWidth="1"/>
    <col min="12" max="12" width="10" bestFit="1" customWidth="1"/>
  </cols>
  <sheetData>
    <row r="1" spans="1:12" x14ac:dyDescent="0.25">
      <c r="A1" t="s">
        <v>0</v>
      </c>
      <c r="B1" t="s">
        <v>1</v>
      </c>
      <c r="C1" t="s">
        <v>29</v>
      </c>
      <c r="D1" t="s">
        <v>30</v>
      </c>
      <c r="E1" t="s">
        <v>47</v>
      </c>
      <c r="F1" t="s">
        <v>63</v>
      </c>
      <c r="G1" t="s">
        <v>66</v>
      </c>
      <c r="H1" t="s">
        <v>61</v>
      </c>
      <c r="I1" t="s">
        <v>25</v>
      </c>
      <c r="J1" t="s">
        <v>64</v>
      </c>
      <c r="K1" t="s">
        <v>65</v>
      </c>
      <c r="L1" t="s">
        <v>62</v>
      </c>
    </row>
    <row r="2" spans="1:12" x14ac:dyDescent="0.25">
      <c r="A2">
        <v>2015</v>
      </c>
      <c r="B2">
        <v>1</v>
      </c>
      <c r="C2">
        <v>31</v>
      </c>
      <c r="D2" s="7">
        <f>C2/365</f>
        <v>8.4931506849315067E-2</v>
      </c>
      <c r="E2">
        <f>'2.Actual Wthr'!E38</f>
        <v>698.65</v>
      </c>
      <c r="F2">
        <f>E2</f>
        <v>698.65</v>
      </c>
      <c r="G2">
        <f>$F$13</f>
        <v>3032.5</v>
      </c>
      <c r="H2">
        <f>E2/G2</f>
        <v>0.23038746908491342</v>
      </c>
      <c r="I2">
        <f>'2.Actual Wthr'!G38</f>
        <v>0</v>
      </c>
      <c r="J2">
        <f>I2</f>
        <v>0</v>
      </c>
      <c r="K2">
        <f>$J$13</f>
        <v>348.69999999999993</v>
      </c>
      <c r="L2">
        <f>I2/K2</f>
        <v>0</v>
      </c>
    </row>
    <row r="3" spans="1:12" x14ac:dyDescent="0.25">
      <c r="A3">
        <v>2015</v>
      </c>
      <c r="B3">
        <v>2</v>
      </c>
      <c r="C3">
        <v>28</v>
      </c>
      <c r="D3" s="7">
        <f t="shared" ref="D3:D66" si="0">C3/365</f>
        <v>7.6712328767123292E-2</v>
      </c>
      <c r="E3">
        <f>'2.Actual Wthr'!E39</f>
        <v>772.15</v>
      </c>
      <c r="F3">
        <f>F2+E3</f>
        <v>1470.8</v>
      </c>
      <c r="G3">
        <f t="shared" ref="G3:G66" si="1">$F$13</f>
        <v>3032.5</v>
      </c>
      <c r="H3">
        <f t="shared" ref="H3:H66" si="2">E3/G3</f>
        <v>0.25462489694971147</v>
      </c>
      <c r="I3">
        <f>'2.Actual Wthr'!G39</f>
        <v>0</v>
      </c>
      <c r="J3">
        <f>J2+I3</f>
        <v>0</v>
      </c>
      <c r="K3">
        <f t="shared" ref="K3:K66" si="3">$J$13</f>
        <v>348.69999999999993</v>
      </c>
      <c r="L3">
        <f t="shared" ref="L3:L66" si="4">I3/K3</f>
        <v>0</v>
      </c>
    </row>
    <row r="4" spans="1:12" x14ac:dyDescent="0.25">
      <c r="A4">
        <v>2015</v>
      </c>
      <c r="B4">
        <v>3</v>
      </c>
      <c r="C4">
        <v>31</v>
      </c>
      <c r="D4" s="7">
        <f t="shared" si="0"/>
        <v>8.4931506849315067E-2</v>
      </c>
      <c r="E4">
        <f>'2.Actual Wthr'!E40</f>
        <v>522.54999999999995</v>
      </c>
      <c r="F4">
        <f t="shared" ref="F4:F67" si="5">F3+E4</f>
        <v>1993.35</v>
      </c>
      <c r="G4">
        <f t="shared" si="1"/>
        <v>3032.5</v>
      </c>
      <c r="H4">
        <f t="shared" si="2"/>
        <v>0.17231657048639734</v>
      </c>
      <c r="I4">
        <f>'2.Actual Wthr'!G40</f>
        <v>0</v>
      </c>
      <c r="J4">
        <f t="shared" ref="J4:J67" si="6">J3+I4</f>
        <v>0</v>
      </c>
      <c r="K4">
        <f t="shared" si="3"/>
        <v>348.69999999999993</v>
      </c>
      <c r="L4">
        <f t="shared" si="4"/>
        <v>0</v>
      </c>
    </row>
    <row r="5" spans="1:12" x14ac:dyDescent="0.25">
      <c r="A5">
        <v>2015</v>
      </c>
      <c r="B5">
        <v>4</v>
      </c>
      <c r="C5">
        <v>30</v>
      </c>
      <c r="D5" s="7">
        <f t="shared" si="0"/>
        <v>8.2191780821917804E-2</v>
      </c>
      <c r="E5">
        <f>'2.Actual Wthr'!E41</f>
        <v>224.4</v>
      </c>
      <c r="F5">
        <f t="shared" si="5"/>
        <v>2217.75</v>
      </c>
      <c r="G5">
        <f t="shared" si="1"/>
        <v>3032.5</v>
      </c>
      <c r="H5">
        <f t="shared" si="2"/>
        <v>7.3998351195383352E-2</v>
      </c>
      <c r="I5">
        <f>'2.Actual Wthr'!G41</f>
        <v>0</v>
      </c>
      <c r="J5">
        <f t="shared" si="6"/>
        <v>0</v>
      </c>
      <c r="K5">
        <f t="shared" si="3"/>
        <v>348.69999999999993</v>
      </c>
      <c r="L5">
        <f t="shared" si="4"/>
        <v>0</v>
      </c>
    </row>
    <row r="6" spans="1:12" x14ac:dyDescent="0.25">
      <c r="A6">
        <v>2015</v>
      </c>
      <c r="B6">
        <v>5</v>
      </c>
      <c r="C6">
        <v>31</v>
      </c>
      <c r="D6" s="7">
        <f t="shared" si="0"/>
        <v>8.4931506849315067E-2</v>
      </c>
      <c r="E6">
        <f>'2.Actual Wthr'!E42</f>
        <v>43.45</v>
      </c>
      <c r="F6">
        <f t="shared" si="5"/>
        <v>2261.1999999999998</v>
      </c>
      <c r="G6">
        <f t="shared" si="1"/>
        <v>3032.5</v>
      </c>
      <c r="H6">
        <f t="shared" si="2"/>
        <v>1.4328112118713933E-2</v>
      </c>
      <c r="I6">
        <f>'2.Actual Wthr'!G42</f>
        <v>33.75</v>
      </c>
      <c r="J6">
        <f t="shared" si="6"/>
        <v>33.75</v>
      </c>
      <c r="K6">
        <f t="shared" si="3"/>
        <v>348.69999999999993</v>
      </c>
      <c r="L6">
        <f t="shared" si="4"/>
        <v>9.6788069974189872E-2</v>
      </c>
    </row>
    <row r="7" spans="1:12" x14ac:dyDescent="0.25">
      <c r="A7">
        <v>2015</v>
      </c>
      <c r="B7">
        <v>6</v>
      </c>
      <c r="C7">
        <v>30</v>
      </c>
      <c r="D7" s="7">
        <f t="shared" si="0"/>
        <v>8.2191780821917804E-2</v>
      </c>
      <c r="E7">
        <f>'2.Actual Wthr'!E43</f>
        <v>8.0500000000000007</v>
      </c>
      <c r="F7">
        <f t="shared" si="5"/>
        <v>2269.25</v>
      </c>
      <c r="G7">
        <f t="shared" si="1"/>
        <v>3032.5</v>
      </c>
      <c r="H7">
        <f t="shared" si="2"/>
        <v>2.6545754328112119E-3</v>
      </c>
      <c r="I7">
        <f>'2.Actual Wthr'!G43</f>
        <v>32.049999999999997</v>
      </c>
      <c r="J7">
        <f t="shared" si="6"/>
        <v>65.8</v>
      </c>
      <c r="K7">
        <f t="shared" si="3"/>
        <v>348.69999999999993</v>
      </c>
      <c r="L7">
        <f t="shared" si="4"/>
        <v>9.191281904215659E-2</v>
      </c>
    </row>
    <row r="8" spans="1:12" x14ac:dyDescent="0.25">
      <c r="A8">
        <v>2015</v>
      </c>
      <c r="B8">
        <v>7</v>
      </c>
      <c r="C8">
        <v>31</v>
      </c>
      <c r="D8" s="7">
        <f t="shared" si="0"/>
        <v>8.4931506849315067E-2</v>
      </c>
      <c r="E8">
        <f>'2.Actual Wthr'!E44</f>
        <v>0</v>
      </c>
      <c r="F8">
        <f t="shared" si="5"/>
        <v>2269.25</v>
      </c>
      <c r="G8">
        <f t="shared" si="1"/>
        <v>3032.5</v>
      </c>
      <c r="H8">
        <f t="shared" si="2"/>
        <v>0</v>
      </c>
      <c r="I8">
        <f>'2.Actual Wthr'!G44</f>
        <v>113.85</v>
      </c>
      <c r="J8">
        <f t="shared" si="6"/>
        <v>179.64999999999998</v>
      </c>
      <c r="K8">
        <f t="shared" si="3"/>
        <v>348.69999999999993</v>
      </c>
      <c r="L8">
        <f t="shared" si="4"/>
        <v>0.32649842271293378</v>
      </c>
    </row>
    <row r="9" spans="1:12" x14ac:dyDescent="0.25">
      <c r="A9">
        <v>2015</v>
      </c>
      <c r="B9">
        <v>8</v>
      </c>
      <c r="C9">
        <v>31</v>
      </c>
      <c r="D9" s="7">
        <f t="shared" si="0"/>
        <v>8.4931506849315067E-2</v>
      </c>
      <c r="E9">
        <f>'2.Actual Wthr'!E45</f>
        <v>0</v>
      </c>
      <c r="F9">
        <f t="shared" si="5"/>
        <v>2269.25</v>
      </c>
      <c r="G9">
        <f t="shared" si="1"/>
        <v>3032.5</v>
      </c>
      <c r="H9">
        <f t="shared" si="2"/>
        <v>0</v>
      </c>
      <c r="I9">
        <f>'2.Actual Wthr'!G45</f>
        <v>87.7</v>
      </c>
      <c r="J9">
        <f t="shared" si="6"/>
        <v>267.34999999999997</v>
      </c>
      <c r="K9">
        <f t="shared" si="3"/>
        <v>348.69999999999993</v>
      </c>
      <c r="L9">
        <f t="shared" si="4"/>
        <v>0.25150559219959856</v>
      </c>
    </row>
    <row r="10" spans="1:12" x14ac:dyDescent="0.25">
      <c r="A10">
        <v>2015</v>
      </c>
      <c r="B10">
        <v>9</v>
      </c>
      <c r="C10">
        <v>30</v>
      </c>
      <c r="D10" s="7">
        <f t="shared" si="0"/>
        <v>8.2191780821917804E-2</v>
      </c>
      <c r="E10">
        <f>'2.Actual Wthr'!E46</f>
        <v>7.2</v>
      </c>
      <c r="F10">
        <f t="shared" si="5"/>
        <v>2276.4499999999998</v>
      </c>
      <c r="G10">
        <f t="shared" si="1"/>
        <v>3032.5</v>
      </c>
      <c r="H10">
        <f t="shared" si="2"/>
        <v>2.3742786479802143E-3</v>
      </c>
      <c r="I10">
        <f>'2.Actual Wthr'!G46</f>
        <v>81.349999999999994</v>
      </c>
      <c r="J10">
        <f t="shared" si="6"/>
        <v>348.69999999999993</v>
      </c>
      <c r="K10">
        <f t="shared" si="3"/>
        <v>348.69999999999993</v>
      </c>
      <c r="L10">
        <f t="shared" si="4"/>
        <v>0.23329509607112134</v>
      </c>
    </row>
    <row r="11" spans="1:12" x14ac:dyDescent="0.25">
      <c r="A11">
        <v>2015</v>
      </c>
      <c r="B11">
        <v>10</v>
      </c>
      <c r="C11">
        <v>31</v>
      </c>
      <c r="D11" s="7">
        <f t="shared" si="0"/>
        <v>8.4931506849315067E-2</v>
      </c>
      <c r="E11">
        <f>'2.Actual Wthr'!E47</f>
        <v>162.80000000000001</v>
      </c>
      <c r="F11">
        <f t="shared" si="5"/>
        <v>2439.25</v>
      </c>
      <c r="G11">
        <f t="shared" si="1"/>
        <v>3032.5</v>
      </c>
      <c r="H11">
        <f t="shared" si="2"/>
        <v>5.3685078318219295E-2</v>
      </c>
      <c r="I11">
        <f>'2.Actual Wthr'!G47</f>
        <v>0</v>
      </c>
      <c r="J11">
        <f t="shared" si="6"/>
        <v>348.69999999999993</v>
      </c>
      <c r="K11">
        <f t="shared" si="3"/>
        <v>348.69999999999993</v>
      </c>
      <c r="L11">
        <f t="shared" si="4"/>
        <v>0</v>
      </c>
    </row>
    <row r="12" spans="1:12" x14ac:dyDescent="0.25">
      <c r="A12">
        <v>2015</v>
      </c>
      <c r="B12">
        <v>11</v>
      </c>
      <c r="C12">
        <v>30</v>
      </c>
      <c r="D12" s="7">
        <f t="shared" si="0"/>
        <v>8.2191780821917804E-2</v>
      </c>
      <c r="E12">
        <f>'2.Actual Wthr'!E48</f>
        <v>255.85</v>
      </c>
      <c r="F12">
        <f t="shared" si="5"/>
        <v>2695.1</v>
      </c>
      <c r="G12">
        <f t="shared" si="1"/>
        <v>3032.5</v>
      </c>
      <c r="H12">
        <f t="shared" si="2"/>
        <v>8.4369332234130248E-2</v>
      </c>
      <c r="I12">
        <f>'2.Actual Wthr'!G48</f>
        <v>0</v>
      </c>
      <c r="J12">
        <f t="shared" si="6"/>
        <v>348.69999999999993</v>
      </c>
      <c r="K12">
        <f t="shared" si="3"/>
        <v>348.69999999999993</v>
      </c>
      <c r="L12">
        <f t="shared" si="4"/>
        <v>0</v>
      </c>
    </row>
    <row r="13" spans="1:12" x14ac:dyDescent="0.25">
      <c r="A13">
        <v>2015</v>
      </c>
      <c r="B13">
        <v>12</v>
      </c>
      <c r="C13">
        <v>31</v>
      </c>
      <c r="D13" s="7">
        <f t="shared" si="0"/>
        <v>8.4931506849315067E-2</v>
      </c>
      <c r="E13">
        <f>'2.Actual Wthr'!E49</f>
        <v>337.4</v>
      </c>
      <c r="F13">
        <f t="shared" si="5"/>
        <v>3032.5</v>
      </c>
      <c r="G13">
        <f t="shared" si="1"/>
        <v>3032.5</v>
      </c>
      <c r="H13">
        <f t="shared" si="2"/>
        <v>0.11126133553173947</v>
      </c>
      <c r="I13">
        <f>'2.Actual Wthr'!G49</f>
        <v>0</v>
      </c>
      <c r="J13">
        <f t="shared" si="6"/>
        <v>348.69999999999993</v>
      </c>
      <c r="K13">
        <f t="shared" si="3"/>
        <v>348.69999999999993</v>
      </c>
      <c r="L13">
        <f t="shared" si="4"/>
        <v>0</v>
      </c>
    </row>
    <row r="14" spans="1:12" x14ac:dyDescent="0.25">
      <c r="A14">
        <f>A2+1</f>
        <v>2016</v>
      </c>
      <c r="B14">
        <f>B2</f>
        <v>1</v>
      </c>
      <c r="C14">
        <v>31</v>
      </c>
      <c r="D14" s="7">
        <f t="shared" si="0"/>
        <v>8.4931506849315067E-2</v>
      </c>
      <c r="E14">
        <f>'2.Actual Wthr'!E50</f>
        <v>577.15</v>
      </c>
      <c r="F14">
        <f t="shared" si="5"/>
        <v>3609.65</v>
      </c>
      <c r="G14">
        <f t="shared" si="1"/>
        <v>3032.5</v>
      </c>
      <c r="H14">
        <f t="shared" si="2"/>
        <v>0.19032151690024732</v>
      </c>
      <c r="I14">
        <f>'2.Actual Wthr'!G50</f>
        <v>0</v>
      </c>
      <c r="J14">
        <f t="shared" si="6"/>
        <v>348.69999999999993</v>
      </c>
      <c r="K14">
        <f t="shared" si="3"/>
        <v>348.69999999999993</v>
      </c>
      <c r="L14">
        <f t="shared" si="4"/>
        <v>0</v>
      </c>
    </row>
    <row r="15" spans="1:12" x14ac:dyDescent="0.25">
      <c r="A15">
        <f t="shared" ref="A15:A78" si="7">A3+1</f>
        <v>2016</v>
      </c>
      <c r="B15">
        <f t="shared" ref="B15:B78" si="8">B3</f>
        <v>2</v>
      </c>
      <c r="C15">
        <v>29</v>
      </c>
      <c r="D15" s="7">
        <f t="shared" si="0"/>
        <v>7.9452054794520555E-2</v>
      </c>
      <c r="E15">
        <f>'2.Actual Wthr'!E51</f>
        <v>501.15</v>
      </c>
      <c r="F15">
        <f t="shared" si="5"/>
        <v>4110.8</v>
      </c>
      <c r="G15">
        <f t="shared" si="1"/>
        <v>3032.5</v>
      </c>
      <c r="H15">
        <f t="shared" si="2"/>
        <v>0.16525968672712282</v>
      </c>
      <c r="I15">
        <f>'2.Actual Wthr'!G51</f>
        <v>0</v>
      </c>
      <c r="J15">
        <f t="shared" si="6"/>
        <v>348.69999999999993</v>
      </c>
      <c r="K15">
        <f t="shared" si="3"/>
        <v>348.69999999999993</v>
      </c>
      <c r="L15">
        <f t="shared" si="4"/>
        <v>0</v>
      </c>
    </row>
    <row r="16" spans="1:12" x14ac:dyDescent="0.25">
      <c r="A16">
        <f t="shared" si="7"/>
        <v>2016</v>
      </c>
      <c r="B16">
        <f t="shared" si="8"/>
        <v>3</v>
      </c>
      <c r="C16">
        <v>31</v>
      </c>
      <c r="D16" s="7">
        <f t="shared" si="0"/>
        <v>8.4931506849315067E-2</v>
      </c>
      <c r="E16">
        <f>'2.Actual Wthr'!E52</f>
        <v>383.2</v>
      </c>
      <c r="F16">
        <f t="shared" si="5"/>
        <v>4494</v>
      </c>
      <c r="G16">
        <f t="shared" si="1"/>
        <v>3032.5</v>
      </c>
      <c r="H16">
        <f t="shared" si="2"/>
        <v>0.12636438582028028</v>
      </c>
      <c r="I16">
        <f>'2.Actual Wthr'!G52</f>
        <v>0</v>
      </c>
      <c r="J16">
        <f t="shared" si="6"/>
        <v>348.69999999999993</v>
      </c>
      <c r="K16">
        <f t="shared" si="3"/>
        <v>348.69999999999993</v>
      </c>
      <c r="L16">
        <f t="shared" si="4"/>
        <v>0</v>
      </c>
    </row>
    <row r="17" spans="1:12" x14ac:dyDescent="0.25">
      <c r="A17">
        <f t="shared" si="7"/>
        <v>2016</v>
      </c>
      <c r="B17">
        <f t="shared" si="8"/>
        <v>4</v>
      </c>
      <c r="C17">
        <v>30</v>
      </c>
      <c r="D17" s="7">
        <f t="shared" si="0"/>
        <v>8.2191780821917804E-2</v>
      </c>
      <c r="E17">
        <f>'2.Actual Wthr'!E53</f>
        <v>306.45</v>
      </c>
      <c r="F17">
        <f t="shared" si="5"/>
        <v>4800.45</v>
      </c>
      <c r="G17">
        <f t="shared" si="1"/>
        <v>3032.5</v>
      </c>
      <c r="H17">
        <f t="shared" si="2"/>
        <v>0.10105523495465787</v>
      </c>
      <c r="I17">
        <f>'2.Actual Wthr'!G53</f>
        <v>0</v>
      </c>
      <c r="J17">
        <f t="shared" si="6"/>
        <v>348.69999999999993</v>
      </c>
      <c r="K17">
        <f t="shared" si="3"/>
        <v>348.69999999999993</v>
      </c>
      <c r="L17">
        <f t="shared" si="4"/>
        <v>0</v>
      </c>
    </row>
    <row r="18" spans="1:12" x14ac:dyDescent="0.25">
      <c r="A18">
        <f t="shared" si="7"/>
        <v>2016</v>
      </c>
      <c r="B18">
        <f t="shared" si="8"/>
        <v>5</v>
      </c>
      <c r="C18">
        <v>31</v>
      </c>
      <c r="D18" s="7">
        <f t="shared" si="0"/>
        <v>8.4931506849315067E-2</v>
      </c>
      <c r="E18">
        <f>'2.Actual Wthr'!E54</f>
        <v>83.8</v>
      </c>
      <c r="F18">
        <f t="shared" si="5"/>
        <v>4884.25</v>
      </c>
      <c r="G18">
        <f t="shared" si="1"/>
        <v>3032.5</v>
      </c>
      <c r="H18">
        <f t="shared" si="2"/>
        <v>2.7633965375103049E-2</v>
      </c>
      <c r="I18">
        <f>'2.Actual Wthr'!G54</f>
        <v>36.799999999999997</v>
      </c>
      <c r="J18">
        <f t="shared" si="6"/>
        <v>385.49999999999994</v>
      </c>
      <c r="K18">
        <f t="shared" si="3"/>
        <v>348.69999999999993</v>
      </c>
      <c r="L18">
        <f t="shared" si="4"/>
        <v>0.10553484370519071</v>
      </c>
    </row>
    <row r="19" spans="1:12" x14ac:dyDescent="0.25">
      <c r="A19">
        <f t="shared" si="7"/>
        <v>2016</v>
      </c>
      <c r="B19">
        <f t="shared" si="8"/>
        <v>6</v>
      </c>
      <c r="C19">
        <v>30</v>
      </c>
      <c r="D19" s="7">
        <f t="shared" si="0"/>
        <v>8.2191780821917804E-2</v>
      </c>
      <c r="E19">
        <f>'2.Actual Wthr'!E55</f>
        <v>4.95</v>
      </c>
      <c r="F19">
        <f t="shared" si="5"/>
        <v>4889.2</v>
      </c>
      <c r="G19">
        <f t="shared" si="1"/>
        <v>3032.5</v>
      </c>
      <c r="H19">
        <f t="shared" si="2"/>
        <v>1.6323165704863975E-3</v>
      </c>
      <c r="I19">
        <f>'2.Actual Wthr'!G55</f>
        <v>83.25</v>
      </c>
      <c r="J19">
        <f t="shared" si="6"/>
        <v>468.74999999999994</v>
      </c>
      <c r="K19">
        <f t="shared" si="3"/>
        <v>348.69999999999993</v>
      </c>
      <c r="L19">
        <f t="shared" si="4"/>
        <v>0.23874390593633502</v>
      </c>
    </row>
    <row r="20" spans="1:12" x14ac:dyDescent="0.25">
      <c r="A20">
        <f t="shared" si="7"/>
        <v>2016</v>
      </c>
      <c r="B20">
        <f t="shared" si="8"/>
        <v>7</v>
      </c>
      <c r="C20">
        <v>31</v>
      </c>
      <c r="D20" s="7">
        <f t="shared" si="0"/>
        <v>8.4931506849315067E-2</v>
      </c>
      <c r="E20">
        <f>'2.Actual Wthr'!E56</f>
        <v>0</v>
      </c>
      <c r="F20">
        <f t="shared" si="5"/>
        <v>4889.2</v>
      </c>
      <c r="G20">
        <f t="shared" si="1"/>
        <v>3032.5</v>
      </c>
      <c r="H20">
        <f t="shared" si="2"/>
        <v>0</v>
      </c>
      <c r="I20">
        <f>'2.Actual Wthr'!G56</f>
        <v>176.15</v>
      </c>
      <c r="J20">
        <f t="shared" si="6"/>
        <v>644.9</v>
      </c>
      <c r="K20">
        <f t="shared" si="3"/>
        <v>348.69999999999993</v>
      </c>
      <c r="L20">
        <f t="shared" si="4"/>
        <v>0.50516203039862362</v>
      </c>
    </row>
    <row r="21" spans="1:12" x14ac:dyDescent="0.25">
      <c r="A21">
        <f t="shared" si="7"/>
        <v>2016</v>
      </c>
      <c r="B21">
        <f t="shared" si="8"/>
        <v>8</v>
      </c>
      <c r="C21">
        <v>31</v>
      </c>
      <c r="D21" s="7">
        <f t="shared" si="0"/>
        <v>8.4931506849315067E-2</v>
      </c>
      <c r="E21">
        <f>'2.Actual Wthr'!E57</f>
        <v>0</v>
      </c>
      <c r="F21">
        <f t="shared" si="5"/>
        <v>4889.2</v>
      </c>
      <c r="G21">
        <f t="shared" si="1"/>
        <v>3032.5</v>
      </c>
      <c r="H21">
        <f t="shared" si="2"/>
        <v>0</v>
      </c>
      <c r="I21">
        <f>'2.Actual Wthr'!G57</f>
        <v>194.45</v>
      </c>
      <c r="J21">
        <f t="shared" si="6"/>
        <v>839.34999999999991</v>
      </c>
      <c r="K21">
        <f t="shared" si="3"/>
        <v>348.69999999999993</v>
      </c>
      <c r="L21">
        <f t="shared" si="4"/>
        <v>0.55764267278462865</v>
      </c>
    </row>
    <row r="22" spans="1:12" x14ac:dyDescent="0.25">
      <c r="A22">
        <f t="shared" si="7"/>
        <v>2016</v>
      </c>
      <c r="B22">
        <f t="shared" si="8"/>
        <v>9</v>
      </c>
      <c r="C22">
        <v>30</v>
      </c>
      <c r="D22" s="7">
        <f t="shared" si="0"/>
        <v>8.2191780821917804E-2</v>
      </c>
      <c r="E22">
        <f>'2.Actual Wthr'!E58</f>
        <v>3.55</v>
      </c>
      <c r="F22">
        <f t="shared" si="5"/>
        <v>4892.75</v>
      </c>
      <c r="G22">
        <f t="shared" si="1"/>
        <v>3032.5</v>
      </c>
      <c r="H22">
        <f t="shared" si="2"/>
        <v>1.1706512778235779E-3</v>
      </c>
      <c r="I22">
        <f>'2.Actual Wthr'!G58</f>
        <v>69.05</v>
      </c>
      <c r="J22">
        <f t="shared" si="6"/>
        <v>908.39999999999986</v>
      </c>
      <c r="K22">
        <f t="shared" si="3"/>
        <v>348.69999999999993</v>
      </c>
      <c r="L22">
        <f t="shared" si="4"/>
        <v>0.19802122168052771</v>
      </c>
    </row>
    <row r="23" spans="1:12" x14ac:dyDescent="0.25">
      <c r="A23">
        <f t="shared" si="7"/>
        <v>2016</v>
      </c>
      <c r="B23">
        <f t="shared" si="8"/>
        <v>10</v>
      </c>
      <c r="C23">
        <v>31</v>
      </c>
      <c r="D23" s="7">
        <f t="shared" si="0"/>
        <v>8.4931506849315067E-2</v>
      </c>
      <c r="E23">
        <f>'2.Actual Wthr'!E59</f>
        <v>125.1</v>
      </c>
      <c r="F23">
        <f t="shared" si="5"/>
        <v>5017.8500000000004</v>
      </c>
      <c r="G23">
        <f t="shared" si="1"/>
        <v>3032.5</v>
      </c>
      <c r="H23">
        <f t="shared" si="2"/>
        <v>4.125309150865622E-2</v>
      </c>
      <c r="I23">
        <f>'2.Actual Wthr'!G59</f>
        <v>3.95</v>
      </c>
      <c r="J23">
        <f t="shared" si="6"/>
        <v>912.34999999999991</v>
      </c>
      <c r="K23">
        <f t="shared" si="3"/>
        <v>348.69999999999993</v>
      </c>
      <c r="L23">
        <f t="shared" si="4"/>
        <v>1.1327788930312593E-2</v>
      </c>
    </row>
    <row r="24" spans="1:12" x14ac:dyDescent="0.25">
      <c r="A24">
        <f t="shared" si="7"/>
        <v>2016</v>
      </c>
      <c r="B24">
        <f t="shared" si="8"/>
        <v>11</v>
      </c>
      <c r="C24">
        <v>30</v>
      </c>
      <c r="D24" s="7">
        <f t="shared" si="0"/>
        <v>8.2191780821917804E-2</v>
      </c>
      <c r="E24">
        <f>'2.Actual Wthr'!E60</f>
        <v>248.3</v>
      </c>
      <c r="F24">
        <f t="shared" si="5"/>
        <v>5266.1500000000005</v>
      </c>
      <c r="G24">
        <f t="shared" si="1"/>
        <v>3032.5</v>
      </c>
      <c r="H24">
        <f t="shared" si="2"/>
        <v>8.1879637262984334E-2</v>
      </c>
      <c r="I24">
        <f>'2.Actual Wthr'!G60</f>
        <v>0</v>
      </c>
      <c r="J24">
        <f t="shared" si="6"/>
        <v>912.34999999999991</v>
      </c>
      <c r="K24">
        <f t="shared" si="3"/>
        <v>348.69999999999993</v>
      </c>
      <c r="L24">
        <f t="shared" si="4"/>
        <v>0</v>
      </c>
    </row>
    <row r="25" spans="1:12" x14ac:dyDescent="0.25">
      <c r="A25">
        <f t="shared" si="7"/>
        <v>2016</v>
      </c>
      <c r="B25">
        <f t="shared" si="8"/>
        <v>12</v>
      </c>
      <c r="C25">
        <v>31</v>
      </c>
      <c r="D25" s="7">
        <f t="shared" si="0"/>
        <v>8.4931506849315067E-2</v>
      </c>
      <c r="E25">
        <f>'2.Actual Wthr'!E61</f>
        <v>514.70000000000005</v>
      </c>
      <c r="F25">
        <f t="shared" si="5"/>
        <v>5780.85</v>
      </c>
      <c r="G25">
        <f t="shared" si="1"/>
        <v>3032.5</v>
      </c>
      <c r="H25">
        <f t="shared" si="2"/>
        <v>0.16972794723825227</v>
      </c>
      <c r="I25">
        <f>'2.Actual Wthr'!G61</f>
        <v>0</v>
      </c>
      <c r="J25">
        <f t="shared" si="6"/>
        <v>912.34999999999991</v>
      </c>
      <c r="K25">
        <f t="shared" si="3"/>
        <v>348.69999999999993</v>
      </c>
      <c r="L25">
        <f t="shared" si="4"/>
        <v>0</v>
      </c>
    </row>
    <row r="26" spans="1:12" x14ac:dyDescent="0.25">
      <c r="A26">
        <f t="shared" si="7"/>
        <v>2017</v>
      </c>
      <c r="B26">
        <f t="shared" si="8"/>
        <v>1</v>
      </c>
      <c r="C26">
        <v>31</v>
      </c>
      <c r="D26" s="7">
        <f t="shared" si="0"/>
        <v>8.4931506849315067E-2</v>
      </c>
      <c r="E26">
        <f>'2.Actual Wthr'!E62</f>
        <v>515.9</v>
      </c>
      <c r="F26">
        <f t="shared" si="5"/>
        <v>6296.75</v>
      </c>
      <c r="G26">
        <f t="shared" si="1"/>
        <v>3032.5</v>
      </c>
      <c r="H26">
        <f t="shared" si="2"/>
        <v>0.17012366034624896</v>
      </c>
      <c r="I26">
        <f>'2.Actual Wthr'!G62</f>
        <v>0</v>
      </c>
      <c r="J26">
        <f t="shared" si="6"/>
        <v>912.34999999999991</v>
      </c>
      <c r="K26">
        <f t="shared" si="3"/>
        <v>348.69999999999993</v>
      </c>
      <c r="L26">
        <f t="shared" si="4"/>
        <v>0</v>
      </c>
    </row>
    <row r="27" spans="1:12" x14ac:dyDescent="0.25">
      <c r="A27">
        <f t="shared" si="7"/>
        <v>2017</v>
      </c>
      <c r="B27">
        <f t="shared" si="8"/>
        <v>2</v>
      </c>
      <c r="C27">
        <v>28</v>
      </c>
      <c r="D27" s="7">
        <f t="shared" si="0"/>
        <v>7.6712328767123292E-2</v>
      </c>
      <c r="E27">
        <f>'2.Actual Wthr'!E63</f>
        <v>426.35</v>
      </c>
      <c r="F27">
        <f t="shared" si="5"/>
        <v>6723.1</v>
      </c>
      <c r="G27">
        <f t="shared" si="1"/>
        <v>3032.5</v>
      </c>
      <c r="H27">
        <f t="shared" si="2"/>
        <v>0.14059356966199507</v>
      </c>
      <c r="I27">
        <f>'2.Actual Wthr'!G63</f>
        <v>0</v>
      </c>
      <c r="J27">
        <f t="shared" si="6"/>
        <v>912.34999999999991</v>
      </c>
      <c r="K27">
        <f t="shared" si="3"/>
        <v>348.69999999999993</v>
      </c>
      <c r="L27">
        <f t="shared" si="4"/>
        <v>0</v>
      </c>
    </row>
    <row r="28" spans="1:12" x14ac:dyDescent="0.25">
      <c r="A28">
        <f t="shared" si="7"/>
        <v>2017</v>
      </c>
      <c r="B28">
        <f t="shared" si="8"/>
        <v>3</v>
      </c>
      <c r="C28">
        <v>31</v>
      </c>
      <c r="D28" s="7">
        <f t="shared" si="0"/>
        <v>8.4931506849315067E-2</v>
      </c>
      <c r="E28">
        <f>'2.Actual Wthr'!E64</f>
        <v>481.05</v>
      </c>
      <c r="F28">
        <f t="shared" si="5"/>
        <v>7204.1500000000005</v>
      </c>
      <c r="G28">
        <f t="shared" si="1"/>
        <v>3032.5</v>
      </c>
      <c r="H28">
        <f t="shared" si="2"/>
        <v>0.15863149216817807</v>
      </c>
      <c r="I28">
        <f>'2.Actual Wthr'!G64</f>
        <v>0</v>
      </c>
      <c r="J28">
        <f t="shared" si="6"/>
        <v>912.34999999999991</v>
      </c>
      <c r="K28">
        <f t="shared" si="3"/>
        <v>348.69999999999993</v>
      </c>
      <c r="L28">
        <f t="shared" si="4"/>
        <v>0</v>
      </c>
    </row>
    <row r="29" spans="1:12" x14ac:dyDescent="0.25">
      <c r="A29">
        <f t="shared" si="7"/>
        <v>2017</v>
      </c>
      <c r="B29">
        <f t="shared" si="8"/>
        <v>4</v>
      </c>
      <c r="C29">
        <v>30</v>
      </c>
      <c r="D29" s="7">
        <f t="shared" si="0"/>
        <v>8.2191780821917804E-2</v>
      </c>
      <c r="E29">
        <f>'2.Actual Wthr'!E65</f>
        <v>173.4</v>
      </c>
      <c r="F29">
        <f t="shared" si="5"/>
        <v>7377.55</v>
      </c>
      <c r="G29">
        <f t="shared" si="1"/>
        <v>3032.5</v>
      </c>
      <c r="H29">
        <f t="shared" si="2"/>
        <v>5.7180544105523499E-2</v>
      </c>
      <c r="I29">
        <f>'2.Actual Wthr'!G65</f>
        <v>0</v>
      </c>
      <c r="J29">
        <f t="shared" si="6"/>
        <v>912.34999999999991</v>
      </c>
      <c r="K29">
        <f t="shared" si="3"/>
        <v>348.69999999999993</v>
      </c>
      <c r="L29">
        <f t="shared" si="4"/>
        <v>0</v>
      </c>
    </row>
    <row r="30" spans="1:12" x14ac:dyDescent="0.25">
      <c r="A30">
        <f t="shared" si="7"/>
        <v>2017</v>
      </c>
      <c r="B30">
        <f t="shared" si="8"/>
        <v>5</v>
      </c>
      <c r="C30">
        <v>31</v>
      </c>
      <c r="D30" s="7">
        <f t="shared" si="0"/>
        <v>8.4931506849315067E-2</v>
      </c>
      <c r="E30">
        <f>'2.Actual Wthr'!E66</f>
        <v>104.05</v>
      </c>
      <c r="F30">
        <f t="shared" si="5"/>
        <v>7481.6</v>
      </c>
      <c r="G30">
        <f t="shared" si="1"/>
        <v>3032.5</v>
      </c>
      <c r="H30">
        <f t="shared" si="2"/>
        <v>3.4311624072547404E-2</v>
      </c>
      <c r="I30">
        <f>'2.Actual Wthr'!G66</f>
        <v>8.9</v>
      </c>
      <c r="J30">
        <f t="shared" si="6"/>
        <v>921.24999999999989</v>
      </c>
      <c r="K30">
        <f t="shared" si="3"/>
        <v>348.69999999999993</v>
      </c>
      <c r="L30">
        <f t="shared" si="4"/>
        <v>2.5523372526527106E-2</v>
      </c>
    </row>
    <row r="31" spans="1:12" x14ac:dyDescent="0.25">
      <c r="A31">
        <f t="shared" si="7"/>
        <v>2017</v>
      </c>
      <c r="B31">
        <f t="shared" si="8"/>
        <v>6</v>
      </c>
      <c r="C31">
        <v>30</v>
      </c>
      <c r="D31" s="7">
        <f t="shared" si="0"/>
        <v>8.2191780821917804E-2</v>
      </c>
      <c r="E31">
        <f>'2.Actual Wthr'!E67</f>
        <v>3.9</v>
      </c>
      <c r="F31">
        <f t="shared" si="5"/>
        <v>7485.5</v>
      </c>
      <c r="G31">
        <f t="shared" si="1"/>
        <v>3032.5</v>
      </c>
      <c r="H31">
        <f t="shared" si="2"/>
        <v>1.2860676009892828E-3</v>
      </c>
      <c r="I31">
        <f>'2.Actual Wthr'!G67</f>
        <v>67.7</v>
      </c>
      <c r="J31">
        <f t="shared" si="6"/>
        <v>988.94999999999993</v>
      </c>
      <c r="K31">
        <f t="shared" si="3"/>
        <v>348.69999999999993</v>
      </c>
      <c r="L31">
        <f t="shared" si="4"/>
        <v>0.19414969888156014</v>
      </c>
    </row>
    <row r="32" spans="1:12" x14ac:dyDescent="0.25">
      <c r="A32">
        <f t="shared" si="7"/>
        <v>2017</v>
      </c>
      <c r="B32">
        <f t="shared" si="8"/>
        <v>7</v>
      </c>
      <c r="C32">
        <v>31</v>
      </c>
      <c r="D32" s="7">
        <f t="shared" si="0"/>
        <v>8.4931506849315067E-2</v>
      </c>
      <c r="E32">
        <f>'2.Actual Wthr'!E68</f>
        <v>0</v>
      </c>
      <c r="F32">
        <f t="shared" si="5"/>
        <v>7485.5</v>
      </c>
      <c r="G32">
        <f t="shared" si="1"/>
        <v>3032.5</v>
      </c>
      <c r="H32">
        <f t="shared" si="2"/>
        <v>0</v>
      </c>
      <c r="I32">
        <f>'2.Actual Wthr'!G68</f>
        <v>115.8</v>
      </c>
      <c r="J32">
        <f t="shared" si="6"/>
        <v>1104.75</v>
      </c>
      <c r="K32">
        <f t="shared" si="3"/>
        <v>348.69999999999993</v>
      </c>
      <c r="L32">
        <f t="shared" si="4"/>
        <v>0.33209062231144254</v>
      </c>
    </row>
    <row r="33" spans="1:12" x14ac:dyDescent="0.25">
      <c r="A33">
        <f t="shared" si="7"/>
        <v>2017</v>
      </c>
      <c r="B33">
        <f t="shared" si="8"/>
        <v>8</v>
      </c>
      <c r="C33">
        <v>31</v>
      </c>
      <c r="D33" s="7">
        <f t="shared" si="0"/>
        <v>8.4931506849315067E-2</v>
      </c>
      <c r="E33">
        <f>'2.Actual Wthr'!E69</f>
        <v>0.5</v>
      </c>
      <c r="F33">
        <f t="shared" si="5"/>
        <v>7486</v>
      </c>
      <c r="G33">
        <f t="shared" si="1"/>
        <v>3032.5</v>
      </c>
      <c r="H33">
        <f t="shared" si="2"/>
        <v>1.6488046166529267E-4</v>
      </c>
      <c r="I33">
        <f>'2.Actual Wthr'!G69</f>
        <v>74.599999999999994</v>
      </c>
      <c r="J33">
        <f t="shared" si="6"/>
        <v>1179.3499999999999</v>
      </c>
      <c r="K33">
        <f t="shared" si="3"/>
        <v>348.69999999999993</v>
      </c>
      <c r="L33">
        <f t="shared" si="4"/>
        <v>0.21393748207628335</v>
      </c>
    </row>
    <row r="34" spans="1:12" x14ac:dyDescent="0.25">
      <c r="A34">
        <f t="shared" si="7"/>
        <v>2017</v>
      </c>
      <c r="B34">
        <f t="shared" si="8"/>
        <v>9</v>
      </c>
      <c r="C34">
        <v>30</v>
      </c>
      <c r="D34" s="7">
        <f t="shared" si="0"/>
        <v>8.2191780821917804E-2</v>
      </c>
      <c r="E34">
        <f>'2.Actual Wthr'!E70</f>
        <v>15.95</v>
      </c>
      <c r="F34">
        <f t="shared" si="5"/>
        <v>7501.95</v>
      </c>
      <c r="G34">
        <f t="shared" si="1"/>
        <v>3032.5</v>
      </c>
      <c r="H34">
        <f t="shared" si="2"/>
        <v>5.2596867271228354E-3</v>
      </c>
      <c r="I34">
        <f>'2.Actual Wthr'!G70</f>
        <v>71.099999999999994</v>
      </c>
      <c r="J34">
        <f t="shared" si="6"/>
        <v>1250.4499999999998</v>
      </c>
      <c r="K34">
        <f t="shared" si="3"/>
        <v>348.69999999999993</v>
      </c>
      <c r="L34">
        <f t="shared" si="4"/>
        <v>0.20390020074562665</v>
      </c>
    </row>
    <row r="35" spans="1:12" x14ac:dyDescent="0.25">
      <c r="A35">
        <f t="shared" si="7"/>
        <v>2017</v>
      </c>
      <c r="B35">
        <f t="shared" si="8"/>
        <v>10</v>
      </c>
      <c r="C35">
        <v>31</v>
      </c>
      <c r="D35" s="7">
        <f t="shared" si="0"/>
        <v>8.4931506849315067E-2</v>
      </c>
      <c r="E35">
        <f>'2.Actual Wthr'!E71</f>
        <v>85.4</v>
      </c>
      <c r="F35">
        <f t="shared" si="5"/>
        <v>7587.3499999999995</v>
      </c>
      <c r="G35">
        <f t="shared" si="1"/>
        <v>3032.5</v>
      </c>
      <c r="H35">
        <f t="shared" si="2"/>
        <v>2.8161582852431987E-2</v>
      </c>
      <c r="I35">
        <f>'2.Actual Wthr'!G71</f>
        <v>7.95</v>
      </c>
      <c r="J35">
        <f t="shared" si="6"/>
        <v>1258.3999999999999</v>
      </c>
      <c r="K35">
        <f t="shared" si="3"/>
        <v>348.69999999999993</v>
      </c>
      <c r="L35">
        <f t="shared" si="4"/>
        <v>2.2798967593920281E-2</v>
      </c>
    </row>
    <row r="36" spans="1:12" x14ac:dyDescent="0.25">
      <c r="A36">
        <f t="shared" si="7"/>
        <v>2017</v>
      </c>
      <c r="B36">
        <f t="shared" si="8"/>
        <v>11</v>
      </c>
      <c r="C36">
        <v>30</v>
      </c>
      <c r="D36" s="7">
        <f t="shared" si="0"/>
        <v>8.2191780821917804E-2</v>
      </c>
      <c r="E36">
        <f>'2.Actual Wthr'!E72</f>
        <v>339.7</v>
      </c>
      <c r="F36">
        <f t="shared" si="5"/>
        <v>7927.0499999999993</v>
      </c>
      <c r="G36">
        <f t="shared" si="1"/>
        <v>3032.5</v>
      </c>
      <c r="H36">
        <f t="shared" si="2"/>
        <v>0.11201978565539983</v>
      </c>
      <c r="I36">
        <f>'2.Actual Wthr'!G72</f>
        <v>0</v>
      </c>
      <c r="J36">
        <f t="shared" si="6"/>
        <v>1258.3999999999999</v>
      </c>
      <c r="K36">
        <f t="shared" si="3"/>
        <v>348.69999999999993</v>
      </c>
      <c r="L36">
        <f t="shared" si="4"/>
        <v>0</v>
      </c>
    </row>
    <row r="37" spans="1:12" x14ac:dyDescent="0.25">
      <c r="A37">
        <f t="shared" si="7"/>
        <v>2017</v>
      </c>
      <c r="B37">
        <f t="shared" si="8"/>
        <v>12</v>
      </c>
      <c r="C37">
        <v>31</v>
      </c>
      <c r="D37" s="7">
        <f t="shared" si="0"/>
        <v>8.4931506849315067E-2</v>
      </c>
      <c r="E37">
        <f>'2.Actual Wthr'!E73</f>
        <v>624.79999999999995</v>
      </c>
      <c r="F37">
        <f t="shared" si="5"/>
        <v>8551.8499999999985</v>
      </c>
      <c r="G37">
        <f t="shared" si="1"/>
        <v>3032.5</v>
      </c>
      <c r="H37">
        <f t="shared" si="2"/>
        <v>0.20603462489694971</v>
      </c>
      <c r="I37">
        <f>'2.Actual Wthr'!G73</f>
        <v>0</v>
      </c>
      <c r="J37">
        <f t="shared" si="6"/>
        <v>1258.3999999999999</v>
      </c>
      <c r="K37">
        <f t="shared" si="3"/>
        <v>348.69999999999993</v>
      </c>
      <c r="L37">
        <f t="shared" si="4"/>
        <v>0</v>
      </c>
    </row>
    <row r="38" spans="1:12" x14ac:dyDescent="0.25">
      <c r="A38">
        <f t="shared" si="7"/>
        <v>2018</v>
      </c>
      <c r="B38">
        <f t="shared" si="8"/>
        <v>1</v>
      </c>
      <c r="C38">
        <v>31</v>
      </c>
      <c r="D38" s="7">
        <f t="shared" si="0"/>
        <v>8.4931506849315067E-2</v>
      </c>
      <c r="E38">
        <f>'2.Actual Wthr'!E74</f>
        <v>639.1</v>
      </c>
      <c r="F38">
        <f t="shared" si="5"/>
        <v>9190.9499999999989</v>
      </c>
      <c r="G38">
        <f t="shared" si="1"/>
        <v>3032.5</v>
      </c>
      <c r="H38">
        <f t="shared" si="2"/>
        <v>0.2107502061005771</v>
      </c>
      <c r="I38">
        <f>'2.Actual Wthr'!G74</f>
        <v>0</v>
      </c>
      <c r="J38">
        <f t="shared" si="6"/>
        <v>1258.3999999999999</v>
      </c>
      <c r="K38">
        <f t="shared" si="3"/>
        <v>348.69999999999993</v>
      </c>
      <c r="L38">
        <f t="shared" si="4"/>
        <v>0</v>
      </c>
    </row>
    <row r="39" spans="1:12" x14ac:dyDescent="0.25">
      <c r="A39">
        <f t="shared" si="7"/>
        <v>2018</v>
      </c>
      <c r="B39">
        <f t="shared" si="8"/>
        <v>2</v>
      </c>
      <c r="C39">
        <v>28</v>
      </c>
      <c r="D39" s="7">
        <f t="shared" si="0"/>
        <v>7.6712328767123292E-2</v>
      </c>
      <c r="E39">
        <f>'2.Actual Wthr'!E75</f>
        <v>470.85</v>
      </c>
      <c r="F39">
        <f t="shared" si="5"/>
        <v>9661.7999999999993</v>
      </c>
      <c r="G39">
        <f t="shared" si="1"/>
        <v>3032.5</v>
      </c>
      <c r="H39">
        <f t="shared" si="2"/>
        <v>0.15526793075020612</v>
      </c>
      <c r="I39">
        <f>'2.Actual Wthr'!G75</f>
        <v>0</v>
      </c>
      <c r="J39">
        <f t="shared" si="6"/>
        <v>1258.3999999999999</v>
      </c>
      <c r="K39">
        <f t="shared" si="3"/>
        <v>348.69999999999993</v>
      </c>
      <c r="L39">
        <f t="shared" si="4"/>
        <v>0</v>
      </c>
    </row>
    <row r="40" spans="1:12" x14ac:dyDescent="0.25">
      <c r="A40">
        <f t="shared" si="7"/>
        <v>2018</v>
      </c>
      <c r="B40">
        <f t="shared" si="8"/>
        <v>3</v>
      </c>
      <c r="C40">
        <v>31</v>
      </c>
      <c r="D40" s="7">
        <f t="shared" si="0"/>
        <v>8.4931506849315067E-2</v>
      </c>
      <c r="E40">
        <f>'2.Actual Wthr'!E76</f>
        <v>460.85</v>
      </c>
      <c r="F40">
        <f t="shared" si="5"/>
        <v>10122.65</v>
      </c>
      <c r="G40">
        <f t="shared" si="1"/>
        <v>3032.5</v>
      </c>
      <c r="H40">
        <f t="shared" si="2"/>
        <v>0.15197032151690026</v>
      </c>
      <c r="I40">
        <f>'2.Actual Wthr'!G76</f>
        <v>0</v>
      </c>
      <c r="J40">
        <f t="shared" si="6"/>
        <v>1258.3999999999999</v>
      </c>
      <c r="K40">
        <f t="shared" si="3"/>
        <v>348.69999999999993</v>
      </c>
      <c r="L40">
        <f t="shared" si="4"/>
        <v>0</v>
      </c>
    </row>
    <row r="41" spans="1:12" x14ac:dyDescent="0.25">
      <c r="A41">
        <f t="shared" si="7"/>
        <v>2018</v>
      </c>
      <c r="B41">
        <f t="shared" si="8"/>
        <v>4</v>
      </c>
      <c r="C41">
        <v>30</v>
      </c>
      <c r="D41" s="7">
        <f t="shared" si="0"/>
        <v>8.2191780821917804E-2</v>
      </c>
      <c r="E41">
        <f>'2.Actual Wthr'!E77</f>
        <v>347.55</v>
      </c>
      <c r="F41">
        <f t="shared" si="5"/>
        <v>10470.199999999999</v>
      </c>
      <c r="G41">
        <f t="shared" si="1"/>
        <v>3032.5</v>
      </c>
      <c r="H41">
        <f t="shared" si="2"/>
        <v>0.11460840890354493</v>
      </c>
      <c r="I41">
        <f>'2.Actual Wthr'!G77</f>
        <v>0</v>
      </c>
      <c r="J41">
        <f t="shared" si="6"/>
        <v>1258.3999999999999</v>
      </c>
      <c r="K41">
        <f t="shared" si="3"/>
        <v>348.69999999999993</v>
      </c>
      <c r="L41">
        <f t="shared" si="4"/>
        <v>0</v>
      </c>
    </row>
    <row r="42" spans="1:12" x14ac:dyDescent="0.25">
      <c r="A42">
        <f t="shared" si="7"/>
        <v>2018</v>
      </c>
      <c r="B42">
        <f t="shared" si="8"/>
        <v>5</v>
      </c>
      <c r="C42">
        <v>31</v>
      </c>
      <c r="D42" s="7">
        <f t="shared" si="0"/>
        <v>8.4931506849315067E-2</v>
      </c>
      <c r="E42">
        <f>'2.Actual Wthr'!E78</f>
        <v>26.3</v>
      </c>
      <c r="F42">
        <f t="shared" si="5"/>
        <v>10496.499999999998</v>
      </c>
      <c r="G42">
        <f t="shared" si="1"/>
        <v>3032.5</v>
      </c>
      <c r="H42">
        <f t="shared" si="2"/>
        <v>8.6727122835943936E-3</v>
      </c>
      <c r="I42">
        <f>'2.Actual Wthr'!G78</f>
        <v>43.15</v>
      </c>
      <c r="J42">
        <f t="shared" si="6"/>
        <v>1301.55</v>
      </c>
      <c r="K42">
        <f t="shared" si="3"/>
        <v>348.69999999999993</v>
      </c>
      <c r="L42">
        <f t="shared" si="4"/>
        <v>0.12374533983366794</v>
      </c>
    </row>
    <row r="43" spans="1:12" x14ac:dyDescent="0.25">
      <c r="A43">
        <f t="shared" si="7"/>
        <v>2018</v>
      </c>
      <c r="B43">
        <f t="shared" si="8"/>
        <v>6</v>
      </c>
      <c r="C43">
        <v>30</v>
      </c>
      <c r="D43" s="7">
        <f t="shared" si="0"/>
        <v>8.2191780821917804E-2</v>
      </c>
      <c r="E43">
        <f>'2.Actual Wthr'!E79</f>
        <v>3.7</v>
      </c>
      <c r="F43">
        <f t="shared" si="5"/>
        <v>10500.199999999999</v>
      </c>
      <c r="G43">
        <f t="shared" si="1"/>
        <v>3032.5</v>
      </c>
      <c r="H43">
        <f t="shared" si="2"/>
        <v>1.2201154163231657E-3</v>
      </c>
      <c r="I43">
        <f>'2.Actual Wthr'!G79</f>
        <v>60</v>
      </c>
      <c r="J43">
        <f t="shared" si="6"/>
        <v>1361.55</v>
      </c>
      <c r="K43">
        <f t="shared" si="3"/>
        <v>348.69999999999993</v>
      </c>
      <c r="L43">
        <f t="shared" si="4"/>
        <v>0.17206767995411532</v>
      </c>
    </row>
    <row r="44" spans="1:12" x14ac:dyDescent="0.25">
      <c r="A44">
        <f t="shared" si="7"/>
        <v>2018</v>
      </c>
      <c r="B44">
        <f t="shared" si="8"/>
        <v>7</v>
      </c>
      <c r="C44">
        <v>31</v>
      </c>
      <c r="D44" s="7">
        <f t="shared" si="0"/>
        <v>8.4931506849315067E-2</v>
      </c>
      <c r="E44">
        <f>'2.Actual Wthr'!E80</f>
        <v>0</v>
      </c>
      <c r="F44">
        <f t="shared" si="5"/>
        <v>10500.199999999999</v>
      </c>
      <c r="G44">
        <f t="shared" si="1"/>
        <v>3032.5</v>
      </c>
      <c r="H44">
        <f t="shared" si="2"/>
        <v>0</v>
      </c>
      <c r="I44">
        <f>'2.Actual Wthr'!G80</f>
        <v>166.8</v>
      </c>
      <c r="J44">
        <f t="shared" si="6"/>
        <v>1528.35</v>
      </c>
      <c r="K44">
        <f t="shared" si="3"/>
        <v>348.69999999999993</v>
      </c>
      <c r="L44">
        <f t="shared" si="4"/>
        <v>0.4783481502724406</v>
      </c>
    </row>
    <row r="45" spans="1:12" x14ac:dyDescent="0.25">
      <c r="A45">
        <f t="shared" si="7"/>
        <v>2018</v>
      </c>
      <c r="B45">
        <f t="shared" si="8"/>
        <v>8</v>
      </c>
      <c r="C45">
        <v>31</v>
      </c>
      <c r="D45" s="7">
        <f t="shared" si="0"/>
        <v>8.4931506849315067E-2</v>
      </c>
      <c r="E45">
        <f>'2.Actual Wthr'!E81</f>
        <v>0</v>
      </c>
      <c r="F45">
        <f t="shared" si="5"/>
        <v>10500.199999999999</v>
      </c>
      <c r="G45">
        <f t="shared" si="1"/>
        <v>3032.5</v>
      </c>
      <c r="H45">
        <f t="shared" si="2"/>
        <v>0</v>
      </c>
      <c r="I45">
        <f>'2.Actual Wthr'!G81</f>
        <v>161.6</v>
      </c>
      <c r="J45">
        <f t="shared" si="6"/>
        <v>1689.9499999999998</v>
      </c>
      <c r="K45">
        <f t="shared" si="3"/>
        <v>348.69999999999993</v>
      </c>
      <c r="L45">
        <f t="shared" si="4"/>
        <v>0.46343561800975058</v>
      </c>
    </row>
    <row r="46" spans="1:12" x14ac:dyDescent="0.25">
      <c r="A46">
        <f t="shared" si="7"/>
        <v>2018</v>
      </c>
      <c r="B46">
        <f t="shared" si="8"/>
        <v>9</v>
      </c>
      <c r="C46">
        <v>30</v>
      </c>
      <c r="D46" s="7">
        <f t="shared" si="0"/>
        <v>8.2191780821917804E-2</v>
      </c>
      <c r="E46">
        <f>'2.Actual Wthr'!E82</f>
        <v>14.95</v>
      </c>
      <c r="F46">
        <f t="shared" si="5"/>
        <v>10515.15</v>
      </c>
      <c r="G46">
        <f t="shared" si="1"/>
        <v>3032.5</v>
      </c>
      <c r="H46">
        <f t="shared" si="2"/>
        <v>4.9299258037922506E-3</v>
      </c>
      <c r="I46">
        <f>'2.Actual Wthr'!G82</f>
        <v>76.05</v>
      </c>
      <c r="J46">
        <f t="shared" si="6"/>
        <v>1765.9999999999998</v>
      </c>
      <c r="K46">
        <f t="shared" si="3"/>
        <v>348.69999999999993</v>
      </c>
      <c r="L46">
        <f t="shared" si="4"/>
        <v>0.21809578434184115</v>
      </c>
    </row>
    <row r="47" spans="1:12" x14ac:dyDescent="0.25">
      <c r="A47">
        <f t="shared" si="7"/>
        <v>2018</v>
      </c>
      <c r="B47">
        <f t="shared" si="8"/>
        <v>10</v>
      </c>
      <c r="C47">
        <v>31</v>
      </c>
      <c r="D47" s="7">
        <f t="shared" si="0"/>
        <v>8.4931506849315067E-2</v>
      </c>
      <c r="E47">
        <f>'2.Actual Wthr'!E83</f>
        <v>203.2</v>
      </c>
      <c r="F47">
        <f t="shared" si="5"/>
        <v>10718.35</v>
      </c>
      <c r="G47">
        <f t="shared" si="1"/>
        <v>3032.5</v>
      </c>
      <c r="H47">
        <f t="shared" si="2"/>
        <v>6.700741962077493E-2</v>
      </c>
      <c r="I47">
        <f>'2.Actual Wthr'!G83</f>
        <v>8.15</v>
      </c>
      <c r="J47">
        <f t="shared" si="6"/>
        <v>1774.1499999999999</v>
      </c>
      <c r="K47">
        <f t="shared" si="3"/>
        <v>348.69999999999993</v>
      </c>
      <c r="L47">
        <f t="shared" si="4"/>
        <v>2.3372526527100666E-2</v>
      </c>
    </row>
    <row r="48" spans="1:12" x14ac:dyDescent="0.25">
      <c r="A48">
        <f t="shared" si="7"/>
        <v>2018</v>
      </c>
      <c r="B48">
        <f t="shared" si="8"/>
        <v>11</v>
      </c>
      <c r="C48">
        <v>30</v>
      </c>
      <c r="D48" s="7">
        <f t="shared" si="0"/>
        <v>8.2191780821917804E-2</v>
      </c>
      <c r="E48">
        <f>'2.Actual Wthr'!E84</f>
        <v>404.25</v>
      </c>
      <c r="F48">
        <f t="shared" si="5"/>
        <v>11122.6</v>
      </c>
      <c r="G48">
        <f t="shared" si="1"/>
        <v>3032.5</v>
      </c>
      <c r="H48">
        <f t="shared" si="2"/>
        <v>0.13330585325638911</v>
      </c>
      <c r="I48">
        <f>'2.Actual Wthr'!G84</f>
        <v>0</v>
      </c>
      <c r="J48">
        <f t="shared" si="6"/>
        <v>1774.1499999999999</v>
      </c>
      <c r="K48">
        <f t="shared" si="3"/>
        <v>348.69999999999993</v>
      </c>
      <c r="L48">
        <f t="shared" si="4"/>
        <v>0</v>
      </c>
    </row>
    <row r="49" spans="1:12" x14ac:dyDescent="0.25">
      <c r="A49">
        <f t="shared" si="7"/>
        <v>2018</v>
      </c>
      <c r="B49">
        <f t="shared" si="8"/>
        <v>12</v>
      </c>
      <c r="C49">
        <v>31</v>
      </c>
      <c r="D49" s="7">
        <f t="shared" si="0"/>
        <v>8.4931506849315067E-2</v>
      </c>
      <c r="E49">
        <f>'2.Actual Wthr'!E85</f>
        <v>470.65</v>
      </c>
      <c r="F49">
        <f t="shared" si="5"/>
        <v>11593.25</v>
      </c>
      <c r="G49">
        <f t="shared" si="1"/>
        <v>3032.5</v>
      </c>
      <c r="H49">
        <f t="shared" si="2"/>
        <v>0.15520197856553997</v>
      </c>
      <c r="I49">
        <f>'2.Actual Wthr'!G85</f>
        <v>0</v>
      </c>
      <c r="J49">
        <f t="shared" si="6"/>
        <v>1774.1499999999999</v>
      </c>
      <c r="K49">
        <f t="shared" si="3"/>
        <v>348.69999999999993</v>
      </c>
      <c r="L49">
        <f t="shared" si="4"/>
        <v>0</v>
      </c>
    </row>
    <row r="50" spans="1:12" x14ac:dyDescent="0.25">
      <c r="A50">
        <f t="shared" si="7"/>
        <v>2019</v>
      </c>
      <c r="B50">
        <f t="shared" si="8"/>
        <v>1</v>
      </c>
      <c r="C50">
        <v>31</v>
      </c>
      <c r="D50" s="7">
        <f t="shared" si="0"/>
        <v>8.4931506849315067E-2</v>
      </c>
      <c r="E50">
        <f>'2.Actual Wthr'!E86</f>
        <v>671</v>
      </c>
      <c r="F50">
        <f t="shared" si="5"/>
        <v>12264.25</v>
      </c>
      <c r="G50">
        <f t="shared" si="1"/>
        <v>3032.5</v>
      </c>
      <c r="H50">
        <f t="shared" si="2"/>
        <v>0.22126957955482277</v>
      </c>
      <c r="I50">
        <f>'2.Actual Wthr'!G86</f>
        <v>0</v>
      </c>
      <c r="J50">
        <f t="shared" si="6"/>
        <v>1774.1499999999999</v>
      </c>
      <c r="K50">
        <f t="shared" si="3"/>
        <v>348.69999999999993</v>
      </c>
      <c r="L50">
        <f t="shared" si="4"/>
        <v>0</v>
      </c>
    </row>
    <row r="51" spans="1:12" x14ac:dyDescent="0.25">
      <c r="A51">
        <f t="shared" si="7"/>
        <v>2019</v>
      </c>
      <c r="B51">
        <f t="shared" si="8"/>
        <v>2</v>
      </c>
      <c r="C51">
        <v>28</v>
      </c>
      <c r="D51" s="7">
        <f t="shared" si="0"/>
        <v>7.6712328767123292E-2</v>
      </c>
      <c r="E51">
        <f>'2.Actual Wthr'!E87</f>
        <v>537.4</v>
      </c>
      <c r="F51">
        <f t="shared" si="5"/>
        <v>12801.65</v>
      </c>
      <c r="G51">
        <f t="shared" si="1"/>
        <v>3032.5</v>
      </c>
      <c r="H51">
        <f t="shared" si="2"/>
        <v>0.17721352019785655</v>
      </c>
      <c r="I51">
        <f>'2.Actual Wthr'!G87</f>
        <v>0</v>
      </c>
      <c r="J51">
        <f t="shared" si="6"/>
        <v>1774.1499999999999</v>
      </c>
      <c r="K51">
        <f t="shared" si="3"/>
        <v>348.69999999999993</v>
      </c>
      <c r="L51">
        <f t="shared" si="4"/>
        <v>0</v>
      </c>
    </row>
    <row r="52" spans="1:12" x14ac:dyDescent="0.25">
      <c r="A52">
        <f t="shared" si="7"/>
        <v>2019</v>
      </c>
      <c r="B52">
        <f t="shared" si="8"/>
        <v>3</v>
      </c>
      <c r="C52">
        <v>31</v>
      </c>
      <c r="D52" s="7">
        <f t="shared" si="0"/>
        <v>8.4931506849315067E-2</v>
      </c>
      <c r="E52">
        <f>'2.Actual Wthr'!E88</f>
        <v>500.6</v>
      </c>
      <c r="F52">
        <f t="shared" si="5"/>
        <v>13302.25</v>
      </c>
      <c r="G52">
        <f t="shared" si="1"/>
        <v>3032.5</v>
      </c>
      <c r="H52">
        <f t="shared" si="2"/>
        <v>0.16507831821929103</v>
      </c>
      <c r="I52">
        <f>'2.Actual Wthr'!G88</f>
        <v>0</v>
      </c>
      <c r="J52">
        <f t="shared" si="6"/>
        <v>1774.1499999999999</v>
      </c>
      <c r="K52">
        <f t="shared" si="3"/>
        <v>348.69999999999993</v>
      </c>
      <c r="L52">
        <f t="shared" si="4"/>
        <v>0</v>
      </c>
    </row>
    <row r="53" spans="1:12" x14ac:dyDescent="0.25">
      <c r="A53">
        <f t="shared" si="7"/>
        <v>2019</v>
      </c>
      <c r="B53">
        <f t="shared" si="8"/>
        <v>4</v>
      </c>
      <c r="C53">
        <v>30</v>
      </c>
      <c r="D53" s="7">
        <f t="shared" si="0"/>
        <v>8.2191780821917804E-2</v>
      </c>
      <c r="E53">
        <f>'2.Actual Wthr'!E89</f>
        <v>257.25</v>
      </c>
      <c r="F53">
        <f t="shared" si="5"/>
        <v>13559.5</v>
      </c>
      <c r="G53">
        <f t="shared" si="1"/>
        <v>3032.5</v>
      </c>
      <c r="H53">
        <f t="shared" si="2"/>
        <v>8.4830997526793073E-2</v>
      </c>
      <c r="I53">
        <f>'2.Actual Wthr'!G89</f>
        <v>0</v>
      </c>
      <c r="J53">
        <f t="shared" si="6"/>
        <v>1774.1499999999999</v>
      </c>
      <c r="K53">
        <f t="shared" si="3"/>
        <v>348.69999999999993</v>
      </c>
      <c r="L53">
        <f t="shared" si="4"/>
        <v>0</v>
      </c>
    </row>
    <row r="54" spans="1:12" x14ac:dyDescent="0.25">
      <c r="A54">
        <f t="shared" si="7"/>
        <v>2019</v>
      </c>
      <c r="B54">
        <f t="shared" si="8"/>
        <v>5</v>
      </c>
      <c r="C54">
        <v>31</v>
      </c>
      <c r="D54" s="7">
        <f t="shared" si="0"/>
        <v>8.4931506849315067E-2</v>
      </c>
      <c r="E54">
        <f>'2.Actual Wthr'!E90</f>
        <v>108.02500000000001</v>
      </c>
      <c r="F54">
        <f t="shared" si="5"/>
        <v>13667.525</v>
      </c>
      <c r="G54">
        <f t="shared" si="1"/>
        <v>3032.5</v>
      </c>
      <c r="H54">
        <f t="shared" si="2"/>
        <v>3.5622423742786478E-2</v>
      </c>
      <c r="I54">
        <f>'2.Actual Wthr'!G90</f>
        <v>0</v>
      </c>
      <c r="J54">
        <f t="shared" si="6"/>
        <v>1774.1499999999999</v>
      </c>
      <c r="K54">
        <f t="shared" si="3"/>
        <v>348.69999999999993</v>
      </c>
      <c r="L54">
        <f t="shared" si="4"/>
        <v>0</v>
      </c>
    </row>
    <row r="55" spans="1:12" x14ac:dyDescent="0.25">
      <c r="A55">
        <f t="shared" si="7"/>
        <v>2019</v>
      </c>
      <c r="B55">
        <f t="shared" si="8"/>
        <v>6</v>
      </c>
      <c r="C55">
        <v>30</v>
      </c>
      <c r="D55" s="7">
        <f t="shared" si="0"/>
        <v>8.2191780821917804E-2</v>
      </c>
      <c r="E55">
        <f>'2.Actual Wthr'!E91</f>
        <v>8.1999999999999993</v>
      </c>
      <c r="F55">
        <f t="shared" si="5"/>
        <v>13675.725</v>
      </c>
      <c r="G55">
        <f t="shared" si="1"/>
        <v>3032.5</v>
      </c>
      <c r="H55">
        <f t="shared" si="2"/>
        <v>2.7040395713107995E-3</v>
      </c>
      <c r="I55">
        <f>'2.Actual Wthr'!G91</f>
        <v>40.950000000000003</v>
      </c>
      <c r="J55">
        <f t="shared" si="6"/>
        <v>1815.1</v>
      </c>
      <c r="K55">
        <f t="shared" si="3"/>
        <v>348.69999999999993</v>
      </c>
      <c r="L55">
        <f t="shared" si="4"/>
        <v>0.11743619156868371</v>
      </c>
    </row>
    <row r="56" spans="1:12" x14ac:dyDescent="0.25">
      <c r="A56">
        <f t="shared" si="7"/>
        <v>2019</v>
      </c>
      <c r="B56">
        <f t="shared" si="8"/>
        <v>7</v>
      </c>
      <c r="C56">
        <v>31</v>
      </c>
      <c r="D56" s="7">
        <f t="shared" si="0"/>
        <v>8.4931506849315067E-2</v>
      </c>
      <c r="E56">
        <f>'2.Actual Wthr'!E92</f>
        <v>0</v>
      </c>
      <c r="F56">
        <f t="shared" si="5"/>
        <v>13675.725</v>
      </c>
      <c r="G56">
        <f t="shared" si="1"/>
        <v>3032.5</v>
      </c>
      <c r="H56">
        <f t="shared" si="2"/>
        <v>0</v>
      </c>
      <c r="I56">
        <f>'2.Actual Wthr'!G92</f>
        <v>166.1</v>
      </c>
      <c r="J56">
        <f t="shared" si="6"/>
        <v>1981.1999999999998</v>
      </c>
      <c r="K56">
        <f t="shared" si="3"/>
        <v>348.69999999999993</v>
      </c>
      <c r="L56">
        <f t="shared" si="4"/>
        <v>0.47634069400630924</v>
      </c>
    </row>
    <row r="57" spans="1:12" x14ac:dyDescent="0.25">
      <c r="A57">
        <f t="shared" si="7"/>
        <v>2019</v>
      </c>
      <c r="B57">
        <f t="shared" si="8"/>
        <v>8</v>
      </c>
      <c r="C57">
        <v>31</v>
      </c>
      <c r="D57" s="7">
        <f t="shared" si="0"/>
        <v>8.4931506849315067E-2</v>
      </c>
      <c r="E57">
        <f>'2.Actual Wthr'!E93</f>
        <v>0</v>
      </c>
      <c r="F57">
        <f t="shared" si="5"/>
        <v>13675.725</v>
      </c>
      <c r="G57">
        <f t="shared" si="1"/>
        <v>3032.5</v>
      </c>
      <c r="H57">
        <f t="shared" si="2"/>
        <v>0</v>
      </c>
      <c r="I57">
        <f>'2.Actual Wthr'!G93</f>
        <v>102.7</v>
      </c>
      <c r="J57">
        <f t="shared" si="6"/>
        <v>2083.8999999999996</v>
      </c>
      <c r="K57">
        <f t="shared" si="3"/>
        <v>348.69999999999993</v>
      </c>
      <c r="L57">
        <f t="shared" si="4"/>
        <v>0.29452251218812742</v>
      </c>
    </row>
    <row r="58" spans="1:12" x14ac:dyDescent="0.25">
      <c r="A58">
        <f t="shared" si="7"/>
        <v>2019</v>
      </c>
      <c r="B58">
        <f t="shared" si="8"/>
        <v>9</v>
      </c>
      <c r="C58">
        <v>30</v>
      </c>
      <c r="D58" s="7">
        <f t="shared" si="0"/>
        <v>8.2191780821917804E-2</v>
      </c>
      <c r="E58">
        <f>'2.Actual Wthr'!E94</f>
        <v>6.2</v>
      </c>
      <c r="F58">
        <f t="shared" si="5"/>
        <v>13681.925000000001</v>
      </c>
      <c r="G58">
        <f t="shared" si="1"/>
        <v>3032.5</v>
      </c>
      <c r="H58">
        <f t="shared" si="2"/>
        <v>2.044517724649629E-3</v>
      </c>
      <c r="I58">
        <f>'2.Actual Wthr'!G94</f>
        <v>25.2</v>
      </c>
      <c r="J58">
        <f t="shared" si="6"/>
        <v>2109.0999999999995</v>
      </c>
      <c r="K58">
        <f t="shared" si="3"/>
        <v>348.69999999999993</v>
      </c>
      <c r="L58">
        <f t="shared" si="4"/>
        <v>7.2268425580728435E-2</v>
      </c>
    </row>
    <row r="59" spans="1:12" x14ac:dyDescent="0.25">
      <c r="A59">
        <f t="shared" si="7"/>
        <v>2019</v>
      </c>
      <c r="B59">
        <f t="shared" si="8"/>
        <v>10</v>
      </c>
      <c r="C59">
        <v>31</v>
      </c>
      <c r="D59" s="7">
        <f t="shared" si="0"/>
        <v>8.4931506849315067E-2</v>
      </c>
      <c r="E59">
        <f>'2.Actual Wthr'!E95</f>
        <v>148.69999999999999</v>
      </c>
      <c r="F59">
        <f t="shared" si="5"/>
        <v>13830.625000000002</v>
      </c>
      <c r="G59">
        <f t="shared" si="1"/>
        <v>3032.5</v>
      </c>
      <c r="H59">
        <f t="shared" si="2"/>
        <v>4.9035449299258037E-2</v>
      </c>
      <c r="I59">
        <f>'2.Actual Wthr'!G95</f>
        <v>5.0999999999999996</v>
      </c>
      <c r="J59">
        <f t="shared" si="6"/>
        <v>2114.1999999999994</v>
      </c>
      <c r="K59">
        <f t="shared" si="3"/>
        <v>348.69999999999993</v>
      </c>
      <c r="L59">
        <f t="shared" si="4"/>
        <v>1.4625752796099801E-2</v>
      </c>
    </row>
    <row r="60" spans="1:12" x14ac:dyDescent="0.25">
      <c r="A60">
        <f t="shared" si="7"/>
        <v>2019</v>
      </c>
      <c r="B60">
        <f t="shared" si="8"/>
        <v>11</v>
      </c>
      <c r="C60">
        <v>30</v>
      </c>
      <c r="D60" s="7">
        <f t="shared" si="0"/>
        <v>8.2191780821917804E-2</v>
      </c>
      <c r="E60">
        <f>'2.Actual Wthr'!E96</f>
        <v>423.5</v>
      </c>
      <c r="F60">
        <f t="shared" si="5"/>
        <v>14254.125000000002</v>
      </c>
      <c r="G60">
        <f t="shared" si="1"/>
        <v>3032.5</v>
      </c>
      <c r="H60">
        <f t="shared" si="2"/>
        <v>0.1396537510305029</v>
      </c>
      <c r="I60">
        <f>'2.Actual Wthr'!G96</f>
        <v>0</v>
      </c>
      <c r="J60">
        <f t="shared" si="6"/>
        <v>2114.1999999999994</v>
      </c>
      <c r="K60">
        <f t="shared" si="3"/>
        <v>348.69999999999993</v>
      </c>
      <c r="L60">
        <f t="shared" si="4"/>
        <v>0</v>
      </c>
    </row>
    <row r="61" spans="1:12" x14ac:dyDescent="0.25">
      <c r="A61">
        <f t="shared" si="7"/>
        <v>2019</v>
      </c>
      <c r="B61">
        <f t="shared" si="8"/>
        <v>12</v>
      </c>
      <c r="C61">
        <v>31</v>
      </c>
      <c r="D61" s="7">
        <f t="shared" si="0"/>
        <v>8.4931506849315067E-2</v>
      </c>
      <c r="E61">
        <f>'2.Actual Wthr'!E97</f>
        <v>489.35</v>
      </c>
      <c r="F61">
        <f t="shared" si="5"/>
        <v>14743.475000000002</v>
      </c>
      <c r="G61">
        <f t="shared" si="1"/>
        <v>3032.5</v>
      </c>
      <c r="H61">
        <f t="shared" si="2"/>
        <v>0.16136850783182194</v>
      </c>
      <c r="I61">
        <f>'2.Actual Wthr'!G97</f>
        <v>0</v>
      </c>
      <c r="J61">
        <f t="shared" si="6"/>
        <v>2114.1999999999994</v>
      </c>
      <c r="K61">
        <f t="shared" si="3"/>
        <v>348.69999999999993</v>
      </c>
      <c r="L61">
        <f t="shared" si="4"/>
        <v>0</v>
      </c>
    </row>
    <row r="62" spans="1:12" x14ac:dyDescent="0.25">
      <c r="A62">
        <f t="shared" si="7"/>
        <v>2020</v>
      </c>
      <c r="B62">
        <f t="shared" si="8"/>
        <v>1</v>
      </c>
      <c r="C62">
        <v>31</v>
      </c>
      <c r="D62" s="7">
        <f t="shared" si="0"/>
        <v>8.4931506849315067E-2</v>
      </c>
      <c r="E62">
        <f>'2.Actual Wthr'!E98</f>
        <v>511.75</v>
      </c>
      <c r="F62">
        <f t="shared" si="5"/>
        <v>15255.225000000002</v>
      </c>
      <c r="G62">
        <f t="shared" si="1"/>
        <v>3032.5</v>
      </c>
      <c r="H62">
        <f t="shared" si="2"/>
        <v>0.16875515251442705</v>
      </c>
      <c r="I62">
        <f>'2.Actual Wthr'!G98</f>
        <v>0</v>
      </c>
      <c r="J62">
        <f t="shared" si="6"/>
        <v>2114.1999999999994</v>
      </c>
      <c r="K62">
        <f t="shared" si="3"/>
        <v>348.69999999999993</v>
      </c>
      <c r="L62">
        <f t="shared" si="4"/>
        <v>0</v>
      </c>
    </row>
    <row r="63" spans="1:12" x14ac:dyDescent="0.25">
      <c r="A63">
        <f t="shared" si="7"/>
        <v>2020</v>
      </c>
      <c r="B63">
        <f t="shared" si="8"/>
        <v>2</v>
      </c>
      <c r="C63">
        <v>29</v>
      </c>
      <c r="D63" s="7">
        <f t="shared" si="0"/>
        <v>7.9452054794520555E-2</v>
      </c>
      <c r="E63">
        <f>'2.Actual Wthr'!E99</f>
        <v>524.5</v>
      </c>
      <c r="F63">
        <f t="shared" si="5"/>
        <v>15779.725000000002</v>
      </c>
      <c r="G63">
        <f t="shared" si="1"/>
        <v>3032.5</v>
      </c>
      <c r="H63">
        <f t="shared" si="2"/>
        <v>0.172959604286892</v>
      </c>
      <c r="I63">
        <f>'2.Actual Wthr'!G99</f>
        <v>0</v>
      </c>
      <c r="J63">
        <f t="shared" si="6"/>
        <v>2114.1999999999994</v>
      </c>
      <c r="K63">
        <f t="shared" si="3"/>
        <v>348.69999999999993</v>
      </c>
      <c r="L63">
        <f t="shared" si="4"/>
        <v>0</v>
      </c>
    </row>
    <row r="64" spans="1:12" x14ac:dyDescent="0.25">
      <c r="A64">
        <f t="shared" si="7"/>
        <v>2020</v>
      </c>
      <c r="B64">
        <f t="shared" si="8"/>
        <v>3</v>
      </c>
      <c r="C64">
        <v>31</v>
      </c>
      <c r="D64" s="7">
        <f t="shared" si="0"/>
        <v>8.4931506849315067E-2</v>
      </c>
      <c r="E64">
        <f>'2.Actual Wthr'!E100</f>
        <v>366.2</v>
      </c>
      <c r="F64">
        <f t="shared" si="5"/>
        <v>16145.925000000003</v>
      </c>
      <c r="G64">
        <f t="shared" si="1"/>
        <v>3032.5</v>
      </c>
      <c r="H64">
        <f t="shared" si="2"/>
        <v>0.12075845012366035</v>
      </c>
      <c r="I64">
        <f>'2.Actual Wthr'!G100</f>
        <v>0</v>
      </c>
      <c r="J64">
        <f t="shared" si="6"/>
        <v>2114.1999999999994</v>
      </c>
      <c r="K64">
        <f t="shared" si="3"/>
        <v>348.69999999999993</v>
      </c>
      <c r="L64">
        <f t="shared" si="4"/>
        <v>0</v>
      </c>
    </row>
    <row r="65" spans="1:12" x14ac:dyDescent="0.25">
      <c r="A65">
        <f t="shared" si="7"/>
        <v>2020</v>
      </c>
      <c r="B65">
        <f t="shared" si="8"/>
        <v>4</v>
      </c>
      <c r="C65">
        <v>30</v>
      </c>
      <c r="D65" s="7">
        <f t="shared" si="0"/>
        <v>8.2191780821917804E-2</v>
      </c>
      <c r="E65">
        <f>'2.Actual Wthr'!E101</f>
        <v>273.05</v>
      </c>
      <c r="F65">
        <f t="shared" si="5"/>
        <v>16418.975000000002</v>
      </c>
      <c r="G65">
        <f t="shared" si="1"/>
        <v>3032.5</v>
      </c>
      <c r="H65">
        <f t="shared" si="2"/>
        <v>9.0041220115416321E-2</v>
      </c>
      <c r="I65">
        <f>'2.Actual Wthr'!G101</f>
        <v>0</v>
      </c>
      <c r="J65">
        <f t="shared" si="6"/>
        <v>2114.1999999999994</v>
      </c>
      <c r="K65">
        <f t="shared" si="3"/>
        <v>348.69999999999993</v>
      </c>
      <c r="L65">
        <f t="shared" si="4"/>
        <v>0</v>
      </c>
    </row>
    <row r="66" spans="1:12" x14ac:dyDescent="0.25">
      <c r="A66">
        <f t="shared" si="7"/>
        <v>2020</v>
      </c>
      <c r="B66">
        <f t="shared" si="8"/>
        <v>5</v>
      </c>
      <c r="C66">
        <v>31</v>
      </c>
      <c r="D66" s="7">
        <f t="shared" si="0"/>
        <v>8.4931506849315067E-2</v>
      </c>
      <c r="E66">
        <f>'2.Actual Wthr'!E102</f>
        <v>138.4</v>
      </c>
      <c r="F66">
        <f t="shared" si="5"/>
        <v>16557.375000000004</v>
      </c>
      <c r="G66">
        <f t="shared" si="1"/>
        <v>3032.5</v>
      </c>
      <c r="H66">
        <f t="shared" si="2"/>
        <v>4.5638911788953011E-2</v>
      </c>
      <c r="I66">
        <f>'2.Actual Wthr'!G102</f>
        <v>24</v>
      </c>
      <c r="J66">
        <f t="shared" si="6"/>
        <v>2138.1999999999994</v>
      </c>
      <c r="K66">
        <f t="shared" si="3"/>
        <v>348.69999999999993</v>
      </c>
      <c r="L66">
        <f t="shared" si="4"/>
        <v>6.8827071981646129E-2</v>
      </c>
    </row>
    <row r="67" spans="1:12" x14ac:dyDescent="0.25">
      <c r="A67">
        <f t="shared" si="7"/>
        <v>2020</v>
      </c>
      <c r="B67">
        <f t="shared" si="8"/>
        <v>6</v>
      </c>
      <c r="C67">
        <v>30</v>
      </c>
      <c r="D67" s="7">
        <f t="shared" ref="D67:D130" si="9">C67/365</f>
        <v>8.2191780821917804E-2</v>
      </c>
      <c r="E67">
        <f>'2.Actual Wthr'!E103</f>
        <v>5.25</v>
      </c>
      <c r="F67">
        <f t="shared" si="5"/>
        <v>16562.625000000004</v>
      </c>
      <c r="G67">
        <f t="shared" ref="G67:G130" si="10">$F$13</f>
        <v>3032.5</v>
      </c>
      <c r="H67">
        <f t="shared" ref="H67:H130" si="11">E67/G67</f>
        <v>1.7312448474855729E-3</v>
      </c>
      <c r="I67">
        <f>'2.Actual Wthr'!G103</f>
        <v>97.05</v>
      </c>
      <c r="J67">
        <f t="shared" si="6"/>
        <v>2235.2499999999995</v>
      </c>
      <c r="K67">
        <f t="shared" ref="K67:K130" si="12">$J$13</f>
        <v>348.69999999999993</v>
      </c>
      <c r="L67">
        <f t="shared" ref="L67:L130" si="13">I67/K67</f>
        <v>0.27831947232578153</v>
      </c>
    </row>
    <row r="68" spans="1:12" x14ac:dyDescent="0.25">
      <c r="A68">
        <f t="shared" si="7"/>
        <v>2020</v>
      </c>
      <c r="B68">
        <f t="shared" si="8"/>
        <v>7</v>
      </c>
      <c r="C68">
        <v>31</v>
      </c>
      <c r="D68" s="7">
        <f t="shared" si="9"/>
        <v>8.4931506849315067E-2</v>
      </c>
      <c r="E68">
        <f>'2.Actual Wthr'!E104</f>
        <v>0</v>
      </c>
      <c r="F68">
        <f t="shared" ref="F68:F131" si="14">F67+E68</f>
        <v>16562.625000000004</v>
      </c>
      <c r="G68">
        <f t="shared" si="10"/>
        <v>3032.5</v>
      </c>
      <c r="H68">
        <f t="shared" si="11"/>
        <v>0</v>
      </c>
      <c r="I68">
        <f>'2.Actual Wthr'!G104</f>
        <v>214.9</v>
      </c>
      <c r="J68">
        <f t="shared" ref="J68:J131" si="15">J67+I68</f>
        <v>2450.1499999999996</v>
      </c>
      <c r="K68">
        <f t="shared" si="12"/>
        <v>348.69999999999993</v>
      </c>
      <c r="L68">
        <f t="shared" si="13"/>
        <v>0.616289073702323</v>
      </c>
    </row>
    <row r="69" spans="1:12" x14ac:dyDescent="0.25">
      <c r="A69">
        <f t="shared" si="7"/>
        <v>2020</v>
      </c>
      <c r="B69">
        <f t="shared" si="8"/>
        <v>8</v>
      </c>
      <c r="C69">
        <v>31</v>
      </c>
      <c r="D69" s="7">
        <f t="shared" si="9"/>
        <v>8.4931506849315067E-2</v>
      </c>
      <c r="E69">
        <f>'2.Actual Wthr'!E105</f>
        <v>0</v>
      </c>
      <c r="F69">
        <f t="shared" si="14"/>
        <v>16562.625000000004</v>
      </c>
      <c r="G69">
        <f t="shared" si="10"/>
        <v>3032.5</v>
      </c>
      <c r="H69">
        <f t="shared" si="11"/>
        <v>0</v>
      </c>
      <c r="I69">
        <f>'2.Actual Wthr'!G105</f>
        <v>125.9</v>
      </c>
      <c r="J69">
        <f t="shared" si="15"/>
        <v>2576.0499999999997</v>
      </c>
      <c r="K69">
        <f t="shared" si="12"/>
        <v>348.69999999999993</v>
      </c>
      <c r="L69">
        <f t="shared" si="13"/>
        <v>0.361055348437052</v>
      </c>
    </row>
    <row r="70" spans="1:12" x14ac:dyDescent="0.25">
      <c r="A70">
        <f t="shared" si="7"/>
        <v>2020</v>
      </c>
      <c r="B70">
        <f t="shared" si="8"/>
        <v>9</v>
      </c>
      <c r="C70">
        <v>30</v>
      </c>
      <c r="D70" s="7">
        <f t="shared" si="9"/>
        <v>8.2191780821917804E-2</v>
      </c>
      <c r="E70">
        <f>'2.Actual Wthr'!E106</f>
        <v>24.8</v>
      </c>
      <c r="F70">
        <f t="shared" si="14"/>
        <v>16587.425000000003</v>
      </c>
      <c r="G70">
        <f t="shared" si="10"/>
        <v>3032.5</v>
      </c>
      <c r="H70">
        <f t="shared" si="11"/>
        <v>8.1780708985985159E-3</v>
      </c>
      <c r="I70">
        <f>'2.Actual Wthr'!G106</f>
        <v>32.9</v>
      </c>
      <c r="J70">
        <f t="shared" si="15"/>
        <v>2608.9499999999998</v>
      </c>
      <c r="K70">
        <f t="shared" si="12"/>
        <v>348.69999999999993</v>
      </c>
      <c r="L70">
        <f t="shared" si="13"/>
        <v>9.4350444508173231E-2</v>
      </c>
    </row>
    <row r="71" spans="1:12" x14ac:dyDescent="0.25">
      <c r="A71">
        <f t="shared" si="7"/>
        <v>2020</v>
      </c>
      <c r="B71">
        <f t="shared" si="8"/>
        <v>10</v>
      </c>
      <c r="C71">
        <v>31</v>
      </c>
      <c r="D71" s="7">
        <f t="shared" si="9"/>
        <v>8.4931506849315067E-2</v>
      </c>
      <c r="E71">
        <f>'2.Actual Wthr'!E107</f>
        <v>179.7</v>
      </c>
      <c r="F71">
        <f t="shared" si="14"/>
        <v>16767.125000000004</v>
      </c>
      <c r="G71">
        <f t="shared" si="10"/>
        <v>3032.5</v>
      </c>
      <c r="H71">
        <f t="shared" si="11"/>
        <v>5.9258037922506182E-2</v>
      </c>
      <c r="I71">
        <f>'2.Actual Wthr'!G107</f>
        <v>0</v>
      </c>
      <c r="J71">
        <f t="shared" si="15"/>
        <v>2608.9499999999998</v>
      </c>
      <c r="K71">
        <f t="shared" si="12"/>
        <v>348.69999999999993</v>
      </c>
      <c r="L71">
        <f t="shared" si="13"/>
        <v>0</v>
      </c>
    </row>
    <row r="72" spans="1:12" x14ac:dyDescent="0.25">
      <c r="A72">
        <f t="shared" si="7"/>
        <v>2020</v>
      </c>
      <c r="B72">
        <f t="shared" si="8"/>
        <v>11</v>
      </c>
      <c r="C72">
        <v>30</v>
      </c>
      <c r="D72" s="7">
        <f t="shared" si="9"/>
        <v>8.2191780821917804E-2</v>
      </c>
      <c r="E72">
        <f>'2.Actual Wthr'!E108</f>
        <v>247.1</v>
      </c>
      <c r="F72">
        <f t="shared" si="14"/>
        <v>17014.225000000002</v>
      </c>
      <c r="G72">
        <f t="shared" si="10"/>
        <v>3032.5</v>
      </c>
      <c r="H72">
        <f t="shared" si="11"/>
        <v>8.1483924154987633E-2</v>
      </c>
      <c r="I72">
        <f>'2.Actual Wthr'!G108</f>
        <v>0</v>
      </c>
      <c r="J72">
        <f t="shared" si="15"/>
        <v>2608.9499999999998</v>
      </c>
      <c r="K72">
        <f t="shared" si="12"/>
        <v>348.69999999999993</v>
      </c>
      <c r="L72">
        <f t="shared" si="13"/>
        <v>0</v>
      </c>
    </row>
    <row r="73" spans="1:12" x14ac:dyDescent="0.25">
      <c r="A73">
        <f t="shared" si="7"/>
        <v>2020</v>
      </c>
      <c r="B73">
        <f t="shared" si="8"/>
        <v>12</v>
      </c>
      <c r="C73">
        <v>31</v>
      </c>
      <c r="D73" s="7">
        <f t="shared" si="9"/>
        <v>8.4931506849315067E-2</v>
      </c>
      <c r="E73">
        <f>'2.Actual Wthr'!E109</f>
        <v>474.25</v>
      </c>
      <c r="F73">
        <f t="shared" si="14"/>
        <v>17488.475000000002</v>
      </c>
      <c r="G73">
        <f t="shared" si="10"/>
        <v>3032.5</v>
      </c>
      <c r="H73">
        <f t="shared" si="11"/>
        <v>0.15638911788953008</v>
      </c>
      <c r="I73">
        <f>'2.Actual Wthr'!G109</f>
        <v>0</v>
      </c>
      <c r="J73">
        <f t="shared" si="15"/>
        <v>2608.9499999999998</v>
      </c>
      <c r="K73">
        <f t="shared" si="12"/>
        <v>348.69999999999993</v>
      </c>
      <c r="L73">
        <f t="shared" si="13"/>
        <v>0</v>
      </c>
    </row>
    <row r="74" spans="1:12" x14ac:dyDescent="0.25">
      <c r="A74">
        <f t="shared" si="7"/>
        <v>2021</v>
      </c>
      <c r="B74">
        <f t="shared" si="8"/>
        <v>1</v>
      </c>
      <c r="C74">
        <v>31</v>
      </c>
      <c r="D74" s="7">
        <f t="shared" si="9"/>
        <v>8.4931506849315067E-2</v>
      </c>
      <c r="E74">
        <f>'2.Actual Wthr'!E110</f>
        <v>549.35</v>
      </c>
      <c r="F74">
        <f t="shared" si="14"/>
        <v>18037.825000000001</v>
      </c>
      <c r="G74">
        <f t="shared" si="10"/>
        <v>3032.5</v>
      </c>
      <c r="H74">
        <f t="shared" si="11"/>
        <v>0.18115416323165706</v>
      </c>
      <c r="I74">
        <f>'2.Actual Wthr'!G110</f>
        <v>0</v>
      </c>
      <c r="J74">
        <f t="shared" si="15"/>
        <v>2608.9499999999998</v>
      </c>
      <c r="K74">
        <f t="shared" si="12"/>
        <v>348.69999999999993</v>
      </c>
      <c r="L74">
        <f t="shared" si="13"/>
        <v>0</v>
      </c>
    </row>
    <row r="75" spans="1:12" x14ac:dyDescent="0.25">
      <c r="A75">
        <f t="shared" si="7"/>
        <v>2021</v>
      </c>
      <c r="B75">
        <f t="shared" si="8"/>
        <v>2</v>
      </c>
      <c r="C75">
        <v>28</v>
      </c>
      <c r="D75" s="7">
        <f t="shared" si="9"/>
        <v>7.6712328767123292E-2</v>
      </c>
      <c r="E75">
        <f>'2.Actual Wthr'!E111</f>
        <v>571</v>
      </c>
      <c r="F75">
        <f t="shared" si="14"/>
        <v>18608.825000000001</v>
      </c>
      <c r="G75">
        <f t="shared" si="10"/>
        <v>3032.5</v>
      </c>
      <c r="H75">
        <f t="shared" si="11"/>
        <v>0.18829348722176423</v>
      </c>
      <c r="I75">
        <f>'2.Actual Wthr'!G111</f>
        <v>0</v>
      </c>
      <c r="J75">
        <f t="shared" si="15"/>
        <v>2608.9499999999998</v>
      </c>
      <c r="K75">
        <f t="shared" si="12"/>
        <v>348.69999999999993</v>
      </c>
      <c r="L75">
        <f t="shared" si="13"/>
        <v>0</v>
      </c>
    </row>
    <row r="76" spans="1:12" x14ac:dyDescent="0.25">
      <c r="A76">
        <f t="shared" si="7"/>
        <v>2021</v>
      </c>
      <c r="B76">
        <f t="shared" si="8"/>
        <v>3</v>
      </c>
      <c r="C76">
        <v>31</v>
      </c>
      <c r="D76" s="7">
        <f t="shared" si="9"/>
        <v>8.4931506849315067E-2</v>
      </c>
      <c r="E76">
        <f>'2.Actual Wthr'!E112</f>
        <v>368</v>
      </c>
      <c r="F76">
        <f t="shared" si="14"/>
        <v>18976.825000000001</v>
      </c>
      <c r="G76">
        <f t="shared" si="10"/>
        <v>3032.5</v>
      </c>
      <c r="H76">
        <f t="shared" si="11"/>
        <v>0.12135201978565539</v>
      </c>
      <c r="I76">
        <f>'2.Actual Wthr'!G112</f>
        <v>0</v>
      </c>
      <c r="J76">
        <f t="shared" si="15"/>
        <v>2608.9499999999998</v>
      </c>
      <c r="K76">
        <f t="shared" si="12"/>
        <v>348.69999999999993</v>
      </c>
      <c r="L76">
        <f t="shared" si="13"/>
        <v>0</v>
      </c>
    </row>
    <row r="77" spans="1:12" x14ac:dyDescent="0.25">
      <c r="A77">
        <f t="shared" si="7"/>
        <v>2021</v>
      </c>
      <c r="B77">
        <f t="shared" si="8"/>
        <v>4</v>
      </c>
      <c r="C77">
        <v>30</v>
      </c>
      <c r="D77" s="7">
        <f t="shared" si="9"/>
        <v>8.2191780821917804E-2</v>
      </c>
      <c r="E77">
        <f>'2.Actual Wthr'!E113</f>
        <v>214.2</v>
      </c>
      <c r="F77">
        <f t="shared" si="14"/>
        <v>19191.025000000001</v>
      </c>
      <c r="G77">
        <f t="shared" si="10"/>
        <v>3032.5</v>
      </c>
      <c r="H77">
        <f t="shared" si="11"/>
        <v>7.0634789777411375E-2</v>
      </c>
      <c r="I77">
        <f>'2.Actual Wthr'!G113</f>
        <v>0</v>
      </c>
      <c r="J77">
        <f t="shared" si="15"/>
        <v>2608.9499999999998</v>
      </c>
      <c r="K77">
        <f t="shared" si="12"/>
        <v>348.69999999999993</v>
      </c>
      <c r="L77">
        <f t="shared" si="13"/>
        <v>0</v>
      </c>
    </row>
    <row r="78" spans="1:12" x14ac:dyDescent="0.25">
      <c r="A78">
        <f t="shared" si="7"/>
        <v>2021</v>
      </c>
      <c r="B78">
        <f t="shared" si="8"/>
        <v>5</v>
      </c>
      <c r="C78">
        <v>31</v>
      </c>
      <c r="D78" s="7">
        <f t="shared" si="9"/>
        <v>8.4931506849315067E-2</v>
      </c>
      <c r="E78">
        <f>'2.Actual Wthr'!E114</f>
        <v>99.65</v>
      </c>
      <c r="F78">
        <f t="shared" si="14"/>
        <v>19290.675000000003</v>
      </c>
      <c r="G78">
        <f t="shared" si="10"/>
        <v>3032.5</v>
      </c>
      <c r="H78">
        <f t="shared" si="11"/>
        <v>3.2860676009892828E-2</v>
      </c>
      <c r="I78">
        <f>'2.Actual Wthr'!G114</f>
        <v>27.7</v>
      </c>
      <c r="J78">
        <f t="shared" si="15"/>
        <v>2636.6499999999996</v>
      </c>
      <c r="K78">
        <f t="shared" si="12"/>
        <v>348.69999999999993</v>
      </c>
      <c r="L78">
        <f t="shared" si="13"/>
        <v>7.943791224548323E-2</v>
      </c>
    </row>
    <row r="79" spans="1:12" x14ac:dyDescent="0.25">
      <c r="A79">
        <f t="shared" ref="A79:A142" si="16">A67+1</f>
        <v>2021</v>
      </c>
      <c r="B79">
        <f t="shared" ref="B79:B142" si="17">B67</f>
        <v>6</v>
      </c>
      <c r="C79">
        <v>30</v>
      </c>
      <c r="D79" s="7">
        <f t="shared" si="9"/>
        <v>8.2191780821917804E-2</v>
      </c>
      <c r="E79">
        <f>'2.Actual Wthr'!E115</f>
        <v>0.25</v>
      </c>
      <c r="F79">
        <f t="shared" si="14"/>
        <v>19290.925000000003</v>
      </c>
      <c r="G79">
        <f t="shared" si="10"/>
        <v>3032.5</v>
      </c>
      <c r="H79">
        <f t="shared" si="11"/>
        <v>8.2440230832646336E-5</v>
      </c>
      <c r="I79">
        <f>'2.Actual Wthr'!G115</f>
        <v>121.4</v>
      </c>
      <c r="J79">
        <f t="shared" si="15"/>
        <v>2758.0499999999997</v>
      </c>
      <c r="K79">
        <f t="shared" si="12"/>
        <v>348.69999999999993</v>
      </c>
      <c r="L79">
        <f t="shared" si="13"/>
        <v>0.34815027244049335</v>
      </c>
    </row>
    <row r="80" spans="1:12" x14ac:dyDescent="0.25">
      <c r="A80">
        <f t="shared" si="16"/>
        <v>2021</v>
      </c>
      <c r="B80">
        <f t="shared" si="17"/>
        <v>7</v>
      </c>
      <c r="C80">
        <v>31</v>
      </c>
      <c r="D80" s="7">
        <f t="shared" si="9"/>
        <v>8.4931506849315067E-2</v>
      </c>
      <c r="E80">
        <f>'2.Actual Wthr'!E116</f>
        <v>0</v>
      </c>
      <c r="F80">
        <f t="shared" si="14"/>
        <v>19290.925000000003</v>
      </c>
      <c r="G80">
        <f t="shared" si="10"/>
        <v>3032.5</v>
      </c>
      <c r="H80">
        <f t="shared" si="11"/>
        <v>0</v>
      </c>
      <c r="I80">
        <f>'2.Actual Wthr'!G116</f>
        <v>106.05</v>
      </c>
      <c r="J80">
        <f t="shared" si="15"/>
        <v>2864.1</v>
      </c>
      <c r="K80">
        <f t="shared" si="12"/>
        <v>348.69999999999993</v>
      </c>
      <c r="L80">
        <f t="shared" si="13"/>
        <v>0.30412962431889884</v>
      </c>
    </row>
    <row r="81" spans="1:12" x14ac:dyDescent="0.25">
      <c r="A81">
        <f t="shared" si="16"/>
        <v>2021</v>
      </c>
      <c r="B81">
        <f t="shared" si="17"/>
        <v>8</v>
      </c>
      <c r="C81">
        <v>31</v>
      </c>
      <c r="D81" s="7">
        <f t="shared" si="9"/>
        <v>8.4931506849315067E-2</v>
      </c>
      <c r="E81">
        <f>'2.Actual Wthr'!E117</f>
        <v>0</v>
      </c>
      <c r="F81">
        <f t="shared" si="14"/>
        <v>19290.925000000003</v>
      </c>
      <c r="G81">
        <f t="shared" si="10"/>
        <v>3032.5</v>
      </c>
      <c r="H81">
        <f t="shared" si="11"/>
        <v>0</v>
      </c>
      <c r="I81">
        <f>'2.Actual Wthr'!G117</f>
        <v>177.55</v>
      </c>
      <c r="J81">
        <f t="shared" si="15"/>
        <v>3041.65</v>
      </c>
      <c r="K81">
        <f t="shared" si="12"/>
        <v>348.69999999999993</v>
      </c>
      <c r="L81">
        <f t="shared" si="13"/>
        <v>0.50917694293088633</v>
      </c>
    </row>
    <row r="82" spans="1:12" x14ac:dyDescent="0.25">
      <c r="A82">
        <f t="shared" si="16"/>
        <v>2021</v>
      </c>
      <c r="B82">
        <f t="shared" si="17"/>
        <v>9</v>
      </c>
      <c r="C82">
        <v>30</v>
      </c>
      <c r="D82" s="7">
        <f t="shared" si="9"/>
        <v>8.2191780821917804E-2</v>
      </c>
      <c r="E82">
        <f>'2.Actual Wthr'!E118</f>
        <v>7.7</v>
      </c>
      <c r="F82">
        <f t="shared" si="14"/>
        <v>19298.625000000004</v>
      </c>
      <c r="G82">
        <f t="shared" si="10"/>
        <v>3032.5</v>
      </c>
      <c r="H82">
        <f t="shared" si="11"/>
        <v>2.5391591096455071E-3</v>
      </c>
      <c r="I82">
        <f>'2.Actual Wthr'!G118</f>
        <v>24.55</v>
      </c>
      <c r="J82">
        <f t="shared" si="15"/>
        <v>3066.2000000000003</v>
      </c>
      <c r="K82">
        <f t="shared" si="12"/>
        <v>348.69999999999993</v>
      </c>
      <c r="L82">
        <f t="shared" si="13"/>
        <v>7.040435904789219E-2</v>
      </c>
    </row>
    <row r="83" spans="1:12" x14ac:dyDescent="0.25">
      <c r="A83">
        <f t="shared" si="16"/>
        <v>2021</v>
      </c>
      <c r="B83">
        <f t="shared" si="17"/>
        <v>10</v>
      </c>
      <c r="C83">
        <v>31</v>
      </c>
      <c r="D83" s="7">
        <f t="shared" si="9"/>
        <v>8.4931506849315067E-2</v>
      </c>
      <c r="E83">
        <f>'2.Actual Wthr'!E119</f>
        <v>85.2</v>
      </c>
      <c r="F83">
        <f t="shared" si="14"/>
        <v>19383.825000000004</v>
      </c>
      <c r="G83">
        <f t="shared" si="10"/>
        <v>3032.5</v>
      </c>
      <c r="H83">
        <f t="shared" si="11"/>
        <v>2.809563066776587E-2</v>
      </c>
      <c r="I83">
        <f>'2.Actual Wthr'!G119</f>
        <v>5.5</v>
      </c>
      <c r="J83">
        <f t="shared" si="15"/>
        <v>3071.7000000000003</v>
      </c>
      <c r="K83">
        <f t="shared" si="12"/>
        <v>348.69999999999993</v>
      </c>
      <c r="L83">
        <f t="shared" si="13"/>
        <v>1.577287066246057E-2</v>
      </c>
    </row>
    <row r="84" spans="1:12" x14ac:dyDescent="0.25">
      <c r="A84">
        <f t="shared" si="16"/>
        <v>2021</v>
      </c>
      <c r="B84">
        <f t="shared" si="17"/>
        <v>11</v>
      </c>
      <c r="C84">
        <v>30</v>
      </c>
      <c r="D84" s="7">
        <f t="shared" si="9"/>
        <v>8.2191780821917804E-2</v>
      </c>
      <c r="E84">
        <f>'2.Actual Wthr'!E120</f>
        <v>324.05</v>
      </c>
      <c r="F84">
        <f t="shared" si="14"/>
        <v>19707.875000000004</v>
      </c>
      <c r="G84">
        <f t="shared" si="10"/>
        <v>3032.5</v>
      </c>
      <c r="H84">
        <f t="shared" si="11"/>
        <v>0.10685902720527618</v>
      </c>
      <c r="I84">
        <f>'2.Actual Wthr'!G120</f>
        <v>0</v>
      </c>
      <c r="J84">
        <f t="shared" si="15"/>
        <v>3071.7000000000003</v>
      </c>
      <c r="K84">
        <f t="shared" si="12"/>
        <v>348.69999999999993</v>
      </c>
      <c r="L84">
        <f t="shared" si="13"/>
        <v>0</v>
      </c>
    </row>
    <row r="85" spans="1:12" x14ac:dyDescent="0.25">
      <c r="A85">
        <f t="shared" si="16"/>
        <v>2021</v>
      </c>
      <c r="B85">
        <f t="shared" si="17"/>
        <v>12</v>
      </c>
      <c r="C85">
        <v>31</v>
      </c>
      <c r="D85" s="7">
        <f t="shared" si="9"/>
        <v>8.4931506849315067E-2</v>
      </c>
      <c r="E85">
        <f>'2.Actual Wthr'!E121</f>
        <v>421.75</v>
      </c>
      <c r="F85">
        <f t="shared" si="14"/>
        <v>20129.625000000004</v>
      </c>
      <c r="G85">
        <f t="shared" si="10"/>
        <v>3032.5</v>
      </c>
      <c r="H85">
        <f t="shared" si="11"/>
        <v>0.13907666941467436</v>
      </c>
      <c r="I85">
        <f>'2.Actual Wthr'!G121</f>
        <v>0</v>
      </c>
      <c r="J85">
        <f t="shared" si="15"/>
        <v>3071.7000000000003</v>
      </c>
      <c r="K85">
        <f t="shared" si="12"/>
        <v>348.69999999999993</v>
      </c>
      <c r="L85">
        <f t="shared" si="13"/>
        <v>0</v>
      </c>
    </row>
    <row r="86" spans="1:12" x14ac:dyDescent="0.25">
      <c r="A86">
        <f t="shared" si="16"/>
        <v>2022</v>
      </c>
      <c r="B86">
        <f t="shared" si="17"/>
        <v>1</v>
      </c>
      <c r="C86">
        <v>31</v>
      </c>
      <c r="D86" s="7">
        <f t="shared" si="9"/>
        <v>8.4931506849315067E-2</v>
      </c>
      <c r="E86">
        <f>'2.Actual Wthr'!E122</f>
        <v>724.5</v>
      </c>
      <c r="F86">
        <f t="shared" si="14"/>
        <v>20854.125000000004</v>
      </c>
      <c r="G86">
        <f t="shared" si="10"/>
        <v>3032.5</v>
      </c>
      <c r="H86">
        <f t="shared" si="11"/>
        <v>0.23891178895300907</v>
      </c>
      <c r="I86">
        <f>'2.Actual Wthr'!G122</f>
        <v>0</v>
      </c>
      <c r="J86">
        <f t="shared" si="15"/>
        <v>3071.7000000000003</v>
      </c>
      <c r="K86">
        <f t="shared" si="12"/>
        <v>348.69999999999993</v>
      </c>
      <c r="L86">
        <f t="shared" si="13"/>
        <v>0</v>
      </c>
    </row>
    <row r="87" spans="1:12" x14ac:dyDescent="0.25">
      <c r="A87">
        <f t="shared" si="16"/>
        <v>2022</v>
      </c>
      <c r="B87">
        <f t="shared" si="17"/>
        <v>2</v>
      </c>
      <c r="C87">
        <v>28</v>
      </c>
      <c r="D87" s="7">
        <f t="shared" si="9"/>
        <v>7.6712328767123292E-2</v>
      </c>
      <c r="E87">
        <f>'2.Actual Wthr'!E123</f>
        <v>539.6</v>
      </c>
      <c r="F87">
        <f t="shared" si="14"/>
        <v>21393.725000000002</v>
      </c>
      <c r="G87">
        <f t="shared" si="10"/>
        <v>3032.5</v>
      </c>
      <c r="H87">
        <f t="shared" si="11"/>
        <v>0.17793899422918386</v>
      </c>
      <c r="I87">
        <f>'2.Actual Wthr'!G123</f>
        <v>0</v>
      </c>
      <c r="J87">
        <f t="shared" si="15"/>
        <v>3071.7000000000003</v>
      </c>
      <c r="K87">
        <f t="shared" si="12"/>
        <v>348.69999999999993</v>
      </c>
      <c r="L87">
        <f t="shared" si="13"/>
        <v>0</v>
      </c>
    </row>
    <row r="88" spans="1:12" x14ac:dyDescent="0.25">
      <c r="A88">
        <f t="shared" si="16"/>
        <v>2022</v>
      </c>
      <c r="B88">
        <f t="shared" si="17"/>
        <v>3</v>
      </c>
      <c r="C88">
        <v>31</v>
      </c>
      <c r="D88" s="7">
        <f t="shared" si="9"/>
        <v>8.4931506849315067E-2</v>
      </c>
      <c r="E88">
        <f>'2.Actual Wthr'!E124</f>
        <v>431.1</v>
      </c>
      <c r="F88">
        <f t="shared" si="14"/>
        <v>21824.825000000001</v>
      </c>
      <c r="G88">
        <f t="shared" si="10"/>
        <v>3032.5</v>
      </c>
      <c r="H88">
        <f t="shared" si="11"/>
        <v>0.14215993404781535</v>
      </c>
      <c r="I88">
        <f>'2.Actual Wthr'!G124</f>
        <v>0</v>
      </c>
      <c r="J88">
        <f t="shared" si="15"/>
        <v>3071.7000000000003</v>
      </c>
      <c r="K88">
        <f t="shared" si="12"/>
        <v>348.69999999999993</v>
      </c>
      <c r="L88">
        <f t="shared" si="13"/>
        <v>0</v>
      </c>
    </row>
    <row r="89" spans="1:12" x14ac:dyDescent="0.25">
      <c r="A89">
        <f t="shared" si="16"/>
        <v>2022</v>
      </c>
      <c r="B89">
        <f t="shared" si="17"/>
        <v>4</v>
      </c>
      <c r="C89">
        <v>30</v>
      </c>
      <c r="D89" s="7">
        <f t="shared" si="9"/>
        <v>8.2191780821917804E-2</v>
      </c>
      <c r="E89">
        <f>'2.Actual Wthr'!E125</f>
        <v>250.8</v>
      </c>
      <c r="F89">
        <f t="shared" si="14"/>
        <v>22075.625</v>
      </c>
      <c r="G89">
        <f t="shared" si="10"/>
        <v>3032.5</v>
      </c>
      <c r="H89">
        <f t="shared" si="11"/>
        <v>8.2704039571310797E-2</v>
      </c>
      <c r="I89">
        <f>'2.Actual Wthr'!G125</f>
        <v>0</v>
      </c>
      <c r="J89">
        <f t="shared" si="15"/>
        <v>3071.7000000000003</v>
      </c>
      <c r="K89">
        <f t="shared" si="12"/>
        <v>348.69999999999993</v>
      </c>
      <c r="L89">
        <f t="shared" si="13"/>
        <v>0</v>
      </c>
    </row>
    <row r="90" spans="1:12" x14ac:dyDescent="0.25">
      <c r="A90">
        <f t="shared" si="16"/>
        <v>2022</v>
      </c>
      <c r="B90">
        <f t="shared" si="17"/>
        <v>5</v>
      </c>
      <c r="C90">
        <v>31</v>
      </c>
      <c r="D90" s="7">
        <f t="shared" si="9"/>
        <v>8.4931506849315067E-2</v>
      </c>
      <c r="E90">
        <f>'2.Actual Wthr'!E126</f>
        <v>55.8</v>
      </c>
      <c r="F90">
        <f t="shared" si="14"/>
        <v>22131.424999999999</v>
      </c>
      <c r="G90">
        <f t="shared" si="10"/>
        <v>3032.5</v>
      </c>
      <c r="H90">
        <f t="shared" si="11"/>
        <v>1.8400659521846659E-2</v>
      </c>
      <c r="I90">
        <f>'2.Actual Wthr'!G126</f>
        <v>34.4</v>
      </c>
      <c r="J90">
        <f t="shared" si="15"/>
        <v>3106.1000000000004</v>
      </c>
      <c r="K90">
        <f t="shared" si="12"/>
        <v>348.69999999999993</v>
      </c>
      <c r="L90">
        <f t="shared" si="13"/>
        <v>9.8652136507026117E-2</v>
      </c>
    </row>
    <row r="91" spans="1:12" x14ac:dyDescent="0.25">
      <c r="A91">
        <f t="shared" si="16"/>
        <v>2022</v>
      </c>
      <c r="B91">
        <f t="shared" si="17"/>
        <v>6</v>
      </c>
      <c r="C91">
        <v>30</v>
      </c>
      <c r="D91" s="7">
        <f t="shared" si="9"/>
        <v>8.2191780821917804E-2</v>
      </c>
      <c r="E91">
        <f>'2.Actual Wthr'!E127</f>
        <v>0.85</v>
      </c>
      <c r="F91">
        <f t="shared" si="14"/>
        <v>22132.274999999998</v>
      </c>
      <c r="G91">
        <f t="shared" si="10"/>
        <v>3032.5</v>
      </c>
      <c r="H91">
        <f t="shared" si="11"/>
        <v>2.8029678483099753E-4</v>
      </c>
      <c r="I91">
        <f>'2.Actual Wthr'!G127</f>
        <v>63.7</v>
      </c>
      <c r="J91">
        <f t="shared" si="15"/>
        <v>3169.8</v>
      </c>
      <c r="K91">
        <f t="shared" si="12"/>
        <v>348.69999999999993</v>
      </c>
      <c r="L91">
        <f t="shared" si="13"/>
        <v>0.18267852021795244</v>
      </c>
    </row>
    <row r="92" spans="1:12" x14ac:dyDescent="0.25">
      <c r="A92">
        <f t="shared" si="16"/>
        <v>2022</v>
      </c>
      <c r="B92">
        <f t="shared" si="17"/>
        <v>7</v>
      </c>
      <c r="C92">
        <v>31</v>
      </c>
      <c r="D92" s="7">
        <f t="shared" si="9"/>
        <v>8.4931506849315067E-2</v>
      </c>
      <c r="E92">
        <f>'2.Actual Wthr'!E128</f>
        <v>0</v>
      </c>
      <c r="F92">
        <f t="shared" si="14"/>
        <v>22132.274999999998</v>
      </c>
      <c r="G92">
        <f t="shared" si="10"/>
        <v>3032.5</v>
      </c>
      <c r="H92">
        <f t="shared" si="11"/>
        <v>0</v>
      </c>
      <c r="I92">
        <f>'2.Actual Wthr'!G128</f>
        <v>143.9</v>
      </c>
      <c r="J92">
        <f t="shared" si="15"/>
        <v>3313.7000000000003</v>
      </c>
      <c r="K92">
        <f t="shared" si="12"/>
        <v>348.69999999999993</v>
      </c>
      <c r="L92">
        <f t="shared" si="13"/>
        <v>0.41267565242328658</v>
      </c>
    </row>
    <row r="93" spans="1:12" x14ac:dyDescent="0.25">
      <c r="A93">
        <f t="shared" si="16"/>
        <v>2022</v>
      </c>
      <c r="B93">
        <f t="shared" si="17"/>
        <v>8</v>
      </c>
      <c r="C93">
        <v>31</v>
      </c>
      <c r="D93" s="7">
        <f t="shared" si="9"/>
        <v>8.4931506849315067E-2</v>
      </c>
      <c r="E93">
        <f>'2.Actual Wthr'!E129</f>
        <v>0</v>
      </c>
      <c r="F93">
        <f t="shared" si="14"/>
        <v>22132.274999999998</v>
      </c>
      <c r="G93">
        <f t="shared" si="10"/>
        <v>3032.5</v>
      </c>
      <c r="H93">
        <f t="shared" si="11"/>
        <v>0</v>
      </c>
      <c r="I93">
        <f>'2.Actual Wthr'!G129</f>
        <v>139.6</v>
      </c>
      <c r="J93">
        <f t="shared" si="15"/>
        <v>3453.3</v>
      </c>
      <c r="K93">
        <f t="shared" si="12"/>
        <v>348.69999999999993</v>
      </c>
      <c r="L93">
        <f t="shared" si="13"/>
        <v>0.40034413535990832</v>
      </c>
    </row>
    <row r="94" spans="1:12" x14ac:dyDescent="0.25">
      <c r="A94">
        <f t="shared" si="16"/>
        <v>2022</v>
      </c>
      <c r="B94">
        <f t="shared" si="17"/>
        <v>9</v>
      </c>
      <c r="C94">
        <v>30</v>
      </c>
      <c r="D94" s="7">
        <f t="shared" si="9"/>
        <v>8.2191780821917804E-2</v>
      </c>
      <c r="E94">
        <f>'2.Actual Wthr'!E130</f>
        <v>21.85</v>
      </c>
      <c r="F94">
        <f t="shared" si="14"/>
        <v>22154.124999999996</v>
      </c>
      <c r="G94">
        <f t="shared" si="10"/>
        <v>3032.5</v>
      </c>
      <c r="H94">
        <f t="shared" si="11"/>
        <v>7.2052761747732896E-3</v>
      </c>
      <c r="I94">
        <f>'2.Actual Wthr'!G130</f>
        <v>49.95</v>
      </c>
      <c r="J94">
        <f t="shared" si="15"/>
        <v>3503.25</v>
      </c>
      <c r="K94">
        <f t="shared" si="12"/>
        <v>348.69999999999993</v>
      </c>
      <c r="L94">
        <f t="shared" si="13"/>
        <v>0.14324634356180102</v>
      </c>
    </row>
    <row r="95" spans="1:12" x14ac:dyDescent="0.25">
      <c r="A95">
        <f t="shared" si="16"/>
        <v>2022</v>
      </c>
      <c r="B95">
        <f t="shared" si="17"/>
        <v>10</v>
      </c>
      <c r="C95">
        <v>31</v>
      </c>
      <c r="D95" s="7">
        <f t="shared" si="9"/>
        <v>8.4931506849315067E-2</v>
      </c>
      <c r="E95">
        <f>'2.Actual Wthr'!E131</f>
        <v>150.5</v>
      </c>
      <c r="F95">
        <f t="shared" si="14"/>
        <v>22304.624999999996</v>
      </c>
      <c r="G95">
        <f t="shared" si="10"/>
        <v>3032.5</v>
      </c>
      <c r="H95">
        <f t="shared" si="11"/>
        <v>4.9629018961253095E-2</v>
      </c>
      <c r="I95">
        <f>'2.Actual Wthr'!G131</f>
        <v>0.15</v>
      </c>
      <c r="J95">
        <f t="shared" si="15"/>
        <v>3503.4</v>
      </c>
      <c r="K95">
        <f t="shared" si="12"/>
        <v>348.69999999999993</v>
      </c>
      <c r="L95">
        <f t="shared" si="13"/>
        <v>4.3016919988528827E-4</v>
      </c>
    </row>
    <row r="96" spans="1:12" x14ac:dyDescent="0.25">
      <c r="A96">
        <f t="shared" si="16"/>
        <v>2022</v>
      </c>
      <c r="B96">
        <f t="shared" si="17"/>
        <v>11</v>
      </c>
      <c r="C96">
        <v>30</v>
      </c>
      <c r="D96" s="7">
        <f t="shared" si="9"/>
        <v>8.2191780821917804E-2</v>
      </c>
      <c r="E96">
        <f>'2.Actual Wthr'!E132</f>
        <v>293.39999999999998</v>
      </c>
      <c r="F96">
        <f t="shared" si="14"/>
        <v>22598.024999999998</v>
      </c>
      <c r="G96">
        <f t="shared" si="10"/>
        <v>3032.5</v>
      </c>
      <c r="H96">
        <f t="shared" si="11"/>
        <v>9.6751854905193724E-2</v>
      </c>
      <c r="I96">
        <f>'2.Actual Wthr'!G132</f>
        <v>0.9</v>
      </c>
      <c r="J96">
        <f t="shared" si="15"/>
        <v>3504.3</v>
      </c>
      <c r="K96">
        <f t="shared" si="12"/>
        <v>348.69999999999993</v>
      </c>
      <c r="L96">
        <f t="shared" si="13"/>
        <v>2.5810151993117298E-3</v>
      </c>
    </row>
    <row r="97" spans="1:12" x14ac:dyDescent="0.25">
      <c r="A97">
        <f t="shared" si="16"/>
        <v>2022</v>
      </c>
      <c r="B97">
        <f t="shared" si="17"/>
        <v>12</v>
      </c>
      <c r="C97">
        <v>31</v>
      </c>
      <c r="D97" s="7">
        <f t="shared" si="9"/>
        <v>8.4931506849315067E-2</v>
      </c>
      <c r="E97">
        <f>'2.Actual Wthr'!E133</f>
        <v>482.15</v>
      </c>
      <c r="F97">
        <f t="shared" si="14"/>
        <v>23080.174999999999</v>
      </c>
      <c r="G97">
        <f t="shared" si="10"/>
        <v>3032.5</v>
      </c>
      <c r="H97">
        <f t="shared" si="11"/>
        <v>0.15899422918384171</v>
      </c>
      <c r="I97">
        <f>'2.Actual Wthr'!G133</f>
        <v>0</v>
      </c>
      <c r="J97">
        <f t="shared" si="15"/>
        <v>3504.3</v>
      </c>
      <c r="K97">
        <f t="shared" si="12"/>
        <v>348.69999999999993</v>
      </c>
      <c r="L97">
        <f t="shared" si="13"/>
        <v>0</v>
      </c>
    </row>
    <row r="98" spans="1:12" x14ac:dyDescent="0.25">
      <c r="A98">
        <f t="shared" si="16"/>
        <v>2023</v>
      </c>
      <c r="B98">
        <f t="shared" si="17"/>
        <v>1</v>
      </c>
      <c r="C98">
        <v>31</v>
      </c>
      <c r="D98" s="7">
        <f t="shared" si="9"/>
        <v>8.4931506849315067E-2</v>
      </c>
      <c r="E98">
        <f>'2.Actual Wthr'!E134</f>
        <v>491.95</v>
      </c>
      <c r="F98">
        <f t="shared" si="14"/>
        <v>23572.125</v>
      </c>
      <c r="G98">
        <f t="shared" si="10"/>
        <v>3032.5</v>
      </c>
      <c r="H98">
        <f t="shared" si="11"/>
        <v>0.16222588623248144</v>
      </c>
      <c r="I98">
        <f>'2.Actual Wthr'!G134</f>
        <v>0</v>
      </c>
      <c r="J98">
        <f t="shared" si="15"/>
        <v>3504.3</v>
      </c>
      <c r="K98">
        <f t="shared" si="12"/>
        <v>348.69999999999993</v>
      </c>
      <c r="L98">
        <f t="shared" si="13"/>
        <v>0</v>
      </c>
    </row>
    <row r="99" spans="1:12" x14ac:dyDescent="0.25">
      <c r="A99">
        <f t="shared" si="16"/>
        <v>2023</v>
      </c>
      <c r="B99">
        <f t="shared" si="17"/>
        <v>2</v>
      </c>
      <c r="C99">
        <v>28</v>
      </c>
      <c r="D99" s="7">
        <f t="shared" si="9"/>
        <v>7.6712328767123292E-2</v>
      </c>
      <c r="E99">
        <f>'2.Actual Wthr'!E135</f>
        <v>459.2</v>
      </c>
      <c r="F99">
        <f t="shared" si="14"/>
        <v>24031.325000000001</v>
      </c>
      <c r="G99">
        <f t="shared" si="10"/>
        <v>3032.5</v>
      </c>
      <c r="H99">
        <f t="shared" si="11"/>
        <v>0.15142621599340478</v>
      </c>
      <c r="I99">
        <f>'2.Actual Wthr'!G135</f>
        <v>0</v>
      </c>
      <c r="J99">
        <f t="shared" si="15"/>
        <v>3504.3</v>
      </c>
      <c r="K99">
        <f t="shared" si="12"/>
        <v>348.69999999999993</v>
      </c>
      <c r="L99">
        <f t="shared" si="13"/>
        <v>0</v>
      </c>
    </row>
    <row r="100" spans="1:12" x14ac:dyDescent="0.25">
      <c r="A100">
        <f t="shared" si="16"/>
        <v>2023</v>
      </c>
      <c r="B100">
        <f t="shared" si="17"/>
        <v>3</v>
      </c>
      <c r="C100">
        <v>31</v>
      </c>
      <c r="D100" s="7">
        <f t="shared" si="9"/>
        <v>8.4931506849315067E-2</v>
      </c>
      <c r="E100">
        <f>'2.Actual Wthr'!E136</f>
        <v>437.95</v>
      </c>
      <c r="F100">
        <f t="shared" si="14"/>
        <v>24469.275000000001</v>
      </c>
      <c r="G100">
        <f t="shared" si="10"/>
        <v>3032.5</v>
      </c>
      <c r="H100">
        <f t="shared" si="11"/>
        <v>0.14441879637262983</v>
      </c>
      <c r="I100">
        <f>'2.Actual Wthr'!G136</f>
        <v>0</v>
      </c>
      <c r="J100">
        <f t="shared" si="15"/>
        <v>3504.3</v>
      </c>
      <c r="K100">
        <f t="shared" si="12"/>
        <v>348.69999999999993</v>
      </c>
      <c r="L100">
        <f t="shared" si="13"/>
        <v>0</v>
      </c>
    </row>
    <row r="101" spans="1:12" x14ac:dyDescent="0.25">
      <c r="A101">
        <f t="shared" si="16"/>
        <v>2023</v>
      </c>
      <c r="B101">
        <f t="shared" si="17"/>
        <v>4</v>
      </c>
      <c r="C101">
        <v>30</v>
      </c>
      <c r="D101" s="7">
        <f t="shared" si="9"/>
        <v>8.2191780821917804E-2</v>
      </c>
      <c r="E101">
        <f>'2.Actual Wthr'!E137</f>
        <v>201.15</v>
      </c>
      <c r="F101">
        <f t="shared" si="14"/>
        <v>24670.425000000003</v>
      </c>
      <c r="G101">
        <f t="shared" si="10"/>
        <v>3032.5</v>
      </c>
      <c r="H101">
        <f t="shared" si="11"/>
        <v>6.6331409727947238E-2</v>
      </c>
      <c r="I101">
        <f>'2.Actual Wthr'!G137</f>
        <v>7.05</v>
      </c>
      <c r="J101">
        <f t="shared" si="15"/>
        <v>3511.3500000000004</v>
      </c>
      <c r="K101">
        <f t="shared" si="12"/>
        <v>348.69999999999993</v>
      </c>
      <c r="L101">
        <f t="shared" si="13"/>
        <v>2.0217952394608548E-2</v>
      </c>
    </row>
    <row r="102" spans="1:12" x14ac:dyDescent="0.25">
      <c r="A102">
        <f t="shared" si="16"/>
        <v>2023</v>
      </c>
      <c r="B102">
        <f t="shared" si="17"/>
        <v>5</v>
      </c>
      <c r="C102">
        <v>31</v>
      </c>
      <c r="D102" s="7">
        <f t="shared" si="9"/>
        <v>8.4931506849315067E-2</v>
      </c>
      <c r="E102">
        <f>'2.Actual Wthr'!E138</f>
        <v>84.15</v>
      </c>
      <c r="F102">
        <f t="shared" si="14"/>
        <v>24754.575000000004</v>
      </c>
      <c r="G102">
        <f t="shared" si="10"/>
        <v>3032.5</v>
      </c>
      <c r="H102">
        <f t="shared" si="11"/>
        <v>2.7749381698268755E-2</v>
      </c>
      <c r="I102">
        <f>'2.Actual Wthr'!G138</f>
        <v>14.8</v>
      </c>
      <c r="J102">
        <f t="shared" si="15"/>
        <v>3526.1500000000005</v>
      </c>
      <c r="K102">
        <f t="shared" si="12"/>
        <v>348.69999999999993</v>
      </c>
      <c r="L102">
        <f t="shared" si="13"/>
        <v>4.2443361055348447E-2</v>
      </c>
    </row>
    <row r="103" spans="1:12" x14ac:dyDescent="0.25">
      <c r="A103">
        <f t="shared" si="16"/>
        <v>2023</v>
      </c>
      <c r="B103">
        <f t="shared" si="17"/>
        <v>6</v>
      </c>
      <c r="C103">
        <v>30</v>
      </c>
      <c r="D103" s="7">
        <f t="shared" si="9"/>
        <v>8.2191780821917804E-2</v>
      </c>
      <c r="E103">
        <f>'2.Actual Wthr'!E139</f>
        <v>0</v>
      </c>
      <c r="F103">
        <f t="shared" si="14"/>
        <v>24754.575000000004</v>
      </c>
      <c r="G103">
        <f t="shared" si="10"/>
        <v>3032.5</v>
      </c>
      <c r="H103">
        <f t="shared" si="11"/>
        <v>0</v>
      </c>
      <c r="I103">
        <f>'2.Actual Wthr'!G139</f>
        <v>58.45</v>
      </c>
      <c r="J103">
        <f t="shared" si="15"/>
        <v>3584.6000000000004</v>
      </c>
      <c r="K103">
        <f t="shared" si="12"/>
        <v>348.69999999999993</v>
      </c>
      <c r="L103">
        <f t="shared" si="13"/>
        <v>0.16762259822196734</v>
      </c>
    </row>
    <row r="104" spans="1:12" x14ac:dyDescent="0.25">
      <c r="A104">
        <f t="shared" si="16"/>
        <v>2023</v>
      </c>
      <c r="B104">
        <f t="shared" si="17"/>
        <v>7</v>
      </c>
      <c r="C104">
        <v>31</v>
      </c>
      <c r="D104" s="7">
        <f t="shared" si="9"/>
        <v>8.4931506849315067E-2</v>
      </c>
      <c r="E104">
        <f>'2.Actual Wthr'!E140</f>
        <v>0</v>
      </c>
      <c r="F104">
        <f t="shared" si="14"/>
        <v>24754.575000000004</v>
      </c>
      <c r="G104">
        <f t="shared" si="10"/>
        <v>3032.5</v>
      </c>
      <c r="H104">
        <f t="shared" si="11"/>
        <v>0</v>
      </c>
      <c r="I104">
        <f>'2.Actual Wthr'!G140</f>
        <v>127.45</v>
      </c>
      <c r="J104">
        <f t="shared" si="15"/>
        <v>3712.05</v>
      </c>
      <c r="K104">
        <f t="shared" si="12"/>
        <v>348.69999999999993</v>
      </c>
      <c r="L104">
        <f t="shared" si="13"/>
        <v>0.36550043016919997</v>
      </c>
    </row>
    <row r="105" spans="1:12" x14ac:dyDescent="0.25">
      <c r="A105">
        <f t="shared" si="16"/>
        <v>2023</v>
      </c>
      <c r="B105">
        <f t="shared" si="17"/>
        <v>8</v>
      </c>
      <c r="C105">
        <v>31</v>
      </c>
      <c r="D105" s="7">
        <f t="shared" si="9"/>
        <v>8.4931506849315067E-2</v>
      </c>
      <c r="E105">
        <f>'2.Actual Wthr'!E141</f>
        <v>0</v>
      </c>
      <c r="F105">
        <f t="shared" si="14"/>
        <v>24754.575000000004</v>
      </c>
      <c r="G105">
        <f t="shared" si="10"/>
        <v>3032.5</v>
      </c>
      <c r="H105">
        <f t="shared" si="11"/>
        <v>0</v>
      </c>
      <c r="I105">
        <f>'2.Actual Wthr'!G141</f>
        <v>70.400000000000006</v>
      </c>
      <c r="J105">
        <f t="shared" si="15"/>
        <v>3782.4500000000003</v>
      </c>
      <c r="K105">
        <f t="shared" si="12"/>
        <v>348.69999999999993</v>
      </c>
      <c r="L105">
        <f t="shared" si="13"/>
        <v>0.20189274447949532</v>
      </c>
    </row>
    <row r="106" spans="1:12" x14ac:dyDescent="0.25">
      <c r="A106">
        <f t="shared" si="16"/>
        <v>2023</v>
      </c>
      <c r="B106">
        <f t="shared" si="17"/>
        <v>9</v>
      </c>
      <c r="C106">
        <v>30</v>
      </c>
      <c r="D106" s="7">
        <f t="shared" si="9"/>
        <v>8.2191780821917804E-2</v>
      </c>
      <c r="E106">
        <f>'2.Actual Wthr'!E142</f>
        <v>5</v>
      </c>
      <c r="F106">
        <f t="shared" si="14"/>
        <v>24759.575000000004</v>
      </c>
      <c r="G106">
        <f t="shared" si="10"/>
        <v>3032.5</v>
      </c>
      <c r="H106">
        <f t="shared" si="11"/>
        <v>1.6488046166529267E-3</v>
      </c>
      <c r="I106">
        <f>'2.Actual Wthr'!G142</f>
        <v>46.75</v>
      </c>
      <c r="J106">
        <f t="shared" si="15"/>
        <v>3829.2000000000003</v>
      </c>
      <c r="K106">
        <f t="shared" si="12"/>
        <v>348.69999999999993</v>
      </c>
      <c r="L106">
        <f t="shared" si="13"/>
        <v>0.13406940063091485</v>
      </c>
    </row>
    <row r="107" spans="1:12" x14ac:dyDescent="0.25">
      <c r="A107">
        <f t="shared" si="16"/>
        <v>2023</v>
      </c>
      <c r="B107">
        <f t="shared" si="17"/>
        <v>10</v>
      </c>
      <c r="C107">
        <v>31</v>
      </c>
      <c r="D107" s="7">
        <f t="shared" si="9"/>
        <v>8.4931506849315067E-2</v>
      </c>
      <c r="E107">
        <f>'2.Actual Wthr'!E143</f>
        <v>121.55</v>
      </c>
      <c r="F107">
        <f t="shared" si="14"/>
        <v>24881.125000000004</v>
      </c>
      <c r="G107">
        <f t="shared" si="10"/>
        <v>3032.5</v>
      </c>
      <c r="H107">
        <f t="shared" si="11"/>
        <v>4.0082440230832649E-2</v>
      </c>
      <c r="I107">
        <f>'2.Actual Wthr'!G143</f>
        <v>21.6</v>
      </c>
      <c r="J107">
        <f t="shared" si="15"/>
        <v>3850.8</v>
      </c>
      <c r="K107">
        <f t="shared" si="12"/>
        <v>348.69999999999993</v>
      </c>
      <c r="L107">
        <f t="shared" si="13"/>
        <v>6.1944364783481518E-2</v>
      </c>
    </row>
    <row r="108" spans="1:12" x14ac:dyDescent="0.25">
      <c r="A108">
        <f t="shared" si="16"/>
        <v>2023</v>
      </c>
      <c r="B108">
        <f t="shared" si="17"/>
        <v>11</v>
      </c>
      <c r="C108">
        <v>30</v>
      </c>
      <c r="D108" s="7">
        <f t="shared" si="9"/>
        <v>8.2191780821917804E-2</v>
      </c>
      <c r="E108">
        <f>'2.Actual Wthr'!E144</f>
        <v>332.5</v>
      </c>
      <c r="F108">
        <f t="shared" si="14"/>
        <v>25213.625000000004</v>
      </c>
      <c r="G108">
        <f t="shared" si="10"/>
        <v>3032.5</v>
      </c>
      <c r="H108">
        <f t="shared" si="11"/>
        <v>0.10964550700741962</v>
      </c>
      <c r="I108">
        <f>'2.Actual Wthr'!G144</f>
        <v>0</v>
      </c>
      <c r="J108">
        <f t="shared" si="15"/>
        <v>3850.8</v>
      </c>
      <c r="K108">
        <f t="shared" si="12"/>
        <v>348.69999999999993</v>
      </c>
      <c r="L108">
        <f t="shared" si="13"/>
        <v>0</v>
      </c>
    </row>
    <row r="109" spans="1:12" x14ac:dyDescent="0.25">
      <c r="A109">
        <f t="shared" si="16"/>
        <v>2023</v>
      </c>
      <c r="B109">
        <f t="shared" si="17"/>
        <v>12</v>
      </c>
      <c r="C109">
        <v>31</v>
      </c>
      <c r="D109" s="7">
        <f t="shared" si="9"/>
        <v>8.4931506849315067E-2</v>
      </c>
      <c r="E109">
        <f>'2.Actual Wthr'!E145</f>
        <v>381.4</v>
      </c>
      <c r="F109">
        <f t="shared" si="14"/>
        <v>25595.025000000005</v>
      </c>
      <c r="G109">
        <f t="shared" si="10"/>
        <v>3032.5</v>
      </c>
      <c r="H109">
        <f t="shared" si="11"/>
        <v>0.12577081615828523</v>
      </c>
      <c r="I109">
        <f>'2.Actual Wthr'!G145</f>
        <v>0</v>
      </c>
      <c r="J109">
        <f t="shared" si="15"/>
        <v>3850.8</v>
      </c>
      <c r="K109">
        <f t="shared" si="12"/>
        <v>348.69999999999993</v>
      </c>
      <c r="L109">
        <f t="shared" si="13"/>
        <v>0</v>
      </c>
    </row>
    <row r="110" spans="1:12" x14ac:dyDescent="0.25">
      <c r="A110">
        <f t="shared" si="16"/>
        <v>2024</v>
      </c>
      <c r="B110">
        <f t="shared" si="17"/>
        <v>1</v>
      </c>
      <c r="C110">
        <v>31</v>
      </c>
      <c r="D110" s="7">
        <f t="shared" si="9"/>
        <v>8.4931506849315067E-2</v>
      </c>
      <c r="E110">
        <f>'2.Actual Wthr'!E146</f>
        <v>530.15</v>
      </c>
      <c r="F110">
        <f t="shared" si="14"/>
        <v>26125.175000000007</v>
      </c>
      <c r="G110">
        <f t="shared" si="10"/>
        <v>3032.5</v>
      </c>
      <c r="H110">
        <f t="shared" si="11"/>
        <v>0.17482275350370979</v>
      </c>
      <c r="I110">
        <f>'2.Actual Wthr'!G146</f>
        <v>0</v>
      </c>
      <c r="J110">
        <f t="shared" si="15"/>
        <v>3850.8</v>
      </c>
      <c r="K110">
        <f t="shared" si="12"/>
        <v>348.69999999999993</v>
      </c>
      <c r="L110">
        <f t="shared" si="13"/>
        <v>0</v>
      </c>
    </row>
    <row r="111" spans="1:12" x14ac:dyDescent="0.25">
      <c r="A111">
        <f t="shared" si="16"/>
        <v>2024</v>
      </c>
      <c r="B111">
        <f t="shared" si="17"/>
        <v>2</v>
      </c>
      <c r="C111">
        <v>29</v>
      </c>
      <c r="D111" s="7">
        <f t="shared" si="9"/>
        <v>7.9452054794520555E-2</v>
      </c>
      <c r="E111">
        <f>'2.Actual Wthr'!E147</f>
        <v>430.4</v>
      </c>
      <c r="F111">
        <f t="shared" si="14"/>
        <v>26555.575000000008</v>
      </c>
      <c r="G111">
        <f t="shared" si="10"/>
        <v>3032.5</v>
      </c>
      <c r="H111">
        <f t="shared" si="11"/>
        <v>0.1419291014014839</v>
      </c>
      <c r="I111">
        <f>'2.Actual Wthr'!G147</f>
        <v>0</v>
      </c>
      <c r="J111">
        <f t="shared" si="15"/>
        <v>3850.8</v>
      </c>
      <c r="K111">
        <f t="shared" si="12"/>
        <v>348.69999999999993</v>
      </c>
      <c r="L111">
        <f t="shared" si="13"/>
        <v>0</v>
      </c>
    </row>
    <row r="112" spans="1:12" x14ac:dyDescent="0.25">
      <c r="A112">
        <f t="shared" si="16"/>
        <v>2024</v>
      </c>
      <c r="B112">
        <f t="shared" si="17"/>
        <v>3</v>
      </c>
      <c r="C112">
        <v>31</v>
      </c>
      <c r="D112" s="7">
        <f t="shared" si="9"/>
        <v>8.4931506849315067E-2</v>
      </c>
      <c r="E112">
        <f>'2.Actual Wthr'!E148</f>
        <v>351.05</v>
      </c>
      <c r="F112">
        <f t="shared" si="14"/>
        <v>26906.625000000007</v>
      </c>
      <c r="G112">
        <f t="shared" si="10"/>
        <v>3032.5</v>
      </c>
      <c r="H112">
        <f t="shared" si="11"/>
        <v>0.11576257213520198</v>
      </c>
      <c r="I112">
        <f>'2.Actual Wthr'!G148</f>
        <v>0</v>
      </c>
      <c r="J112">
        <f t="shared" si="15"/>
        <v>3850.8</v>
      </c>
      <c r="K112">
        <f t="shared" si="12"/>
        <v>348.69999999999993</v>
      </c>
      <c r="L112">
        <f t="shared" si="13"/>
        <v>0</v>
      </c>
    </row>
    <row r="113" spans="1:12" x14ac:dyDescent="0.25">
      <c r="A113">
        <f t="shared" si="16"/>
        <v>2024</v>
      </c>
      <c r="B113">
        <f t="shared" si="17"/>
        <v>4</v>
      </c>
      <c r="C113">
        <v>30</v>
      </c>
      <c r="D113" s="7">
        <f t="shared" si="9"/>
        <v>8.2191780821917804E-2</v>
      </c>
      <c r="E113">
        <f>'2.Actual Wthr'!E149</f>
        <v>196.65</v>
      </c>
      <c r="F113">
        <f t="shared" si="14"/>
        <v>27103.275000000009</v>
      </c>
      <c r="G113">
        <f t="shared" si="10"/>
        <v>3032.5</v>
      </c>
      <c r="H113">
        <f t="shared" si="11"/>
        <v>6.4847485572959607E-2</v>
      </c>
      <c r="I113">
        <f>'2.Actual Wthr'!G149</f>
        <v>0</v>
      </c>
      <c r="J113">
        <f t="shared" si="15"/>
        <v>3850.8</v>
      </c>
      <c r="K113">
        <f t="shared" si="12"/>
        <v>348.69999999999993</v>
      </c>
      <c r="L113">
        <f t="shared" si="13"/>
        <v>0</v>
      </c>
    </row>
    <row r="114" spans="1:12" x14ac:dyDescent="0.25">
      <c r="A114">
        <f t="shared" si="16"/>
        <v>2024</v>
      </c>
      <c r="B114">
        <f t="shared" si="17"/>
        <v>5</v>
      </c>
      <c r="C114">
        <v>31</v>
      </c>
      <c r="D114" s="7">
        <f t="shared" si="9"/>
        <v>8.4931506849315067E-2</v>
      </c>
      <c r="E114">
        <f>'2.Actual Wthr'!E150</f>
        <v>16.5</v>
      </c>
      <c r="F114">
        <f t="shared" si="14"/>
        <v>27119.775000000009</v>
      </c>
      <c r="G114">
        <f t="shared" si="10"/>
        <v>3032.5</v>
      </c>
      <c r="H114">
        <f t="shared" si="11"/>
        <v>5.4410552349546575E-3</v>
      </c>
      <c r="I114">
        <f>'2.Actual Wthr'!G150</f>
        <v>20.65</v>
      </c>
      <c r="J114">
        <f t="shared" si="15"/>
        <v>3871.4500000000003</v>
      </c>
      <c r="K114">
        <f t="shared" si="12"/>
        <v>348.69999999999993</v>
      </c>
      <c r="L114">
        <f t="shared" si="13"/>
        <v>5.9219959850874686E-2</v>
      </c>
    </row>
    <row r="115" spans="1:12" x14ac:dyDescent="0.25">
      <c r="A115">
        <f t="shared" si="16"/>
        <v>2024</v>
      </c>
      <c r="B115">
        <f t="shared" si="17"/>
        <v>6</v>
      </c>
      <c r="C115">
        <v>30</v>
      </c>
      <c r="D115" s="7">
        <f t="shared" si="9"/>
        <v>8.2191780821917804E-2</v>
      </c>
      <c r="E115">
        <f>'2.Actual Wthr'!E151</f>
        <v>1.8</v>
      </c>
      <c r="F115">
        <f t="shared" si="14"/>
        <v>27121.575000000008</v>
      </c>
      <c r="G115">
        <f t="shared" si="10"/>
        <v>3032.5</v>
      </c>
      <c r="H115">
        <f t="shared" si="11"/>
        <v>5.9356966199505356E-4</v>
      </c>
      <c r="I115">
        <f>'2.Actual Wthr'!G151</f>
        <v>82</v>
      </c>
      <c r="J115">
        <f t="shared" si="15"/>
        <v>3953.4500000000003</v>
      </c>
      <c r="K115">
        <f t="shared" si="12"/>
        <v>348.69999999999993</v>
      </c>
      <c r="L115">
        <f t="shared" si="13"/>
        <v>0.23515916260395761</v>
      </c>
    </row>
    <row r="116" spans="1:12" x14ac:dyDescent="0.25">
      <c r="A116">
        <f t="shared" si="16"/>
        <v>2024</v>
      </c>
      <c r="B116">
        <f t="shared" si="17"/>
        <v>7</v>
      </c>
      <c r="C116">
        <v>31</v>
      </c>
      <c r="D116" s="7">
        <f t="shared" si="9"/>
        <v>8.4931506849315067E-2</v>
      </c>
      <c r="E116">
        <f>'2.Actual Wthr'!E152</f>
        <v>0</v>
      </c>
      <c r="F116">
        <f t="shared" si="14"/>
        <v>27121.575000000008</v>
      </c>
      <c r="G116">
        <f t="shared" si="10"/>
        <v>3032.5</v>
      </c>
      <c r="H116">
        <f t="shared" si="11"/>
        <v>0</v>
      </c>
      <c r="I116">
        <f>'2.Actual Wthr'!G152</f>
        <v>139.75</v>
      </c>
      <c r="J116">
        <f t="shared" si="15"/>
        <v>4093.2000000000003</v>
      </c>
      <c r="K116">
        <f t="shared" si="12"/>
        <v>348.69999999999993</v>
      </c>
      <c r="L116">
        <f t="shared" si="13"/>
        <v>0.40077430455979357</v>
      </c>
    </row>
    <row r="117" spans="1:12" x14ac:dyDescent="0.25">
      <c r="A117">
        <f t="shared" si="16"/>
        <v>2024</v>
      </c>
      <c r="B117">
        <f t="shared" si="17"/>
        <v>8</v>
      </c>
      <c r="C117">
        <v>31</v>
      </c>
      <c r="D117" s="7">
        <f t="shared" si="9"/>
        <v>8.4931506849315067E-2</v>
      </c>
      <c r="E117">
        <f>'2.Actual Wthr'!E153</f>
        <v>0.15</v>
      </c>
      <c r="F117">
        <f t="shared" si="14"/>
        <v>27121.725000000009</v>
      </c>
      <c r="G117">
        <f t="shared" si="10"/>
        <v>3032.5</v>
      </c>
      <c r="H117">
        <f t="shared" si="11"/>
        <v>4.9464138499587795E-5</v>
      </c>
      <c r="I117">
        <f>'2.Actual Wthr'!G153</f>
        <v>100</v>
      </c>
      <c r="J117">
        <f t="shared" si="15"/>
        <v>4193.2000000000007</v>
      </c>
      <c r="K117">
        <f t="shared" si="12"/>
        <v>348.69999999999993</v>
      </c>
      <c r="L117">
        <f t="shared" si="13"/>
        <v>0.28677946659019221</v>
      </c>
    </row>
    <row r="118" spans="1:12" x14ac:dyDescent="0.25">
      <c r="A118">
        <f t="shared" si="16"/>
        <v>2024</v>
      </c>
      <c r="B118">
        <f t="shared" si="17"/>
        <v>9</v>
      </c>
      <c r="C118">
        <v>30</v>
      </c>
      <c r="D118" s="7">
        <f t="shared" si="9"/>
        <v>8.2191780821917804E-2</v>
      </c>
      <c r="E118">
        <f>'2.Actual Wthr'!E154</f>
        <v>5</v>
      </c>
      <c r="F118">
        <f t="shared" si="14"/>
        <v>27126.725000000009</v>
      </c>
      <c r="G118">
        <f t="shared" si="10"/>
        <v>3032.5</v>
      </c>
      <c r="H118">
        <f t="shared" si="11"/>
        <v>1.6488046166529267E-3</v>
      </c>
      <c r="I118">
        <f>'2.Actual Wthr'!G154</f>
        <v>43.2</v>
      </c>
      <c r="J118">
        <f t="shared" si="15"/>
        <v>4236.4000000000005</v>
      </c>
      <c r="K118">
        <f t="shared" si="12"/>
        <v>348.69999999999993</v>
      </c>
      <c r="L118">
        <f t="shared" si="13"/>
        <v>0.12388872956696304</v>
      </c>
    </row>
    <row r="119" spans="1:12" x14ac:dyDescent="0.25">
      <c r="A119">
        <f t="shared" si="16"/>
        <v>2024</v>
      </c>
      <c r="B119">
        <f t="shared" si="17"/>
        <v>10</v>
      </c>
      <c r="C119">
        <v>31</v>
      </c>
      <c r="D119" s="7">
        <f t="shared" si="9"/>
        <v>8.4931506849315067E-2</v>
      </c>
      <c r="E119">
        <f>'2.Actual Wthr'!E155</f>
        <v>118.9</v>
      </c>
      <c r="F119">
        <f t="shared" si="14"/>
        <v>27245.625000000011</v>
      </c>
      <c r="G119">
        <f t="shared" si="10"/>
        <v>3032.5</v>
      </c>
      <c r="H119">
        <f t="shared" si="11"/>
        <v>3.9208573784006599E-2</v>
      </c>
      <c r="I119">
        <f>'2.Actual Wthr'!G155</f>
        <v>2.95</v>
      </c>
      <c r="J119">
        <f t="shared" si="15"/>
        <v>4239.3500000000004</v>
      </c>
      <c r="K119">
        <f t="shared" si="12"/>
        <v>348.69999999999993</v>
      </c>
      <c r="L119">
        <f t="shared" si="13"/>
        <v>8.4599942644106706E-3</v>
      </c>
    </row>
    <row r="120" spans="1:12" x14ac:dyDescent="0.25">
      <c r="A120">
        <f t="shared" si="16"/>
        <v>2024</v>
      </c>
      <c r="B120">
        <f t="shared" si="17"/>
        <v>11</v>
      </c>
      <c r="C120">
        <v>30</v>
      </c>
      <c r="D120" s="7">
        <f t="shared" si="9"/>
        <v>8.2191780821917804E-2</v>
      </c>
      <c r="E120">
        <f>'2.Actual Wthr'!E156</f>
        <v>268.45</v>
      </c>
      <c r="F120">
        <f t="shared" si="14"/>
        <v>27514.075000000012</v>
      </c>
      <c r="G120">
        <f t="shared" si="10"/>
        <v>3032.5</v>
      </c>
      <c r="H120">
        <f t="shared" si="11"/>
        <v>8.8524319868095627E-2</v>
      </c>
      <c r="I120">
        <f>'2.Actual Wthr'!G156</f>
        <v>1.7</v>
      </c>
      <c r="J120">
        <f t="shared" si="15"/>
        <v>4241.05</v>
      </c>
      <c r="K120">
        <f t="shared" si="12"/>
        <v>348.69999999999993</v>
      </c>
      <c r="L120">
        <f t="shared" si="13"/>
        <v>4.8752509320332676E-3</v>
      </c>
    </row>
    <row r="121" spans="1:12" x14ac:dyDescent="0.25">
      <c r="A121">
        <f t="shared" si="16"/>
        <v>2024</v>
      </c>
      <c r="B121">
        <f t="shared" si="17"/>
        <v>12</v>
      </c>
      <c r="C121">
        <v>31</v>
      </c>
      <c r="D121" s="7">
        <f t="shared" si="9"/>
        <v>8.4931506849315067E-2</v>
      </c>
      <c r="E121">
        <f>'2.Actual Wthr'!E157</f>
        <v>484</v>
      </c>
      <c r="F121">
        <f t="shared" si="14"/>
        <v>27998.075000000012</v>
      </c>
      <c r="G121">
        <f t="shared" si="10"/>
        <v>3032.5</v>
      </c>
      <c r="H121">
        <f t="shared" si="11"/>
        <v>0.15960428689200329</v>
      </c>
      <c r="I121">
        <f>'2.Actual Wthr'!G157</f>
        <v>0</v>
      </c>
      <c r="J121">
        <f t="shared" si="15"/>
        <v>4241.05</v>
      </c>
      <c r="K121">
        <f t="shared" si="12"/>
        <v>348.69999999999993</v>
      </c>
      <c r="L121">
        <f t="shared" si="13"/>
        <v>0</v>
      </c>
    </row>
    <row r="122" spans="1:12" x14ac:dyDescent="0.25">
      <c r="A122">
        <f t="shared" si="16"/>
        <v>2025</v>
      </c>
      <c r="B122">
        <f t="shared" si="17"/>
        <v>1</v>
      </c>
      <c r="C122">
        <v>31</v>
      </c>
      <c r="D122" s="7">
        <f t="shared" si="9"/>
        <v>8.4931506849315067E-2</v>
      </c>
      <c r="E122">
        <f>'2.Actual Wthr'!E158</f>
        <v>632.6</v>
      </c>
      <c r="F122">
        <f t="shared" si="14"/>
        <v>28630.67500000001</v>
      </c>
      <c r="G122">
        <f t="shared" si="10"/>
        <v>3032.5</v>
      </c>
      <c r="H122">
        <f t="shared" si="11"/>
        <v>0.20860676009892828</v>
      </c>
      <c r="I122">
        <f>'2.Actual Wthr'!G158</f>
        <v>0</v>
      </c>
      <c r="J122">
        <f t="shared" si="15"/>
        <v>4241.05</v>
      </c>
      <c r="K122">
        <f t="shared" si="12"/>
        <v>348.69999999999993</v>
      </c>
      <c r="L122">
        <f t="shared" si="13"/>
        <v>0</v>
      </c>
    </row>
    <row r="123" spans="1:12" x14ac:dyDescent="0.25">
      <c r="A123">
        <f t="shared" si="16"/>
        <v>2025</v>
      </c>
      <c r="B123">
        <f t="shared" si="17"/>
        <v>2</v>
      </c>
      <c r="C123">
        <v>28</v>
      </c>
      <c r="D123" s="7">
        <f t="shared" si="9"/>
        <v>7.6712328767123292E-2</v>
      </c>
      <c r="E123">
        <f>'2.Actual Wthr'!E159</f>
        <v>558.9</v>
      </c>
      <c r="F123">
        <f t="shared" si="14"/>
        <v>29189.575000000012</v>
      </c>
      <c r="G123">
        <f t="shared" si="10"/>
        <v>3032.5</v>
      </c>
      <c r="H123">
        <f t="shared" si="11"/>
        <v>0.18430338004946414</v>
      </c>
      <c r="I123">
        <f>'2.Actual Wthr'!G159</f>
        <v>0</v>
      </c>
      <c r="J123">
        <f t="shared" si="15"/>
        <v>4241.05</v>
      </c>
      <c r="K123">
        <f t="shared" si="12"/>
        <v>348.69999999999993</v>
      </c>
      <c r="L123">
        <f t="shared" si="13"/>
        <v>0</v>
      </c>
    </row>
    <row r="124" spans="1:12" x14ac:dyDescent="0.25">
      <c r="A124">
        <f t="shared" si="16"/>
        <v>2025</v>
      </c>
      <c r="B124">
        <f t="shared" si="17"/>
        <v>3</v>
      </c>
      <c r="C124">
        <v>31</v>
      </c>
      <c r="D124" s="7">
        <f t="shared" si="9"/>
        <v>8.4931506849315067E-2</v>
      </c>
      <c r="E124">
        <f>'2.Actual Wthr'!E160</f>
        <v>394</v>
      </c>
      <c r="F124">
        <f t="shared" si="14"/>
        <v>29583.575000000012</v>
      </c>
      <c r="G124">
        <f t="shared" si="10"/>
        <v>3032.5</v>
      </c>
      <c r="H124">
        <f t="shared" si="11"/>
        <v>0.1299258037922506</v>
      </c>
      <c r="I124">
        <f>'2.Actual Wthr'!G160</f>
        <v>0</v>
      </c>
      <c r="J124">
        <f t="shared" si="15"/>
        <v>4241.05</v>
      </c>
      <c r="K124">
        <f t="shared" si="12"/>
        <v>348.69999999999993</v>
      </c>
      <c r="L124">
        <f t="shared" si="13"/>
        <v>0</v>
      </c>
    </row>
    <row r="125" spans="1:12" x14ac:dyDescent="0.25">
      <c r="A125">
        <f t="shared" si="16"/>
        <v>2025</v>
      </c>
      <c r="B125">
        <f t="shared" si="17"/>
        <v>4</v>
      </c>
      <c r="C125">
        <v>30</v>
      </c>
      <c r="D125" s="7">
        <f t="shared" si="9"/>
        <v>8.2191780821917804E-2</v>
      </c>
      <c r="E125">
        <f>'2.Actual Wthr'!E161</f>
        <v>231.05</v>
      </c>
      <c r="F125">
        <f t="shared" si="14"/>
        <v>29814.625000000011</v>
      </c>
      <c r="G125">
        <f t="shared" si="10"/>
        <v>3032.5</v>
      </c>
      <c r="H125">
        <f t="shared" si="11"/>
        <v>7.6191261335531738E-2</v>
      </c>
      <c r="I125">
        <f>'2.Actual Wthr'!G161</f>
        <v>0</v>
      </c>
      <c r="J125">
        <f t="shared" si="15"/>
        <v>4241.05</v>
      </c>
      <c r="K125">
        <f t="shared" si="12"/>
        <v>348.69999999999993</v>
      </c>
      <c r="L125">
        <f t="shared" si="13"/>
        <v>0</v>
      </c>
    </row>
    <row r="126" spans="1:12" x14ac:dyDescent="0.25">
      <c r="A126">
        <f t="shared" si="16"/>
        <v>2025</v>
      </c>
      <c r="B126">
        <f t="shared" si="17"/>
        <v>5</v>
      </c>
      <c r="C126">
        <v>31</v>
      </c>
      <c r="D126" s="7">
        <f t="shared" si="9"/>
        <v>8.4931506849315067E-2</v>
      </c>
      <c r="E126">
        <f>'2.Actual Wthr'!E162</f>
        <v>80.599999999999994</v>
      </c>
      <c r="F126">
        <f t="shared" si="14"/>
        <v>29895.225000000009</v>
      </c>
      <c r="G126">
        <f t="shared" si="10"/>
        <v>3032.5</v>
      </c>
      <c r="H126">
        <f t="shared" si="11"/>
        <v>2.6578730420445177E-2</v>
      </c>
      <c r="I126">
        <f>'2.Actual Wthr'!G162</f>
        <v>4.9000000000000004</v>
      </c>
      <c r="J126">
        <f t="shared" si="15"/>
        <v>4245.95</v>
      </c>
      <c r="K126">
        <f t="shared" si="12"/>
        <v>348.69999999999993</v>
      </c>
      <c r="L126">
        <f t="shared" si="13"/>
        <v>1.4052193862919419E-2</v>
      </c>
    </row>
    <row r="127" spans="1:12" x14ac:dyDescent="0.25">
      <c r="A127">
        <f t="shared" si="16"/>
        <v>2025</v>
      </c>
      <c r="B127">
        <f t="shared" si="17"/>
        <v>6</v>
      </c>
      <c r="C127">
        <v>30</v>
      </c>
      <c r="D127" s="7">
        <f t="shared" si="9"/>
        <v>8.2191780821917804E-2</v>
      </c>
      <c r="E127">
        <f>'2.Actual Wthr'!E163</f>
        <v>4.55</v>
      </c>
      <c r="F127">
        <f t="shared" si="14"/>
        <v>29899.775000000009</v>
      </c>
      <c r="G127">
        <f t="shared" si="10"/>
        <v>3032.5</v>
      </c>
      <c r="H127">
        <f t="shared" si="11"/>
        <v>1.5004122011541632E-3</v>
      </c>
      <c r="I127">
        <f>'2.Actual Wthr'!G163</f>
        <v>98.1</v>
      </c>
      <c r="J127">
        <f t="shared" si="15"/>
        <v>4344.05</v>
      </c>
      <c r="K127">
        <f t="shared" si="12"/>
        <v>348.69999999999993</v>
      </c>
      <c r="L127">
        <f t="shared" si="13"/>
        <v>0.28133065672497853</v>
      </c>
    </row>
    <row r="128" spans="1:12" x14ac:dyDescent="0.25">
      <c r="A128">
        <f t="shared" si="16"/>
        <v>2025</v>
      </c>
      <c r="B128">
        <f t="shared" si="17"/>
        <v>7</v>
      </c>
      <c r="C128">
        <v>31</v>
      </c>
      <c r="D128" s="7">
        <f t="shared" si="9"/>
        <v>8.4931506849315067E-2</v>
      </c>
      <c r="E128">
        <f>'2.Actual Wthr'!E164</f>
        <v>0</v>
      </c>
      <c r="F128">
        <f t="shared" si="14"/>
        <v>29899.775000000009</v>
      </c>
      <c r="G128">
        <f t="shared" si="10"/>
        <v>3032.5</v>
      </c>
      <c r="H128">
        <f t="shared" si="11"/>
        <v>0</v>
      </c>
      <c r="I128">
        <f>'2.Actual Wthr'!G164</f>
        <v>182.8</v>
      </c>
      <c r="J128">
        <f t="shared" si="15"/>
        <v>4526.8500000000004</v>
      </c>
      <c r="K128">
        <f t="shared" si="12"/>
        <v>348.69999999999993</v>
      </c>
      <c r="L128">
        <f t="shared" si="13"/>
        <v>0.52423286492687138</v>
      </c>
    </row>
    <row r="129" spans="1:12" x14ac:dyDescent="0.25">
      <c r="A129">
        <f t="shared" si="16"/>
        <v>2025</v>
      </c>
      <c r="B129">
        <f t="shared" si="17"/>
        <v>8</v>
      </c>
      <c r="C129">
        <v>31</v>
      </c>
      <c r="D129" s="7">
        <f t="shared" si="9"/>
        <v>8.4931506849315067E-2</v>
      </c>
      <c r="E129">
        <f>'2.Actual Wthr'!E165</f>
        <v>1.5</v>
      </c>
      <c r="F129">
        <f t="shared" si="14"/>
        <v>29901.275000000009</v>
      </c>
      <c r="G129">
        <f t="shared" si="10"/>
        <v>3032.5</v>
      </c>
      <c r="H129">
        <f t="shared" si="11"/>
        <v>4.9464138499587804E-4</v>
      </c>
      <c r="I129">
        <f>'2.Actual Wthr'!G165</f>
        <v>120.4</v>
      </c>
      <c r="J129">
        <f t="shared" si="15"/>
        <v>4647.25</v>
      </c>
      <c r="K129">
        <f t="shared" si="12"/>
        <v>348.69999999999993</v>
      </c>
      <c r="L129">
        <f t="shared" si="13"/>
        <v>0.34528247777459142</v>
      </c>
    </row>
    <row r="130" spans="1:12" x14ac:dyDescent="0.25">
      <c r="A130">
        <f t="shared" si="16"/>
        <v>2025</v>
      </c>
      <c r="B130">
        <f t="shared" si="17"/>
        <v>9</v>
      </c>
      <c r="C130">
        <v>30</v>
      </c>
      <c r="D130" s="7">
        <f t="shared" si="9"/>
        <v>8.2191780821917804E-2</v>
      </c>
      <c r="E130">
        <f>'2.Actual Wthr'!E166</f>
        <v>2.75</v>
      </c>
      <c r="F130">
        <f t="shared" si="14"/>
        <v>29904.025000000009</v>
      </c>
      <c r="G130">
        <f t="shared" si="10"/>
        <v>3032.5</v>
      </c>
      <c r="H130">
        <f t="shared" si="11"/>
        <v>9.0684253915910965E-4</v>
      </c>
      <c r="I130">
        <f>'2.Actual Wthr'!G166</f>
        <v>34.65</v>
      </c>
      <c r="J130">
        <f t="shared" si="15"/>
        <v>4681.8999999999996</v>
      </c>
      <c r="K130">
        <f t="shared" si="12"/>
        <v>348.69999999999993</v>
      </c>
      <c r="L130">
        <f t="shared" si="13"/>
        <v>9.9369085173501598E-2</v>
      </c>
    </row>
    <row r="131" spans="1:12" x14ac:dyDescent="0.25">
      <c r="A131">
        <f t="shared" si="16"/>
        <v>2025</v>
      </c>
      <c r="B131">
        <f t="shared" si="17"/>
        <v>10</v>
      </c>
      <c r="C131">
        <v>31</v>
      </c>
      <c r="D131" s="7">
        <f t="shared" ref="D131:D194" si="18">C131/365</f>
        <v>8.4931506849315067E-2</v>
      </c>
      <c r="E131">
        <f>'2.Actual Wthr'!E167</f>
        <v>128.19999999999999</v>
      </c>
      <c r="F131">
        <f t="shared" si="14"/>
        <v>30032.225000000009</v>
      </c>
      <c r="G131">
        <f t="shared" ref="G131:G194" si="19">$F$13</f>
        <v>3032.5</v>
      </c>
      <c r="H131">
        <f t="shared" ref="H131:H194" si="20">E131/G131</f>
        <v>4.2275350370981034E-2</v>
      </c>
      <c r="I131">
        <f>'2.Actual Wthr'!G167</f>
        <v>9.8000000000000007</v>
      </c>
      <c r="J131">
        <f t="shared" si="15"/>
        <v>4691.7</v>
      </c>
      <c r="K131">
        <f t="shared" ref="K131:K194" si="21">$J$13</f>
        <v>348.69999999999993</v>
      </c>
      <c r="L131">
        <f t="shared" ref="L131:L194" si="22">I131/K131</f>
        <v>2.8104387725838838E-2</v>
      </c>
    </row>
    <row r="132" spans="1:12" x14ac:dyDescent="0.25">
      <c r="A132">
        <f t="shared" si="16"/>
        <v>2025</v>
      </c>
      <c r="B132">
        <f t="shared" si="17"/>
        <v>11</v>
      </c>
      <c r="C132">
        <v>30</v>
      </c>
      <c r="D132" s="7">
        <f t="shared" si="18"/>
        <v>8.2191780821917804E-2</v>
      </c>
      <c r="E132">
        <f>'2.Actual Wthr'!E168</f>
        <v>344.15</v>
      </c>
      <c r="F132">
        <f t="shared" ref="F132:F195" si="23">F131+E132</f>
        <v>30376.375000000011</v>
      </c>
      <c r="G132">
        <f t="shared" si="19"/>
        <v>3032.5</v>
      </c>
      <c r="H132">
        <f t="shared" si="20"/>
        <v>0.11348722176422094</v>
      </c>
      <c r="I132">
        <f>'2.Actual Wthr'!G168</f>
        <v>0</v>
      </c>
      <c r="J132">
        <f t="shared" ref="J132:J195" si="24">J131+I132</f>
        <v>4691.7</v>
      </c>
      <c r="K132">
        <f t="shared" si="21"/>
        <v>348.69999999999993</v>
      </c>
      <c r="L132">
        <f t="shared" si="22"/>
        <v>0</v>
      </c>
    </row>
    <row r="133" spans="1:12" x14ac:dyDescent="0.25">
      <c r="A133">
        <f t="shared" si="16"/>
        <v>2025</v>
      </c>
      <c r="B133">
        <f t="shared" si="17"/>
        <v>12</v>
      </c>
      <c r="C133">
        <v>31</v>
      </c>
      <c r="D133" s="7">
        <f t="shared" si="18"/>
        <v>8.4931506849315067E-2</v>
      </c>
      <c r="E133">
        <f>'2.Actual Wthr'!E169</f>
        <v>571.6</v>
      </c>
      <c r="F133">
        <f t="shared" si="23"/>
        <v>30947.975000000009</v>
      </c>
      <c r="G133">
        <f t="shared" si="19"/>
        <v>3032.5</v>
      </c>
      <c r="H133">
        <f t="shared" si="20"/>
        <v>0.18849134377576257</v>
      </c>
      <c r="I133">
        <f>'2.Actual Wthr'!G169</f>
        <v>0</v>
      </c>
      <c r="J133">
        <f t="shared" si="24"/>
        <v>4691.7</v>
      </c>
      <c r="K133">
        <f t="shared" si="21"/>
        <v>348.69999999999993</v>
      </c>
      <c r="L133">
        <f t="shared" si="22"/>
        <v>0</v>
      </c>
    </row>
    <row r="134" spans="1:12" x14ac:dyDescent="0.25">
      <c r="A134">
        <f t="shared" si="16"/>
        <v>2026</v>
      </c>
      <c r="B134">
        <f t="shared" si="17"/>
        <v>1</v>
      </c>
      <c r="C134">
        <v>31</v>
      </c>
      <c r="D134" s="7">
        <f t="shared" si="18"/>
        <v>8.4931506849315067E-2</v>
      </c>
      <c r="E134">
        <f>'3. Normal Wthr'!D14</f>
        <v>584.34500000000003</v>
      </c>
      <c r="F134">
        <f t="shared" si="23"/>
        <v>31532.320000000011</v>
      </c>
      <c r="G134">
        <f t="shared" si="19"/>
        <v>3032.5</v>
      </c>
      <c r="H134">
        <f t="shared" si="20"/>
        <v>0.19269414674361088</v>
      </c>
      <c r="I134">
        <f>'3. Normal Wthr'!F14</f>
        <v>0</v>
      </c>
      <c r="J134">
        <f t="shared" si="24"/>
        <v>4691.7</v>
      </c>
      <c r="K134">
        <f t="shared" si="21"/>
        <v>348.69999999999993</v>
      </c>
      <c r="L134">
        <f t="shared" si="22"/>
        <v>0</v>
      </c>
    </row>
    <row r="135" spans="1:12" x14ac:dyDescent="0.25">
      <c r="A135">
        <f t="shared" si="16"/>
        <v>2026</v>
      </c>
      <c r="B135">
        <f t="shared" si="17"/>
        <v>2</v>
      </c>
      <c r="C135">
        <v>28</v>
      </c>
      <c r="D135" s="7">
        <f t="shared" si="18"/>
        <v>7.6712328767123292E-2</v>
      </c>
      <c r="E135">
        <f>'3. Normal Wthr'!D15</f>
        <v>496.21499999999997</v>
      </c>
      <c r="F135">
        <f t="shared" si="23"/>
        <v>32028.535000000011</v>
      </c>
      <c r="G135">
        <f t="shared" si="19"/>
        <v>3032.5</v>
      </c>
      <c r="H135">
        <f t="shared" si="20"/>
        <v>0.16363231657048638</v>
      </c>
      <c r="I135">
        <f>'3. Normal Wthr'!F15</f>
        <v>0</v>
      </c>
      <c r="J135">
        <f t="shared" si="24"/>
        <v>4691.7</v>
      </c>
      <c r="K135">
        <f t="shared" si="21"/>
        <v>348.69999999999993</v>
      </c>
      <c r="L135">
        <f t="shared" si="22"/>
        <v>0</v>
      </c>
    </row>
    <row r="136" spans="1:12" x14ac:dyDescent="0.25">
      <c r="A136">
        <f t="shared" si="16"/>
        <v>2026</v>
      </c>
      <c r="B136">
        <f t="shared" si="17"/>
        <v>3</v>
      </c>
      <c r="C136">
        <v>31</v>
      </c>
      <c r="D136" s="7">
        <f t="shared" si="18"/>
        <v>8.4931506849315067E-2</v>
      </c>
      <c r="E136">
        <f>'3. Normal Wthr'!D16</f>
        <v>417.4</v>
      </c>
      <c r="F136">
        <f t="shared" si="23"/>
        <v>32445.935000000012</v>
      </c>
      <c r="G136">
        <f t="shared" si="19"/>
        <v>3032.5</v>
      </c>
      <c r="H136">
        <f t="shared" si="20"/>
        <v>0.1376422093981863</v>
      </c>
      <c r="I136">
        <f>'3. Normal Wthr'!F16</f>
        <v>0</v>
      </c>
      <c r="J136">
        <f t="shared" si="24"/>
        <v>4691.7</v>
      </c>
      <c r="K136">
        <f t="shared" si="21"/>
        <v>348.69999999999993</v>
      </c>
      <c r="L136">
        <f t="shared" si="22"/>
        <v>0</v>
      </c>
    </row>
    <row r="137" spans="1:12" x14ac:dyDescent="0.25">
      <c r="A137">
        <f t="shared" si="16"/>
        <v>2026</v>
      </c>
      <c r="B137">
        <f t="shared" si="17"/>
        <v>4</v>
      </c>
      <c r="C137">
        <v>30</v>
      </c>
      <c r="D137" s="7">
        <f t="shared" si="18"/>
        <v>8.2191780821917804E-2</v>
      </c>
      <c r="E137">
        <f>'3. Normal Wthr'!D17</f>
        <v>245.155</v>
      </c>
      <c r="F137">
        <f t="shared" si="23"/>
        <v>32691.090000000011</v>
      </c>
      <c r="G137">
        <f t="shared" si="19"/>
        <v>3032.5</v>
      </c>
      <c r="H137">
        <f t="shared" si="20"/>
        <v>8.0842539159109647E-2</v>
      </c>
      <c r="I137">
        <f>'3. Normal Wthr'!F17</f>
        <v>0.70499999999999996</v>
      </c>
      <c r="J137">
        <f t="shared" si="24"/>
        <v>4692.4049999999997</v>
      </c>
      <c r="K137">
        <f t="shared" si="21"/>
        <v>348.69999999999993</v>
      </c>
      <c r="L137">
        <f t="shared" si="22"/>
        <v>2.0217952394608551E-3</v>
      </c>
    </row>
    <row r="138" spans="1:12" x14ac:dyDescent="0.25">
      <c r="A138">
        <f t="shared" si="16"/>
        <v>2026</v>
      </c>
      <c r="B138">
        <f t="shared" si="17"/>
        <v>5</v>
      </c>
      <c r="C138">
        <v>31</v>
      </c>
      <c r="D138" s="7">
        <f t="shared" si="18"/>
        <v>8.4931506849315067E-2</v>
      </c>
      <c r="E138">
        <f>'3. Normal Wthr'!D18</f>
        <v>79.727500000000006</v>
      </c>
      <c r="F138">
        <f t="shared" si="23"/>
        <v>32770.817500000012</v>
      </c>
      <c r="G138">
        <f t="shared" si="19"/>
        <v>3032.5</v>
      </c>
      <c r="H138">
        <f t="shared" si="20"/>
        <v>2.6291014014839242E-2</v>
      </c>
      <c r="I138">
        <f>'3. Normal Wthr'!F18</f>
        <v>21.53</v>
      </c>
      <c r="J138">
        <f t="shared" si="24"/>
        <v>4713.9349999999995</v>
      </c>
      <c r="K138">
        <f t="shared" si="21"/>
        <v>348.69999999999993</v>
      </c>
      <c r="L138">
        <f t="shared" si="22"/>
        <v>6.1743619156868386E-2</v>
      </c>
    </row>
    <row r="139" spans="1:12" x14ac:dyDescent="0.25">
      <c r="A139">
        <f t="shared" si="16"/>
        <v>2026</v>
      </c>
      <c r="B139">
        <f t="shared" si="17"/>
        <v>6</v>
      </c>
      <c r="C139">
        <v>30</v>
      </c>
      <c r="D139" s="7">
        <f t="shared" si="18"/>
        <v>8.2191780821917804E-2</v>
      </c>
      <c r="E139">
        <f>'3. Normal Wthr'!D19</f>
        <v>3.3450000000000002</v>
      </c>
      <c r="F139">
        <f t="shared" si="23"/>
        <v>32774.162500000013</v>
      </c>
      <c r="G139">
        <f t="shared" si="19"/>
        <v>3032.5</v>
      </c>
      <c r="H139">
        <f t="shared" si="20"/>
        <v>1.103050288540808E-3</v>
      </c>
      <c r="I139">
        <f>'3. Normal Wthr'!F19</f>
        <v>77.260000000000005</v>
      </c>
      <c r="J139">
        <f t="shared" si="24"/>
        <v>4791.1949999999997</v>
      </c>
      <c r="K139">
        <f t="shared" si="21"/>
        <v>348.69999999999993</v>
      </c>
      <c r="L139">
        <f t="shared" si="22"/>
        <v>0.22156581588758251</v>
      </c>
    </row>
    <row r="140" spans="1:12" x14ac:dyDescent="0.25">
      <c r="A140">
        <f t="shared" si="16"/>
        <v>2026</v>
      </c>
      <c r="B140">
        <f t="shared" si="17"/>
        <v>7</v>
      </c>
      <c r="C140">
        <v>31</v>
      </c>
      <c r="D140" s="7">
        <f t="shared" si="18"/>
        <v>8.4931506849315067E-2</v>
      </c>
      <c r="E140">
        <f>'3. Normal Wthr'!D20</f>
        <v>0</v>
      </c>
      <c r="F140">
        <f t="shared" si="23"/>
        <v>32774.162500000013</v>
      </c>
      <c r="G140">
        <f t="shared" si="19"/>
        <v>3032.5</v>
      </c>
      <c r="H140">
        <f t="shared" si="20"/>
        <v>0</v>
      </c>
      <c r="I140">
        <f>'3. Normal Wthr'!F20</f>
        <v>153.97</v>
      </c>
      <c r="J140">
        <f t="shared" si="24"/>
        <v>4945.165</v>
      </c>
      <c r="K140">
        <f t="shared" si="21"/>
        <v>348.69999999999993</v>
      </c>
      <c r="L140">
        <f t="shared" si="22"/>
        <v>0.44155434470891891</v>
      </c>
    </row>
    <row r="141" spans="1:12" x14ac:dyDescent="0.25">
      <c r="A141">
        <f t="shared" si="16"/>
        <v>2026</v>
      </c>
      <c r="B141">
        <f t="shared" si="17"/>
        <v>8</v>
      </c>
      <c r="C141">
        <v>31</v>
      </c>
      <c r="D141" s="7">
        <f t="shared" si="18"/>
        <v>8.4931506849315067E-2</v>
      </c>
      <c r="E141">
        <f>'3. Normal Wthr'!D21</f>
        <v>0.215</v>
      </c>
      <c r="F141">
        <f t="shared" si="23"/>
        <v>32774.37750000001</v>
      </c>
      <c r="G141">
        <f t="shared" si="19"/>
        <v>3032.5</v>
      </c>
      <c r="H141">
        <f t="shared" si="20"/>
        <v>7.089859851607585E-5</v>
      </c>
      <c r="I141">
        <f>'3. Normal Wthr'!F21</f>
        <v>126.72</v>
      </c>
      <c r="J141">
        <f t="shared" si="24"/>
        <v>5071.8850000000002</v>
      </c>
      <c r="K141">
        <f t="shared" si="21"/>
        <v>348.69999999999993</v>
      </c>
      <c r="L141">
        <f t="shared" si="22"/>
        <v>0.36340694006309154</v>
      </c>
    </row>
    <row r="142" spans="1:12" x14ac:dyDescent="0.25">
      <c r="A142">
        <f t="shared" si="16"/>
        <v>2026</v>
      </c>
      <c r="B142">
        <f t="shared" si="17"/>
        <v>9</v>
      </c>
      <c r="C142">
        <v>30</v>
      </c>
      <c r="D142" s="7">
        <f t="shared" si="18"/>
        <v>8.2191780821917804E-2</v>
      </c>
      <c r="E142">
        <f>'3. Normal Wthr'!D22</f>
        <v>10.775</v>
      </c>
      <c r="F142">
        <f t="shared" si="23"/>
        <v>32785.152500000011</v>
      </c>
      <c r="G142">
        <f t="shared" si="19"/>
        <v>3032.5</v>
      </c>
      <c r="H142">
        <f t="shared" si="20"/>
        <v>3.5531739488870568E-3</v>
      </c>
      <c r="I142">
        <f>'3. Normal Wthr'!F22</f>
        <v>47.34</v>
      </c>
      <c r="J142">
        <f t="shared" si="24"/>
        <v>5119.2250000000004</v>
      </c>
      <c r="K142">
        <f t="shared" si="21"/>
        <v>348.69999999999993</v>
      </c>
      <c r="L142">
        <f t="shared" si="22"/>
        <v>0.13576139948379701</v>
      </c>
    </row>
    <row r="143" spans="1:12" x14ac:dyDescent="0.25">
      <c r="A143">
        <f t="shared" ref="A143:A206" si="25">A131+1</f>
        <v>2026</v>
      </c>
      <c r="B143">
        <f t="shared" ref="B143:B206" si="26">B131</f>
        <v>10</v>
      </c>
      <c r="C143">
        <v>31</v>
      </c>
      <c r="D143" s="7">
        <f t="shared" si="18"/>
        <v>8.4931506849315067E-2</v>
      </c>
      <c r="E143">
        <f>'3. Normal Wthr'!D23</f>
        <v>134.64500000000001</v>
      </c>
      <c r="F143">
        <f t="shared" si="23"/>
        <v>32919.797500000008</v>
      </c>
      <c r="G143">
        <f t="shared" si="19"/>
        <v>3032.5</v>
      </c>
      <c r="H143">
        <f t="shared" si="20"/>
        <v>4.4400659521846665E-2</v>
      </c>
      <c r="I143">
        <f>'3. Normal Wthr'!F23</f>
        <v>6.5149999999999997</v>
      </c>
      <c r="J143">
        <f t="shared" si="24"/>
        <v>5125.7400000000007</v>
      </c>
      <c r="K143">
        <f t="shared" si="21"/>
        <v>348.69999999999993</v>
      </c>
      <c r="L143">
        <f t="shared" si="22"/>
        <v>1.868368224835102E-2</v>
      </c>
    </row>
    <row r="144" spans="1:12" x14ac:dyDescent="0.25">
      <c r="A144">
        <f t="shared" si="25"/>
        <v>2026</v>
      </c>
      <c r="B144">
        <f t="shared" si="26"/>
        <v>11</v>
      </c>
      <c r="C144">
        <v>30</v>
      </c>
      <c r="D144" s="7">
        <f t="shared" si="18"/>
        <v>8.2191780821917804E-2</v>
      </c>
      <c r="E144">
        <f>'3. Normal Wthr'!D24</f>
        <v>322.54000000000002</v>
      </c>
      <c r="F144">
        <f t="shared" si="23"/>
        <v>33242.337500000009</v>
      </c>
      <c r="G144">
        <f t="shared" si="19"/>
        <v>3032.5</v>
      </c>
      <c r="H144">
        <f t="shared" si="20"/>
        <v>0.10636108821104699</v>
      </c>
      <c r="I144">
        <f>'3. Normal Wthr'!F24</f>
        <v>0.26</v>
      </c>
      <c r="J144">
        <f t="shared" si="24"/>
        <v>5126.0000000000009</v>
      </c>
      <c r="K144">
        <f t="shared" si="21"/>
        <v>348.69999999999993</v>
      </c>
      <c r="L144">
        <f t="shared" si="22"/>
        <v>7.4562661313449976E-4</v>
      </c>
    </row>
    <row r="145" spans="1:12" x14ac:dyDescent="0.25">
      <c r="A145">
        <f t="shared" si="25"/>
        <v>2026</v>
      </c>
      <c r="B145">
        <f t="shared" si="26"/>
        <v>12</v>
      </c>
      <c r="C145">
        <v>31</v>
      </c>
      <c r="D145" s="7">
        <f t="shared" si="18"/>
        <v>8.4931506849315067E-2</v>
      </c>
      <c r="E145">
        <f>'3. Normal Wthr'!D25</f>
        <v>491.46499999999997</v>
      </c>
      <c r="F145">
        <f t="shared" si="23"/>
        <v>33733.802500000005</v>
      </c>
      <c r="G145">
        <f t="shared" si="19"/>
        <v>3032.5</v>
      </c>
      <c r="H145">
        <f t="shared" si="20"/>
        <v>0.1620659521846661</v>
      </c>
      <c r="I145">
        <f>'3. Normal Wthr'!F25</f>
        <v>0</v>
      </c>
      <c r="J145">
        <f t="shared" si="24"/>
        <v>5126.0000000000009</v>
      </c>
      <c r="K145">
        <f t="shared" si="21"/>
        <v>348.69999999999993</v>
      </c>
      <c r="L145">
        <f t="shared" si="22"/>
        <v>0</v>
      </c>
    </row>
    <row r="146" spans="1:12" x14ac:dyDescent="0.25">
      <c r="A146">
        <f t="shared" si="25"/>
        <v>2027</v>
      </c>
      <c r="B146">
        <f t="shared" si="26"/>
        <v>1</v>
      </c>
      <c r="C146">
        <v>31</v>
      </c>
      <c r="D146" s="7">
        <f t="shared" si="18"/>
        <v>8.4931506849315067E-2</v>
      </c>
      <c r="E146">
        <f>'3. Normal Wthr'!D26</f>
        <v>584.34500000000003</v>
      </c>
      <c r="F146">
        <f t="shared" si="23"/>
        <v>34318.147500000006</v>
      </c>
      <c r="G146">
        <f t="shared" si="19"/>
        <v>3032.5</v>
      </c>
      <c r="H146">
        <f t="shared" si="20"/>
        <v>0.19269414674361088</v>
      </c>
      <c r="I146">
        <f>'3. Normal Wthr'!F26</f>
        <v>0</v>
      </c>
      <c r="J146">
        <f t="shared" si="24"/>
        <v>5126.0000000000009</v>
      </c>
      <c r="K146">
        <f t="shared" si="21"/>
        <v>348.69999999999993</v>
      </c>
      <c r="L146">
        <f t="shared" si="22"/>
        <v>0</v>
      </c>
    </row>
    <row r="147" spans="1:12" x14ac:dyDescent="0.25">
      <c r="A147">
        <f t="shared" si="25"/>
        <v>2027</v>
      </c>
      <c r="B147">
        <f t="shared" si="26"/>
        <v>2</v>
      </c>
      <c r="C147">
        <v>28</v>
      </c>
      <c r="D147" s="7">
        <f t="shared" si="18"/>
        <v>7.6712328767123292E-2</v>
      </c>
      <c r="E147">
        <f>'3. Normal Wthr'!D27</f>
        <v>496.21499999999997</v>
      </c>
      <c r="F147">
        <f t="shared" si="23"/>
        <v>34814.362500000003</v>
      </c>
      <c r="G147">
        <f t="shared" si="19"/>
        <v>3032.5</v>
      </c>
      <c r="H147">
        <f t="shared" si="20"/>
        <v>0.16363231657048638</v>
      </c>
      <c r="I147">
        <f>'3. Normal Wthr'!F27</f>
        <v>0</v>
      </c>
      <c r="J147">
        <f t="shared" si="24"/>
        <v>5126.0000000000009</v>
      </c>
      <c r="K147">
        <f t="shared" si="21"/>
        <v>348.69999999999993</v>
      </c>
      <c r="L147">
        <f t="shared" si="22"/>
        <v>0</v>
      </c>
    </row>
    <row r="148" spans="1:12" x14ac:dyDescent="0.25">
      <c r="A148">
        <f t="shared" si="25"/>
        <v>2027</v>
      </c>
      <c r="B148">
        <f t="shared" si="26"/>
        <v>3</v>
      </c>
      <c r="C148">
        <v>31</v>
      </c>
      <c r="D148" s="7">
        <f t="shared" si="18"/>
        <v>8.4931506849315067E-2</v>
      </c>
      <c r="E148">
        <f>'3. Normal Wthr'!D28</f>
        <v>417.4</v>
      </c>
      <c r="F148">
        <f t="shared" si="23"/>
        <v>35231.762500000004</v>
      </c>
      <c r="G148">
        <f t="shared" si="19"/>
        <v>3032.5</v>
      </c>
      <c r="H148">
        <f t="shared" si="20"/>
        <v>0.1376422093981863</v>
      </c>
      <c r="I148">
        <f>'3. Normal Wthr'!F28</f>
        <v>0</v>
      </c>
      <c r="J148">
        <f t="shared" si="24"/>
        <v>5126.0000000000009</v>
      </c>
      <c r="K148">
        <f t="shared" si="21"/>
        <v>348.69999999999993</v>
      </c>
      <c r="L148">
        <f t="shared" si="22"/>
        <v>0</v>
      </c>
    </row>
    <row r="149" spans="1:12" x14ac:dyDescent="0.25">
      <c r="A149">
        <f t="shared" si="25"/>
        <v>2027</v>
      </c>
      <c r="B149">
        <f t="shared" si="26"/>
        <v>4</v>
      </c>
      <c r="C149">
        <v>30</v>
      </c>
      <c r="D149" s="7">
        <f t="shared" si="18"/>
        <v>8.2191780821917804E-2</v>
      </c>
      <c r="E149">
        <f>'3. Normal Wthr'!D29</f>
        <v>245.155</v>
      </c>
      <c r="F149">
        <f t="shared" si="23"/>
        <v>35476.917500000003</v>
      </c>
      <c r="G149">
        <f t="shared" si="19"/>
        <v>3032.5</v>
      </c>
      <c r="H149">
        <f t="shared" si="20"/>
        <v>8.0842539159109647E-2</v>
      </c>
      <c r="I149">
        <f>'3. Normal Wthr'!F29</f>
        <v>0.70499999999999996</v>
      </c>
      <c r="J149">
        <f t="shared" si="24"/>
        <v>5126.7050000000008</v>
      </c>
      <c r="K149">
        <f t="shared" si="21"/>
        <v>348.69999999999993</v>
      </c>
      <c r="L149">
        <f t="shared" si="22"/>
        <v>2.0217952394608551E-3</v>
      </c>
    </row>
    <row r="150" spans="1:12" x14ac:dyDescent="0.25">
      <c r="A150">
        <f t="shared" si="25"/>
        <v>2027</v>
      </c>
      <c r="B150">
        <f t="shared" si="26"/>
        <v>5</v>
      </c>
      <c r="C150">
        <v>31</v>
      </c>
      <c r="D150" s="7">
        <f t="shared" si="18"/>
        <v>8.4931506849315067E-2</v>
      </c>
      <c r="E150">
        <f>'3. Normal Wthr'!D30</f>
        <v>79.727500000000006</v>
      </c>
      <c r="F150">
        <f t="shared" si="23"/>
        <v>35556.645000000004</v>
      </c>
      <c r="G150">
        <f t="shared" si="19"/>
        <v>3032.5</v>
      </c>
      <c r="H150">
        <f t="shared" si="20"/>
        <v>2.6291014014839242E-2</v>
      </c>
      <c r="I150">
        <f>'3. Normal Wthr'!F30</f>
        <v>21.53</v>
      </c>
      <c r="J150">
        <f t="shared" si="24"/>
        <v>5148.2350000000006</v>
      </c>
      <c r="K150">
        <f t="shared" si="21"/>
        <v>348.69999999999993</v>
      </c>
      <c r="L150">
        <f t="shared" si="22"/>
        <v>6.1743619156868386E-2</v>
      </c>
    </row>
    <row r="151" spans="1:12" x14ac:dyDescent="0.25">
      <c r="A151">
        <f t="shared" si="25"/>
        <v>2027</v>
      </c>
      <c r="B151">
        <f t="shared" si="26"/>
        <v>6</v>
      </c>
      <c r="C151">
        <v>30</v>
      </c>
      <c r="D151" s="7">
        <f t="shared" si="18"/>
        <v>8.2191780821917804E-2</v>
      </c>
      <c r="E151">
        <f>'3. Normal Wthr'!D31</f>
        <v>3.3450000000000002</v>
      </c>
      <c r="F151">
        <f t="shared" si="23"/>
        <v>35559.990000000005</v>
      </c>
      <c r="G151">
        <f t="shared" si="19"/>
        <v>3032.5</v>
      </c>
      <c r="H151">
        <f t="shared" si="20"/>
        <v>1.103050288540808E-3</v>
      </c>
      <c r="I151">
        <f>'3. Normal Wthr'!F31</f>
        <v>77.260000000000005</v>
      </c>
      <c r="J151">
        <f t="shared" si="24"/>
        <v>5225.4950000000008</v>
      </c>
      <c r="K151">
        <f t="shared" si="21"/>
        <v>348.69999999999993</v>
      </c>
      <c r="L151">
        <f t="shared" si="22"/>
        <v>0.22156581588758251</v>
      </c>
    </row>
    <row r="152" spans="1:12" x14ac:dyDescent="0.25">
      <c r="A152">
        <f t="shared" si="25"/>
        <v>2027</v>
      </c>
      <c r="B152">
        <f t="shared" si="26"/>
        <v>7</v>
      </c>
      <c r="C152">
        <v>31</v>
      </c>
      <c r="D152" s="7">
        <f t="shared" si="18"/>
        <v>8.4931506849315067E-2</v>
      </c>
      <c r="E152">
        <f>'3. Normal Wthr'!D32</f>
        <v>0</v>
      </c>
      <c r="F152">
        <f t="shared" si="23"/>
        <v>35559.990000000005</v>
      </c>
      <c r="G152">
        <f t="shared" si="19"/>
        <v>3032.5</v>
      </c>
      <c r="H152">
        <f t="shared" si="20"/>
        <v>0</v>
      </c>
      <c r="I152">
        <f>'3. Normal Wthr'!F32</f>
        <v>153.97</v>
      </c>
      <c r="J152">
        <f t="shared" si="24"/>
        <v>5379.4650000000011</v>
      </c>
      <c r="K152">
        <f t="shared" si="21"/>
        <v>348.69999999999993</v>
      </c>
      <c r="L152">
        <f t="shared" si="22"/>
        <v>0.44155434470891891</v>
      </c>
    </row>
    <row r="153" spans="1:12" x14ac:dyDescent="0.25">
      <c r="A153">
        <f t="shared" si="25"/>
        <v>2027</v>
      </c>
      <c r="B153">
        <f t="shared" si="26"/>
        <v>8</v>
      </c>
      <c r="C153">
        <v>31</v>
      </c>
      <c r="D153" s="7">
        <f t="shared" si="18"/>
        <v>8.4931506849315067E-2</v>
      </c>
      <c r="E153">
        <f>'3. Normal Wthr'!D33</f>
        <v>0.215</v>
      </c>
      <c r="F153">
        <f t="shared" si="23"/>
        <v>35560.205000000002</v>
      </c>
      <c r="G153">
        <f t="shared" si="19"/>
        <v>3032.5</v>
      </c>
      <c r="H153">
        <f t="shared" si="20"/>
        <v>7.089859851607585E-5</v>
      </c>
      <c r="I153">
        <f>'3. Normal Wthr'!F33</f>
        <v>126.72</v>
      </c>
      <c r="J153">
        <f t="shared" si="24"/>
        <v>5506.1850000000013</v>
      </c>
      <c r="K153">
        <f t="shared" si="21"/>
        <v>348.69999999999993</v>
      </c>
      <c r="L153">
        <f t="shared" si="22"/>
        <v>0.36340694006309154</v>
      </c>
    </row>
    <row r="154" spans="1:12" x14ac:dyDescent="0.25">
      <c r="A154">
        <f t="shared" si="25"/>
        <v>2027</v>
      </c>
      <c r="B154">
        <f t="shared" si="26"/>
        <v>9</v>
      </c>
      <c r="C154">
        <v>30</v>
      </c>
      <c r="D154" s="7">
        <f t="shared" si="18"/>
        <v>8.2191780821917804E-2</v>
      </c>
      <c r="E154">
        <f>'3. Normal Wthr'!D34</f>
        <v>10.775</v>
      </c>
      <c r="F154">
        <f t="shared" si="23"/>
        <v>35570.980000000003</v>
      </c>
      <c r="G154">
        <f t="shared" si="19"/>
        <v>3032.5</v>
      </c>
      <c r="H154">
        <f t="shared" si="20"/>
        <v>3.5531739488870568E-3</v>
      </c>
      <c r="I154">
        <f>'3. Normal Wthr'!F34</f>
        <v>47.34</v>
      </c>
      <c r="J154">
        <f t="shared" si="24"/>
        <v>5553.5250000000015</v>
      </c>
      <c r="K154">
        <f t="shared" si="21"/>
        <v>348.69999999999993</v>
      </c>
      <c r="L154">
        <f t="shared" si="22"/>
        <v>0.13576139948379701</v>
      </c>
    </row>
    <row r="155" spans="1:12" x14ac:dyDescent="0.25">
      <c r="A155">
        <f t="shared" si="25"/>
        <v>2027</v>
      </c>
      <c r="B155">
        <f t="shared" si="26"/>
        <v>10</v>
      </c>
      <c r="C155">
        <v>31</v>
      </c>
      <c r="D155" s="7">
        <f t="shared" si="18"/>
        <v>8.4931506849315067E-2</v>
      </c>
      <c r="E155">
        <f>'3. Normal Wthr'!D35</f>
        <v>134.64500000000001</v>
      </c>
      <c r="F155">
        <f t="shared" si="23"/>
        <v>35705.625</v>
      </c>
      <c r="G155">
        <f t="shared" si="19"/>
        <v>3032.5</v>
      </c>
      <c r="H155">
        <f t="shared" si="20"/>
        <v>4.4400659521846665E-2</v>
      </c>
      <c r="I155">
        <f>'3. Normal Wthr'!F35</f>
        <v>6.5149999999999997</v>
      </c>
      <c r="J155">
        <f t="shared" si="24"/>
        <v>5560.0400000000018</v>
      </c>
      <c r="K155">
        <f t="shared" si="21"/>
        <v>348.69999999999993</v>
      </c>
      <c r="L155">
        <f t="shared" si="22"/>
        <v>1.868368224835102E-2</v>
      </c>
    </row>
    <row r="156" spans="1:12" x14ac:dyDescent="0.25">
      <c r="A156">
        <f t="shared" si="25"/>
        <v>2027</v>
      </c>
      <c r="B156">
        <f t="shared" si="26"/>
        <v>11</v>
      </c>
      <c r="C156">
        <v>30</v>
      </c>
      <c r="D156" s="7">
        <f t="shared" si="18"/>
        <v>8.2191780821917804E-2</v>
      </c>
      <c r="E156">
        <f>'3. Normal Wthr'!D36</f>
        <v>322.54000000000002</v>
      </c>
      <c r="F156">
        <f t="shared" si="23"/>
        <v>36028.165000000001</v>
      </c>
      <c r="G156">
        <f t="shared" si="19"/>
        <v>3032.5</v>
      </c>
      <c r="H156">
        <f t="shared" si="20"/>
        <v>0.10636108821104699</v>
      </c>
      <c r="I156">
        <f>'3. Normal Wthr'!F36</f>
        <v>0.26</v>
      </c>
      <c r="J156">
        <f t="shared" si="24"/>
        <v>5560.300000000002</v>
      </c>
      <c r="K156">
        <f t="shared" si="21"/>
        <v>348.69999999999993</v>
      </c>
      <c r="L156">
        <f t="shared" si="22"/>
        <v>7.4562661313449976E-4</v>
      </c>
    </row>
    <row r="157" spans="1:12" x14ac:dyDescent="0.25">
      <c r="A157">
        <f t="shared" si="25"/>
        <v>2027</v>
      </c>
      <c r="B157">
        <f t="shared" si="26"/>
        <v>12</v>
      </c>
      <c r="C157">
        <v>31</v>
      </c>
      <c r="D157" s="7">
        <f t="shared" si="18"/>
        <v>8.4931506849315067E-2</v>
      </c>
      <c r="E157">
        <f>'3. Normal Wthr'!D37</f>
        <v>491.46499999999997</v>
      </c>
      <c r="F157">
        <f t="shared" si="23"/>
        <v>36519.629999999997</v>
      </c>
      <c r="G157">
        <f t="shared" si="19"/>
        <v>3032.5</v>
      </c>
      <c r="H157">
        <f t="shared" si="20"/>
        <v>0.1620659521846661</v>
      </c>
      <c r="I157">
        <f>'3. Normal Wthr'!F37</f>
        <v>0</v>
      </c>
      <c r="J157">
        <f t="shared" si="24"/>
        <v>5560.300000000002</v>
      </c>
      <c r="K157">
        <f t="shared" si="21"/>
        <v>348.69999999999993</v>
      </c>
      <c r="L157">
        <f t="shared" si="22"/>
        <v>0</v>
      </c>
    </row>
    <row r="158" spans="1:12" x14ac:dyDescent="0.25">
      <c r="A158">
        <f t="shared" si="25"/>
        <v>2028</v>
      </c>
      <c r="B158">
        <f t="shared" si="26"/>
        <v>1</v>
      </c>
      <c r="C158">
        <v>31</v>
      </c>
      <c r="D158" s="7">
        <f t="shared" si="18"/>
        <v>8.4931506849315067E-2</v>
      </c>
      <c r="E158">
        <f>'3. Normal Wthr'!D38</f>
        <v>584.34500000000003</v>
      </c>
      <c r="F158">
        <f t="shared" si="23"/>
        <v>37103.974999999999</v>
      </c>
      <c r="G158">
        <f t="shared" si="19"/>
        <v>3032.5</v>
      </c>
      <c r="H158">
        <f t="shared" si="20"/>
        <v>0.19269414674361088</v>
      </c>
      <c r="I158">
        <f>'3. Normal Wthr'!F38</f>
        <v>0</v>
      </c>
      <c r="J158">
        <f t="shared" si="24"/>
        <v>5560.300000000002</v>
      </c>
      <c r="K158">
        <f t="shared" si="21"/>
        <v>348.69999999999993</v>
      </c>
      <c r="L158">
        <f t="shared" si="22"/>
        <v>0</v>
      </c>
    </row>
    <row r="159" spans="1:12" x14ac:dyDescent="0.25">
      <c r="A159">
        <f t="shared" si="25"/>
        <v>2028</v>
      </c>
      <c r="B159">
        <f t="shared" si="26"/>
        <v>2</v>
      </c>
      <c r="C159">
        <v>29</v>
      </c>
      <c r="D159" s="7">
        <f t="shared" si="18"/>
        <v>7.9452054794520555E-2</v>
      </c>
      <c r="E159">
        <f>'3. Normal Wthr'!D39</f>
        <v>515.28166666669995</v>
      </c>
      <c r="F159">
        <f t="shared" si="23"/>
        <v>37619.256666666697</v>
      </c>
      <c r="G159">
        <f t="shared" si="19"/>
        <v>3032.5</v>
      </c>
      <c r="H159">
        <f t="shared" si="20"/>
        <v>0.16991975817533386</v>
      </c>
      <c r="I159">
        <f>'3. Normal Wthr'!F39</f>
        <v>0</v>
      </c>
      <c r="J159">
        <f t="shared" si="24"/>
        <v>5560.300000000002</v>
      </c>
      <c r="K159">
        <f t="shared" si="21"/>
        <v>348.69999999999993</v>
      </c>
      <c r="L159">
        <f t="shared" si="22"/>
        <v>0</v>
      </c>
    </row>
    <row r="160" spans="1:12" x14ac:dyDescent="0.25">
      <c r="A160">
        <f t="shared" si="25"/>
        <v>2028</v>
      </c>
      <c r="B160">
        <f t="shared" si="26"/>
        <v>3</v>
      </c>
      <c r="C160">
        <v>31</v>
      </c>
      <c r="D160" s="7">
        <f t="shared" si="18"/>
        <v>8.4931506849315067E-2</v>
      </c>
      <c r="E160">
        <f>'3. Normal Wthr'!D40</f>
        <v>417.4</v>
      </c>
      <c r="F160">
        <f t="shared" si="23"/>
        <v>38036.656666666699</v>
      </c>
      <c r="G160">
        <f t="shared" si="19"/>
        <v>3032.5</v>
      </c>
      <c r="H160">
        <f t="shared" si="20"/>
        <v>0.1376422093981863</v>
      </c>
      <c r="I160">
        <f>'3. Normal Wthr'!F40</f>
        <v>0</v>
      </c>
      <c r="J160">
        <f t="shared" si="24"/>
        <v>5560.300000000002</v>
      </c>
      <c r="K160">
        <f t="shared" si="21"/>
        <v>348.69999999999993</v>
      </c>
      <c r="L160">
        <f t="shared" si="22"/>
        <v>0</v>
      </c>
    </row>
    <row r="161" spans="1:12" x14ac:dyDescent="0.25">
      <c r="A161">
        <f t="shared" si="25"/>
        <v>2028</v>
      </c>
      <c r="B161">
        <f t="shared" si="26"/>
        <v>4</v>
      </c>
      <c r="C161">
        <v>30</v>
      </c>
      <c r="D161" s="7">
        <f t="shared" si="18"/>
        <v>8.2191780821917804E-2</v>
      </c>
      <c r="E161">
        <f>'3. Normal Wthr'!D41</f>
        <v>245.155</v>
      </c>
      <c r="F161">
        <f t="shared" si="23"/>
        <v>38281.811666666697</v>
      </c>
      <c r="G161">
        <f t="shared" si="19"/>
        <v>3032.5</v>
      </c>
      <c r="H161">
        <f t="shared" si="20"/>
        <v>8.0842539159109647E-2</v>
      </c>
      <c r="I161">
        <f>'3. Normal Wthr'!F41</f>
        <v>0.70499999999999996</v>
      </c>
      <c r="J161">
        <f t="shared" si="24"/>
        <v>5561.0050000000019</v>
      </c>
      <c r="K161">
        <f t="shared" si="21"/>
        <v>348.69999999999993</v>
      </c>
      <c r="L161">
        <f t="shared" si="22"/>
        <v>2.0217952394608551E-3</v>
      </c>
    </row>
    <row r="162" spans="1:12" x14ac:dyDescent="0.25">
      <c r="A162">
        <f t="shared" si="25"/>
        <v>2028</v>
      </c>
      <c r="B162">
        <f t="shared" si="26"/>
        <v>5</v>
      </c>
      <c r="C162">
        <v>31</v>
      </c>
      <c r="D162" s="7">
        <f t="shared" si="18"/>
        <v>8.4931506849315067E-2</v>
      </c>
      <c r="E162">
        <f>'3. Normal Wthr'!D42</f>
        <v>79.727500000000006</v>
      </c>
      <c r="F162">
        <f t="shared" si="23"/>
        <v>38361.539166666698</v>
      </c>
      <c r="G162">
        <f t="shared" si="19"/>
        <v>3032.5</v>
      </c>
      <c r="H162">
        <f t="shared" si="20"/>
        <v>2.6291014014839242E-2</v>
      </c>
      <c r="I162">
        <f>'3. Normal Wthr'!F42</f>
        <v>21.53</v>
      </c>
      <c r="J162">
        <f t="shared" si="24"/>
        <v>5582.5350000000017</v>
      </c>
      <c r="K162">
        <f t="shared" si="21"/>
        <v>348.69999999999993</v>
      </c>
      <c r="L162">
        <f t="shared" si="22"/>
        <v>6.1743619156868386E-2</v>
      </c>
    </row>
    <row r="163" spans="1:12" x14ac:dyDescent="0.25">
      <c r="A163">
        <f t="shared" si="25"/>
        <v>2028</v>
      </c>
      <c r="B163">
        <f t="shared" si="26"/>
        <v>6</v>
      </c>
      <c r="C163">
        <v>30</v>
      </c>
      <c r="D163" s="7">
        <f t="shared" si="18"/>
        <v>8.2191780821917804E-2</v>
      </c>
      <c r="E163">
        <f>'3. Normal Wthr'!D43</f>
        <v>3.3450000000000002</v>
      </c>
      <c r="F163">
        <f t="shared" si="23"/>
        <v>38364.884166666699</v>
      </c>
      <c r="G163">
        <f t="shared" si="19"/>
        <v>3032.5</v>
      </c>
      <c r="H163">
        <f t="shared" si="20"/>
        <v>1.103050288540808E-3</v>
      </c>
      <c r="I163">
        <f>'3. Normal Wthr'!F43</f>
        <v>77.260000000000005</v>
      </c>
      <c r="J163">
        <f t="shared" si="24"/>
        <v>5659.7950000000019</v>
      </c>
      <c r="K163">
        <f t="shared" si="21"/>
        <v>348.69999999999993</v>
      </c>
      <c r="L163">
        <f t="shared" si="22"/>
        <v>0.22156581588758251</v>
      </c>
    </row>
    <row r="164" spans="1:12" x14ac:dyDescent="0.25">
      <c r="A164">
        <f t="shared" si="25"/>
        <v>2028</v>
      </c>
      <c r="B164">
        <f t="shared" si="26"/>
        <v>7</v>
      </c>
      <c r="C164">
        <v>31</v>
      </c>
      <c r="D164" s="7">
        <f t="shared" si="18"/>
        <v>8.4931506849315067E-2</v>
      </c>
      <c r="E164">
        <f>'3. Normal Wthr'!D44</f>
        <v>0</v>
      </c>
      <c r="F164">
        <f t="shared" si="23"/>
        <v>38364.884166666699</v>
      </c>
      <c r="G164">
        <f t="shared" si="19"/>
        <v>3032.5</v>
      </c>
      <c r="H164">
        <f t="shared" si="20"/>
        <v>0</v>
      </c>
      <c r="I164">
        <f>'3. Normal Wthr'!F44</f>
        <v>153.97</v>
      </c>
      <c r="J164">
        <f t="shared" si="24"/>
        <v>5813.7650000000021</v>
      </c>
      <c r="K164">
        <f t="shared" si="21"/>
        <v>348.69999999999993</v>
      </c>
      <c r="L164">
        <f t="shared" si="22"/>
        <v>0.44155434470891891</v>
      </c>
    </row>
    <row r="165" spans="1:12" x14ac:dyDescent="0.25">
      <c r="A165">
        <f t="shared" si="25"/>
        <v>2028</v>
      </c>
      <c r="B165">
        <f t="shared" si="26"/>
        <v>8</v>
      </c>
      <c r="C165">
        <v>31</v>
      </c>
      <c r="D165" s="7">
        <f t="shared" si="18"/>
        <v>8.4931506849315067E-2</v>
      </c>
      <c r="E165">
        <f>'3. Normal Wthr'!D45</f>
        <v>0.215</v>
      </c>
      <c r="F165">
        <f t="shared" si="23"/>
        <v>38365.099166666696</v>
      </c>
      <c r="G165">
        <f t="shared" si="19"/>
        <v>3032.5</v>
      </c>
      <c r="H165">
        <f t="shared" si="20"/>
        <v>7.089859851607585E-5</v>
      </c>
      <c r="I165">
        <f>'3. Normal Wthr'!F45</f>
        <v>126.72</v>
      </c>
      <c r="J165">
        <f t="shared" si="24"/>
        <v>5940.4850000000024</v>
      </c>
      <c r="K165">
        <f t="shared" si="21"/>
        <v>348.69999999999993</v>
      </c>
      <c r="L165">
        <f t="shared" si="22"/>
        <v>0.36340694006309154</v>
      </c>
    </row>
    <row r="166" spans="1:12" x14ac:dyDescent="0.25">
      <c r="A166">
        <f t="shared" si="25"/>
        <v>2028</v>
      </c>
      <c r="B166">
        <f t="shared" si="26"/>
        <v>9</v>
      </c>
      <c r="C166">
        <v>30</v>
      </c>
      <c r="D166" s="7">
        <f t="shared" si="18"/>
        <v>8.2191780821917804E-2</v>
      </c>
      <c r="E166">
        <f>'3. Normal Wthr'!D46</f>
        <v>10.775</v>
      </c>
      <c r="F166">
        <f t="shared" si="23"/>
        <v>38375.874166666697</v>
      </c>
      <c r="G166">
        <f t="shared" si="19"/>
        <v>3032.5</v>
      </c>
      <c r="H166">
        <f t="shared" si="20"/>
        <v>3.5531739488870568E-3</v>
      </c>
      <c r="I166">
        <f>'3. Normal Wthr'!F46</f>
        <v>47.34</v>
      </c>
      <c r="J166">
        <f t="shared" si="24"/>
        <v>5987.8250000000025</v>
      </c>
      <c r="K166">
        <f t="shared" si="21"/>
        <v>348.69999999999993</v>
      </c>
      <c r="L166">
        <f t="shared" si="22"/>
        <v>0.13576139948379701</v>
      </c>
    </row>
    <row r="167" spans="1:12" x14ac:dyDescent="0.25">
      <c r="A167">
        <f t="shared" si="25"/>
        <v>2028</v>
      </c>
      <c r="B167">
        <f t="shared" si="26"/>
        <v>10</v>
      </c>
      <c r="C167">
        <v>31</v>
      </c>
      <c r="D167" s="7">
        <f t="shared" si="18"/>
        <v>8.4931506849315067E-2</v>
      </c>
      <c r="E167">
        <f>'3. Normal Wthr'!D47</f>
        <v>134.64500000000001</v>
      </c>
      <c r="F167">
        <f t="shared" si="23"/>
        <v>38510.519166666694</v>
      </c>
      <c r="G167">
        <f t="shared" si="19"/>
        <v>3032.5</v>
      </c>
      <c r="H167">
        <f t="shared" si="20"/>
        <v>4.4400659521846665E-2</v>
      </c>
      <c r="I167">
        <f>'3. Normal Wthr'!F47</f>
        <v>6.5149999999999997</v>
      </c>
      <c r="J167">
        <f t="shared" si="24"/>
        <v>5994.3400000000029</v>
      </c>
      <c r="K167">
        <f t="shared" si="21"/>
        <v>348.69999999999993</v>
      </c>
      <c r="L167">
        <f t="shared" si="22"/>
        <v>1.868368224835102E-2</v>
      </c>
    </row>
    <row r="168" spans="1:12" x14ac:dyDescent="0.25">
      <c r="A168">
        <f t="shared" si="25"/>
        <v>2028</v>
      </c>
      <c r="B168">
        <f t="shared" si="26"/>
        <v>11</v>
      </c>
      <c r="C168">
        <v>30</v>
      </c>
      <c r="D168" s="7">
        <f t="shared" si="18"/>
        <v>8.2191780821917804E-2</v>
      </c>
      <c r="E168">
        <f>'3. Normal Wthr'!D48</f>
        <v>322.54000000000002</v>
      </c>
      <c r="F168">
        <f t="shared" si="23"/>
        <v>38833.059166666695</v>
      </c>
      <c r="G168">
        <f t="shared" si="19"/>
        <v>3032.5</v>
      </c>
      <c r="H168">
        <f t="shared" si="20"/>
        <v>0.10636108821104699</v>
      </c>
      <c r="I168">
        <f>'3. Normal Wthr'!F48</f>
        <v>0.26</v>
      </c>
      <c r="J168">
        <f t="shared" si="24"/>
        <v>5994.6000000000031</v>
      </c>
      <c r="K168">
        <f t="shared" si="21"/>
        <v>348.69999999999993</v>
      </c>
      <c r="L168">
        <f t="shared" si="22"/>
        <v>7.4562661313449976E-4</v>
      </c>
    </row>
    <row r="169" spans="1:12" x14ac:dyDescent="0.25">
      <c r="A169">
        <f t="shared" si="25"/>
        <v>2028</v>
      </c>
      <c r="B169">
        <f t="shared" si="26"/>
        <v>12</v>
      </c>
      <c r="C169">
        <v>31</v>
      </c>
      <c r="D169" s="7">
        <f t="shared" si="18"/>
        <v>8.4931506849315067E-2</v>
      </c>
      <c r="E169">
        <f>'3. Normal Wthr'!D49</f>
        <v>491.46499999999997</v>
      </c>
      <c r="F169">
        <f t="shared" si="23"/>
        <v>39324.524166666692</v>
      </c>
      <c r="G169">
        <f t="shared" si="19"/>
        <v>3032.5</v>
      </c>
      <c r="H169">
        <f t="shared" si="20"/>
        <v>0.1620659521846661</v>
      </c>
      <c r="I169">
        <f>'3. Normal Wthr'!F49</f>
        <v>0</v>
      </c>
      <c r="J169">
        <f t="shared" si="24"/>
        <v>5994.6000000000031</v>
      </c>
      <c r="K169">
        <f t="shared" si="21"/>
        <v>348.69999999999993</v>
      </c>
      <c r="L169">
        <f t="shared" si="22"/>
        <v>0</v>
      </c>
    </row>
    <row r="170" spans="1:12" x14ac:dyDescent="0.25">
      <c r="A170">
        <f t="shared" si="25"/>
        <v>2029</v>
      </c>
      <c r="B170">
        <f t="shared" si="26"/>
        <v>1</v>
      </c>
      <c r="C170">
        <v>31</v>
      </c>
      <c r="D170" s="7">
        <f t="shared" si="18"/>
        <v>8.4931506849315067E-2</v>
      </c>
      <c r="E170">
        <f>'3. Normal Wthr'!D50</f>
        <v>584.34500000000003</v>
      </c>
      <c r="F170">
        <f t="shared" si="23"/>
        <v>39908.869166666693</v>
      </c>
      <c r="G170">
        <f t="shared" si="19"/>
        <v>3032.5</v>
      </c>
      <c r="H170">
        <f t="shared" si="20"/>
        <v>0.19269414674361088</v>
      </c>
      <c r="I170">
        <f>'3. Normal Wthr'!F50</f>
        <v>0</v>
      </c>
      <c r="J170">
        <f t="shared" si="24"/>
        <v>5994.6000000000031</v>
      </c>
      <c r="K170">
        <f t="shared" si="21"/>
        <v>348.69999999999993</v>
      </c>
      <c r="L170">
        <f t="shared" si="22"/>
        <v>0</v>
      </c>
    </row>
    <row r="171" spans="1:12" x14ac:dyDescent="0.25">
      <c r="A171">
        <f t="shared" si="25"/>
        <v>2029</v>
      </c>
      <c r="B171">
        <f t="shared" si="26"/>
        <v>2</v>
      </c>
      <c r="C171">
        <v>28</v>
      </c>
      <c r="D171" s="7">
        <f t="shared" si="18"/>
        <v>7.6712328767123292E-2</v>
      </c>
      <c r="E171">
        <f>'3. Normal Wthr'!D51</f>
        <v>496.21499999999997</v>
      </c>
      <c r="F171">
        <f t="shared" si="23"/>
        <v>40405.084166666689</v>
      </c>
      <c r="G171">
        <f t="shared" si="19"/>
        <v>3032.5</v>
      </c>
      <c r="H171">
        <f t="shared" si="20"/>
        <v>0.16363231657048638</v>
      </c>
      <c r="I171">
        <f>'3. Normal Wthr'!F51</f>
        <v>0</v>
      </c>
      <c r="J171">
        <f t="shared" si="24"/>
        <v>5994.6000000000031</v>
      </c>
      <c r="K171">
        <f t="shared" si="21"/>
        <v>348.69999999999993</v>
      </c>
      <c r="L171">
        <f t="shared" si="22"/>
        <v>0</v>
      </c>
    </row>
    <row r="172" spans="1:12" x14ac:dyDescent="0.25">
      <c r="A172">
        <f t="shared" si="25"/>
        <v>2029</v>
      </c>
      <c r="B172">
        <f t="shared" si="26"/>
        <v>3</v>
      </c>
      <c r="C172">
        <v>31</v>
      </c>
      <c r="D172" s="7">
        <f t="shared" si="18"/>
        <v>8.4931506849315067E-2</v>
      </c>
      <c r="E172">
        <f>'3. Normal Wthr'!D52</f>
        <v>417.4</v>
      </c>
      <c r="F172">
        <f t="shared" si="23"/>
        <v>40822.484166666691</v>
      </c>
      <c r="G172">
        <f t="shared" si="19"/>
        <v>3032.5</v>
      </c>
      <c r="H172">
        <f t="shared" si="20"/>
        <v>0.1376422093981863</v>
      </c>
      <c r="I172">
        <f>'3. Normal Wthr'!F52</f>
        <v>0</v>
      </c>
      <c r="J172">
        <f t="shared" si="24"/>
        <v>5994.6000000000031</v>
      </c>
      <c r="K172">
        <f t="shared" si="21"/>
        <v>348.69999999999993</v>
      </c>
      <c r="L172">
        <f t="shared" si="22"/>
        <v>0</v>
      </c>
    </row>
    <row r="173" spans="1:12" x14ac:dyDescent="0.25">
      <c r="A173">
        <f t="shared" si="25"/>
        <v>2029</v>
      </c>
      <c r="B173">
        <f t="shared" si="26"/>
        <v>4</v>
      </c>
      <c r="C173">
        <v>30</v>
      </c>
      <c r="D173" s="7">
        <f t="shared" si="18"/>
        <v>8.2191780821917804E-2</v>
      </c>
      <c r="E173">
        <f>'3. Normal Wthr'!D53</f>
        <v>245.155</v>
      </c>
      <c r="F173">
        <f t="shared" si="23"/>
        <v>41067.63916666669</v>
      </c>
      <c r="G173">
        <f t="shared" si="19"/>
        <v>3032.5</v>
      </c>
      <c r="H173">
        <f t="shared" si="20"/>
        <v>8.0842539159109647E-2</v>
      </c>
      <c r="I173">
        <f>'3. Normal Wthr'!F53</f>
        <v>0.70499999999999996</v>
      </c>
      <c r="J173">
        <f t="shared" si="24"/>
        <v>5995.305000000003</v>
      </c>
      <c r="K173">
        <f t="shared" si="21"/>
        <v>348.69999999999993</v>
      </c>
      <c r="L173">
        <f t="shared" si="22"/>
        <v>2.0217952394608551E-3</v>
      </c>
    </row>
    <row r="174" spans="1:12" x14ac:dyDescent="0.25">
      <c r="A174">
        <f t="shared" si="25"/>
        <v>2029</v>
      </c>
      <c r="B174">
        <f t="shared" si="26"/>
        <v>5</v>
      </c>
      <c r="C174">
        <v>31</v>
      </c>
      <c r="D174" s="7">
        <f t="shared" si="18"/>
        <v>8.4931506849315067E-2</v>
      </c>
      <c r="E174">
        <f>'3. Normal Wthr'!D54</f>
        <v>79.727500000000006</v>
      </c>
      <c r="F174">
        <f t="shared" si="23"/>
        <v>41147.36666666669</v>
      </c>
      <c r="G174">
        <f t="shared" si="19"/>
        <v>3032.5</v>
      </c>
      <c r="H174">
        <f t="shared" si="20"/>
        <v>2.6291014014839242E-2</v>
      </c>
      <c r="I174">
        <f>'3. Normal Wthr'!F54</f>
        <v>21.53</v>
      </c>
      <c r="J174">
        <f t="shared" si="24"/>
        <v>6016.8350000000028</v>
      </c>
      <c r="K174">
        <f t="shared" si="21"/>
        <v>348.69999999999993</v>
      </c>
      <c r="L174">
        <f t="shared" si="22"/>
        <v>6.1743619156868386E-2</v>
      </c>
    </row>
    <row r="175" spans="1:12" x14ac:dyDescent="0.25">
      <c r="A175">
        <f t="shared" si="25"/>
        <v>2029</v>
      </c>
      <c r="B175">
        <f t="shared" si="26"/>
        <v>6</v>
      </c>
      <c r="C175">
        <v>30</v>
      </c>
      <c r="D175" s="7">
        <f t="shared" si="18"/>
        <v>8.2191780821917804E-2</v>
      </c>
      <c r="E175">
        <f>'3. Normal Wthr'!D55</f>
        <v>3.3450000000000002</v>
      </c>
      <c r="F175">
        <f t="shared" si="23"/>
        <v>41150.711666666692</v>
      </c>
      <c r="G175">
        <f t="shared" si="19"/>
        <v>3032.5</v>
      </c>
      <c r="H175">
        <f t="shared" si="20"/>
        <v>1.103050288540808E-3</v>
      </c>
      <c r="I175">
        <f>'3. Normal Wthr'!F55</f>
        <v>77.260000000000005</v>
      </c>
      <c r="J175">
        <f t="shared" si="24"/>
        <v>6094.095000000003</v>
      </c>
      <c r="K175">
        <f t="shared" si="21"/>
        <v>348.69999999999993</v>
      </c>
      <c r="L175">
        <f t="shared" si="22"/>
        <v>0.22156581588758251</v>
      </c>
    </row>
    <row r="176" spans="1:12" x14ac:dyDescent="0.25">
      <c r="A176">
        <f t="shared" si="25"/>
        <v>2029</v>
      </c>
      <c r="B176">
        <f t="shared" si="26"/>
        <v>7</v>
      </c>
      <c r="C176">
        <v>31</v>
      </c>
      <c r="D176" s="7">
        <f t="shared" si="18"/>
        <v>8.4931506849315067E-2</v>
      </c>
      <c r="E176">
        <f>'3. Normal Wthr'!D56</f>
        <v>0</v>
      </c>
      <c r="F176">
        <f t="shared" si="23"/>
        <v>41150.711666666692</v>
      </c>
      <c r="G176">
        <f t="shared" si="19"/>
        <v>3032.5</v>
      </c>
      <c r="H176">
        <f t="shared" si="20"/>
        <v>0</v>
      </c>
      <c r="I176">
        <f>'3. Normal Wthr'!F56</f>
        <v>153.97</v>
      </c>
      <c r="J176">
        <f t="shared" si="24"/>
        <v>6248.0650000000032</v>
      </c>
      <c r="K176">
        <f t="shared" si="21"/>
        <v>348.69999999999993</v>
      </c>
      <c r="L176">
        <f t="shared" si="22"/>
        <v>0.44155434470891891</v>
      </c>
    </row>
    <row r="177" spans="1:12" x14ac:dyDescent="0.25">
      <c r="A177">
        <f t="shared" si="25"/>
        <v>2029</v>
      </c>
      <c r="B177">
        <f t="shared" si="26"/>
        <v>8</v>
      </c>
      <c r="C177">
        <v>31</v>
      </c>
      <c r="D177" s="7">
        <f t="shared" si="18"/>
        <v>8.4931506849315067E-2</v>
      </c>
      <c r="E177">
        <f>'3. Normal Wthr'!D57</f>
        <v>0.215</v>
      </c>
      <c r="F177">
        <f t="shared" si="23"/>
        <v>41150.926666666688</v>
      </c>
      <c r="G177">
        <f t="shared" si="19"/>
        <v>3032.5</v>
      </c>
      <c r="H177">
        <f t="shared" si="20"/>
        <v>7.089859851607585E-5</v>
      </c>
      <c r="I177">
        <f>'3. Normal Wthr'!F57</f>
        <v>126.72</v>
      </c>
      <c r="J177">
        <f t="shared" si="24"/>
        <v>6374.7850000000035</v>
      </c>
      <c r="K177">
        <f t="shared" si="21"/>
        <v>348.69999999999993</v>
      </c>
      <c r="L177">
        <f t="shared" si="22"/>
        <v>0.36340694006309154</v>
      </c>
    </row>
    <row r="178" spans="1:12" x14ac:dyDescent="0.25">
      <c r="A178">
        <f t="shared" si="25"/>
        <v>2029</v>
      </c>
      <c r="B178">
        <f t="shared" si="26"/>
        <v>9</v>
      </c>
      <c r="C178">
        <v>30</v>
      </c>
      <c r="D178" s="7">
        <f t="shared" si="18"/>
        <v>8.2191780821917804E-2</v>
      </c>
      <c r="E178">
        <f>'3. Normal Wthr'!D58</f>
        <v>10.775</v>
      </c>
      <c r="F178">
        <f t="shared" si="23"/>
        <v>41161.70166666669</v>
      </c>
      <c r="G178">
        <f t="shared" si="19"/>
        <v>3032.5</v>
      </c>
      <c r="H178">
        <f t="shared" si="20"/>
        <v>3.5531739488870568E-3</v>
      </c>
      <c r="I178">
        <f>'3. Normal Wthr'!F58</f>
        <v>47.34</v>
      </c>
      <c r="J178">
        <f t="shared" si="24"/>
        <v>6422.1250000000036</v>
      </c>
      <c r="K178">
        <f t="shared" si="21"/>
        <v>348.69999999999993</v>
      </c>
      <c r="L178">
        <f t="shared" si="22"/>
        <v>0.13576139948379701</v>
      </c>
    </row>
    <row r="179" spans="1:12" x14ac:dyDescent="0.25">
      <c r="A179">
        <f t="shared" si="25"/>
        <v>2029</v>
      </c>
      <c r="B179">
        <f t="shared" si="26"/>
        <v>10</v>
      </c>
      <c r="C179">
        <v>31</v>
      </c>
      <c r="D179" s="7">
        <f t="shared" si="18"/>
        <v>8.4931506849315067E-2</v>
      </c>
      <c r="E179">
        <f>'3. Normal Wthr'!D59</f>
        <v>134.64500000000001</v>
      </c>
      <c r="F179">
        <f t="shared" si="23"/>
        <v>41296.346666666686</v>
      </c>
      <c r="G179">
        <f t="shared" si="19"/>
        <v>3032.5</v>
      </c>
      <c r="H179">
        <f t="shared" si="20"/>
        <v>4.4400659521846665E-2</v>
      </c>
      <c r="I179">
        <f>'3. Normal Wthr'!F59</f>
        <v>6.5149999999999997</v>
      </c>
      <c r="J179">
        <f t="shared" si="24"/>
        <v>6428.640000000004</v>
      </c>
      <c r="K179">
        <f t="shared" si="21"/>
        <v>348.69999999999993</v>
      </c>
      <c r="L179">
        <f t="shared" si="22"/>
        <v>1.868368224835102E-2</v>
      </c>
    </row>
    <row r="180" spans="1:12" x14ac:dyDescent="0.25">
      <c r="A180">
        <f t="shared" si="25"/>
        <v>2029</v>
      </c>
      <c r="B180">
        <f t="shared" si="26"/>
        <v>11</v>
      </c>
      <c r="C180">
        <v>30</v>
      </c>
      <c r="D180" s="7">
        <f t="shared" si="18"/>
        <v>8.2191780821917804E-2</v>
      </c>
      <c r="E180">
        <f>'3. Normal Wthr'!D60</f>
        <v>322.54000000000002</v>
      </c>
      <c r="F180">
        <f t="shared" si="23"/>
        <v>41618.886666666687</v>
      </c>
      <c r="G180">
        <f t="shared" si="19"/>
        <v>3032.5</v>
      </c>
      <c r="H180">
        <f t="shared" si="20"/>
        <v>0.10636108821104699</v>
      </c>
      <c r="I180">
        <f>'3. Normal Wthr'!F60</f>
        <v>0.26</v>
      </c>
      <c r="J180">
        <f t="shared" si="24"/>
        <v>6428.9000000000042</v>
      </c>
      <c r="K180">
        <f t="shared" si="21"/>
        <v>348.69999999999993</v>
      </c>
      <c r="L180">
        <f t="shared" si="22"/>
        <v>7.4562661313449976E-4</v>
      </c>
    </row>
    <row r="181" spans="1:12" x14ac:dyDescent="0.25">
      <c r="A181">
        <f t="shared" si="25"/>
        <v>2029</v>
      </c>
      <c r="B181">
        <f t="shared" si="26"/>
        <v>12</v>
      </c>
      <c r="C181">
        <v>31</v>
      </c>
      <c r="D181" s="7">
        <f t="shared" si="18"/>
        <v>8.4931506849315067E-2</v>
      </c>
      <c r="E181">
        <f>'3. Normal Wthr'!D61</f>
        <v>491.46499999999997</v>
      </c>
      <c r="F181">
        <f t="shared" si="23"/>
        <v>42110.351666666684</v>
      </c>
      <c r="G181">
        <f t="shared" si="19"/>
        <v>3032.5</v>
      </c>
      <c r="H181">
        <f t="shared" si="20"/>
        <v>0.1620659521846661</v>
      </c>
      <c r="I181">
        <f>'3. Normal Wthr'!F61</f>
        <v>0</v>
      </c>
      <c r="J181">
        <f t="shared" si="24"/>
        <v>6428.9000000000042</v>
      </c>
      <c r="K181">
        <f t="shared" si="21"/>
        <v>348.69999999999993</v>
      </c>
      <c r="L181">
        <f t="shared" si="22"/>
        <v>0</v>
      </c>
    </row>
    <row r="182" spans="1:12" x14ac:dyDescent="0.25">
      <c r="A182">
        <f t="shared" si="25"/>
        <v>2030</v>
      </c>
      <c r="B182">
        <f t="shared" si="26"/>
        <v>1</v>
      </c>
      <c r="C182">
        <v>31</v>
      </c>
      <c r="D182" s="7">
        <f t="shared" si="18"/>
        <v>8.4931506849315067E-2</v>
      </c>
      <c r="E182">
        <f>'3. Normal Wthr'!D62</f>
        <v>584.34500000000003</v>
      </c>
      <c r="F182">
        <f t="shared" si="23"/>
        <v>42694.696666666685</v>
      </c>
      <c r="G182">
        <f t="shared" si="19"/>
        <v>3032.5</v>
      </c>
      <c r="H182">
        <f t="shared" si="20"/>
        <v>0.19269414674361088</v>
      </c>
      <c r="I182">
        <f>'3. Normal Wthr'!F62</f>
        <v>0</v>
      </c>
      <c r="J182">
        <f t="shared" si="24"/>
        <v>6428.9000000000042</v>
      </c>
      <c r="K182">
        <f t="shared" si="21"/>
        <v>348.69999999999993</v>
      </c>
      <c r="L182">
        <f t="shared" si="22"/>
        <v>0</v>
      </c>
    </row>
    <row r="183" spans="1:12" x14ac:dyDescent="0.25">
      <c r="A183">
        <f t="shared" si="25"/>
        <v>2030</v>
      </c>
      <c r="B183">
        <f t="shared" si="26"/>
        <v>2</v>
      </c>
      <c r="C183">
        <v>28</v>
      </c>
      <c r="D183" s="7">
        <f t="shared" si="18"/>
        <v>7.6712328767123292E-2</v>
      </c>
      <c r="E183">
        <f>'3. Normal Wthr'!D63</f>
        <v>496.21499999999997</v>
      </c>
      <c r="F183">
        <f t="shared" si="23"/>
        <v>43190.911666666681</v>
      </c>
      <c r="G183">
        <f t="shared" si="19"/>
        <v>3032.5</v>
      </c>
      <c r="H183">
        <f t="shared" si="20"/>
        <v>0.16363231657048638</v>
      </c>
      <c r="I183">
        <f>'3. Normal Wthr'!F63</f>
        <v>0</v>
      </c>
      <c r="J183">
        <f t="shared" si="24"/>
        <v>6428.9000000000042</v>
      </c>
      <c r="K183">
        <f t="shared" si="21"/>
        <v>348.69999999999993</v>
      </c>
      <c r="L183">
        <f t="shared" si="22"/>
        <v>0</v>
      </c>
    </row>
    <row r="184" spans="1:12" x14ac:dyDescent="0.25">
      <c r="A184">
        <f t="shared" si="25"/>
        <v>2030</v>
      </c>
      <c r="B184">
        <f t="shared" si="26"/>
        <v>3</v>
      </c>
      <c r="C184">
        <v>31</v>
      </c>
      <c r="D184" s="7">
        <f t="shared" si="18"/>
        <v>8.4931506849315067E-2</v>
      </c>
      <c r="E184">
        <f>'3. Normal Wthr'!D64</f>
        <v>417.4</v>
      </c>
      <c r="F184">
        <f t="shared" si="23"/>
        <v>43608.311666666683</v>
      </c>
      <c r="G184">
        <f t="shared" si="19"/>
        <v>3032.5</v>
      </c>
      <c r="H184">
        <f t="shared" si="20"/>
        <v>0.1376422093981863</v>
      </c>
      <c r="I184">
        <f>'3. Normal Wthr'!F64</f>
        <v>0</v>
      </c>
      <c r="J184">
        <f t="shared" si="24"/>
        <v>6428.9000000000042</v>
      </c>
      <c r="K184">
        <f t="shared" si="21"/>
        <v>348.69999999999993</v>
      </c>
      <c r="L184">
        <f t="shared" si="22"/>
        <v>0</v>
      </c>
    </row>
    <row r="185" spans="1:12" x14ac:dyDescent="0.25">
      <c r="A185">
        <f t="shared" si="25"/>
        <v>2030</v>
      </c>
      <c r="B185">
        <f t="shared" si="26"/>
        <v>4</v>
      </c>
      <c r="C185">
        <v>30</v>
      </c>
      <c r="D185" s="7">
        <f t="shared" si="18"/>
        <v>8.2191780821917804E-2</v>
      </c>
      <c r="E185">
        <f>'3. Normal Wthr'!D65</f>
        <v>245.155</v>
      </c>
      <c r="F185">
        <f t="shared" si="23"/>
        <v>43853.466666666682</v>
      </c>
      <c r="G185">
        <f t="shared" si="19"/>
        <v>3032.5</v>
      </c>
      <c r="H185">
        <f t="shared" si="20"/>
        <v>8.0842539159109647E-2</v>
      </c>
      <c r="I185">
        <f>'3. Normal Wthr'!F65</f>
        <v>0.70499999999999996</v>
      </c>
      <c r="J185">
        <f t="shared" si="24"/>
        <v>6429.6050000000041</v>
      </c>
      <c r="K185">
        <f t="shared" si="21"/>
        <v>348.69999999999993</v>
      </c>
      <c r="L185">
        <f t="shared" si="22"/>
        <v>2.0217952394608551E-3</v>
      </c>
    </row>
    <row r="186" spans="1:12" x14ac:dyDescent="0.25">
      <c r="A186">
        <f t="shared" si="25"/>
        <v>2030</v>
      </c>
      <c r="B186">
        <f t="shared" si="26"/>
        <v>5</v>
      </c>
      <c r="C186">
        <v>31</v>
      </c>
      <c r="D186" s="7">
        <f t="shared" si="18"/>
        <v>8.4931506849315067E-2</v>
      </c>
      <c r="E186">
        <f>'3. Normal Wthr'!D66</f>
        <v>79.727500000000006</v>
      </c>
      <c r="F186">
        <f t="shared" si="23"/>
        <v>43933.194166666683</v>
      </c>
      <c r="G186">
        <f t="shared" si="19"/>
        <v>3032.5</v>
      </c>
      <c r="H186">
        <f t="shared" si="20"/>
        <v>2.6291014014839242E-2</v>
      </c>
      <c r="I186">
        <f>'3. Normal Wthr'!F66</f>
        <v>21.53</v>
      </c>
      <c r="J186">
        <f t="shared" si="24"/>
        <v>6451.1350000000039</v>
      </c>
      <c r="K186">
        <f t="shared" si="21"/>
        <v>348.69999999999993</v>
      </c>
      <c r="L186">
        <f t="shared" si="22"/>
        <v>6.1743619156868386E-2</v>
      </c>
    </row>
    <row r="187" spans="1:12" x14ac:dyDescent="0.25">
      <c r="A187">
        <f t="shared" si="25"/>
        <v>2030</v>
      </c>
      <c r="B187">
        <f t="shared" si="26"/>
        <v>6</v>
      </c>
      <c r="C187">
        <v>30</v>
      </c>
      <c r="D187" s="7">
        <f t="shared" si="18"/>
        <v>8.2191780821917804E-2</v>
      </c>
      <c r="E187">
        <f>'3. Normal Wthr'!D67</f>
        <v>3.3450000000000002</v>
      </c>
      <c r="F187">
        <f t="shared" si="23"/>
        <v>43936.539166666684</v>
      </c>
      <c r="G187">
        <f t="shared" si="19"/>
        <v>3032.5</v>
      </c>
      <c r="H187">
        <f t="shared" si="20"/>
        <v>1.103050288540808E-3</v>
      </c>
      <c r="I187">
        <f>'3. Normal Wthr'!F67</f>
        <v>77.260000000000005</v>
      </c>
      <c r="J187">
        <f t="shared" si="24"/>
        <v>6528.3950000000041</v>
      </c>
      <c r="K187">
        <f t="shared" si="21"/>
        <v>348.69999999999993</v>
      </c>
      <c r="L187">
        <f t="shared" si="22"/>
        <v>0.22156581588758251</v>
      </c>
    </row>
    <row r="188" spans="1:12" x14ac:dyDescent="0.25">
      <c r="A188">
        <f t="shared" si="25"/>
        <v>2030</v>
      </c>
      <c r="B188">
        <f t="shared" si="26"/>
        <v>7</v>
      </c>
      <c r="C188">
        <v>31</v>
      </c>
      <c r="D188" s="7">
        <f t="shared" si="18"/>
        <v>8.4931506849315067E-2</v>
      </c>
      <c r="E188">
        <f>'3. Normal Wthr'!D68</f>
        <v>0</v>
      </c>
      <c r="F188">
        <f t="shared" si="23"/>
        <v>43936.539166666684</v>
      </c>
      <c r="G188">
        <f t="shared" si="19"/>
        <v>3032.5</v>
      </c>
      <c r="H188">
        <f t="shared" si="20"/>
        <v>0</v>
      </c>
      <c r="I188">
        <f>'3. Normal Wthr'!F68</f>
        <v>153.97</v>
      </c>
      <c r="J188">
        <f t="shared" si="24"/>
        <v>6682.3650000000043</v>
      </c>
      <c r="K188">
        <f t="shared" si="21"/>
        <v>348.69999999999993</v>
      </c>
      <c r="L188">
        <f t="shared" si="22"/>
        <v>0.44155434470891891</v>
      </c>
    </row>
    <row r="189" spans="1:12" x14ac:dyDescent="0.25">
      <c r="A189">
        <f t="shared" si="25"/>
        <v>2030</v>
      </c>
      <c r="B189">
        <f t="shared" si="26"/>
        <v>8</v>
      </c>
      <c r="C189">
        <v>31</v>
      </c>
      <c r="D189" s="7">
        <f t="shared" si="18"/>
        <v>8.4931506849315067E-2</v>
      </c>
      <c r="E189">
        <f>'3. Normal Wthr'!D69</f>
        <v>0.215</v>
      </c>
      <c r="F189">
        <f t="shared" si="23"/>
        <v>43936.75416666668</v>
      </c>
      <c r="G189">
        <f t="shared" si="19"/>
        <v>3032.5</v>
      </c>
      <c r="H189">
        <f t="shared" si="20"/>
        <v>7.089859851607585E-5</v>
      </c>
      <c r="I189">
        <f>'3. Normal Wthr'!F69</f>
        <v>126.72</v>
      </c>
      <c r="J189">
        <f t="shared" si="24"/>
        <v>6809.0850000000046</v>
      </c>
      <c r="K189">
        <f t="shared" si="21"/>
        <v>348.69999999999993</v>
      </c>
      <c r="L189">
        <f t="shared" si="22"/>
        <v>0.36340694006309154</v>
      </c>
    </row>
    <row r="190" spans="1:12" x14ac:dyDescent="0.25">
      <c r="A190">
        <f t="shared" si="25"/>
        <v>2030</v>
      </c>
      <c r="B190">
        <f t="shared" si="26"/>
        <v>9</v>
      </c>
      <c r="C190">
        <v>30</v>
      </c>
      <c r="D190" s="7">
        <f t="shared" si="18"/>
        <v>8.2191780821917804E-2</v>
      </c>
      <c r="E190">
        <f>'3. Normal Wthr'!D70</f>
        <v>10.775</v>
      </c>
      <c r="F190">
        <f t="shared" si="23"/>
        <v>43947.529166666682</v>
      </c>
      <c r="G190">
        <f t="shared" si="19"/>
        <v>3032.5</v>
      </c>
      <c r="H190">
        <f t="shared" si="20"/>
        <v>3.5531739488870568E-3</v>
      </c>
      <c r="I190">
        <f>'3. Normal Wthr'!F70</f>
        <v>47.34</v>
      </c>
      <c r="J190">
        <f t="shared" si="24"/>
        <v>6856.4250000000047</v>
      </c>
      <c r="K190">
        <f t="shared" si="21"/>
        <v>348.69999999999993</v>
      </c>
      <c r="L190">
        <f t="shared" si="22"/>
        <v>0.13576139948379701</v>
      </c>
    </row>
    <row r="191" spans="1:12" x14ac:dyDescent="0.25">
      <c r="A191">
        <f t="shared" si="25"/>
        <v>2030</v>
      </c>
      <c r="B191">
        <f t="shared" si="26"/>
        <v>10</v>
      </c>
      <c r="C191">
        <v>31</v>
      </c>
      <c r="D191" s="7">
        <f t="shared" si="18"/>
        <v>8.4931506849315067E-2</v>
      </c>
      <c r="E191">
        <f>'3. Normal Wthr'!D71</f>
        <v>134.64500000000001</v>
      </c>
      <c r="F191">
        <f t="shared" si="23"/>
        <v>44082.174166666679</v>
      </c>
      <c r="G191">
        <f t="shared" si="19"/>
        <v>3032.5</v>
      </c>
      <c r="H191">
        <f t="shared" si="20"/>
        <v>4.4400659521846665E-2</v>
      </c>
      <c r="I191">
        <f>'3. Normal Wthr'!F71</f>
        <v>6.5149999999999997</v>
      </c>
      <c r="J191">
        <f t="shared" si="24"/>
        <v>6862.9400000000051</v>
      </c>
      <c r="K191">
        <f t="shared" si="21"/>
        <v>348.69999999999993</v>
      </c>
      <c r="L191">
        <f t="shared" si="22"/>
        <v>1.868368224835102E-2</v>
      </c>
    </row>
    <row r="192" spans="1:12" x14ac:dyDescent="0.25">
      <c r="A192">
        <f t="shared" si="25"/>
        <v>2030</v>
      </c>
      <c r="B192">
        <f t="shared" si="26"/>
        <v>11</v>
      </c>
      <c r="C192">
        <v>30</v>
      </c>
      <c r="D192" s="7">
        <f t="shared" si="18"/>
        <v>8.2191780821917804E-2</v>
      </c>
      <c r="E192">
        <f>'3. Normal Wthr'!D72</f>
        <v>322.54000000000002</v>
      </c>
      <c r="F192">
        <f t="shared" si="23"/>
        <v>44404.714166666679</v>
      </c>
      <c r="G192">
        <f t="shared" si="19"/>
        <v>3032.5</v>
      </c>
      <c r="H192">
        <f t="shared" si="20"/>
        <v>0.10636108821104699</v>
      </c>
      <c r="I192">
        <f>'3. Normal Wthr'!F72</f>
        <v>0.26</v>
      </c>
      <c r="J192">
        <f t="shared" si="24"/>
        <v>6863.2000000000053</v>
      </c>
      <c r="K192">
        <f t="shared" si="21"/>
        <v>348.69999999999993</v>
      </c>
      <c r="L192">
        <f t="shared" si="22"/>
        <v>7.4562661313449976E-4</v>
      </c>
    </row>
    <row r="193" spans="1:12" x14ac:dyDescent="0.25">
      <c r="A193">
        <f t="shared" si="25"/>
        <v>2030</v>
      </c>
      <c r="B193">
        <f t="shared" si="26"/>
        <v>12</v>
      </c>
      <c r="C193">
        <v>31</v>
      </c>
      <c r="D193" s="7">
        <f t="shared" si="18"/>
        <v>8.4931506849315067E-2</v>
      </c>
      <c r="E193">
        <f>'3. Normal Wthr'!D73</f>
        <v>491.46499999999997</v>
      </c>
      <c r="F193">
        <f t="shared" si="23"/>
        <v>44896.179166666676</v>
      </c>
      <c r="G193">
        <f t="shared" si="19"/>
        <v>3032.5</v>
      </c>
      <c r="H193">
        <f t="shared" si="20"/>
        <v>0.1620659521846661</v>
      </c>
      <c r="I193">
        <f>'3. Normal Wthr'!F73</f>
        <v>0</v>
      </c>
      <c r="J193">
        <f t="shared" si="24"/>
        <v>6863.2000000000053</v>
      </c>
      <c r="K193">
        <f t="shared" si="21"/>
        <v>348.69999999999993</v>
      </c>
      <c r="L193">
        <f t="shared" si="22"/>
        <v>0</v>
      </c>
    </row>
    <row r="194" spans="1:12" x14ac:dyDescent="0.25">
      <c r="A194">
        <f t="shared" si="25"/>
        <v>2031</v>
      </c>
      <c r="B194">
        <f t="shared" si="26"/>
        <v>1</v>
      </c>
      <c r="C194">
        <v>31</v>
      </c>
      <c r="D194" s="7">
        <f t="shared" si="18"/>
        <v>8.4931506849315067E-2</v>
      </c>
      <c r="E194">
        <f>'3. Normal Wthr'!D74</f>
        <v>584.34500000000003</v>
      </c>
      <c r="F194">
        <f t="shared" si="23"/>
        <v>45480.524166666677</v>
      </c>
      <c r="G194">
        <f t="shared" si="19"/>
        <v>3032.5</v>
      </c>
      <c r="H194">
        <f t="shared" si="20"/>
        <v>0.19269414674361088</v>
      </c>
      <c r="I194">
        <f>'3. Normal Wthr'!F74</f>
        <v>0</v>
      </c>
      <c r="J194">
        <f t="shared" si="24"/>
        <v>6863.2000000000053</v>
      </c>
      <c r="K194">
        <f t="shared" si="21"/>
        <v>348.69999999999993</v>
      </c>
      <c r="L194">
        <f t="shared" si="22"/>
        <v>0</v>
      </c>
    </row>
    <row r="195" spans="1:12" x14ac:dyDescent="0.25">
      <c r="A195">
        <f t="shared" si="25"/>
        <v>2031</v>
      </c>
      <c r="B195">
        <f t="shared" si="26"/>
        <v>2</v>
      </c>
      <c r="C195">
        <v>28</v>
      </c>
      <c r="D195" s="7">
        <f t="shared" ref="D195:D258" si="27">C195/365</f>
        <v>7.6712328767123292E-2</v>
      </c>
      <c r="E195">
        <f>'3. Normal Wthr'!D75</f>
        <v>496.21499999999997</v>
      </c>
      <c r="F195">
        <f t="shared" si="23"/>
        <v>45976.739166666674</v>
      </c>
      <c r="G195">
        <f t="shared" ref="G195:G258" si="28">$F$13</f>
        <v>3032.5</v>
      </c>
      <c r="H195">
        <f t="shared" ref="H195:H258" si="29">E195/G195</f>
        <v>0.16363231657048638</v>
      </c>
      <c r="I195">
        <f>'3. Normal Wthr'!F75</f>
        <v>0</v>
      </c>
      <c r="J195">
        <f t="shared" si="24"/>
        <v>6863.2000000000053</v>
      </c>
      <c r="K195">
        <f t="shared" ref="K195:K258" si="30">$J$13</f>
        <v>348.69999999999993</v>
      </c>
      <c r="L195">
        <f t="shared" ref="L195:L258" si="31">I195/K195</f>
        <v>0</v>
      </c>
    </row>
    <row r="196" spans="1:12" x14ac:dyDescent="0.25">
      <c r="A196">
        <f t="shared" si="25"/>
        <v>2031</v>
      </c>
      <c r="B196">
        <f t="shared" si="26"/>
        <v>3</v>
      </c>
      <c r="C196">
        <v>31</v>
      </c>
      <c r="D196" s="7">
        <f t="shared" si="27"/>
        <v>8.4931506849315067E-2</v>
      </c>
      <c r="E196">
        <f>'3. Normal Wthr'!D76</f>
        <v>417.4</v>
      </c>
      <c r="F196">
        <f t="shared" ref="F196:F259" si="32">F195+E196</f>
        <v>46394.139166666675</v>
      </c>
      <c r="G196">
        <f t="shared" si="28"/>
        <v>3032.5</v>
      </c>
      <c r="H196">
        <f t="shared" si="29"/>
        <v>0.1376422093981863</v>
      </c>
      <c r="I196">
        <f>'3. Normal Wthr'!F76</f>
        <v>0</v>
      </c>
      <c r="J196">
        <f t="shared" ref="J196:J259" si="33">J195+I196</f>
        <v>6863.2000000000053</v>
      </c>
      <c r="K196">
        <f t="shared" si="30"/>
        <v>348.69999999999993</v>
      </c>
      <c r="L196">
        <f t="shared" si="31"/>
        <v>0</v>
      </c>
    </row>
    <row r="197" spans="1:12" x14ac:dyDescent="0.25">
      <c r="A197">
        <f t="shared" si="25"/>
        <v>2031</v>
      </c>
      <c r="B197">
        <f t="shared" si="26"/>
        <v>4</v>
      </c>
      <c r="C197">
        <v>30</v>
      </c>
      <c r="D197" s="7">
        <f t="shared" si="27"/>
        <v>8.2191780821917804E-2</v>
      </c>
      <c r="E197">
        <f>'3. Normal Wthr'!D77</f>
        <v>245.155</v>
      </c>
      <c r="F197">
        <f t="shared" si="32"/>
        <v>46639.294166666674</v>
      </c>
      <c r="G197">
        <f t="shared" si="28"/>
        <v>3032.5</v>
      </c>
      <c r="H197">
        <f t="shared" si="29"/>
        <v>8.0842539159109647E-2</v>
      </c>
      <c r="I197">
        <f>'3. Normal Wthr'!F77</f>
        <v>0.70499999999999996</v>
      </c>
      <c r="J197">
        <f t="shared" si="33"/>
        <v>6863.9050000000052</v>
      </c>
      <c r="K197">
        <f t="shared" si="30"/>
        <v>348.69999999999993</v>
      </c>
      <c r="L197">
        <f t="shared" si="31"/>
        <v>2.0217952394608551E-3</v>
      </c>
    </row>
    <row r="198" spans="1:12" x14ac:dyDescent="0.25">
      <c r="A198">
        <f t="shared" si="25"/>
        <v>2031</v>
      </c>
      <c r="B198">
        <f t="shared" si="26"/>
        <v>5</v>
      </c>
      <c r="C198">
        <v>31</v>
      </c>
      <c r="D198" s="7">
        <f t="shared" si="27"/>
        <v>8.4931506849315067E-2</v>
      </c>
      <c r="E198">
        <f>'3. Normal Wthr'!D78</f>
        <v>79.727500000000006</v>
      </c>
      <c r="F198">
        <f t="shared" si="32"/>
        <v>46719.021666666675</v>
      </c>
      <c r="G198">
        <f t="shared" si="28"/>
        <v>3032.5</v>
      </c>
      <c r="H198">
        <f t="shared" si="29"/>
        <v>2.6291014014839242E-2</v>
      </c>
      <c r="I198">
        <f>'3. Normal Wthr'!F78</f>
        <v>21.53</v>
      </c>
      <c r="J198">
        <f t="shared" si="33"/>
        <v>6885.4350000000049</v>
      </c>
      <c r="K198">
        <f t="shared" si="30"/>
        <v>348.69999999999993</v>
      </c>
      <c r="L198">
        <f t="shared" si="31"/>
        <v>6.1743619156868386E-2</v>
      </c>
    </row>
    <row r="199" spans="1:12" x14ac:dyDescent="0.25">
      <c r="A199">
        <f t="shared" si="25"/>
        <v>2031</v>
      </c>
      <c r="B199">
        <f t="shared" si="26"/>
        <v>6</v>
      </c>
      <c r="C199">
        <v>30</v>
      </c>
      <c r="D199" s="7">
        <f t="shared" si="27"/>
        <v>8.2191780821917804E-2</v>
      </c>
      <c r="E199">
        <f>'3. Normal Wthr'!D79</f>
        <v>3.3450000000000002</v>
      </c>
      <c r="F199">
        <f t="shared" si="32"/>
        <v>46722.366666666676</v>
      </c>
      <c r="G199">
        <f t="shared" si="28"/>
        <v>3032.5</v>
      </c>
      <c r="H199">
        <f t="shared" si="29"/>
        <v>1.103050288540808E-3</v>
      </c>
      <c r="I199">
        <f>'3. Normal Wthr'!F79</f>
        <v>77.260000000000005</v>
      </c>
      <c r="J199">
        <f t="shared" si="33"/>
        <v>6962.6950000000052</v>
      </c>
      <c r="K199">
        <f t="shared" si="30"/>
        <v>348.69999999999993</v>
      </c>
      <c r="L199">
        <f t="shared" si="31"/>
        <v>0.22156581588758251</v>
      </c>
    </row>
    <row r="200" spans="1:12" x14ac:dyDescent="0.25">
      <c r="A200">
        <f t="shared" si="25"/>
        <v>2031</v>
      </c>
      <c r="B200">
        <f t="shared" si="26"/>
        <v>7</v>
      </c>
      <c r="C200">
        <v>31</v>
      </c>
      <c r="D200" s="7">
        <f t="shared" si="27"/>
        <v>8.4931506849315067E-2</v>
      </c>
      <c r="E200">
        <f>'3. Normal Wthr'!D80</f>
        <v>0</v>
      </c>
      <c r="F200">
        <f t="shared" si="32"/>
        <v>46722.366666666676</v>
      </c>
      <c r="G200">
        <f t="shared" si="28"/>
        <v>3032.5</v>
      </c>
      <c r="H200">
        <f t="shared" si="29"/>
        <v>0</v>
      </c>
      <c r="I200">
        <f>'3. Normal Wthr'!F80</f>
        <v>153.97</v>
      </c>
      <c r="J200">
        <f t="shared" si="33"/>
        <v>7116.6650000000054</v>
      </c>
      <c r="K200">
        <f t="shared" si="30"/>
        <v>348.69999999999993</v>
      </c>
      <c r="L200">
        <f t="shared" si="31"/>
        <v>0.44155434470891891</v>
      </c>
    </row>
    <row r="201" spans="1:12" x14ac:dyDescent="0.25">
      <c r="A201">
        <f t="shared" si="25"/>
        <v>2031</v>
      </c>
      <c r="B201">
        <f t="shared" si="26"/>
        <v>8</v>
      </c>
      <c r="C201">
        <v>31</v>
      </c>
      <c r="D201" s="7">
        <f t="shared" si="27"/>
        <v>8.4931506849315067E-2</v>
      </c>
      <c r="E201">
        <f>'3. Normal Wthr'!D81</f>
        <v>0.215</v>
      </c>
      <c r="F201">
        <f t="shared" si="32"/>
        <v>46722.581666666672</v>
      </c>
      <c r="G201">
        <f t="shared" si="28"/>
        <v>3032.5</v>
      </c>
      <c r="H201">
        <f t="shared" si="29"/>
        <v>7.089859851607585E-5</v>
      </c>
      <c r="I201">
        <f>'3. Normal Wthr'!F81</f>
        <v>126.72</v>
      </c>
      <c r="J201">
        <f t="shared" si="33"/>
        <v>7243.3850000000057</v>
      </c>
      <c r="K201">
        <f t="shared" si="30"/>
        <v>348.69999999999993</v>
      </c>
      <c r="L201">
        <f t="shared" si="31"/>
        <v>0.36340694006309154</v>
      </c>
    </row>
    <row r="202" spans="1:12" x14ac:dyDescent="0.25">
      <c r="A202">
        <f t="shared" si="25"/>
        <v>2031</v>
      </c>
      <c r="B202">
        <f t="shared" si="26"/>
        <v>9</v>
      </c>
      <c r="C202">
        <v>30</v>
      </c>
      <c r="D202" s="7">
        <f t="shared" si="27"/>
        <v>8.2191780821917804E-2</v>
      </c>
      <c r="E202">
        <f>'3. Normal Wthr'!D82</f>
        <v>10.775</v>
      </c>
      <c r="F202">
        <f t="shared" si="32"/>
        <v>46733.356666666674</v>
      </c>
      <c r="G202">
        <f t="shared" si="28"/>
        <v>3032.5</v>
      </c>
      <c r="H202">
        <f t="shared" si="29"/>
        <v>3.5531739488870568E-3</v>
      </c>
      <c r="I202">
        <f>'3. Normal Wthr'!F82</f>
        <v>47.34</v>
      </c>
      <c r="J202">
        <f t="shared" si="33"/>
        <v>7290.7250000000058</v>
      </c>
      <c r="K202">
        <f t="shared" si="30"/>
        <v>348.69999999999993</v>
      </c>
      <c r="L202">
        <f t="shared" si="31"/>
        <v>0.13576139948379701</v>
      </c>
    </row>
    <row r="203" spans="1:12" x14ac:dyDescent="0.25">
      <c r="A203">
        <f t="shared" si="25"/>
        <v>2031</v>
      </c>
      <c r="B203">
        <f t="shared" si="26"/>
        <v>10</v>
      </c>
      <c r="C203">
        <v>31</v>
      </c>
      <c r="D203" s="7">
        <f t="shared" si="27"/>
        <v>8.4931506849315067E-2</v>
      </c>
      <c r="E203">
        <f>'3. Normal Wthr'!D83</f>
        <v>134.64500000000001</v>
      </c>
      <c r="F203">
        <f t="shared" si="32"/>
        <v>46868.001666666671</v>
      </c>
      <c r="G203">
        <f t="shared" si="28"/>
        <v>3032.5</v>
      </c>
      <c r="H203">
        <f t="shared" si="29"/>
        <v>4.4400659521846665E-2</v>
      </c>
      <c r="I203">
        <f>'3. Normal Wthr'!F83</f>
        <v>6.5149999999999997</v>
      </c>
      <c r="J203">
        <f t="shared" si="33"/>
        <v>7297.2400000000061</v>
      </c>
      <c r="K203">
        <f t="shared" si="30"/>
        <v>348.69999999999993</v>
      </c>
      <c r="L203">
        <f t="shared" si="31"/>
        <v>1.868368224835102E-2</v>
      </c>
    </row>
    <row r="204" spans="1:12" x14ac:dyDescent="0.25">
      <c r="A204">
        <f t="shared" si="25"/>
        <v>2031</v>
      </c>
      <c r="B204">
        <f t="shared" si="26"/>
        <v>11</v>
      </c>
      <c r="C204">
        <v>30</v>
      </c>
      <c r="D204" s="7">
        <f t="shared" si="27"/>
        <v>8.2191780821917804E-2</v>
      </c>
      <c r="E204">
        <f>'3. Normal Wthr'!D84</f>
        <v>322.54000000000002</v>
      </c>
      <c r="F204">
        <f t="shared" si="32"/>
        <v>47190.541666666672</v>
      </c>
      <c r="G204">
        <f t="shared" si="28"/>
        <v>3032.5</v>
      </c>
      <c r="H204">
        <f t="shared" si="29"/>
        <v>0.10636108821104699</v>
      </c>
      <c r="I204">
        <f>'3. Normal Wthr'!F84</f>
        <v>0.26</v>
      </c>
      <c r="J204">
        <f t="shared" si="33"/>
        <v>7297.5000000000064</v>
      </c>
      <c r="K204">
        <f t="shared" si="30"/>
        <v>348.69999999999993</v>
      </c>
      <c r="L204">
        <f t="shared" si="31"/>
        <v>7.4562661313449976E-4</v>
      </c>
    </row>
    <row r="205" spans="1:12" x14ac:dyDescent="0.25">
      <c r="A205">
        <f t="shared" si="25"/>
        <v>2031</v>
      </c>
      <c r="B205">
        <f t="shared" si="26"/>
        <v>12</v>
      </c>
      <c r="C205">
        <v>31</v>
      </c>
      <c r="D205" s="7">
        <f t="shared" si="27"/>
        <v>8.4931506849315067E-2</v>
      </c>
      <c r="E205">
        <f>'3. Normal Wthr'!D85</f>
        <v>491.46499999999997</v>
      </c>
      <c r="F205">
        <f t="shared" si="32"/>
        <v>47682.006666666668</v>
      </c>
      <c r="G205">
        <f t="shared" si="28"/>
        <v>3032.5</v>
      </c>
      <c r="H205">
        <f t="shared" si="29"/>
        <v>0.1620659521846661</v>
      </c>
      <c r="I205">
        <f>'3. Normal Wthr'!F85</f>
        <v>0</v>
      </c>
      <c r="J205">
        <f t="shared" si="33"/>
        <v>7297.5000000000064</v>
      </c>
      <c r="K205">
        <f t="shared" si="30"/>
        <v>348.69999999999993</v>
      </c>
      <c r="L205">
        <f t="shared" si="31"/>
        <v>0</v>
      </c>
    </row>
    <row r="206" spans="1:12" x14ac:dyDescent="0.25">
      <c r="A206">
        <f t="shared" si="25"/>
        <v>2032</v>
      </c>
      <c r="B206">
        <f t="shared" si="26"/>
        <v>1</v>
      </c>
      <c r="C206">
        <v>31</v>
      </c>
      <c r="D206" s="7">
        <f t="shared" si="27"/>
        <v>8.4931506849315067E-2</v>
      </c>
      <c r="E206">
        <f>'3. Normal Wthr'!D86</f>
        <v>584.34500000000003</v>
      </c>
      <c r="F206">
        <f t="shared" si="32"/>
        <v>48266.351666666669</v>
      </c>
      <c r="G206">
        <f t="shared" si="28"/>
        <v>3032.5</v>
      </c>
      <c r="H206">
        <f t="shared" si="29"/>
        <v>0.19269414674361088</v>
      </c>
      <c r="I206">
        <f>'3. Normal Wthr'!F86</f>
        <v>0</v>
      </c>
      <c r="J206">
        <f t="shared" si="33"/>
        <v>7297.5000000000064</v>
      </c>
      <c r="K206">
        <f t="shared" si="30"/>
        <v>348.69999999999993</v>
      </c>
      <c r="L206">
        <f t="shared" si="31"/>
        <v>0</v>
      </c>
    </row>
    <row r="207" spans="1:12" x14ac:dyDescent="0.25">
      <c r="A207">
        <f t="shared" ref="A207:A270" si="34">A195+1</f>
        <v>2032</v>
      </c>
      <c r="B207">
        <f t="shared" ref="B207:B270" si="35">B195</f>
        <v>2</v>
      </c>
      <c r="C207">
        <v>29</v>
      </c>
      <c r="D207" s="7">
        <f t="shared" si="27"/>
        <v>7.9452054794520555E-2</v>
      </c>
      <c r="E207">
        <f>'3. Normal Wthr'!D87</f>
        <v>515.28166666669995</v>
      </c>
      <c r="F207">
        <f t="shared" si="32"/>
        <v>48781.633333333368</v>
      </c>
      <c r="G207">
        <f t="shared" si="28"/>
        <v>3032.5</v>
      </c>
      <c r="H207">
        <f t="shared" si="29"/>
        <v>0.16991975817533386</v>
      </c>
      <c r="I207">
        <f>'3. Normal Wthr'!F87</f>
        <v>0</v>
      </c>
      <c r="J207">
        <f t="shared" si="33"/>
        <v>7297.5000000000064</v>
      </c>
      <c r="K207">
        <f t="shared" si="30"/>
        <v>348.69999999999993</v>
      </c>
      <c r="L207">
        <f t="shared" si="31"/>
        <v>0</v>
      </c>
    </row>
    <row r="208" spans="1:12" x14ac:dyDescent="0.25">
      <c r="A208">
        <f t="shared" si="34"/>
        <v>2032</v>
      </c>
      <c r="B208">
        <f t="shared" si="35"/>
        <v>3</v>
      </c>
      <c r="C208">
        <v>31</v>
      </c>
      <c r="D208" s="7">
        <f t="shared" si="27"/>
        <v>8.4931506849315067E-2</v>
      </c>
      <c r="E208">
        <f>'3. Normal Wthr'!D88</f>
        <v>417.4</v>
      </c>
      <c r="F208">
        <f t="shared" si="32"/>
        <v>49199.033333333369</v>
      </c>
      <c r="G208">
        <f t="shared" si="28"/>
        <v>3032.5</v>
      </c>
      <c r="H208">
        <f t="shared" si="29"/>
        <v>0.1376422093981863</v>
      </c>
      <c r="I208">
        <f>'3. Normal Wthr'!F88</f>
        <v>0</v>
      </c>
      <c r="J208">
        <f t="shared" si="33"/>
        <v>7297.5000000000064</v>
      </c>
      <c r="K208">
        <f t="shared" si="30"/>
        <v>348.69999999999993</v>
      </c>
      <c r="L208">
        <f t="shared" si="31"/>
        <v>0</v>
      </c>
    </row>
    <row r="209" spans="1:12" x14ac:dyDescent="0.25">
      <c r="A209">
        <f t="shared" si="34"/>
        <v>2032</v>
      </c>
      <c r="B209">
        <f t="shared" si="35"/>
        <v>4</v>
      </c>
      <c r="C209">
        <v>30</v>
      </c>
      <c r="D209" s="7">
        <f t="shared" si="27"/>
        <v>8.2191780821917804E-2</v>
      </c>
      <c r="E209">
        <f>'3. Normal Wthr'!D89</f>
        <v>245.155</v>
      </c>
      <c r="F209">
        <f t="shared" si="32"/>
        <v>49444.188333333368</v>
      </c>
      <c r="G209">
        <f t="shared" si="28"/>
        <v>3032.5</v>
      </c>
      <c r="H209">
        <f t="shared" si="29"/>
        <v>8.0842539159109647E-2</v>
      </c>
      <c r="I209">
        <f>'3. Normal Wthr'!F89</f>
        <v>0.70499999999999996</v>
      </c>
      <c r="J209">
        <f t="shared" si="33"/>
        <v>7298.2050000000063</v>
      </c>
      <c r="K209">
        <f t="shared" si="30"/>
        <v>348.69999999999993</v>
      </c>
      <c r="L209">
        <f t="shared" si="31"/>
        <v>2.0217952394608551E-3</v>
      </c>
    </row>
    <row r="210" spans="1:12" x14ac:dyDescent="0.25">
      <c r="A210">
        <f t="shared" si="34"/>
        <v>2032</v>
      </c>
      <c r="B210">
        <f t="shared" si="35"/>
        <v>5</v>
      </c>
      <c r="C210">
        <v>31</v>
      </c>
      <c r="D210" s="7">
        <f t="shared" si="27"/>
        <v>8.4931506849315067E-2</v>
      </c>
      <c r="E210">
        <f>'3. Normal Wthr'!D90</f>
        <v>79.727500000000006</v>
      </c>
      <c r="F210">
        <f t="shared" si="32"/>
        <v>49523.915833333369</v>
      </c>
      <c r="G210">
        <f t="shared" si="28"/>
        <v>3032.5</v>
      </c>
      <c r="H210">
        <f t="shared" si="29"/>
        <v>2.6291014014839242E-2</v>
      </c>
      <c r="I210">
        <f>'3. Normal Wthr'!F90</f>
        <v>21.53</v>
      </c>
      <c r="J210">
        <f t="shared" si="33"/>
        <v>7319.735000000006</v>
      </c>
      <c r="K210">
        <f t="shared" si="30"/>
        <v>348.69999999999993</v>
      </c>
      <c r="L210">
        <f t="shared" si="31"/>
        <v>6.1743619156868386E-2</v>
      </c>
    </row>
    <row r="211" spans="1:12" x14ac:dyDescent="0.25">
      <c r="A211">
        <f t="shared" si="34"/>
        <v>2032</v>
      </c>
      <c r="B211">
        <f t="shared" si="35"/>
        <v>6</v>
      </c>
      <c r="C211">
        <v>30</v>
      </c>
      <c r="D211" s="7">
        <f t="shared" si="27"/>
        <v>8.2191780821917804E-2</v>
      </c>
      <c r="E211">
        <f>'3. Normal Wthr'!D91</f>
        <v>3.3450000000000002</v>
      </c>
      <c r="F211">
        <f t="shared" si="32"/>
        <v>49527.26083333337</v>
      </c>
      <c r="G211">
        <f t="shared" si="28"/>
        <v>3032.5</v>
      </c>
      <c r="H211">
        <f t="shared" si="29"/>
        <v>1.103050288540808E-3</v>
      </c>
      <c r="I211">
        <f>'3. Normal Wthr'!F91</f>
        <v>77.260000000000005</v>
      </c>
      <c r="J211">
        <f t="shared" si="33"/>
        <v>7396.9950000000063</v>
      </c>
      <c r="K211">
        <f t="shared" si="30"/>
        <v>348.69999999999993</v>
      </c>
      <c r="L211">
        <f t="shared" si="31"/>
        <v>0.22156581588758251</v>
      </c>
    </row>
    <row r="212" spans="1:12" x14ac:dyDescent="0.25">
      <c r="A212">
        <f t="shared" si="34"/>
        <v>2032</v>
      </c>
      <c r="B212">
        <f t="shared" si="35"/>
        <v>7</v>
      </c>
      <c r="C212">
        <v>31</v>
      </c>
      <c r="D212" s="7">
        <f t="shared" si="27"/>
        <v>8.4931506849315067E-2</v>
      </c>
      <c r="E212">
        <f>'3. Normal Wthr'!D92</f>
        <v>0</v>
      </c>
      <c r="F212">
        <f t="shared" si="32"/>
        <v>49527.26083333337</v>
      </c>
      <c r="G212">
        <f t="shared" si="28"/>
        <v>3032.5</v>
      </c>
      <c r="H212">
        <f t="shared" si="29"/>
        <v>0</v>
      </c>
      <c r="I212">
        <f>'3. Normal Wthr'!F92</f>
        <v>153.97</v>
      </c>
      <c r="J212">
        <f t="shared" si="33"/>
        <v>7550.9650000000065</v>
      </c>
      <c r="K212">
        <f t="shared" si="30"/>
        <v>348.69999999999993</v>
      </c>
      <c r="L212">
        <f t="shared" si="31"/>
        <v>0.44155434470891891</v>
      </c>
    </row>
    <row r="213" spans="1:12" x14ac:dyDescent="0.25">
      <c r="A213">
        <f t="shared" si="34"/>
        <v>2032</v>
      </c>
      <c r="B213">
        <f t="shared" si="35"/>
        <v>8</v>
      </c>
      <c r="C213">
        <v>31</v>
      </c>
      <c r="D213" s="7">
        <f t="shared" si="27"/>
        <v>8.4931506849315067E-2</v>
      </c>
      <c r="E213">
        <f>'3. Normal Wthr'!D93</f>
        <v>0.215</v>
      </c>
      <c r="F213">
        <f t="shared" si="32"/>
        <v>49527.475833333367</v>
      </c>
      <c r="G213">
        <f t="shared" si="28"/>
        <v>3032.5</v>
      </c>
      <c r="H213">
        <f t="shared" si="29"/>
        <v>7.089859851607585E-5</v>
      </c>
      <c r="I213">
        <f>'3. Normal Wthr'!F93</f>
        <v>126.72</v>
      </c>
      <c r="J213">
        <f t="shared" si="33"/>
        <v>7677.6850000000068</v>
      </c>
      <c r="K213">
        <f t="shared" si="30"/>
        <v>348.69999999999993</v>
      </c>
      <c r="L213">
        <f t="shared" si="31"/>
        <v>0.36340694006309154</v>
      </c>
    </row>
    <row r="214" spans="1:12" x14ac:dyDescent="0.25">
      <c r="A214">
        <f t="shared" si="34"/>
        <v>2032</v>
      </c>
      <c r="B214">
        <f t="shared" si="35"/>
        <v>9</v>
      </c>
      <c r="C214">
        <v>30</v>
      </c>
      <c r="D214" s="7">
        <f t="shared" si="27"/>
        <v>8.2191780821917804E-2</v>
      </c>
      <c r="E214">
        <f>'3. Normal Wthr'!D94</f>
        <v>10.775</v>
      </c>
      <c r="F214">
        <f t="shared" si="32"/>
        <v>49538.250833333368</v>
      </c>
      <c r="G214">
        <f t="shared" si="28"/>
        <v>3032.5</v>
      </c>
      <c r="H214">
        <f t="shared" si="29"/>
        <v>3.5531739488870568E-3</v>
      </c>
      <c r="I214">
        <f>'3. Normal Wthr'!F94</f>
        <v>47.34</v>
      </c>
      <c r="J214">
        <f t="shared" si="33"/>
        <v>7725.0250000000069</v>
      </c>
      <c r="K214">
        <f t="shared" si="30"/>
        <v>348.69999999999993</v>
      </c>
      <c r="L214">
        <f t="shared" si="31"/>
        <v>0.13576139948379701</v>
      </c>
    </row>
    <row r="215" spans="1:12" x14ac:dyDescent="0.25">
      <c r="A215">
        <f t="shared" si="34"/>
        <v>2032</v>
      </c>
      <c r="B215">
        <f t="shared" si="35"/>
        <v>10</v>
      </c>
      <c r="C215">
        <v>31</v>
      </c>
      <c r="D215" s="7">
        <f t="shared" si="27"/>
        <v>8.4931506849315067E-2</v>
      </c>
      <c r="E215">
        <f>'3. Normal Wthr'!D95</f>
        <v>134.64500000000001</v>
      </c>
      <c r="F215">
        <f t="shared" si="32"/>
        <v>49672.895833333365</v>
      </c>
      <c r="G215">
        <f t="shared" si="28"/>
        <v>3032.5</v>
      </c>
      <c r="H215">
        <f t="shared" si="29"/>
        <v>4.4400659521846665E-2</v>
      </c>
      <c r="I215">
        <f>'3. Normal Wthr'!F95</f>
        <v>6.5149999999999997</v>
      </c>
      <c r="J215">
        <f t="shared" si="33"/>
        <v>7731.5400000000072</v>
      </c>
      <c r="K215">
        <f t="shared" si="30"/>
        <v>348.69999999999993</v>
      </c>
      <c r="L215">
        <f t="shared" si="31"/>
        <v>1.868368224835102E-2</v>
      </c>
    </row>
    <row r="216" spans="1:12" x14ac:dyDescent="0.25">
      <c r="A216">
        <f t="shared" si="34"/>
        <v>2032</v>
      </c>
      <c r="B216">
        <f t="shared" si="35"/>
        <v>11</v>
      </c>
      <c r="C216">
        <v>30</v>
      </c>
      <c r="D216" s="7">
        <f t="shared" si="27"/>
        <v>8.2191780821917804E-2</v>
      </c>
      <c r="E216">
        <f>'3. Normal Wthr'!D96</f>
        <v>322.54000000000002</v>
      </c>
      <c r="F216">
        <f t="shared" si="32"/>
        <v>49995.435833333366</v>
      </c>
      <c r="G216">
        <f t="shared" si="28"/>
        <v>3032.5</v>
      </c>
      <c r="H216">
        <f t="shared" si="29"/>
        <v>0.10636108821104699</v>
      </c>
      <c r="I216">
        <f>'3. Normal Wthr'!F96</f>
        <v>0.26</v>
      </c>
      <c r="J216">
        <f t="shared" si="33"/>
        <v>7731.8000000000075</v>
      </c>
      <c r="K216">
        <f t="shared" si="30"/>
        <v>348.69999999999993</v>
      </c>
      <c r="L216">
        <f t="shared" si="31"/>
        <v>7.4562661313449976E-4</v>
      </c>
    </row>
    <row r="217" spans="1:12" x14ac:dyDescent="0.25">
      <c r="A217">
        <f t="shared" si="34"/>
        <v>2032</v>
      </c>
      <c r="B217">
        <f t="shared" si="35"/>
        <v>12</v>
      </c>
      <c r="C217">
        <v>31</v>
      </c>
      <c r="D217" s="7">
        <f t="shared" si="27"/>
        <v>8.4931506849315067E-2</v>
      </c>
      <c r="E217">
        <f>'3. Normal Wthr'!D97</f>
        <v>491.46499999999997</v>
      </c>
      <c r="F217">
        <f t="shared" si="32"/>
        <v>50486.900833333362</v>
      </c>
      <c r="G217">
        <f t="shared" si="28"/>
        <v>3032.5</v>
      </c>
      <c r="H217">
        <f t="shared" si="29"/>
        <v>0.1620659521846661</v>
      </c>
      <c r="I217">
        <f>'3. Normal Wthr'!F97</f>
        <v>0</v>
      </c>
      <c r="J217">
        <f t="shared" si="33"/>
        <v>7731.8000000000075</v>
      </c>
      <c r="K217">
        <f t="shared" si="30"/>
        <v>348.69999999999993</v>
      </c>
      <c r="L217">
        <f t="shared" si="31"/>
        <v>0</v>
      </c>
    </row>
    <row r="218" spans="1:12" x14ac:dyDescent="0.25">
      <c r="A218">
        <f t="shared" si="34"/>
        <v>2033</v>
      </c>
      <c r="B218">
        <f t="shared" si="35"/>
        <v>1</v>
      </c>
      <c r="C218">
        <v>31</v>
      </c>
      <c r="D218" s="7">
        <f t="shared" si="27"/>
        <v>8.4931506849315067E-2</v>
      </c>
      <c r="E218">
        <f>'3. Normal Wthr'!D98</f>
        <v>584.35</v>
      </c>
      <c r="F218">
        <f t="shared" si="32"/>
        <v>51071.250833333361</v>
      </c>
      <c r="G218">
        <f t="shared" si="28"/>
        <v>3032.5</v>
      </c>
      <c r="H218">
        <f t="shared" si="29"/>
        <v>0.19269579554822755</v>
      </c>
      <c r="I218">
        <f>'3. Normal Wthr'!F98</f>
        <v>0</v>
      </c>
      <c r="J218">
        <f t="shared" si="33"/>
        <v>7731.8000000000075</v>
      </c>
      <c r="K218">
        <f t="shared" si="30"/>
        <v>348.69999999999993</v>
      </c>
      <c r="L218">
        <f t="shared" si="31"/>
        <v>0</v>
      </c>
    </row>
    <row r="219" spans="1:12" x14ac:dyDescent="0.25">
      <c r="A219">
        <f t="shared" si="34"/>
        <v>2033</v>
      </c>
      <c r="B219">
        <f t="shared" si="35"/>
        <v>2</v>
      </c>
      <c r="C219">
        <v>28</v>
      </c>
      <c r="D219" s="7">
        <f t="shared" si="27"/>
        <v>7.6712328767123292E-2</v>
      </c>
      <c r="E219">
        <f>'3. Normal Wthr'!D99</f>
        <v>496.22</v>
      </c>
      <c r="F219">
        <f t="shared" si="32"/>
        <v>51567.470833333362</v>
      </c>
      <c r="G219">
        <f t="shared" si="28"/>
        <v>3032.5</v>
      </c>
      <c r="H219">
        <f t="shared" si="29"/>
        <v>0.16363396537510305</v>
      </c>
      <c r="I219">
        <f>'3. Normal Wthr'!F99</f>
        <v>0</v>
      </c>
      <c r="J219">
        <f t="shared" si="33"/>
        <v>7731.8000000000075</v>
      </c>
      <c r="K219">
        <f t="shared" si="30"/>
        <v>348.69999999999993</v>
      </c>
      <c r="L219">
        <f t="shared" si="31"/>
        <v>0</v>
      </c>
    </row>
    <row r="220" spans="1:12" x14ac:dyDescent="0.25">
      <c r="A220">
        <f t="shared" si="34"/>
        <v>2033</v>
      </c>
      <c r="B220">
        <f t="shared" si="35"/>
        <v>3</v>
      </c>
      <c r="C220">
        <v>31</v>
      </c>
      <c r="D220" s="7">
        <f t="shared" si="27"/>
        <v>8.4931506849315067E-2</v>
      </c>
      <c r="E220">
        <f>'3. Normal Wthr'!D100</f>
        <v>417.4</v>
      </c>
      <c r="F220">
        <f t="shared" si="32"/>
        <v>51984.870833333363</v>
      </c>
      <c r="G220">
        <f t="shared" si="28"/>
        <v>3032.5</v>
      </c>
      <c r="H220">
        <f t="shared" si="29"/>
        <v>0.1376422093981863</v>
      </c>
      <c r="I220">
        <f>'3. Normal Wthr'!F100</f>
        <v>0</v>
      </c>
      <c r="J220">
        <f t="shared" si="33"/>
        <v>7731.8000000000075</v>
      </c>
      <c r="K220">
        <f t="shared" si="30"/>
        <v>348.69999999999993</v>
      </c>
      <c r="L220">
        <f t="shared" si="31"/>
        <v>0</v>
      </c>
    </row>
    <row r="221" spans="1:12" x14ac:dyDescent="0.25">
      <c r="A221">
        <f t="shared" si="34"/>
        <v>2033</v>
      </c>
      <c r="B221">
        <f t="shared" si="35"/>
        <v>4</v>
      </c>
      <c r="C221">
        <v>30</v>
      </c>
      <c r="D221" s="7">
        <f t="shared" si="27"/>
        <v>8.2191780821917804E-2</v>
      </c>
      <c r="E221">
        <f>'3. Normal Wthr'!D101</f>
        <v>245.16</v>
      </c>
      <c r="F221">
        <f t="shared" si="32"/>
        <v>52230.030833333367</v>
      </c>
      <c r="G221">
        <f t="shared" si="28"/>
        <v>3032.5</v>
      </c>
      <c r="H221">
        <f t="shared" si="29"/>
        <v>8.0844187963726291E-2</v>
      </c>
      <c r="I221">
        <f>'3. Normal Wthr'!F101</f>
        <v>0.71</v>
      </c>
      <c r="J221">
        <f t="shared" si="33"/>
        <v>7732.5100000000075</v>
      </c>
      <c r="K221">
        <f t="shared" si="30"/>
        <v>348.69999999999993</v>
      </c>
      <c r="L221">
        <f t="shared" si="31"/>
        <v>2.0361342127903645E-3</v>
      </c>
    </row>
    <row r="222" spans="1:12" x14ac:dyDescent="0.25">
      <c r="A222">
        <f t="shared" si="34"/>
        <v>2033</v>
      </c>
      <c r="B222">
        <f t="shared" si="35"/>
        <v>5</v>
      </c>
      <c r="C222">
        <v>31</v>
      </c>
      <c r="D222" s="7">
        <f t="shared" si="27"/>
        <v>8.4931506849315067E-2</v>
      </c>
      <c r="E222">
        <f>'3. Normal Wthr'!D102</f>
        <v>76.010000000000005</v>
      </c>
      <c r="F222">
        <f t="shared" si="32"/>
        <v>52306.040833333369</v>
      </c>
      <c r="G222">
        <f t="shared" si="28"/>
        <v>3032.5</v>
      </c>
      <c r="H222">
        <f t="shared" si="29"/>
        <v>2.5065127782357793E-2</v>
      </c>
      <c r="I222">
        <f>'3. Normal Wthr'!F102</f>
        <v>24.42</v>
      </c>
      <c r="J222">
        <f t="shared" si="33"/>
        <v>7756.9300000000076</v>
      </c>
      <c r="K222">
        <f t="shared" si="30"/>
        <v>348.69999999999993</v>
      </c>
      <c r="L222">
        <f t="shared" si="31"/>
        <v>7.0031545741324946E-2</v>
      </c>
    </row>
    <row r="223" spans="1:12" x14ac:dyDescent="0.25">
      <c r="A223">
        <f t="shared" si="34"/>
        <v>2033</v>
      </c>
      <c r="B223">
        <f t="shared" si="35"/>
        <v>6</v>
      </c>
      <c r="C223">
        <v>30</v>
      </c>
      <c r="D223" s="7">
        <f t="shared" si="27"/>
        <v>8.2191780821917804E-2</v>
      </c>
      <c r="E223">
        <f>'3. Normal Wthr'!D103</f>
        <v>3.7</v>
      </c>
      <c r="F223">
        <f t="shared" si="32"/>
        <v>52309.740833333366</v>
      </c>
      <c r="G223">
        <f t="shared" si="28"/>
        <v>3032.5</v>
      </c>
      <c r="H223">
        <f t="shared" si="29"/>
        <v>1.2201154163231657E-3</v>
      </c>
      <c r="I223">
        <f>'3. Normal Wthr'!F103</f>
        <v>70.66</v>
      </c>
      <c r="J223">
        <f t="shared" si="33"/>
        <v>7827.5900000000074</v>
      </c>
      <c r="K223">
        <f t="shared" si="30"/>
        <v>348.69999999999993</v>
      </c>
      <c r="L223">
        <f t="shared" si="31"/>
        <v>0.2026383710926298</v>
      </c>
    </row>
    <row r="224" spans="1:12" x14ac:dyDescent="0.25">
      <c r="A224">
        <f t="shared" si="34"/>
        <v>2033</v>
      </c>
      <c r="B224">
        <f t="shared" si="35"/>
        <v>7</v>
      </c>
      <c r="C224">
        <v>31</v>
      </c>
      <c r="D224" s="7">
        <f t="shared" si="27"/>
        <v>8.4931506849315067E-2</v>
      </c>
      <c r="E224">
        <f>'3. Normal Wthr'!D104</f>
        <v>0</v>
      </c>
      <c r="F224">
        <f t="shared" si="32"/>
        <v>52309.740833333366</v>
      </c>
      <c r="G224">
        <f t="shared" si="28"/>
        <v>3032.5</v>
      </c>
      <c r="H224">
        <f t="shared" si="29"/>
        <v>0</v>
      </c>
      <c r="I224">
        <f>'3. Normal Wthr'!F104</f>
        <v>147.08000000000001</v>
      </c>
      <c r="J224">
        <f t="shared" si="33"/>
        <v>7974.6700000000073</v>
      </c>
      <c r="K224">
        <f t="shared" si="30"/>
        <v>348.69999999999993</v>
      </c>
      <c r="L224">
        <f t="shared" si="31"/>
        <v>0.42179523946085473</v>
      </c>
    </row>
    <row r="225" spans="1:12" x14ac:dyDescent="0.25">
      <c r="A225">
        <f t="shared" si="34"/>
        <v>2033</v>
      </c>
      <c r="B225">
        <f t="shared" si="35"/>
        <v>8</v>
      </c>
      <c r="C225">
        <v>31</v>
      </c>
      <c r="D225" s="7">
        <f t="shared" si="27"/>
        <v>8.4931506849315067E-2</v>
      </c>
      <c r="E225">
        <f>'3. Normal Wthr'!D105</f>
        <v>7.0000000000000007E-2</v>
      </c>
      <c r="F225">
        <f t="shared" si="32"/>
        <v>52309.810833333366</v>
      </c>
      <c r="G225">
        <f t="shared" si="28"/>
        <v>3032.5</v>
      </c>
      <c r="H225">
        <f t="shared" si="29"/>
        <v>2.3083264633140975E-5</v>
      </c>
      <c r="I225">
        <f>'3. Normal Wthr'!F105</f>
        <v>123.45</v>
      </c>
      <c r="J225">
        <f t="shared" si="33"/>
        <v>8098.1200000000072</v>
      </c>
      <c r="K225">
        <f t="shared" si="30"/>
        <v>348.69999999999993</v>
      </c>
      <c r="L225">
        <f t="shared" si="31"/>
        <v>0.35402925150559228</v>
      </c>
    </row>
    <row r="226" spans="1:12" x14ac:dyDescent="0.25">
      <c r="A226">
        <f t="shared" si="34"/>
        <v>2033</v>
      </c>
      <c r="B226">
        <f t="shared" si="35"/>
        <v>9</v>
      </c>
      <c r="C226">
        <v>30</v>
      </c>
      <c r="D226" s="7">
        <f t="shared" si="27"/>
        <v>8.2191780821917804E-2</v>
      </c>
      <c r="E226">
        <f>'3. Normal Wthr'!D106</f>
        <v>11.22</v>
      </c>
      <c r="F226">
        <f t="shared" si="32"/>
        <v>52321.030833333367</v>
      </c>
      <c r="G226">
        <f t="shared" si="28"/>
        <v>3032.5</v>
      </c>
      <c r="H226">
        <f t="shared" si="29"/>
        <v>3.6999175597691677E-3</v>
      </c>
      <c r="I226">
        <f>'3. Normal Wthr'!F106</f>
        <v>52.01</v>
      </c>
      <c r="J226">
        <f t="shared" si="33"/>
        <v>8150.1300000000074</v>
      </c>
      <c r="K226">
        <f t="shared" si="30"/>
        <v>348.69999999999993</v>
      </c>
      <c r="L226">
        <f t="shared" si="31"/>
        <v>0.14915400057355896</v>
      </c>
    </row>
    <row r="227" spans="1:12" x14ac:dyDescent="0.25">
      <c r="A227">
        <f t="shared" si="34"/>
        <v>2033</v>
      </c>
      <c r="B227">
        <f t="shared" si="35"/>
        <v>10</v>
      </c>
      <c r="C227">
        <v>31</v>
      </c>
      <c r="D227" s="7">
        <f t="shared" si="27"/>
        <v>8.4931506849315067E-2</v>
      </c>
      <c r="E227">
        <f>'3. Normal Wthr'!D107</f>
        <v>138.11000000000001</v>
      </c>
      <c r="F227">
        <f t="shared" si="32"/>
        <v>52459.140833333367</v>
      </c>
      <c r="G227">
        <f t="shared" si="28"/>
        <v>3032.5</v>
      </c>
      <c r="H227">
        <f t="shared" si="29"/>
        <v>4.5543281121187142E-2</v>
      </c>
      <c r="I227">
        <f>'3. Normal Wthr'!F107</f>
        <v>5.54</v>
      </c>
      <c r="J227">
        <f t="shared" si="33"/>
        <v>8155.6700000000073</v>
      </c>
      <c r="K227">
        <f t="shared" si="30"/>
        <v>348.69999999999993</v>
      </c>
      <c r="L227">
        <f t="shared" si="31"/>
        <v>1.588758244909665E-2</v>
      </c>
    </row>
    <row r="228" spans="1:12" x14ac:dyDescent="0.25">
      <c r="A228">
        <f t="shared" si="34"/>
        <v>2033</v>
      </c>
      <c r="B228">
        <f t="shared" si="35"/>
        <v>11</v>
      </c>
      <c r="C228">
        <v>30</v>
      </c>
      <c r="D228" s="7">
        <f t="shared" si="27"/>
        <v>8.2191780821917804E-2</v>
      </c>
      <c r="E228">
        <f>'3. Normal Wthr'!D108</f>
        <v>313.70999999999998</v>
      </c>
      <c r="F228">
        <f t="shared" si="32"/>
        <v>52772.850833333367</v>
      </c>
      <c r="G228">
        <f t="shared" si="28"/>
        <v>3032.5</v>
      </c>
      <c r="H228">
        <f t="shared" si="29"/>
        <v>0.10344929925803792</v>
      </c>
      <c r="I228">
        <f>'3. Normal Wthr'!F108</f>
        <v>0.26</v>
      </c>
      <c r="J228">
        <f t="shared" si="33"/>
        <v>8155.9300000000076</v>
      </c>
      <c r="K228">
        <f t="shared" si="30"/>
        <v>348.69999999999993</v>
      </c>
      <c r="L228">
        <f t="shared" si="31"/>
        <v>7.4562661313449976E-4</v>
      </c>
    </row>
    <row r="229" spans="1:12" x14ac:dyDescent="0.25">
      <c r="A229">
        <f t="shared" si="34"/>
        <v>2033</v>
      </c>
      <c r="B229">
        <f t="shared" si="35"/>
        <v>12</v>
      </c>
      <c r="C229">
        <v>31</v>
      </c>
      <c r="D229" s="7">
        <f t="shared" si="27"/>
        <v>8.4931506849315067E-2</v>
      </c>
      <c r="E229">
        <f>'3. Normal Wthr'!D109</f>
        <v>468.05</v>
      </c>
      <c r="F229">
        <f t="shared" si="32"/>
        <v>53240.90083333337</v>
      </c>
      <c r="G229">
        <f t="shared" si="28"/>
        <v>3032.5</v>
      </c>
      <c r="H229">
        <f t="shared" si="29"/>
        <v>0.15434460016488047</v>
      </c>
      <c r="I229">
        <f>'3. Normal Wthr'!F109</f>
        <v>0</v>
      </c>
      <c r="J229">
        <f t="shared" si="33"/>
        <v>8155.9300000000076</v>
      </c>
      <c r="K229">
        <f t="shared" si="30"/>
        <v>348.69999999999993</v>
      </c>
      <c r="L229">
        <f t="shared" si="31"/>
        <v>0</v>
      </c>
    </row>
    <row r="230" spans="1:12" x14ac:dyDescent="0.25">
      <c r="A230">
        <f t="shared" si="34"/>
        <v>2034</v>
      </c>
      <c r="B230">
        <f t="shared" si="35"/>
        <v>1</v>
      </c>
      <c r="C230">
        <v>31</v>
      </c>
      <c r="D230" s="7">
        <f t="shared" si="27"/>
        <v>8.4931506849315067E-2</v>
      </c>
      <c r="E230">
        <f>'3. Normal Wthr'!D110</f>
        <v>584.35</v>
      </c>
      <c r="F230">
        <f t="shared" si="32"/>
        <v>53825.250833333368</v>
      </c>
      <c r="G230">
        <f t="shared" si="28"/>
        <v>3032.5</v>
      </c>
      <c r="H230">
        <f t="shared" si="29"/>
        <v>0.19269579554822755</v>
      </c>
      <c r="I230">
        <f>'3. Normal Wthr'!F110</f>
        <v>0</v>
      </c>
      <c r="J230">
        <f t="shared" si="33"/>
        <v>8155.9300000000076</v>
      </c>
      <c r="K230">
        <f t="shared" si="30"/>
        <v>348.69999999999993</v>
      </c>
      <c r="L230">
        <f t="shared" si="31"/>
        <v>0</v>
      </c>
    </row>
    <row r="231" spans="1:12" x14ac:dyDescent="0.25">
      <c r="A231">
        <f t="shared" si="34"/>
        <v>2034</v>
      </c>
      <c r="B231">
        <f t="shared" si="35"/>
        <v>2</v>
      </c>
      <c r="C231">
        <v>28</v>
      </c>
      <c r="D231" s="7">
        <f t="shared" si="27"/>
        <v>7.6712328767123292E-2</v>
      </c>
      <c r="E231">
        <f>'3. Normal Wthr'!D111</f>
        <v>496.22</v>
      </c>
      <c r="F231">
        <f t="shared" si="32"/>
        <v>54321.470833333369</v>
      </c>
      <c r="G231">
        <f t="shared" si="28"/>
        <v>3032.5</v>
      </c>
      <c r="H231">
        <f t="shared" si="29"/>
        <v>0.16363396537510305</v>
      </c>
      <c r="I231">
        <f>'3. Normal Wthr'!F111</f>
        <v>0</v>
      </c>
      <c r="J231">
        <f t="shared" si="33"/>
        <v>8155.9300000000076</v>
      </c>
      <c r="K231">
        <f t="shared" si="30"/>
        <v>348.69999999999993</v>
      </c>
      <c r="L231">
        <f t="shared" si="31"/>
        <v>0</v>
      </c>
    </row>
    <row r="232" spans="1:12" x14ac:dyDescent="0.25">
      <c r="A232">
        <f t="shared" si="34"/>
        <v>2034</v>
      </c>
      <c r="B232">
        <f t="shared" si="35"/>
        <v>3</v>
      </c>
      <c r="C232">
        <v>31</v>
      </c>
      <c r="D232" s="7">
        <f t="shared" si="27"/>
        <v>8.4931506849315067E-2</v>
      </c>
      <c r="E232">
        <f>'3. Normal Wthr'!D112</f>
        <v>417.4</v>
      </c>
      <c r="F232">
        <f t="shared" si="32"/>
        <v>54738.870833333371</v>
      </c>
      <c r="G232">
        <f t="shared" si="28"/>
        <v>3032.5</v>
      </c>
      <c r="H232">
        <f t="shared" si="29"/>
        <v>0.1376422093981863</v>
      </c>
      <c r="I232">
        <f>'3. Normal Wthr'!F112</f>
        <v>0</v>
      </c>
      <c r="J232">
        <f t="shared" si="33"/>
        <v>8155.9300000000076</v>
      </c>
      <c r="K232">
        <f t="shared" si="30"/>
        <v>348.69999999999993</v>
      </c>
      <c r="L232">
        <f t="shared" si="31"/>
        <v>0</v>
      </c>
    </row>
    <row r="233" spans="1:12" x14ac:dyDescent="0.25">
      <c r="A233">
        <f t="shared" si="34"/>
        <v>2034</v>
      </c>
      <c r="B233">
        <f t="shared" si="35"/>
        <v>4</v>
      </c>
      <c r="C233">
        <v>30</v>
      </c>
      <c r="D233" s="7">
        <f t="shared" si="27"/>
        <v>8.2191780821917804E-2</v>
      </c>
      <c r="E233">
        <f>'3. Normal Wthr'!D113</f>
        <v>245.16</v>
      </c>
      <c r="F233">
        <f t="shared" si="32"/>
        <v>54984.030833333374</v>
      </c>
      <c r="G233">
        <f t="shared" si="28"/>
        <v>3032.5</v>
      </c>
      <c r="H233">
        <f t="shared" si="29"/>
        <v>8.0844187963726291E-2</v>
      </c>
      <c r="I233">
        <f>'3. Normal Wthr'!F113</f>
        <v>0.71</v>
      </c>
      <c r="J233">
        <f t="shared" si="33"/>
        <v>8156.6400000000076</v>
      </c>
      <c r="K233">
        <f t="shared" si="30"/>
        <v>348.69999999999993</v>
      </c>
      <c r="L233">
        <f t="shared" si="31"/>
        <v>2.0361342127903645E-3</v>
      </c>
    </row>
    <row r="234" spans="1:12" x14ac:dyDescent="0.25">
      <c r="A234">
        <f t="shared" si="34"/>
        <v>2034</v>
      </c>
      <c r="B234">
        <f t="shared" si="35"/>
        <v>5</v>
      </c>
      <c r="C234">
        <v>31</v>
      </c>
      <c r="D234" s="7">
        <f t="shared" si="27"/>
        <v>8.4931506849315067E-2</v>
      </c>
      <c r="E234">
        <f>'3. Normal Wthr'!D114</f>
        <v>76.010000000000005</v>
      </c>
      <c r="F234">
        <f t="shared" si="32"/>
        <v>55060.040833333376</v>
      </c>
      <c r="G234">
        <f t="shared" si="28"/>
        <v>3032.5</v>
      </c>
      <c r="H234">
        <f t="shared" si="29"/>
        <v>2.5065127782357793E-2</v>
      </c>
      <c r="I234">
        <f>'3. Normal Wthr'!F114</f>
        <v>24.42</v>
      </c>
      <c r="J234">
        <f t="shared" si="33"/>
        <v>8181.0600000000077</v>
      </c>
      <c r="K234">
        <f t="shared" si="30"/>
        <v>348.69999999999993</v>
      </c>
      <c r="L234">
        <f t="shared" si="31"/>
        <v>7.0031545741324946E-2</v>
      </c>
    </row>
    <row r="235" spans="1:12" x14ac:dyDescent="0.25">
      <c r="A235">
        <f t="shared" si="34"/>
        <v>2034</v>
      </c>
      <c r="B235">
        <f t="shared" si="35"/>
        <v>6</v>
      </c>
      <c r="C235">
        <v>30</v>
      </c>
      <c r="D235" s="7">
        <f t="shared" si="27"/>
        <v>8.2191780821917804E-2</v>
      </c>
      <c r="E235">
        <f>'3. Normal Wthr'!D115</f>
        <v>3.7</v>
      </c>
      <c r="F235">
        <f t="shared" si="32"/>
        <v>55063.740833333373</v>
      </c>
      <c r="G235">
        <f t="shared" si="28"/>
        <v>3032.5</v>
      </c>
      <c r="H235">
        <f t="shared" si="29"/>
        <v>1.2201154163231657E-3</v>
      </c>
      <c r="I235">
        <f>'3. Normal Wthr'!F115</f>
        <v>70.66</v>
      </c>
      <c r="J235">
        <f t="shared" si="33"/>
        <v>8251.7200000000084</v>
      </c>
      <c r="K235">
        <f t="shared" si="30"/>
        <v>348.69999999999993</v>
      </c>
      <c r="L235">
        <f t="shared" si="31"/>
        <v>0.2026383710926298</v>
      </c>
    </row>
    <row r="236" spans="1:12" x14ac:dyDescent="0.25">
      <c r="A236">
        <f t="shared" si="34"/>
        <v>2034</v>
      </c>
      <c r="B236">
        <f t="shared" si="35"/>
        <v>7</v>
      </c>
      <c r="C236">
        <v>31</v>
      </c>
      <c r="D236" s="7">
        <f t="shared" si="27"/>
        <v>8.4931506849315067E-2</v>
      </c>
      <c r="E236">
        <f>'3. Normal Wthr'!D116</f>
        <v>0</v>
      </c>
      <c r="F236">
        <f t="shared" si="32"/>
        <v>55063.740833333373</v>
      </c>
      <c r="G236">
        <f t="shared" si="28"/>
        <v>3032.5</v>
      </c>
      <c r="H236">
        <f t="shared" si="29"/>
        <v>0</v>
      </c>
      <c r="I236">
        <f>'3. Normal Wthr'!F116</f>
        <v>147.08000000000001</v>
      </c>
      <c r="J236">
        <f t="shared" si="33"/>
        <v>8398.8000000000084</v>
      </c>
      <c r="K236">
        <f t="shared" si="30"/>
        <v>348.69999999999993</v>
      </c>
      <c r="L236">
        <f t="shared" si="31"/>
        <v>0.42179523946085473</v>
      </c>
    </row>
    <row r="237" spans="1:12" x14ac:dyDescent="0.25">
      <c r="A237">
        <f t="shared" si="34"/>
        <v>2034</v>
      </c>
      <c r="B237">
        <f t="shared" si="35"/>
        <v>8</v>
      </c>
      <c r="C237">
        <v>31</v>
      </c>
      <c r="D237" s="7">
        <f t="shared" si="27"/>
        <v>8.4931506849315067E-2</v>
      </c>
      <c r="E237">
        <f>'3. Normal Wthr'!D117</f>
        <v>7.0000000000000007E-2</v>
      </c>
      <c r="F237">
        <f t="shared" si="32"/>
        <v>55063.810833333373</v>
      </c>
      <c r="G237">
        <f t="shared" si="28"/>
        <v>3032.5</v>
      </c>
      <c r="H237">
        <f t="shared" si="29"/>
        <v>2.3083264633140975E-5</v>
      </c>
      <c r="I237">
        <f>'3. Normal Wthr'!F117</f>
        <v>123.45</v>
      </c>
      <c r="J237">
        <f t="shared" si="33"/>
        <v>8522.2500000000091</v>
      </c>
      <c r="K237">
        <f t="shared" si="30"/>
        <v>348.69999999999993</v>
      </c>
      <c r="L237">
        <f t="shared" si="31"/>
        <v>0.35402925150559228</v>
      </c>
    </row>
    <row r="238" spans="1:12" x14ac:dyDescent="0.25">
      <c r="A238">
        <f t="shared" si="34"/>
        <v>2034</v>
      </c>
      <c r="B238">
        <f t="shared" si="35"/>
        <v>9</v>
      </c>
      <c r="C238">
        <v>30</v>
      </c>
      <c r="D238" s="7">
        <f t="shared" si="27"/>
        <v>8.2191780821917804E-2</v>
      </c>
      <c r="E238">
        <f>'3. Normal Wthr'!D118</f>
        <v>11.22</v>
      </c>
      <c r="F238">
        <f t="shared" si="32"/>
        <v>55075.030833333374</v>
      </c>
      <c r="G238">
        <f t="shared" si="28"/>
        <v>3032.5</v>
      </c>
      <c r="H238">
        <f t="shared" si="29"/>
        <v>3.6999175597691677E-3</v>
      </c>
      <c r="I238">
        <f>'3. Normal Wthr'!F118</f>
        <v>52.01</v>
      </c>
      <c r="J238">
        <f t="shared" si="33"/>
        <v>8574.2600000000093</v>
      </c>
      <c r="K238">
        <f t="shared" si="30"/>
        <v>348.69999999999993</v>
      </c>
      <c r="L238">
        <f t="shared" si="31"/>
        <v>0.14915400057355896</v>
      </c>
    </row>
    <row r="239" spans="1:12" x14ac:dyDescent="0.25">
      <c r="A239">
        <f t="shared" si="34"/>
        <v>2034</v>
      </c>
      <c r="B239">
        <f t="shared" si="35"/>
        <v>10</v>
      </c>
      <c r="C239">
        <v>31</v>
      </c>
      <c r="D239" s="7">
        <f t="shared" si="27"/>
        <v>8.4931506849315067E-2</v>
      </c>
      <c r="E239">
        <f>'3. Normal Wthr'!D119</f>
        <v>138.11000000000001</v>
      </c>
      <c r="F239">
        <f t="shared" si="32"/>
        <v>55213.140833333375</v>
      </c>
      <c r="G239">
        <f t="shared" si="28"/>
        <v>3032.5</v>
      </c>
      <c r="H239">
        <f t="shared" si="29"/>
        <v>4.5543281121187142E-2</v>
      </c>
      <c r="I239">
        <f>'3. Normal Wthr'!F119</f>
        <v>5.54</v>
      </c>
      <c r="J239">
        <f t="shared" si="33"/>
        <v>8579.8000000000102</v>
      </c>
      <c r="K239">
        <f t="shared" si="30"/>
        <v>348.69999999999993</v>
      </c>
      <c r="L239">
        <f t="shared" si="31"/>
        <v>1.588758244909665E-2</v>
      </c>
    </row>
    <row r="240" spans="1:12" x14ac:dyDescent="0.25">
      <c r="A240">
        <f t="shared" si="34"/>
        <v>2034</v>
      </c>
      <c r="B240">
        <f t="shared" si="35"/>
        <v>11</v>
      </c>
      <c r="C240">
        <v>30</v>
      </c>
      <c r="D240" s="7">
        <f t="shared" si="27"/>
        <v>8.2191780821917804E-2</v>
      </c>
      <c r="E240">
        <f>'3. Normal Wthr'!D120</f>
        <v>313.70999999999998</v>
      </c>
      <c r="F240">
        <f t="shared" si="32"/>
        <v>55526.850833333374</v>
      </c>
      <c r="G240">
        <f t="shared" si="28"/>
        <v>3032.5</v>
      </c>
      <c r="H240">
        <f t="shared" si="29"/>
        <v>0.10344929925803792</v>
      </c>
      <c r="I240">
        <f>'3. Normal Wthr'!F120</f>
        <v>0.26</v>
      </c>
      <c r="J240">
        <f t="shared" si="33"/>
        <v>8580.0600000000104</v>
      </c>
      <c r="K240">
        <f t="shared" si="30"/>
        <v>348.69999999999993</v>
      </c>
      <c r="L240">
        <f t="shared" si="31"/>
        <v>7.4562661313449976E-4</v>
      </c>
    </row>
    <row r="241" spans="1:12" x14ac:dyDescent="0.25">
      <c r="A241">
        <f t="shared" si="34"/>
        <v>2034</v>
      </c>
      <c r="B241">
        <f t="shared" si="35"/>
        <v>12</v>
      </c>
      <c r="C241">
        <v>31</v>
      </c>
      <c r="D241" s="7">
        <f t="shared" si="27"/>
        <v>8.4931506849315067E-2</v>
      </c>
      <c r="E241">
        <f>'3. Normal Wthr'!D121</f>
        <v>468.05</v>
      </c>
      <c r="F241">
        <f t="shared" si="32"/>
        <v>55994.900833333377</v>
      </c>
      <c r="G241">
        <f t="shared" si="28"/>
        <v>3032.5</v>
      </c>
      <c r="H241">
        <f t="shared" si="29"/>
        <v>0.15434460016488047</v>
      </c>
      <c r="I241">
        <f>'3. Normal Wthr'!F121</f>
        <v>0</v>
      </c>
      <c r="J241">
        <f t="shared" si="33"/>
        <v>8580.0600000000104</v>
      </c>
      <c r="K241">
        <f t="shared" si="30"/>
        <v>348.69999999999993</v>
      </c>
      <c r="L241">
        <f t="shared" si="31"/>
        <v>0</v>
      </c>
    </row>
    <row r="242" spans="1:12" x14ac:dyDescent="0.25">
      <c r="A242">
        <f t="shared" si="34"/>
        <v>2035</v>
      </c>
      <c r="B242">
        <f t="shared" si="35"/>
        <v>1</v>
      </c>
      <c r="C242">
        <v>31</v>
      </c>
      <c r="D242" s="7">
        <f t="shared" si="27"/>
        <v>8.4931506849315067E-2</v>
      </c>
      <c r="E242">
        <f>'3. Normal Wthr'!D122</f>
        <v>584.35</v>
      </c>
      <c r="F242">
        <f t="shared" si="32"/>
        <v>56579.250833333375</v>
      </c>
      <c r="G242">
        <f t="shared" si="28"/>
        <v>3032.5</v>
      </c>
      <c r="H242">
        <f t="shared" si="29"/>
        <v>0.19269579554822755</v>
      </c>
      <c r="I242">
        <f>'3. Normal Wthr'!F122</f>
        <v>0</v>
      </c>
      <c r="J242">
        <f t="shared" si="33"/>
        <v>8580.0600000000104</v>
      </c>
      <c r="K242">
        <f t="shared" si="30"/>
        <v>348.69999999999993</v>
      </c>
      <c r="L242">
        <f t="shared" si="31"/>
        <v>0</v>
      </c>
    </row>
    <row r="243" spans="1:12" x14ac:dyDescent="0.25">
      <c r="A243">
        <f t="shared" si="34"/>
        <v>2035</v>
      </c>
      <c r="B243">
        <f t="shared" si="35"/>
        <v>2</v>
      </c>
      <c r="C243">
        <v>28</v>
      </c>
      <c r="D243" s="7">
        <f t="shared" si="27"/>
        <v>7.6712328767123292E-2</v>
      </c>
      <c r="E243">
        <f>'3. Normal Wthr'!D123</f>
        <v>496.22</v>
      </c>
      <c r="F243">
        <f t="shared" si="32"/>
        <v>57075.470833333377</v>
      </c>
      <c r="G243">
        <f t="shared" si="28"/>
        <v>3032.5</v>
      </c>
      <c r="H243">
        <f t="shared" si="29"/>
        <v>0.16363396537510305</v>
      </c>
      <c r="I243">
        <f>'3. Normal Wthr'!F123</f>
        <v>0</v>
      </c>
      <c r="J243">
        <f t="shared" si="33"/>
        <v>8580.0600000000104</v>
      </c>
      <c r="K243">
        <f t="shared" si="30"/>
        <v>348.69999999999993</v>
      </c>
      <c r="L243">
        <f t="shared" si="31"/>
        <v>0</v>
      </c>
    </row>
    <row r="244" spans="1:12" x14ac:dyDescent="0.25">
      <c r="A244">
        <f t="shared" si="34"/>
        <v>2035</v>
      </c>
      <c r="B244">
        <f t="shared" si="35"/>
        <v>3</v>
      </c>
      <c r="C244">
        <v>31</v>
      </c>
      <c r="D244" s="7">
        <f t="shared" si="27"/>
        <v>8.4931506849315067E-2</v>
      </c>
      <c r="E244">
        <f>'3. Normal Wthr'!D124</f>
        <v>417.4</v>
      </c>
      <c r="F244">
        <f t="shared" si="32"/>
        <v>57492.870833333378</v>
      </c>
      <c r="G244">
        <f t="shared" si="28"/>
        <v>3032.5</v>
      </c>
      <c r="H244">
        <f t="shared" si="29"/>
        <v>0.1376422093981863</v>
      </c>
      <c r="I244">
        <f>'3. Normal Wthr'!F124</f>
        <v>0</v>
      </c>
      <c r="J244">
        <f t="shared" si="33"/>
        <v>8580.0600000000104</v>
      </c>
      <c r="K244">
        <f t="shared" si="30"/>
        <v>348.69999999999993</v>
      </c>
      <c r="L244">
        <f t="shared" si="31"/>
        <v>0</v>
      </c>
    </row>
    <row r="245" spans="1:12" x14ac:dyDescent="0.25">
      <c r="A245">
        <f t="shared" si="34"/>
        <v>2035</v>
      </c>
      <c r="B245">
        <f t="shared" si="35"/>
        <v>4</v>
      </c>
      <c r="C245">
        <v>30</v>
      </c>
      <c r="D245" s="7">
        <f t="shared" si="27"/>
        <v>8.2191780821917804E-2</v>
      </c>
      <c r="E245">
        <f>'3. Normal Wthr'!D125</f>
        <v>245.16</v>
      </c>
      <c r="F245">
        <f t="shared" si="32"/>
        <v>57738.030833333381</v>
      </c>
      <c r="G245">
        <f t="shared" si="28"/>
        <v>3032.5</v>
      </c>
      <c r="H245">
        <f t="shared" si="29"/>
        <v>8.0844187963726291E-2</v>
      </c>
      <c r="I245">
        <f>'3. Normal Wthr'!F125</f>
        <v>0.71</v>
      </c>
      <c r="J245">
        <f t="shared" si="33"/>
        <v>8580.7700000000095</v>
      </c>
      <c r="K245">
        <f t="shared" si="30"/>
        <v>348.69999999999993</v>
      </c>
      <c r="L245">
        <f t="shared" si="31"/>
        <v>2.0361342127903645E-3</v>
      </c>
    </row>
    <row r="246" spans="1:12" x14ac:dyDescent="0.25">
      <c r="A246">
        <f t="shared" si="34"/>
        <v>2035</v>
      </c>
      <c r="B246">
        <f t="shared" si="35"/>
        <v>5</v>
      </c>
      <c r="C246">
        <v>31</v>
      </c>
      <c r="D246" s="7">
        <f t="shared" si="27"/>
        <v>8.4931506849315067E-2</v>
      </c>
      <c r="E246">
        <f>'3. Normal Wthr'!D126</f>
        <v>76.010000000000005</v>
      </c>
      <c r="F246">
        <f t="shared" si="32"/>
        <v>57814.040833333383</v>
      </c>
      <c r="G246">
        <f t="shared" si="28"/>
        <v>3032.5</v>
      </c>
      <c r="H246">
        <f t="shared" si="29"/>
        <v>2.5065127782357793E-2</v>
      </c>
      <c r="I246">
        <f>'3. Normal Wthr'!F126</f>
        <v>24.42</v>
      </c>
      <c r="J246">
        <f t="shared" si="33"/>
        <v>8605.1900000000096</v>
      </c>
      <c r="K246">
        <f t="shared" si="30"/>
        <v>348.69999999999993</v>
      </c>
      <c r="L246">
        <f t="shared" si="31"/>
        <v>7.0031545741324946E-2</v>
      </c>
    </row>
    <row r="247" spans="1:12" x14ac:dyDescent="0.25">
      <c r="A247">
        <f t="shared" si="34"/>
        <v>2035</v>
      </c>
      <c r="B247">
        <f t="shared" si="35"/>
        <v>6</v>
      </c>
      <c r="C247">
        <v>30</v>
      </c>
      <c r="D247" s="7">
        <f t="shared" si="27"/>
        <v>8.2191780821917804E-2</v>
      </c>
      <c r="E247">
        <f>'3. Normal Wthr'!D127</f>
        <v>3.7</v>
      </c>
      <c r="F247">
        <f t="shared" si="32"/>
        <v>57817.740833333381</v>
      </c>
      <c r="G247">
        <f t="shared" si="28"/>
        <v>3032.5</v>
      </c>
      <c r="H247">
        <f t="shared" si="29"/>
        <v>1.2201154163231657E-3</v>
      </c>
      <c r="I247">
        <f>'3. Normal Wthr'!F127</f>
        <v>70.66</v>
      </c>
      <c r="J247">
        <f t="shared" si="33"/>
        <v>8675.8500000000095</v>
      </c>
      <c r="K247">
        <f t="shared" si="30"/>
        <v>348.69999999999993</v>
      </c>
      <c r="L247">
        <f t="shared" si="31"/>
        <v>0.2026383710926298</v>
      </c>
    </row>
    <row r="248" spans="1:12" x14ac:dyDescent="0.25">
      <c r="A248">
        <f t="shared" si="34"/>
        <v>2035</v>
      </c>
      <c r="B248">
        <f t="shared" si="35"/>
        <v>7</v>
      </c>
      <c r="C248">
        <v>31</v>
      </c>
      <c r="D248" s="7">
        <f t="shared" si="27"/>
        <v>8.4931506849315067E-2</v>
      </c>
      <c r="E248">
        <f>'3. Normal Wthr'!D128</f>
        <v>0</v>
      </c>
      <c r="F248">
        <f t="shared" si="32"/>
        <v>57817.740833333381</v>
      </c>
      <c r="G248">
        <f t="shared" si="28"/>
        <v>3032.5</v>
      </c>
      <c r="H248">
        <f t="shared" si="29"/>
        <v>0</v>
      </c>
      <c r="I248">
        <f>'3. Normal Wthr'!F128</f>
        <v>147.08000000000001</v>
      </c>
      <c r="J248">
        <f t="shared" si="33"/>
        <v>8822.9300000000094</v>
      </c>
      <c r="K248">
        <f t="shared" si="30"/>
        <v>348.69999999999993</v>
      </c>
      <c r="L248">
        <f t="shared" si="31"/>
        <v>0.42179523946085473</v>
      </c>
    </row>
    <row r="249" spans="1:12" x14ac:dyDescent="0.25">
      <c r="A249">
        <f t="shared" si="34"/>
        <v>2035</v>
      </c>
      <c r="B249">
        <f t="shared" si="35"/>
        <v>8</v>
      </c>
      <c r="C249">
        <v>31</v>
      </c>
      <c r="D249" s="7">
        <f t="shared" si="27"/>
        <v>8.4931506849315067E-2</v>
      </c>
      <c r="E249">
        <f>'3. Normal Wthr'!D129</f>
        <v>7.0000000000000007E-2</v>
      </c>
      <c r="F249">
        <f t="shared" si="32"/>
        <v>57817.81083333338</v>
      </c>
      <c r="G249">
        <f t="shared" si="28"/>
        <v>3032.5</v>
      </c>
      <c r="H249">
        <f t="shared" si="29"/>
        <v>2.3083264633140975E-5</v>
      </c>
      <c r="I249">
        <f>'3. Normal Wthr'!F129</f>
        <v>123.45</v>
      </c>
      <c r="J249">
        <f t="shared" si="33"/>
        <v>8946.3800000000101</v>
      </c>
      <c r="K249">
        <f t="shared" si="30"/>
        <v>348.69999999999993</v>
      </c>
      <c r="L249">
        <f t="shared" si="31"/>
        <v>0.35402925150559228</v>
      </c>
    </row>
    <row r="250" spans="1:12" x14ac:dyDescent="0.25">
      <c r="A250">
        <f t="shared" si="34"/>
        <v>2035</v>
      </c>
      <c r="B250">
        <f t="shared" si="35"/>
        <v>9</v>
      </c>
      <c r="C250">
        <v>30</v>
      </c>
      <c r="D250" s="7">
        <f t="shared" si="27"/>
        <v>8.2191780821917804E-2</v>
      </c>
      <c r="E250">
        <f>'3. Normal Wthr'!D130</f>
        <v>11.22</v>
      </c>
      <c r="F250">
        <f t="shared" si="32"/>
        <v>57829.030833333381</v>
      </c>
      <c r="G250">
        <f t="shared" si="28"/>
        <v>3032.5</v>
      </c>
      <c r="H250">
        <f t="shared" si="29"/>
        <v>3.6999175597691677E-3</v>
      </c>
      <c r="I250">
        <f>'3. Normal Wthr'!F130</f>
        <v>52.01</v>
      </c>
      <c r="J250">
        <f t="shared" si="33"/>
        <v>8998.3900000000103</v>
      </c>
      <c r="K250">
        <f t="shared" si="30"/>
        <v>348.69999999999993</v>
      </c>
      <c r="L250">
        <f t="shared" si="31"/>
        <v>0.14915400057355896</v>
      </c>
    </row>
    <row r="251" spans="1:12" x14ac:dyDescent="0.25">
      <c r="A251">
        <f t="shared" si="34"/>
        <v>2035</v>
      </c>
      <c r="B251">
        <f t="shared" si="35"/>
        <v>10</v>
      </c>
      <c r="C251">
        <v>31</v>
      </c>
      <c r="D251" s="7">
        <f t="shared" si="27"/>
        <v>8.4931506849315067E-2</v>
      </c>
      <c r="E251">
        <f>'3. Normal Wthr'!D131</f>
        <v>138.11000000000001</v>
      </c>
      <c r="F251">
        <f t="shared" si="32"/>
        <v>57967.140833333382</v>
      </c>
      <c r="G251">
        <f t="shared" si="28"/>
        <v>3032.5</v>
      </c>
      <c r="H251">
        <f t="shared" si="29"/>
        <v>4.5543281121187142E-2</v>
      </c>
      <c r="I251">
        <f>'3. Normal Wthr'!F131</f>
        <v>5.54</v>
      </c>
      <c r="J251">
        <f t="shared" si="33"/>
        <v>9003.9300000000112</v>
      </c>
      <c r="K251">
        <f t="shared" si="30"/>
        <v>348.69999999999993</v>
      </c>
      <c r="L251">
        <f t="shared" si="31"/>
        <v>1.588758244909665E-2</v>
      </c>
    </row>
    <row r="252" spans="1:12" x14ac:dyDescent="0.25">
      <c r="A252">
        <f t="shared" si="34"/>
        <v>2035</v>
      </c>
      <c r="B252">
        <f t="shared" si="35"/>
        <v>11</v>
      </c>
      <c r="C252">
        <v>30</v>
      </c>
      <c r="D252" s="7">
        <f t="shared" si="27"/>
        <v>8.2191780821917804E-2</v>
      </c>
      <c r="E252">
        <f>'3. Normal Wthr'!D132</f>
        <v>313.70999999999998</v>
      </c>
      <c r="F252">
        <f t="shared" si="32"/>
        <v>58280.850833333381</v>
      </c>
      <c r="G252">
        <f t="shared" si="28"/>
        <v>3032.5</v>
      </c>
      <c r="H252">
        <f t="shared" si="29"/>
        <v>0.10344929925803792</v>
      </c>
      <c r="I252">
        <f>'3. Normal Wthr'!F132</f>
        <v>0.26</v>
      </c>
      <c r="J252">
        <f t="shared" si="33"/>
        <v>9004.1900000000114</v>
      </c>
      <c r="K252">
        <f t="shared" si="30"/>
        <v>348.69999999999993</v>
      </c>
      <c r="L252">
        <f t="shared" si="31"/>
        <v>7.4562661313449976E-4</v>
      </c>
    </row>
    <row r="253" spans="1:12" x14ac:dyDescent="0.25">
      <c r="A253">
        <f t="shared" si="34"/>
        <v>2035</v>
      </c>
      <c r="B253">
        <f t="shared" si="35"/>
        <v>12</v>
      </c>
      <c r="C253">
        <v>31</v>
      </c>
      <c r="D253" s="7">
        <f t="shared" si="27"/>
        <v>8.4931506849315067E-2</v>
      </c>
      <c r="E253">
        <f>'3. Normal Wthr'!D133</f>
        <v>468.05</v>
      </c>
      <c r="F253">
        <f t="shared" si="32"/>
        <v>58748.900833333384</v>
      </c>
      <c r="G253">
        <f t="shared" si="28"/>
        <v>3032.5</v>
      </c>
      <c r="H253">
        <f t="shared" si="29"/>
        <v>0.15434460016488047</v>
      </c>
      <c r="I253">
        <f>'3. Normal Wthr'!F133</f>
        <v>0</v>
      </c>
      <c r="J253">
        <f t="shared" si="33"/>
        <v>9004.1900000000114</v>
      </c>
      <c r="K253">
        <f t="shared" si="30"/>
        <v>348.69999999999993</v>
      </c>
      <c r="L253">
        <f t="shared" si="31"/>
        <v>0</v>
      </c>
    </row>
    <row r="254" spans="1:12" x14ac:dyDescent="0.25">
      <c r="A254">
        <f t="shared" si="34"/>
        <v>2036</v>
      </c>
      <c r="B254">
        <f t="shared" si="35"/>
        <v>1</v>
      </c>
      <c r="C254">
        <v>31</v>
      </c>
      <c r="D254" s="7">
        <f t="shared" si="27"/>
        <v>8.4931506849315067E-2</v>
      </c>
      <c r="E254">
        <f>'3. Normal Wthr'!D134</f>
        <v>584.35</v>
      </c>
      <c r="F254">
        <f t="shared" si="32"/>
        <v>59333.250833333383</v>
      </c>
      <c r="G254">
        <f t="shared" si="28"/>
        <v>3032.5</v>
      </c>
      <c r="H254">
        <f t="shared" si="29"/>
        <v>0.19269579554822755</v>
      </c>
      <c r="I254">
        <f>'3. Normal Wthr'!F134</f>
        <v>0</v>
      </c>
      <c r="J254">
        <f t="shared" si="33"/>
        <v>9004.1900000000114</v>
      </c>
      <c r="K254">
        <f t="shared" si="30"/>
        <v>348.69999999999993</v>
      </c>
      <c r="L254">
        <f t="shared" si="31"/>
        <v>0</v>
      </c>
    </row>
    <row r="255" spans="1:12" x14ac:dyDescent="0.25">
      <c r="A255">
        <f t="shared" si="34"/>
        <v>2036</v>
      </c>
      <c r="B255">
        <f t="shared" si="35"/>
        <v>2</v>
      </c>
      <c r="C255">
        <v>29</v>
      </c>
      <c r="D255" s="7">
        <f t="shared" si="27"/>
        <v>7.9452054794520555E-2</v>
      </c>
      <c r="E255">
        <f>'3. Normal Wthr'!D135</f>
        <v>515.28</v>
      </c>
      <c r="F255">
        <f t="shared" si="32"/>
        <v>59848.530833333381</v>
      </c>
      <c r="G255">
        <f t="shared" si="28"/>
        <v>3032.5</v>
      </c>
      <c r="H255">
        <f t="shared" si="29"/>
        <v>0.16991920857378401</v>
      </c>
      <c r="I255">
        <f>'3. Normal Wthr'!F135</f>
        <v>0</v>
      </c>
      <c r="J255">
        <f t="shared" si="33"/>
        <v>9004.1900000000114</v>
      </c>
      <c r="K255">
        <f t="shared" si="30"/>
        <v>348.69999999999993</v>
      </c>
      <c r="L255">
        <f t="shared" si="31"/>
        <v>0</v>
      </c>
    </row>
    <row r="256" spans="1:12" x14ac:dyDescent="0.25">
      <c r="A256">
        <f t="shared" si="34"/>
        <v>2036</v>
      </c>
      <c r="B256">
        <f t="shared" si="35"/>
        <v>3</v>
      </c>
      <c r="C256">
        <v>31</v>
      </c>
      <c r="D256" s="7">
        <f t="shared" si="27"/>
        <v>8.4931506849315067E-2</v>
      </c>
      <c r="E256">
        <f>'3. Normal Wthr'!D136</f>
        <v>417.4</v>
      </c>
      <c r="F256">
        <f t="shared" si="32"/>
        <v>60265.930833333383</v>
      </c>
      <c r="G256">
        <f t="shared" si="28"/>
        <v>3032.5</v>
      </c>
      <c r="H256">
        <f t="shared" si="29"/>
        <v>0.1376422093981863</v>
      </c>
      <c r="I256">
        <f>'3. Normal Wthr'!F136</f>
        <v>0</v>
      </c>
      <c r="J256">
        <f t="shared" si="33"/>
        <v>9004.1900000000114</v>
      </c>
      <c r="K256">
        <f t="shared" si="30"/>
        <v>348.69999999999993</v>
      </c>
      <c r="L256">
        <f t="shared" si="31"/>
        <v>0</v>
      </c>
    </row>
    <row r="257" spans="1:12" x14ac:dyDescent="0.25">
      <c r="A257">
        <f t="shared" si="34"/>
        <v>2036</v>
      </c>
      <c r="B257">
        <f t="shared" si="35"/>
        <v>4</v>
      </c>
      <c r="C257">
        <v>30</v>
      </c>
      <c r="D257" s="7">
        <f t="shared" si="27"/>
        <v>8.2191780821917804E-2</v>
      </c>
      <c r="E257">
        <f>'3. Normal Wthr'!D137</f>
        <v>245.16</v>
      </c>
      <c r="F257">
        <f t="shared" si="32"/>
        <v>60511.090833333386</v>
      </c>
      <c r="G257">
        <f t="shared" si="28"/>
        <v>3032.5</v>
      </c>
      <c r="H257">
        <f t="shared" si="29"/>
        <v>8.0844187963726291E-2</v>
      </c>
      <c r="I257">
        <f>'3. Normal Wthr'!F137</f>
        <v>0.71</v>
      </c>
      <c r="J257">
        <f t="shared" si="33"/>
        <v>9004.9000000000106</v>
      </c>
      <c r="K257">
        <f t="shared" si="30"/>
        <v>348.69999999999993</v>
      </c>
      <c r="L257">
        <f t="shared" si="31"/>
        <v>2.0361342127903645E-3</v>
      </c>
    </row>
    <row r="258" spans="1:12" x14ac:dyDescent="0.25">
      <c r="A258">
        <f t="shared" si="34"/>
        <v>2036</v>
      </c>
      <c r="B258">
        <f t="shared" si="35"/>
        <v>5</v>
      </c>
      <c r="C258">
        <v>31</v>
      </c>
      <c r="D258" s="7">
        <f t="shared" si="27"/>
        <v>8.4931506849315067E-2</v>
      </c>
      <c r="E258">
        <f>'3. Normal Wthr'!D138</f>
        <v>76.010000000000005</v>
      </c>
      <c r="F258">
        <f t="shared" si="32"/>
        <v>60587.100833333388</v>
      </c>
      <c r="G258">
        <f t="shared" si="28"/>
        <v>3032.5</v>
      </c>
      <c r="H258">
        <f t="shared" si="29"/>
        <v>2.5065127782357793E-2</v>
      </c>
      <c r="I258">
        <f>'3. Normal Wthr'!F138</f>
        <v>24.42</v>
      </c>
      <c r="J258">
        <f t="shared" si="33"/>
        <v>9029.3200000000106</v>
      </c>
      <c r="K258">
        <f t="shared" si="30"/>
        <v>348.69999999999993</v>
      </c>
      <c r="L258">
        <f t="shared" si="31"/>
        <v>7.0031545741324946E-2</v>
      </c>
    </row>
    <row r="259" spans="1:12" x14ac:dyDescent="0.25">
      <c r="A259">
        <f t="shared" si="34"/>
        <v>2036</v>
      </c>
      <c r="B259">
        <f t="shared" si="35"/>
        <v>6</v>
      </c>
      <c r="C259">
        <v>30</v>
      </c>
      <c r="D259" s="7">
        <f t="shared" ref="D259:D313" si="36">C259/365</f>
        <v>8.2191780821917804E-2</v>
      </c>
      <c r="E259">
        <f>'3. Normal Wthr'!D139</f>
        <v>3.7</v>
      </c>
      <c r="F259">
        <f t="shared" si="32"/>
        <v>60590.800833333386</v>
      </c>
      <c r="G259">
        <f t="shared" ref="G259:G313" si="37">$F$13</f>
        <v>3032.5</v>
      </c>
      <c r="H259">
        <f t="shared" ref="H259:H313" si="38">E259/G259</f>
        <v>1.2201154163231657E-3</v>
      </c>
      <c r="I259">
        <f>'3. Normal Wthr'!F139</f>
        <v>70.66</v>
      </c>
      <c r="J259">
        <f t="shared" si="33"/>
        <v>9099.9800000000105</v>
      </c>
      <c r="K259">
        <f t="shared" ref="K259:K313" si="39">$J$13</f>
        <v>348.69999999999993</v>
      </c>
      <c r="L259">
        <f t="shared" ref="L259:L313" si="40">I259/K259</f>
        <v>0.2026383710926298</v>
      </c>
    </row>
    <row r="260" spans="1:12" x14ac:dyDescent="0.25">
      <c r="A260">
        <f t="shared" si="34"/>
        <v>2036</v>
      </c>
      <c r="B260">
        <f t="shared" si="35"/>
        <v>7</v>
      </c>
      <c r="C260">
        <v>31</v>
      </c>
      <c r="D260" s="7">
        <f t="shared" si="36"/>
        <v>8.4931506849315067E-2</v>
      </c>
      <c r="E260">
        <f>'3. Normal Wthr'!D140</f>
        <v>0</v>
      </c>
      <c r="F260">
        <f t="shared" ref="F260:F313" si="41">F259+E260</f>
        <v>60590.800833333386</v>
      </c>
      <c r="G260">
        <f t="shared" si="37"/>
        <v>3032.5</v>
      </c>
      <c r="H260">
        <f t="shared" si="38"/>
        <v>0</v>
      </c>
      <c r="I260">
        <f>'3. Normal Wthr'!F140</f>
        <v>147.08000000000001</v>
      </c>
      <c r="J260">
        <f t="shared" ref="J260:J313" si="42">J259+I260</f>
        <v>9247.0600000000104</v>
      </c>
      <c r="K260">
        <f t="shared" si="39"/>
        <v>348.69999999999993</v>
      </c>
      <c r="L260">
        <f t="shared" si="40"/>
        <v>0.42179523946085473</v>
      </c>
    </row>
    <row r="261" spans="1:12" x14ac:dyDescent="0.25">
      <c r="A261">
        <f t="shared" si="34"/>
        <v>2036</v>
      </c>
      <c r="B261">
        <f t="shared" si="35"/>
        <v>8</v>
      </c>
      <c r="C261">
        <v>31</v>
      </c>
      <c r="D261" s="7">
        <f t="shared" si="36"/>
        <v>8.4931506849315067E-2</v>
      </c>
      <c r="E261">
        <f>'3. Normal Wthr'!D141</f>
        <v>7.0000000000000007E-2</v>
      </c>
      <c r="F261">
        <f t="shared" si="41"/>
        <v>60590.870833333385</v>
      </c>
      <c r="G261">
        <f t="shared" si="37"/>
        <v>3032.5</v>
      </c>
      <c r="H261">
        <f t="shared" si="38"/>
        <v>2.3083264633140975E-5</v>
      </c>
      <c r="I261">
        <f>'3. Normal Wthr'!F141</f>
        <v>123.45</v>
      </c>
      <c r="J261">
        <f t="shared" si="42"/>
        <v>9370.5100000000111</v>
      </c>
      <c r="K261">
        <f t="shared" si="39"/>
        <v>348.69999999999993</v>
      </c>
      <c r="L261">
        <f t="shared" si="40"/>
        <v>0.35402925150559228</v>
      </c>
    </row>
    <row r="262" spans="1:12" x14ac:dyDescent="0.25">
      <c r="A262">
        <f t="shared" si="34"/>
        <v>2036</v>
      </c>
      <c r="B262">
        <f t="shared" si="35"/>
        <v>9</v>
      </c>
      <c r="C262">
        <v>30</v>
      </c>
      <c r="D262" s="7">
        <f t="shared" si="36"/>
        <v>8.2191780821917804E-2</v>
      </c>
      <c r="E262">
        <f>'3. Normal Wthr'!D142</f>
        <v>11.22</v>
      </c>
      <c r="F262">
        <f t="shared" si="41"/>
        <v>60602.090833333386</v>
      </c>
      <c r="G262">
        <f t="shared" si="37"/>
        <v>3032.5</v>
      </c>
      <c r="H262">
        <f t="shared" si="38"/>
        <v>3.6999175597691677E-3</v>
      </c>
      <c r="I262">
        <f>'3. Normal Wthr'!F142</f>
        <v>52.01</v>
      </c>
      <c r="J262">
        <f t="shared" si="42"/>
        <v>9422.5200000000114</v>
      </c>
      <c r="K262">
        <f t="shared" si="39"/>
        <v>348.69999999999993</v>
      </c>
      <c r="L262">
        <f t="shared" si="40"/>
        <v>0.14915400057355896</v>
      </c>
    </row>
    <row r="263" spans="1:12" x14ac:dyDescent="0.25">
      <c r="A263">
        <f t="shared" si="34"/>
        <v>2036</v>
      </c>
      <c r="B263">
        <f t="shared" si="35"/>
        <v>10</v>
      </c>
      <c r="C263">
        <v>31</v>
      </c>
      <c r="D263" s="7">
        <f t="shared" si="36"/>
        <v>8.4931506849315067E-2</v>
      </c>
      <c r="E263">
        <f>'3. Normal Wthr'!D143</f>
        <v>138.11000000000001</v>
      </c>
      <c r="F263">
        <f t="shared" si="41"/>
        <v>60740.200833333387</v>
      </c>
      <c r="G263">
        <f t="shared" si="37"/>
        <v>3032.5</v>
      </c>
      <c r="H263">
        <f t="shared" si="38"/>
        <v>4.5543281121187142E-2</v>
      </c>
      <c r="I263">
        <f>'3. Normal Wthr'!F143</f>
        <v>5.54</v>
      </c>
      <c r="J263">
        <f t="shared" si="42"/>
        <v>9428.0600000000122</v>
      </c>
      <c r="K263">
        <f t="shared" si="39"/>
        <v>348.69999999999993</v>
      </c>
      <c r="L263">
        <f t="shared" si="40"/>
        <v>1.588758244909665E-2</v>
      </c>
    </row>
    <row r="264" spans="1:12" x14ac:dyDescent="0.25">
      <c r="A264">
        <f t="shared" si="34"/>
        <v>2036</v>
      </c>
      <c r="B264">
        <f t="shared" si="35"/>
        <v>11</v>
      </c>
      <c r="C264">
        <v>30</v>
      </c>
      <c r="D264" s="7">
        <f t="shared" si="36"/>
        <v>8.2191780821917804E-2</v>
      </c>
      <c r="E264">
        <f>'3. Normal Wthr'!D144</f>
        <v>313.70999999999998</v>
      </c>
      <c r="F264">
        <f t="shared" si="41"/>
        <v>61053.910833333386</v>
      </c>
      <c r="G264">
        <f t="shared" si="37"/>
        <v>3032.5</v>
      </c>
      <c r="H264">
        <f t="shared" si="38"/>
        <v>0.10344929925803792</v>
      </c>
      <c r="I264">
        <f>'3. Normal Wthr'!F144</f>
        <v>0.26</v>
      </c>
      <c r="J264">
        <f t="shared" si="42"/>
        <v>9428.3200000000124</v>
      </c>
      <c r="K264">
        <f t="shared" si="39"/>
        <v>348.69999999999993</v>
      </c>
      <c r="L264">
        <f t="shared" si="40"/>
        <v>7.4562661313449976E-4</v>
      </c>
    </row>
    <row r="265" spans="1:12" x14ac:dyDescent="0.25">
      <c r="A265">
        <f t="shared" si="34"/>
        <v>2036</v>
      </c>
      <c r="B265">
        <f t="shared" si="35"/>
        <v>12</v>
      </c>
      <c r="C265">
        <v>31</v>
      </c>
      <c r="D265" s="7">
        <f t="shared" si="36"/>
        <v>8.4931506849315067E-2</v>
      </c>
      <c r="E265">
        <f>'3. Normal Wthr'!D145</f>
        <v>468.05</v>
      </c>
      <c r="F265">
        <f t="shared" si="41"/>
        <v>61521.960833333389</v>
      </c>
      <c r="G265">
        <f t="shared" si="37"/>
        <v>3032.5</v>
      </c>
      <c r="H265">
        <f t="shared" si="38"/>
        <v>0.15434460016488047</v>
      </c>
      <c r="I265">
        <f>'3. Normal Wthr'!F145</f>
        <v>0</v>
      </c>
      <c r="J265">
        <f t="shared" si="42"/>
        <v>9428.3200000000124</v>
      </c>
      <c r="K265">
        <f t="shared" si="39"/>
        <v>348.69999999999993</v>
      </c>
      <c r="L265">
        <f t="shared" si="40"/>
        <v>0</v>
      </c>
    </row>
    <row r="266" spans="1:12" x14ac:dyDescent="0.25">
      <c r="A266">
        <f t="shared" si="34"/>
        <v>2037</v>
      </c>
      <c r="B266">
        <f t="shared" si="35"/>
        <v>1</v>
      </c>
      <c r="C266">
        <v>31</v>
      </c>
      <c r="D266" s="7">
        <f t="shared" si="36"/>
        <v>8.4931506849315067E-2</v>
      </c>
      <c r="E266">
        <f>'3. Normal Wthr'!D146</f>
        <v>584.35</v>
      </c>
      <c r="F266">
        <f t="shared" si="41"/>
        <v>62106.310833333388</v>
      </c>
      <c r="G266">
        <f t="shared" si="37"/>
        <v>3032.5</v>
      </c>
      <c r="H266">
        <f t="shared" si="38"/>
        <v>0.19269579554822755</v>
      </c>
      <c r="I266">
        <f>'3. Normal Wthr'!F146</f>
        <v>0</v>
      </c>
      <c r="J266">
        <f t="shared" si="42"/>
        <v>9428.3200000000124</v>
      </c>
      <c r="K266">
        <f t="shared" si="39"/>
        <v>348.69999999999993</v>
      </c>
      <c r="L266">
        <f t="shared" si="40"/>
        <v>0</v>
      </c>
    </row>
    <row r="267" spans="1:12" x14ac:dyDescent="0.25">
      <c r="A267">
        <f t="shared" si="34"/>
        <v>2037</v>
      </c>
      <c r="B267">
        <f t="shared" si="35"/>
        <v>2</v>
      </c>
      <c r="C267">
        <v>28</v>
      </c>
      <c r="D267" s="7">
        <f t="shared" si="36"/>
        <v>7.6712328767123292E-2</v>
      </c>
      <c r="E267">
        <f>'3. Normal Wthr'!D147</f>
        <v>496.22</v>
      </c>
      <c r="F267">
        <f t="shared" si="41"/>
        <v>62602.530833333389</v>
      </c>
      <c r="G267">
        <f t="shared" si="37"/>
        <v>3032.5</v>
      </c>
      <c r="H267">
        <f t="shared" si="38"/>
        <v>0.16363396537510305</v>
      </c>
      <c r="I267">
        <f>'3. Normal Wthr'!F147</f>
        <v>0</v>
      </c>
      <c r="J267">
        <f t="shared" si="42"/>
        <v>9428.3200000000124</v>
      </c>
      <c r="K267">
        <f t="shared" si="39"/>
        <v>348.69999999999993</v>
      </c>
      <c r="L267">
        <f t="shared" si="40"/>
        <v>0</v>
      </c>
    </row>
    <row r="268" spans="1:12" x14ac:dyDescent="0.25">
      <c r="A268">
        <f t="shared" si="34"/>
        <v>2037</v>
      </c>
      <c r="B268">
        <f t="shared" si="35"/>
        <v>3</v>
      </c>
      <c r="C268">
        <v>31</v>
      </c>
      <c r="D268" s="7">
        <f t="shared" si="36"/>
        <v>8.4931506849315067E-2</v>
      </c>
      <c r="E268">
        <f>'3. Normal Wthr'!D148</f>
        <v>417.4</v>
      </c>
      <c r="F268">
        <f t="shared" si="41"/>
        <v>63019.93083333339</v>
      </c>
      <c r="G268">
        <f t="shared" si="37"/>
        <v>3032.5</v>
      </c>
      <c r="H268">
        <f t="shared" si="38"/>
        <v>0.1376422093981863</v>
      </c>
      <c r="I268">
        <f>'3. Normal Wthr'!F148</f>
        <v>0</v>
      </c>
      <c r="J268">
        <f t="shared" si="42"/>
        <v>9428.3200000000124</v>
      </c>
      <c r="K268">
        <f t="shared" si="39"/>
        <v>348.69999999999993</v>
      </c>
      <c r="L268">
        <f t="shared" si="40"/>
        <v>0</v>
      </c>
    </row>
    <row r="269" spans="1:12" x14ac:dyDescent="0.25">
      <c r="A269">
        <f t="shared" si="34"/>
        <v>2037</v>
      </c>
      <c r="B269">
        <f t="shared" si="35"/>
        <v>4</v>
      </c>
      <c r="C269">
        <v>30</v>
      </c>
      <c r="D269" s="7">
        <f t="shared" si="36"/>
        <v>8.2191780821917804E-2</v>
      </c>
      <c r="E269">
        <f>'3. Normal Wthr'!D149</f>
        <v>245.16</v>
      </c>
      <c r="F269">
        <f t="shared" si="41"/>
        <v>63265.090833333394</v>
      </c>
      <c r="G269">
        <f t="shared" si="37"/>
        <v>3032.5</v>
      </c>
      <c r="H269">
        <f t="shared" si="38"/>
        <v>8.0844187963726291E-2</v>
      </c>
      <c r="I269">
        <f>'3. Normal Wthr'!F149</f>
        <v>0.71</v>
      </c>
      <c r="J269">
        <f t="shared" si="42"/>
        <v>9429.0300000000116</v>
      </c>
      <c r="K269">
        <f t="shared" si="39"/>
        <v>348.69999999999993</v>
      </c>
      <c r="L269">
        <f t="shared" si="40"/>
        <v>2.0361342127903645E-3</v>
      </c>
    </row>
    <row r="270" spans="1:12" x14ac:dyDescent="0.25">
      <c r="A270">
        <f t="shared" si="34"/>
        <v>2037</v>
      </c>
      <c r="B270">
        <f t="shared" si="35"/>
        <v>5</v>
      </c>
      <c r="C270">
        <v>31</v>
      </c>
      <c r="D270" s="7">
        <f t="shared" si="36"/>
        <v>8.4931506849315067E-2</v>
      </c>
      <c r="E270">
        <f>'3. Normal Wthr'!D150</f>
        <v>76.010000000000005</v>
      </c>
      <c r="F270">
        <f t="shared" si="41"/>
        <v>63341.100833333396</v>
      </c>
      <c r="G270">
        <f t="shared" si="37"/>
        <v>3032.5</v>
      </c>
      <c r="H270">
        <f t="shared" si="38"/>
        <v>2.5065127782357793E-2</v>
      </c>
      <c r="I270">
        <f>'3. Normal Wthr'!F150</f>
        <v>24.42</v>
      </c>
      <c r="J270">
        <f t="shared" si="42"/>
        <v>9453.4500000000116</v>
      </c>
      <c r="K270">
        <f t="shared" si="39"/>
        <v>348.69999999999993</v>
      </c>
      <c r="L270">
        <f t="shared" si="40"/>
        <v>7.0031545741324946E-2</v>
      </c>
    </row>
    <row r="271" spans="1:12" x14ac:dyDescent="0.25">
      <c r="A271">
        <f t="shared" ref="A271:A313" si="43">A259+1</f>
        <v>2037</v>
      </c>
      <c r="B271">
        <f t="shared" ref="B271:B313" si="44">B259</f>
        <v>6</v>
      </c>
      <c r="C271">
        <v>30</v>
      </c>
      <c r="D271" s="7">
        <f t="shared" si="36"/>
        <v>8.2191780821917804E-2</v>
      </c>
      <c r="E271">
        <f>'3. Normal Wthr'!D151</f>
        <v>3.7</v>
      </c>
      <c r="F271">
        <f t="shared" si="41"/>
        <v>63344.800833333393</v>
      </c>
      <c r="G271">
        <f t="shared" si="37"/>
        <v>3032.5</v>
      </c>
      <c r="H271">
        <f t="shared" si="38"/>
        <v>1.2201154163231657E-3</v>
      </c>
      <c r="I271">
        <f>'3. Normal Wthr'!F151</f>
        <v>70.66</v>
      </c>
      <c r="J271">
        <f t="shared" si="42"/>
        <v>9524.1100000000115</v>
      </c>
      <c r="K271">
        <f t="shared" si="39"/>
        <v>348.69999999999993</v>
      </c>
      <c r="L271">
        <f t="shared" si="40"/>
        <v>0.2026383710926298</v>
      </c>
    </row>
    <row r="272" spans="1:12" x14ac:dyDescent="0.25">
      <c r="A272">
        <f t="shared" si="43"/>
        <v>2037</v>
      </c>
      <c r="B272">
        <f t="shared" si="44"/>
        <v>7</v>
      </c>
      <c r="C272">
        <v>31</v>
      </c>
      <c r="D272" s="7">
        <f t="shared" si="36"/>
        <v>8.4931506849315067E-2</v>
      </c>
      <c r="E272">
        <f>'3. Normal Wthr'!D152</f>
        <v>0</v>
      </c>
      <c r="F272">
        <f t="shared" si="41"/>
        <v>63344.800833333393</v>
      </c>
      <c r="G272">
        <f t="shared" si="37"/>
        <v>3032.5</v>
      </c>
      <c r="H272">
        <f t="shared" si="38"/>
        <v>0</v>
      </c>
      <c r="I272">
        <f>'3. Normal Wthr'!F152</f>
        <v>147.08000000000001</v>
      </c>
      <c r="J272">
        <f t="shared" si="42"/>
        <v>9671.1900000000114</v>
      </c>
      <c r="K272">
        <f t="shared" si="39"/>
        <v>348.69999999999993</v>
      </c>
      <c r="L272">
        <f t="shared" si="40"/>
        <v>0.42179523946085473</v>
      </c>
    </row>
    <row r="273" spans="1:12" x14ac:dyDescent="0.25">
      <c r="A273">
        <f t="shared" si="43"/>
        <v>2037</v>
      </c>
      <c r="B273">
        <f t="shared" si="44"/>
        <v>8</v>
      </c>
      <c r="C273">
        <v>31</v>
      </c>
      <c r="D273" s="7">
        <f t="shared" si="36"/>
        <v>8.4931506849315067E-2</v>
      </c>
      <c r="E273">
        <f>'3. Normal Wthr'!D153</f>
        <v>7.0000000000000007E-2</v>
      </c>
      <c r="F273">
        <f t="shared" si="41"/>
        <v>63344.870833333393</v>
      </c>
      <c r="G273">
        <f t="shared" si="37"/>
        <v>3032.5</v>
      </c>
      <c r="H273">
        <f t="shared" si="38"/>
        <v>2.3083264633140975E-5</v>
      </c>
      <c r="I273">
        <f>'3. Normal Wthr'!F153</f>
        <v>123.45</v>
      </c>
      <c r="J273">
        <f t="shared" si="42"/>
        <v>9794.6400000000122</v>
      </c>
      <c r="K273">
        <f t="shared" si="39"/>
        <v>348.69999999999993</v>
      </c>
      <c r="L273">
        <f t="shared" si="40"/>
        <v>0.35402925150559228</v>
      </c>
    </row>
    <row r="274" spans="1:12" x14ac:dyDescent="0.25">
      <c r="A274">
        <f t="shared" si="43"/>
        <v>2037</v>
      </c>
      <c r="B274">
        <f t="shared" si="44"/>
        <v>9</v>
      </c>
      <c r="C274">
        <v>30</v>
      </c>
      <c r="D274" s="7">
        <f t="shared" si="36"/>
        <v>8.2191780821917804E-2</v>
      </c>
      <c r="E274">
        <f>'3. Normal Wthr'!D154</f>
        <v>11.22</v>
      </c>
      <c r="F274">
        <f t="shared" si="41"/>
        <v>63356.090833333394</v>
      </c>
      <c r="G274">
        <f t="shared" si="37"/>
        <v>3032.5</v>
      </c>
      <c r="H274">
        <f t="shared" si="38"/>
        <v>3.6999175597691677E-3</v>
      </c>
      <c r="I274">
        <f>'3. Normal Wthr'!F154</f>
        <v>52.01</v>
      </c>
      <c r="J274">
        <f t="shared" si="42"/>
        <v>9846.6500000000124</v>
      </c>
      <c r="K274">
        <f t="shared" si="39"/>
        <v>348.69999999999993</v>
      </c>
      <c r="L274">
        <f t="shared" si="40"/>
        <v>0.14915400057355896</v>
      </c>
    </row>
    <row r="275" spans="1:12" x14ac:dyDescent="0.25">
      <c r="A275">
        <f t="shared" si="43"/>
        <v>2037</v>
      </c>
      <c r="B275">
        <f t="shared" si="44"/>
        <v>10</v>
      </c>
      <c r="C275">
        <v>31</v>
      </c>
      <c r="D275" s="7">
        <f t="shared" si="36"/>
        <v>8.4931506849315067E-2</v>
      </c>
      <c r="E275">
        <f>'3. Normal Wthr'!D155</f>
        <v>138.11000000000001</v>
      </c>
      <c r="F275">
        <f t="shared" si="41"/>
        <v>63494.200833333394</v>
      </c>
      <c r="G275">
        <f t="shared" si="37"/>
        <v>3032.5</v>
      </c>
      <c r="H275">
        <f t="shared" si="38"/>
        <v>4.5543281121187142E-2</v>
      </c>
      <c r="I275">
        <f>'3. Normal Wthr'!F155</f>
        <v>5.54</v>
      </c>
      <c r="J275">
        <f t="shared" si="42"/>
        <v>9852.1900000000132</v>
      </c>
      <c r="K275">
        <f t="shared" si="39"/>
        <v>348.69999999999993</v>
      </c>
      <c r="L275">
        <f t="shared" si="40"/>
        <v>1.588758244909665E-2</v>
      </c>
    </row>
    <row r="276" spans="1:12" x14ac:dyDescent="0.25">
      <c r="A276">
        <f t="shared" si="43"/>
        <v>2037</v>
      </c>
      <c r="B276">
        <f t="shared" si="44"/>
        <v>11</v>
      </c>
      <c r="C276">
        <v>30</v>
      </c>
      <c r="D276" s="7">
        <f t="shared" si="36"/>
        <v>8.2191780821917804E-2</v>
      </c>
      <c r="E276">
        <f>'3. Normal Wthr'!D156</f>
        <v>313.70999999999998</v>
      </c>
      <c r="F276">
        <f t="shared" si="41"/>
        <v>63807.910833333393</v>
      </c>
      <c r="G276">
        <f t="shared" si="37"/>
        <v>3032.5</v>
      </c>
      <c r="H276">
        <f t="shared" si="38"/>
        <v>0.10344929925803792</v>
      </c>
      <c r="I276">
        <f>'3. Normal Wthr'!F156</f>
        <v>0.26</v>
      </c>
      <c r="J276">
        <f t="shared" si="42"/>
        <v>9852.4500000000135</v>
      </c>
      <c r="K276">
        <f t="shared" si="39"/>
        <v>348.69999999999993</v>
      </c>
      <c r="L276">
        <f t="shared" si="40"/>
        <v>7.4562661313449976E-4</v>
      </c>
    </row>
    <row r="277" spans="1:12" x14ac:dyDescent="0.25">
      <c r="A277">
        <f t="shared" si="43"/>
        <v>2037</v>
      </c>
      <c r="B277">
        <f t="shared" si="44"/>
        <v>12</v>
      </c>
      <c r="C277">
        <v>31</v>
      </c>
      <c r="D277" s="7">
        <f t="shared" si="36"/>
        <v>8.4931506849315067E-2</v>
      </c>
      <c r="E277">
        <f>'3. Normal Wthr'!D157</f>
        <v>468.05</v>
      </c>
      <c r="F277">
        <f t="shared" si="41"/>
        <v>64275.960833333396</v>
      </c>
      <c r="G277">
        <f t="shared" si="37"/>
        <v>3032.5</v>
      </c>
      <c r="H277">
        <f t="shared" si="38"/>
        <v>0.15434460016488047</v>
      </c>
      <c r="I277">
        <f>'3. Normal Wthr'!F157</f>
        <v>0</v>
      </c>
      <c r="J277">
        <f t="shared" si="42"/>
        <v>9852.4500000000135</v>
      </c>
      <c r="K277">
        <f t="shared" si="39"/>
        <v>348.69999999999993</v>
      </c>
      <c r="L277">
        <f t="shared" si="40"/>
        <v>0</v>
      </c>
    </row>
    <row r="278" spans="1:12" x14ac:dyDescent="0.25">
      <c r="A278">
        <f t="shared" si="43"/>
        <v>2038</v>
      </c>
      <c r="B278">
        <f t="shared" si="44"/>
        <v>1</v>
      </c>
      <c r="C278">
        <v>31</v>
      </c>
      <c r="D278" s="7">
        <f t="shared" si="36"/>
        <v>8.4931506849315067E-2</v>
      </c>
      <c r="E278">
        <f>'3. Normal Wthr'!D158</f>
        <v>584.35</v>
      </c>
      <c r="F278">
        <f t="shared" si="41"/>
        <v>64860.310833333395</v>
      </c>
      <c r="G278">
        <f t="shared" si="37"/>
        <v>3032.5</v>
      </c>
      <c r="H278">
        <f t="shared" si="38"/>
        <v>0.19269579554822755</v>
      </c>
      <c r="I278">
        <f>'3. Normal Wthr'!F158</f>
        <v>0</v>
      </c>
      <c r="J278">
        <f t="shared" si="42"/>
        <v>9852.4500000000135</v>
      </c>
      <c r="K278">
        <f t="shared" si="39"/>
        <v>348.69999999999993</v>
      </c>
      <c r="L278">
        <f t="shared" si="40"/>
        <v>0</v>
      </c>
    </row>
    <row r="279" spans="1:12" x14ac:dyDescent="0.25">
      <c r="A279">
        <f t="shared" si="43"/>
        <v>2038</v>
      </c>
      <c r="B279">
        <f t="shared" si="44"/>
        <v>2</v>
      </c>
      <c r="C279">
        <v>28</v>
      </c>
      <c r="D279" s="7">
        <f t="shared" si="36"/>
        <v>7.6712328767123292E-2</v>
      </c>
      <c r="E279">
        <f>'3. Normal Wthr'!D159</f>
        <v>496.22</v>
      </c>
      <c r="F279">
        <f t="shared" si="41"/>
        <v>65356.530833333396</v>
      </c>
      <c r="G279">
        <f t="shared" si="37"/>
        <v>3032.5</v>
      </c>
      <c r="H279">
        <f t="shared" si="38"/>
        <v>0.16363396537510305</v>
      </c>
      <c r="I279">
        <f>'3. Normal Wthr'!F159</f>
        <v>0</v>
      </c>
      <c r="J279">
        <f t="shared" si="42"/>
        <v>9852.4500000000135</v>
      </c>
      <c r="K279">
        <f t="shared" si="39"/>
        <v>348.69999999999993</v>
      </c>
      <c r="L279">
        <f t="shared" si="40"/>
        <v>0</v>
      </c>
    </row>
    <row r="280" spans="1:12" x14ac:dyDescent="0.25">
      <c r="A280">
        <f t="shared" si="43"/>
        <v>2038</v>
      </c>
      <c r="B280">
        <f t="shared" si="44"/>
        <v>3</v>
      </c>
      <c r="C280">
        <v>31</v>
      </c>
      <c r="D280" s="7">
        <f t="shared" si="36"/>
        <v>8.4931506849315067E-2</v>
      </c>
      <c r="E280">
        <f>'3. Normal Wthr'!D160</f>
        <v>417.4</v>
      </c>
      <c r="F280">
        <f t="shared" si="41"/>
        <v>65773.93083333339</v>
      </c>
      <c r="G280">
        <f t="shared" si="37"/>
        <v>3032.5</v>
      </c>
      <c r="H280">
        <f t="shared" si="38"/>
        <v>0.1376422093981863</v>
      </c>
      <c r="I280">
        <f>'3. Normal Wthr'!F160</f>
        <v>0</v>
      </c>
      <c r="J280">
        <f t="shared" si="42"/>
        <v>9852.4500000000135</v>
      </c>
      <c r="K280">
        <f t="shared" si="39"/>
        <v>348.69999999999993</v>
      </c>
      <c r="L280">
        <f t="shared" si="40"/>
        <v>0</v>
      </c>
    </row>
    <row r="281" spans="1:12" x14ac:dyDescent="0.25">
      <c r="A281">
        <f t="shared" si="43"/>
        <v>2038</v>
      </c>
      <c r="B281">
        <f t="shared" si="44"/>
        <v>4</v>
      </c>
      <c r="C281">
        <v>30</v>
      </c>
      <c r="D281" s="7">
        <f t="shared" si="36"/>
        <v>8.2191780821917804E-2</v>
      </c>
      <c r="E281">
        <f>'3. Normal Wthr'!D161</f>
        <v>245.16</v>
      </c>
      <c r="F281">
        <f t="shared" si="41"/>
        <v>66019.090833333394</v>
      </c>
      <c r="G281">
        <f t="shared" si="37"/>
        <v>3032.5</v>
      </c>
      <c r="H281">
        <f t="shared" si="38"/>
        <v>8.0844187963726291E-2</v>
      </c>
      <c r="I281">
        <f>'3. Normal Wthr'!F161</f>
        <v>0.71</v>
      </c>
      <c r="J281">
        <f t="shared" si="42"/>
        <v>9853.1600000000126</v>
      </c>
      <c r="K281">
        <f t="shared" si="39"/>
        <v>348.69999999999993</v>
      </c>
      <c r="L281">
        <f t="shared" si="40"/>
        <v>2.0361342127903645E-3</v>
      </c>
    </row>
    <row r="282" spans="1:12" x14ac:dyDescent="0.25">
      <c r="A282">
        <f t="shared" si="43"/>
        <v>2038</v>
      </c>
      <c r="B282">
        <f t="shared" si="44"/>
        <v>5</v>
      </c>
      <c r="C282">
        <v>31</v>
      </c>
      <c r="D282" s="7">
        <f t="shared" si="36"/>
        <v>8.4931506849315067E-2</v>
      </c>
      <c r="E282">
        <f>'3. Normal Wthr'!D162</f>
        <v>76.010000000000005</v>
      </c>
      <c r="F282">
        <f t="shared" si="41"/>
        <v>66095.100833333388</v>
      </c>
      <c r="G282">
        <f t="shared" si="37"/>
        <v>3032.5</v>
      </c>
      <c r="H282">
        <f t="shared" si="38"/>
        <v>2.5065127782357793E-2</v>
      </c>
      <c r="I282">
        <f>'3. Normal Wthr'!F162</f>
        <v>24.42</v>
      </c>
      <c r="J282">
        <f t="shared" si="42"/>
        <v>9877.5800000000127</v>
      </c>
      <c r="K282">
        <f t="shared" si="39"/>
        <v>348.69999999999993</v>
      </c>
      <c r="L282">
        <f t="shared" si="40"/>
        <v>7.0031545741324946E-2</v>
      </c>
    </row>
    <row r="283" spans="1:12" x14ac:dyDescent="0.25">
      <c r="A283">
        <f t="shared" si="43"/>
        <v>2038</v>
      </c>
      <c r="B283">
        <f t="shared" si="44"/>
        <v>6</v>
      </c>
      <c r="C283">
        <v>30</v>
      </c>
      <c r="D283" s="7">
        <f t="shared" si="36"/>
        <v>8.2191780821917804E-2</v>
      </c>
      <c r="E283">
        <f>'3. Normal Wthr'!D163</f>
        <v>3.7</v>
      </c>
      <c r="F283">
        <f t="shared" si="41"/>
        <v>66098.800833333386</v>
      </c>
      <c r="G283">
        <f t="shared" si="37"/>
        <v>3032.5</v>
      </c>
      <c r="H283">
        <f t="shared" si="38"/>
        <v>1.2201154163231657E-3</v>
      </c>
      <c r="I283">
        <f>'3. Normal Wthr'!F163</f>
        <v>70.66</v>
      </c>
      <c r="J283">
        <f t="shared" si="42"/>
        <v>9948.2400000000125</v>
      </c>
      <c r="K283">
        <f t="shared" si="39"/>
        <v>348.69999999999993</v>
      </c>
      <c r="L283">
        <f t="shared" si="40"/>
        <v>0.2026383710926298</v>
      </c>
    </row>
    <row r="284" spans="1:12" x14ac:dyDescent="0.25">
      <c r="A284">
        <f t="shared" si="43"/>
        <v>2038</v>
      </c>
      <c r="B284">
        <f t="shared" si="44"/>
        <v>7</v>
      </c>
      <c r="C284">
        <v>31</v>
      </c>
      <c r="D284" s="7">
        <f t="shared" si="36"/>
        <v>8.4931506849315067E-2</v>
      </c>
      <c r="E284">
        <f>'3. Normal Wthr'!D164</f>
        <v>0</v>
      </c>
      <c r="F284">
        <f t="shared" si="41"/>
        <v>66098.800833333386</v>
      </c>
      <c r="G284">
        <f t="shared" si="37"/>
        <v>3032.5</v>
      </c>
      <c r="H284">
        <f t="shared" si="38"/>
        <v>0</v>
      </c>
      <c r="I284">
        <f>'3. Normal Wthr'!F164</f>
        <v>147.08000000000001</v>
      </c>
      <c r="J284">
        <f t="shared" si="42"/>
        <v>10095.320000000012</v>
      </c>
      <c r="K284">
        <f t="shared" si="39"/>
        <v>348.69999999999993</v>
      </c>
      <c r="L284">
        <f t="shared" si="40"/>
        <v>0.42179523946085473</v>
      </c>
    </row>
    <row r="285" spans="1:12" x14ac:dyDescent="0.25">
      <c r="A285">
        <f t="shared" si="43"/>
        <v>2038</v>
      </c>
      <c r="B285">
        <f t="shared" si="44"/>
        <v>8</v>
      </c>
      <c r="C285">
        <v>31</v>
      </c>
      <c r="D285" s="7">
        <f t="shared" si="36"/>
        <v>8.4931506849315067E-2</v>
      </c>
      <c r="E285">
        <f>'3. Normal Wthr'!D165</f>
        <v>7.0000000000000007E-2</v>
      </c>
      <c r="F285">
        <f t="shared" si="41"/>
        <v>66098.870833333393</v>
      </c>
      <c r="G285">
        <f t="shared" si="37"/>
        <v>3032.5</v>
      </c>
      <c r="H285">
        <f t="shared" si="38"/>
        <v>2.3083264633140975E-5</v>
      </c>
      <c r="I285">
        <f>'3. Normal Wthr'!F165</f>
        <v>123.45</v>
      </c>
      <c r="J285">
        <f t="shared" si="42"/>
        <v>10218.770000000013</v>
      </c>
      <c r="K285">
        <f t="shared" si="39"/>
        <v>348.69999999999993</v>
      </c>
      <c r="L285">
        <f t="shared" si="40"/>
        <v>0.35402925150559228</v>
      </c>
    </row>
    <row r="286" spans="1:12" x14ac:dyDescent="0.25">
      <c r="A286">
        <f t="shared" si="43"/>
        <v>2038</v>
      </c>
      <c r="B286">
        <f t="shared" si="44"/>
        <v>9</v>
      </c>
      <c r="C286">
        <v>30</v>
      </c>
      <c r="D286" s="7">
        <f t="shared" si="36"/>
        <v>8.2191780821917804E-2</v>
      </c>
      <c r="E286">
        <f>'3. Normal Wthr'!D166</f>
        <v>11.22</v>
      </c>
      <c r="F286">
        <f t="shared" si="41"/>
        <v>66110.090833333394</v>
      </c>
      <c r="G286">
        <f t="shared" si="37"/>
        <v>3032.5</v>
      </c>
      <c r="H286">
        <f t="shared" si="38"/>
        <v>3.6999175597691677E-3</v>
      </c>
      <c r="I286">
        <f>'3. Normal Wthr'!F166</f>
        <v>52.01</v>
      </c>
      <c r="J286">
        <f t="shared" si="42"/>
        <v>10270.780000000013</v>
      </c>
      <c r="K286">
        <f t="shared" si="39"/>
        <v>348.69999999999993</v>
      </c>
      <c r="L286">
        <f t="shared" si="40"/>
        <v>0.14915400057355896</v>
      </c>
    </row>
    <row r="287" spans="1:12" x14ac:dyDescent="0.25">
      <c r="A287">
        <f t="shared" si="43"/>
        <v>2038</v>
      </c>
      <c r="B287">
        <f t="shared" si="44"/>
        <v>10</v>
      </c>
      <c r="C287">
        <v>31</v>
      </c>
      <c r="D287" s="7">
        <f t="shared" si="36"/>
        <v>8.4931506849315067E-2</v>
      </c>
      <c r="E287">
        <f>'3. Normal Wthr'!D167</f>
        <v>138.11000000000001</v>
      </c>
      <c r="F287">
        <f t="shared" si="41"/>
        <v>66248.200833333394</v>
      </c>
      <c r="G287">
        <f t="shared" si="37"/>
        <v>3032.5</v>
      </c>
      <c r="H287">
        <f t="shared" si="38"/>
        <v>4.5543281121187142E-2</v>
      </c>
      <c r="I287">
        <f>'3. Normal Wthr'!F167</f>
        <v>5.54</v>
      </c>
      <c r="J287">
        <f t="shared" si="42"/>
        <v>10276.320000000014</v>
      </c>
      <c r="K287">
        <f t="shared" si="39"/>
        <v>348.69999999999993</v>
      </c>
      <c r="L287">
        <f t="shared" si="40"/>
        <v>1.588758244909665E-2</v>
      </c>
    </row>
    <row r="288" spans="1:12" x14ac:dyDescent="0.25">
      <c r="A288">
        <f t="shared" si="43"/>
        <v>2038</v>
      </c>
      <c r="B288">
        <f t="shared" si="44"/>
        <v>11</v>
      </c>
      <c r="C288">
        <v>30</v>
      </c>
      <c r="D288" s="7">
        <f t="shared" si="36"/>
        <v>8.2191780821917804E-2</v>
      </c>
      <c r="E288">
        <f>'3. Normal Wthr'!D168</f>
        <v>313.70999999999998</v>
      </c>
      <c r="F288">
        <f t="shared" si="41"/>
        <v>66561.910833333401</v>
      </c>
      <c r="G288">
        <f t="shared" si="37"/>
        <v>3032.5</v>
      </c>
      <c r="H288">
        <f t="shared" si="38"/>
        <v>0.10344929925803792</v>
      </c>
      <c r="I288">
        <f>'3. Normal Wthr'!F168</f>
        <v>0.26</v>
      </c>
      <c r="J288">
        <f t="shared" si="42"/>
        <v>10276.580000000014</v>
      </c>
      <c r="K288">
        <f t="shared" si="39"/>
        <v>348.69999999999993</v>
      </c>
      <c r="L288">
        <f t="shared" si="40"/>
        <v>7.4562661313449976E-4</v>
      </c>
    </row>
    <row r="289" spans="1:12" x14ac:dyDescent="0.25">
      <c r="A289">
        <f t="shared" si="43"/>
        <v>2038</v>
      </c>
      <c r="B289">
        <f t="shared" si="44"/>
        <v>12</v>
      </c>
      <c r="C289">
        <v>31</v>
      </c>
      <c r="D289" s="7">
        <f t="shared" si="36"/>
        <v>8.4931506849315067E-2</v>
      </c>
      <c r="E289">
        <f>'3. Normal Wthr'!D169</f>
        <v>468.05</v>
      </c>
      <c r="F289">
        <f t="shared" si="41"/>
        <v>67029.960833333404</v>
      </c>
      <c r="G289">
        <f t="shared" si="37"/>
        <v>3032.5</v>
      </c>
      <c r="H289">
        <f t="shared" si="38"/>
        <v>0.15434460016488047</v>
      </c>
      <c r="I289">
        <f>'3. Normal Wthr'!F169</f>
        <v>0</v>
      </c>
      <c r="J289">
        <f t="shared" si="42"/>
        <v>10276.580000000014</v>
      </c>
      <c r="K289">
        <f t="shared" si="39"/>
        <v>348.69999999999993</v>
      </c>
      <c r="L289">
        <f t="shared" si="40"/>
        <v>0</v>
      </c>
    </row>
    <row r="290" spans="1:12" x14ac:dyDescent="0.25">
      <c r="A290">
        <f t="shared" si="43"/>
        <v>2039</v>
      </c>
      <c r="B290">
        <f t="shared" si="44"/>
        <v>1</v>
      </c>
      <c r="C290">
        <v>31</v>
      </c>
      <c r="D290" s="7">
        <f t="shared" si="36"/>
        <v>8.4931506849315067E-2</v>
      </c>
      <c r="E290">
        <f>'3. Normal Wthr'!D170</f>
        <v>584.35</v>
      </c>
      <c r="F290">
        <f t="shared" si="41"/>
        <v>67614.310833333409</v>
      </c>
      <c r="G290">
        <f t="shared" si="37"/>
        <v>3032.5</v>
      </c>
      <c r="H290">
        <f t="shared" si="38"/>
        <v>0.19269579554822755</v>
      </c>
      <c r="I290">
        <f>'3. Normal Wthr'!F170</f>
        <v>0</v>
      </c>
      <c r="J290">
        <f t="shared" si="42"/>
        <v>10276.580000000014</v>
      </c>
      <c r="K290">
        <f t="shared" si="39"/>
        <v>348.69999999999993</v>
      </c>
      <c r="L290">
        <f t="shared" si="40"/>
        <v>0</v>
      </c>
    </row>
    <row r="291" spans="1:12" x14ac:dyDescent="0.25">
      <c r="A291">
        <f t="shared" si="43"/>
        <v>2039</v>
      </c>
      <c r="B291">
        <f t="shared" si="44"/>
        <v>2</v>
      </c>
      <c r="C291">
        <v>28</v>
      </c>
      <c r="D291" s="7">
        <f t="shared" si="36"/>
        <v>7.6712328767123292E-2</v>
      </c>
      <c r="E291">
        <f>'3. Normal Wthr'!D171</f>
        <v>496.22</v>
      </c>
      <c r="F291">
        <f t="shared" si="41"/>
        <v>68110.530833333411</v>
      </c>
      <c r="G291">
        <f t="shared" si="37"/>
        <v>3032.5</v>
      </c>
      <c r="H291">
        <f t="shared" si="38"/>
        <v>0.16363396537510305</v>
      </c>
      <c r="I291">
        <f>'3. Normal Wthr'!F171</f>
        <v>0</v>
      </c>
      <c r="J291">
        <f t="shared" si="42"/>
        <v>10276.580000000014</v>
      </c>
      <c r="K291">
        <f t="shared" si="39"/>
        <v>348.69999999999993</v>
      </c>
      <c r="L291">
        <f t="shared" si="40"/>
        <v>0</v>
      </c>
    </row>
    <row r="292" spans="1:12" x14ac:dyDescent="0.25">
      <c r="A292">
        <f t="shared" si="43"/>
        <v>2039</v>
      </c>
      <c r="B292">
        <f t="shared" si="44"/>
        <v>3</v>
      </c>
      <c r="C292">
        <v>31</v>
      </c>
      <c r="D292" s="7">
        <f t="shared" si="36"/>
        <v>8.4931506849315067E-2</v>
      </c>
      <c r="E292">
        <f>'3. Normal Wthr'!D172</f>
        <v>417.4</v>
      </c>
      <c r="F292">
        <f t="shared" si="41"/>
        <v>68527.930833333405</v>
      </c>
      <c r="G292">
        <f t="shared" si="37"/>
        <v>3032.5</v>
      </c>
      <c r="H292">
        <f t="shared" si="38"/>
        <v>0.1376422093981863</v>
      </c>
      <c r="I292">
        <f>'3. Normal Wthr'!F172</f>
        <v>0</v>
      </c>
      <c r="J292">
        <f t="shared" si="42"/>
        <v>10276.580000000014</v>
      </c>
      <c r="K292">
        <f t="shared" si="39"/>
        <v>348.69999999999993</v>
      </c>
      <c r="L292">
        <f t="shared" si="40"/>
        <v>0</v>
      </c>
    </row>
    <row r="293" spans="1:12" x14ac:dyDescent="0.25">
      <c r="A293">
        <f t="shared" si="43"/>
        <v>2039</v>
      </c>
      <c r="B293">
        <f t="shared" si="44"/>
        <v>4</v>
      </c>
      <c r="C293">
        <v>30</v>
      </c>
      <c r="D293" s="7">
        <f t="shared" si="36"/>
        <v>8.2191780821917804E-2</v>
      </c>
      <c r="E293">
        <f>'3. Normal Wthr'!D173</f>
        <v>245.16</v>
      </c>
      <c r="F293">
        <f t="shared" si="41"/>
        <v>68773.090833333408</v>
      </c>
      <c r="G293">
        <f t="shared" si="37"/>
        <v>3032.5</v>
      </c>
      <c r="H293">
        <f t="shared" si="38"/>
        <v>8.0844187963726291E-2</v>
      </c>
      <c r="I293">
        <f>'3. Normal Wthr'!F173</f>
        <v>0.71</v>
      </c>
      <c r="J293">
        <f t="shared" si="42"/>
        <v>10277.290000000014</v>
      </c>
      <c r="K293">
        <f t="shared" si="39"/>
        <v>348.69999999999993</v>
      </c>
      <c r="L293">
        <f t="shared" si="40"/>
        <v>2.0361342127903645E-3</v>
      </c>
    </row>
    <row r="294" spans="1:12" x14ac:dyDescent="0.25">
      <c r="A294">
        <f t="shared" si="43"/>
        <v>2039</v>
      </c>
      <c r="B294">
        <f t="shared" si="44"/>
        <v>5</v>
      </c>
      <c r="C294">
        <v>31</v>
      </c>
      <c r="D294" s="7">
        <f t="shared" si="36"/>
        <v>8.4931506849315067E-2</v>
      </c>
      <c r="E294">
        <f>'3. Normal Wthr'!D174</f>
        <v>76.010000000000005</v>
      </c>
      <c r="F294">
        <f t="shared" si="41"/>
        <v>68849.100833333403</v>
      </c>
      <c r="G294">
        <f t="shared" si="37"/>
        <v>3032.5</v>
      </c>
      <c r="H294">
        <f t="shared" si="38"/>
        <v>2.5065127782357793E-2</v>
      </c>
      <c r="I294">
        <f>'3. Normal Wthr'!F174</f>
        <v>24.42</v>
      </c>
      <c r="J294">
        <f t="shared" si="42"/>
        <v>10301.710000000014</v>
      </c>
      <c r="K294">
        <f t="shared" si="39"/>
        <v>348.69999999999993</v>
      </c>
      <c r="L294">
        <f t="shared" si="40"/>
        <v>7.0031545741324946E-2</v>
      </c>
    </row>
    <row r="295" spans="1:12" x14ac:dyDescent="0.25">
      <c r="A295">
        <f t="shared" si="43"/>
        <v>2039</v>
      </c>
      <c r="B295">
        <f t="shared" si="44"/>
        <v>6</v>
      </c>
      <c r="C295">
        <v>30</v>
      </c>
      <c r="D295" s="7">
        <f t="shared" si="36"/>
        <v>8.2191780821917804E-2</v>
      </c>
      <c r="E295">
        <f>'3. Normal Wthr'!D175</f>
        <v>3.7</v>
      </c>
      <c r="F295">
        <f t="shared" si="41"/>
        <v>68852.8008333334</v>
      </c>
      <c r="G295">
        <f t="shared" si="37"/>
        <v>3032.5</v>
      </c>
      <c r="H295">
        <f t="shared" si="38"/>
        <v>1.2201154163231657E-3</v>
      </c>
      <c r="I295">
        <f>'3. Normal Wthr'!F175</f>
        <v>70.66</v>
      </c>
      <c r="J295">
        <f t="shared" si="42"/>
        <v>10372.370000000014</v>
      </c>
      <c r="K295">
        <f t="shared" si="39"/>
        <v>348.69999999999993</v>
      </c>
      <c r="L295">
        <f t="shared" si="40"/>
        <v>0.2026383710926298</v>
      </c>
    </row>
    <row r="296" spans="1:12" x14ac:dyDescent="0.25">
      <c r="A296">
        <f t="shared" si="43"/>
        <v>2039</v>
      </c>
      <c r="B296">
        <f t="shared" si="44"/>
        <v>7</v>
      </c>
      <c r="C296">
        <v>31</v>
      </c>
      <c r="D296" s="7">
        <f t="shared" si="36"/>
        <v>8.4931506849315067E-2</v>
      </c>
      <c r="E296">
        <f>'3. Normal Wthr'!D176</f>
        <v>0</v>
      </c>
      <c r="F296">
        <f t="shared" si="41"/>
        <v>68852.8008333334</v>
      </c>
      <c r="G296">
        <f t="shared" si="37"/>
        <v>3032.5</v>
      </c>
      <c r="H296">
        <f t="shared" si="38"/>
        <v>0</v>
      </c>
      <c r="I296">
        <f>'3. Normal Wthr'!F176</f>
        <v>147.08000000000001</v>
      </c>
      <c r="J296">
        <f t="shared" si="42"/>
        <v>10519.450000000013</v>
      </c>
      <c r="K296">
        <f t="shared" si="39"/>
        <v>348.69999999999993</v>
      </c>
      <c r="L296">
        <f t="shared" si="40"/>
        <v>0.42179523946085473</v>
      </c>
    </row>
    <row r="297" spans="1:12" x14ac:dyDescent="0.25">
      <c r="A297">
        <f t="shared" si="43"/>
        <v>2039</v>
      </c>
      <c r="B297">
        <f t="shared" si="44"/>
        <v>8</v>
      </c>
      <c r="C297">
        <v>31</v>
      </c>
      <c r="D297" s="7">
        <f t="shared" si="36"/>
        <v>8.4931506849315067E-2</v>
      </c>
      <c r="E297">
        <f>'3. Normal Wthr'!D177</f>
        <v>7.0000000000000007E-2</v>
      </c>
      <c r="F297">
        <f t="shared" si="41"/>
        <v>68852.870833333407</v>
      </c>
      <c r="G297">
        <f t="shared" si="37"/>
        <v>3032.5</v>
      </c>
      <c r="H297">
        <f t="shared" si="38"/>
        <v>2.3083264633140975E-5</v>
      </c>
      <c r="I297">
        <f>'3. Normal Wthr'!F177</f>
        <v>123.45</v>
      </c>
      <c r="J297">
        <f t="shared" si="42"/>
        <v>10642.900000000014</v>
      </c>
      <c r="K297">
        <f t="shared" si="39"/>
        <v>348.69999999999993</v>
      </c>
      <c r="L297">
        <f t="shared" si="40"/>
        <v>0.35402925150559228</v>
      </c>
    </row>
    <row r="298" spans="1:12" x14ac:dyDescent="0.25">
      <c r="A298">
        <f t="shared" si="43"/>
        <v>2039</v>
      </c>
      <c r="B298">
        <f t="shared" si="44"/>
        <v>9</v>
      </c>
      <c r="C298">
        <v>30</v>
      </c>
      <c r="D298" s="7">
        <f t="shared" si="36"/>
        <v>8.2191780821917804E-2</v>
      </c>
      <c r="E298">
        <f>'3. Normal Wthr'!D178</f>
        <v>11.22</v>
      </c>
      <c r="F298">
        <f t="shared" si="41"/>
        <v>68864.090833333408</v>
      </c>
      <c r="G298">
        <f t="shared" si="37"/>
        <v>3032.5</v>
      </c>
      <c r="H298">
        <f t="shared" si="38"/>
        <v>3.6999175597691677E-3</v>
      </c>
      <c r="I298">
        <f>'3. Normal Wthr'!F178</f>
        <v>52.01</v>
      </c>
      <c r="J298">
        <f t="shared" si="42"/>
        <v>10694.910000000014</v>
      </c>
      <c r="K298">
        <f t="shared" si="39"/>
        <v>348.69999999999993</v>
      </c>
      <c r="L298">
        <f t="shared" si="40"/>
        <v>0.14915400057355896</v>
      </c>
    </row>
    <row r="299" spans="1:12" x14ac:dyDescent="0.25">
      <c r="A299">
        <f t="shared" si="43"/>
        <v>2039</v>
      </c>
      <c r="B299">
        <f t="shared" si="44"/>
        <v>10</v>
      </c>
      <c r="C299">
        <v>31</v>
      </c>
      <c r="D299" s="7">
        <f t="shared" si="36"/>
        <v>8.4931506849315067E-2</v>
      </c>
      <c r="E299">
        <f>'3. Normal Wthr'!D179</f>
        <v>138.11000000000001</v>
      </c>
      <c r="F299">
        <f t="shared" si="41"/>
        <v>69002.200833333409</v>
      </c>
      <c r="G299">
        <f t="shared" si="37"/>
        <v>3032.5</v>
      </c>
      <c r="H299">
        <f t="shared" si="38"/>
        <v>4.5543281121187142E-2</v>
      </c>
      <c r="I299">
        <f>'3. Normal Wthr'!F179</f>
        <v>5.54</v>
      </c>
      <c r="J299">
        <f t="shared" si="42"/>
        <v>10700.450000000015</v>
      </c>
      <c r="K299">
        <f t="shared" si="39"/>
        <v>348.69999999999993</v>
      </c>
      <c r="L299">
        <f t="shared" si="40"/>
        <v>1.588758244909665E-2</v>
      </c>
    </row>
    <row r="300" spans="1:12" x14ac:dyDescent="0.25">
      <c r="A300">
        <f t="shared" si="43"/>
        <v>2039</v>
      </c>
      <c r="B300">
        <f t="shared" si="44"/>
        <v>11</v>
      </c>
      <c r="C300">
        <v>30</v>
      </c>
      <c r="D300" s="7">
        <f t="shared" si="36"/>
        <v>8.2191780821917804E-2</v>
      </c>
      <c r="E300">
        <f>'3. Normal Wthr'!D180</f>
        <v>313.70999999999998</v>
      </c>
      <c r="F300">
        <f t="shared" si="41"/>
        <v>69315.910833333415</v>
      </c>
      <c r="G300">
        <f t="shared" si="37"/>
        <v>3032.5</v>
      </c>
      <c r="H300">
        <f t="shared" si="38"/>
        <v>0.10344929925803792</v>
      </c>
      <c r="I300">
        <f>'3. Normal Wthr'!F180</f>
        <v>0.26</v>
      </c>
      <c r="J300">
        <f t="shared" si="42"/>
        <v>10700.710000000015</v>
      </c>
      <c r="K300">
        <f t="shared" si="39"/>
        <v>348.69999999999993</v>
      </c>
      <c r="L300">
        <f t="shared" si="40"/>
        <v>7.4562661313449976E-4</v>
      </c>
    </row>
    <row r="301" spans="1:12" x14ac:dyDescent="0.25">
      <c r="A301">
        <f t="shared" si="43"/>
        <v>2039</v>
      </c>
      <c r="B301">
        <f t="shared" si="44"/>
        <v>12</v>
      </c>
      <c r="C301">
        <v>31</v>
      </c>
      <c r="D301" s="7">
        <f t="shared" si="36"/>
        <v>8.4931506849315067E-2</v>
      </c>
      <c r="E301">
        <f>'3. Normal Wthr'!D181</f>
        <v>468.05</v>
      </c>
      <c r="F301">
        <f t="shared" si="41"/>
        <v>69783.960833333418</v>
      </c>
      <c r="G301">
        <f t="shared" si="37"/>
        <v>3032.5</v>
      </c>
      <c r="H301">
        <f t="shared" si="38"/>
        <v>0.15434460016488047</v>
      </c>
      <c r="I301">
        <f>'3. Normal Wthr'!F181</f>
        <v>0</v>
      </c>
      <c r="J301">
        <f t="shared" si="42"/>
        <v>10700.710000000015</v>
      </c>
      <c r="K301">
        <f t="shared" si="39"/>
        <v>348.69999999999993</v>
      </c>
      <c r="L301">
        <f t="shared" si="40"/>
        <v>0</v>
      </c>
    </row>
    <row r="302" spans="1:12" x14ac:dyDescent="0.25">
      <c r="A302">
        <f t="shared" si="43"/>
        <v>2040</v>
      </c>
      <c r="B302">
        <f t="shared" si="44"/>
        <v>1</v>
      </c>
      <c r="C302">
        <v>31</v>
      </c>
      <c r="D302" s="7">
        <f t="shared" si="36"/>
        <v>8.4931506849315067E-2</v>
      </c>
      <c r="E302">
        <f>'3. Normal Wthr'!D182</f>
        <v>584.35</v>
      </c>
      <c r="F302">
        <f t="shared" si="41"/>
        <v>70368.310833333424</v>
      </c>
      <c r="G302">
        <f t="shared" si="37"/>
        <v>3032.5</v>
      </c>
      <c r="H302">
        <f t="shared" si="38"/>
        <v>0.19269579554822755</v>
      </c>
      <c r="I302">
        <f>'3. Normal Wthr'!F182</f>
        <v>0</v>
      </c>
      <c r="J302">
        <f t="shared" si="42"/>
        <v>10700.710000000015</v>
      </c>
      <c r="K302">
        <f t="shared" si="39"/>
        <v>348.69999999999993</v>
      </c>
      <c r="L302">
        <f t="shared" si="40"/>
        <v>0</v>
      </c>
    </row>
    <row r="303" spans="1:12" x14ac:dyDescent="0.25">
      <c r="A303">
        <f t="shared" si="43"/>
        <v>2040</v>
      </c>
      <c r="B303">
        <f t="shared" si="44"/>
        <v>2</v>
      </c>
      <c r="C303">
        <v>29</v>
      </c>
      <c r="D303" s="7">
        <f t="shared" si="36"/>
        <v>7.9452054794520555E-2</v>
      </c>
      <c r="E303">
        <f>'3. Normal Wthr'!D183</f>
        <v>515.28</v>
      </c>
      <c r="F303">
        <f t="shared" si="41"/>
        <v>70883.590833333423</v>
      </c>
      <c r="G303">
        <f t="shared" si="37"/>
        <v>3032.5</v>
      </c>
      <c r="H303">
        <f t="shared" si="38"/>
        <v>0.16991920857378401</v>
      </c>
      <c r="I303">
        <f>'3. Normal Wthr'!F183</f>
        <v>0</v>
      </c>
      <c r="J303">
        <f t="shared" si="42"/>
        <v>10700.710000000015</v>
      </c>
      <c r="K303">
        <f t="shared" si="39"/>
        <v>348.69999999999993</v>
      </c>
      <c r="L303">
        <f t="shared" si="40"/>
        <v>0</v>
      </c>
    </row>
    <row r="304" spans="1:12" x14ac:dyDescent="0.25">
      <c r="A304">
        <f t="shared" si="43"/>
        <v>2040</v>
      </c>
      <c r="B304">
        <f t="shared" si="44"/>
        <v>3</v>
      </c>
      <c r="C304">
        <v>31</v>
      </c>
      <c r="D304" s="7">
        <f t="shared" si="36"/>
        <v>8.4931506849315067E-2</v>
      </c>
      <c r="E304">
        <f>'3. Normal Wthr'!D184</f>
        <v>417.4</v>
      </c>
      <c r="F304">
        <f t="shared" si="41"/>
        <v>71300.990833333417</v>
      </c>
      <c r="G304">
        <f t="shared" si="37"/>
        <v>3032.5</v>
      </c>
      <c r="H304">
        <f t="shared" si="38"/>
        <v>0.1376422093981863</v>
      </c>
      <c r="I304">
        <f>'3. Normal Wthr'!F184</f>
        <v>0</v>
      </c>
      <c r="J304">
        <f t="shared" si="42"/>
        <v>10700.710000000015</v>
      </c>
      <c r="K304">
        <f t="shared" si="39"/>
        <v>348.69999999999993</v>
      </c>
      <c r="L304">
        <f t="shared" si="40"/>
        <v>0</v>
      </c>
    </row>
    <row r="305" spans="1:12" x14ac:dyDescent="0.25">
      <c r="A305">
        <f t="shared" si="43"/>
        <v>2040</v>
      </c>
      <c r="B305">
        <f t="shared" si="44"/>
        <v>4</v>
      </c>
      <c r="C305">
        <v>30</v>
      </c>
      <c r="D305" s="7">
        <f t="shared" si="36"/>
        <v>8.2191780821917804E-2</v>
      </c>
      <c r="E305">
        <f>'3. Normal Wthr'!D185</f>
        <v>245.16</v>
      </c>
      <c r="F305">
        <f t="shared" si="41"/>
        <v>71546.15083333342</v>
      </c>
      <c r="G305">
        <f t="shared" si="37"/>
        <v>3032.5</v>
      </c>
      <c r="H305">
        <f t="shared" si="38"/>
        <v>8.0844187963726291E-2</v>
      </c>
      <c r="I305">
        <f>'3. Normal Wthr'!F185</f>
        <v>0.71</v>
      </c>
      <c r="J305">
        <f t="shared" si="42"/>
        <v>10701.420000000015</v>
      </c>
      <c r="K305">
        <f t="shared" si="39"/>
        <v>348.69999999999993</v>
      </c>
      <c r="L305">
        <f t="shared" si="40"/>
        <v>2.0361342127903645E-3</v>
      </c>
    </row>
    <row r="306" spans="1:12" x14ac:dyDescent="0.25">
      <c r="A306">
        <f t="shared" si="43"/>
        <v>2040</v>
      </c>
      <c r="B306">
        <f t="shared" si="44"/>
        <v>5</v>
      </c>
      <c r="C306">
        <v>31</v>
      </c>
      <c r="D306" s="7">
        <f t="shared" si="36"/>
        <v>8.4931506849315067E-2</v>
      </c>
      <c r="E306">
        <f>'3. Normal Wthr'!D186</f>
        <v>76.010000000000005</v>
      </c>
      <c r="F306">
        <f t="shared" si="41"/>
        <v>71622.160833333415</v>
      </c>
      <c r="G306">
        <f t="shared" si="37"/>
        <v>3032.5</v>
      </c>
      <c r="H306">
        <f t="shared" si="38"/>
        <v>2.5065127782357793E-2</v>
      </c>
      <c r="I306">
        <f>'3. Normal Wthr'!F186</f>
        <v>24.42</v>
      </c>
      <c r="J306">
        <f t="shared" si="42"/>
        <v>10725.840000000015</v>
      </c>
      <c r="K306">
        <f t="shared" si="39"/>
        <v>348.69999999999993</v>
      </c>
      <c r="L306">
        <f t="shared" si="40"/>
        <v>7.0031545741324946E-2</v>
      </c>
    </row>
    <row r="307" spans="1:12" x14ac:dyDescent="0.25">
      <c r="A307">
        <f t="shared" si="43"/>
        <v>2040</v>
      </c>
      <c r="B307">
        <f t="shared" si="44"/>
        <v>6</v>
      </c>
      <c r="C307">
        <v>30</v>
      </c>
      <c r="D307" s="7">
        <f t="shared" si="36"/>
        <v>8.2191780821917804E-2</v>
      </c>
      <c r="E307">
        <f>'3. Normal Wthr'!D187</f>
        <v>3.7</v>
      </c>
      <c r="F307">
        <f t="shared" si="41"/>
        <v>71625.860833333412</v>
      </c>
      <c r="G307">
        <f t="shared" si="37"/>
        <v>3032.5</v>
      </c>
      <c r="H307">
        <f t="shared" si="38"/>
        <v>1.2201154163231657E-3</v>
      </c>
      <c r="I307">
        <f>'3. Normal Wthr'!F187</f>
        <v>70.66</v>
      </c>
      <c r="J307">
        <f t="shared" si="42"/>
        <v>10796.500000000015</v>
      </c>
      <c r="K307">
        <f t="shared" si="39"/>
        <v>348.69999999999993</v>
      </c>
      <c r="L307">
        <f t="shared" si="40"/>
        <v>0.2026383710926298</v>
      </c>
    </row>
    <row r="308" spans="1:12" x14ac:dyDescent="0.25">
      <c r="A308">
        <f t="shared" si="43"/>
        <v>2040</v>
      </c>
      <c r="B308">
        <f t="shared" si="44"/>
        <v>7</v>
      </c>
      <c r="C308">
        <v>31</v>
      </c>
      <c r="D308" s="7">
        <f t="shared" si="36"/>
        <v>8.4931506849315067E-2</v>
      </c>
      <c r="E308">
        <f>'3. Normal Wthr'!D188</f>
        <v>0</v>
      </c>
      <c r="F308">
        <f t="shared" si="41"/>
        <v>71625.860833333412</v>
      </c>
      <c r="G308">
        <f t="shared" si="37"/>
        <v>3032.5</v>
      </c>
      <c r="H308">
        <f t="shared" si="38"/>
        <v>0</v>
      </c>
      <c r="I308">
        <f>'3. Normal Wthr'!F188</f>
        <v>147.08000000000001</v>
      </c>
      <c r="J308">
        <f t="shared" si="42"/>
        <v>10943.580000000014</v>
      </c>
      <c r="K308">
        <f t="shared" si="39"/>
        <v>348.69999999999993</v>
      </c>
      <c r="L308">
        <f t="shared" si="40"/>
        <v>0.42179523946085473</v>
      </c>
    </row>
    <row r="309" spans="1:12" x14ac:dyDescent="0.25">
      <c r="A309">
        <f t="shared" si="43"/>
        <v>2040</v>
      </c>
      <c r="B309">
        <f t="shared" si="44"/>
        <v>8</v>
      </c>
      <c r="C309">
        <v>31</v>
      </c>
      <c r="D309" s="7">
        <f t="shared" si="36"/>
        <v>8.4931506849315067E-2</v>
      </c>
      <c r="E309">
        <f>'3. Normal Wthr'!D189</f>
        <v>7.0000000000000007E-2</v>
      </c>
      <c r="F309">
        <f t="shared" si="41"/>
        <v>71625.930833333419</v>
      </c>
      <c r="G309">
        <f t="shared" si="37"/>
        <v>3032.5</v>
      </c>
      <c r="H309">
        <f t="shared" si="38"/>
        <v>2.3083264633140975E-5</v>
      </c>
      <c r="I309">
        <f>'3. Normal Wthr'!F189</f>
        <v>123.45</v>
      </c>
      <c r="J309">
        <f t="shared" si="42"/>
        <v>11067.030000000015</v>
      </c>
      <c r="K309">
        <f t="shared" si="39"/>
        <v>348.69999999999993</v>
      </c>
      <c r="L309">
        <f t="shared" si="40"/>
        <v>0.35402925150559228</v>
      </c>
    </row>
    <row r="310" spans="1:12" x14ac:dyDescent="0.25">
      <c r="A310">
        <f t="shared" si="43"/>
        <v>2040</v>
      </c>
      <c r="B310">
        <f t="shared" si="44"/>
        <v>9</v>
      </c>
      <c r="C310">
        <v>30</v>
      </c>
      <c r="D310" s="7">
        <f t="shared" si="36"/>
        <v>8.2191780821917804E-2</v>
      </c>
      <c r="E310">
        <f>'3. Normal Wthr'!D190</f>
        <v>11.22</v>
      </c>
      <c r="F310">
        <f t="shared" si="41"/>
        <v>71637.15083333342</v>
      </c>
      <c r="G310">
        <f t="shared" si="37"/>
        <v>3032.5</v>
      </c>
      <c r="H310">
        <f t="shared" si="38"/>
        <v>3.6999175597691677E-3</v>
      </c>
      <c r="I310">
        <f>'3. Normal Wthr'!F190</f>
        <v>52.01</v>
      </c>
      <c r="J310">
        <f t="shared" si="42"/>
        <v>11119.040000000015</v>
      </c>
      <c r="K310">
        <f t="shared" si="39"/>
        <v>348.69999999999993</v>
      </c>
      <c r="L310">
        <f t="shared" si="40"/>
        <v>0.14915400057355896</v>
      </c>
    </row>
    <row r="311" spans="1:12" x14ac:dyDescent="0.25">
      <c r="A311">
        <f t="shared" si="43"/>
        <v>2040</v>
      </c>
      <c r="B311">
        <f t="shared" si="44"/>
        <v>10</v>
      </c>
      <c r="C311">
        <v>31</v>
      </c>
      <c r="D311" s="7">
        <f t="shared" si="36"/>
        <v>8.4931506849315067E-2</v>
      </c>
      <c r="E311">
        <f>'3. Normal Wthr'!D191</f>
        <v>138.11000000000001</v>
      </c>
      <c r="F311">
        <f t="shared" si="41"/>
        <v>71775.260833333421</v>
      </c>
      <c r="G311">
        <f t="shared" si="37"/>
        <v>3032.5</v>
      </c>
      <c r="H311">
        <f t="shared" si="38"/>
        <v>4.5543281121187142E-2</v>
      </c>
      <c r="I311">
        <f>'3. Normal Wthr'!F191</f>
        <v>5.54</v>
      </c>
      <c r="J311">
        <f t="shared" si="42"/>
        <v>11124.580000000016</v>
      </c>
      <c r="K311">
        <f t="shared" si="39"/>
        <v>348.69999999999993</v>
      </c>
      <c r="L311">
        <f t="shared" si="40"/>
        <v>1.588758244909665E-2</v>
      </c>
    </row>
    <row r="312" spans="1:12" x14ac:dyDescent="0.25">
      <c r="A312">
        <f t="shared" si="43"/>
        <v>2040</v>
      </c>
      <c r="B312">
        <f t="shared" si="44"/>
        <v>11</v>
      </c>
      <c r="C312">
        <v>30</v>
      </c>
      <c r="D312" s="7">
        <f t="shared" si="36"/>
        <v>8.2191780821917804E-2</v>
      </c>
      <c r="E312">
        <f>'3. Normal Wthr'!D192</f>
        <v>313.70999999999998</v>
      </c>
      <c r="F312">
        <f t="shared" si="41"/>
        <v>72088.970833333427</v>
      </c>
      <c r="G312">
        <f t="shared" si="37"/>
        <v>3032.5</v>
      </c>
      <c r="H312">
        <f t="shared" si="38"/>
        <v>0.10344929925803792</v>
      </c>
      <c r="I312">
        <f>'3. Normal Wthr'!F192</f>
        <v>0.26</v>
      </c>
      <c r="J312">
        <f t="shared" si="42"/>
        <v>11124.840000000017</v>
      </c>
      <c r="K312">
        <f t="shared" si="39"/>
        <v>348.69999999999993</v>
      </c>
      <c r="L312">
        <f t="shared" si="40"/>
        <v>7.4562661313449976E-4</v>
      </c>
    </row>
    <row r="313" spans="1:12" x14ac:dyDescent="0.25">
      <c r="A313">
        <f t="shared" si="43"/>
        <v>2040</v>
      </c>
      <c r="B313">
        <f t="shared" si="44"/>
        <v>12</v>
      </c>
      <c r="C313">
        <v>31</v>
      </c>
      <c r="D313" s="7">
        <f t="shared" si="36"/>
        <v>8.4931506849315067E-2</v>
      </c>
      <c r="E313">
        <f>'3. Normal Wthr'!D193</f>
        <v>468.05</v>
      </c>
      <c r="F313">
        <f t="shared" si="41"/>
        <v>72557.02083333343</v>
      </c>
      <c r="G313">
        <f t="shared" si="37"/>
        <v>3032.5</v>
      </c>
      <c r="H313">
        <f t="shared" si="38"/>
        <v>0.15434460016488047</v>
      </c>
      <c r="I313">
        <f>'3. Normal Wthr'!F193</f>
        <v>0</v>
      </c>
      <c r="J313">
        <f t="shared" si="42"/>
        <v>11124.840000000017</v>
      </c>
      <c r="K313">
        <f t="shared" si="39"/>
        <v>348.69999999999993</v>
      </c>
      <c r="L313">
        <f t="shared" si="4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7224-E03D-4AA3-9670-3E7F62AD8C72}">
  <sheetPr>
    <tabColor rgb="FFFF0000"/>
  </sheetPr>
  <dimension ref="A1:F217"/>
  <sheetViews>
    <sheetView workbookViewId="0">
      <selection activeCell="E2" sqref="E2"/>
    </sheetView>
  </sheetViews>
  <sheetFormatPr defaultRowHeight="15" x14ac:dyDescent="0.25"/>
  <cols>
    <col min="3" max="3" width="8.85546875" customWidth="1"/>
    <col min="4" max="4" width="10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71</v>
      </c>
      <c r="F1" t="s">
        <v>4</v>
      </c>
    </row>
    <row r="2" spans="1:6" x14ac:dyDescent="0.25">
      <c r="A2">
        <v>2017</v>
      </c>
      <c r="B2">
        <v>1</v>
      </c>
      <c r="C2" s="2">
        <f>('6.Econ Transform'!O2)*'7.Wthr Transform'!H26*_xlfn.XLOOKUP('8. Model Variables'!A2,'4.Annual SAE Indices'!$A$2:$A$23,'4.Annual SAE Indices'!$B$2:$B$23)</f>
        <v>33090.648801407937</v>
      </c>
      <c r="D2" s="2">
        <f>('6.Econ Transform'!O2)*'7.Wthr Transform'!L26*_xlfn.XLOOKUP('8. Model Variables'!$A2,'4.Annual SAE Indices'!$A$2:$A$23,'4.Annual SAE Indices'!$C$2:$C$23)</f>
        <v>0</v>
      </c>
      <c r="E2">
        <f>'6.Econ Transform'!O2*'7.Wthr Transform'!D26</f>
        <v>8.8059468383864997E-2</v>
      </c>
      <c r="F2">
        <f>E2*_xlfn.XLOOKUP('8. Model Variables'!$A2,'4.Annual SAE Indices'!$A$2:$A$23,'4.Annual SAE Indices'!$K$2:$K$23)</f>
        <v>91545.725545970636</v>
      </c>
    </row>
    <row r="3" spans="1:6" x14ac:dyDescent="0.25">
      <c r="A3">
        <v>2017</v>
      </c>
      <c r="B3">
        <v>2</v>
      </c>
      <c r="C3" s="2">
        <f>('6.Econ Transform'!O3)*'7.Wthr Transform'!H27*_xlfn.XLOOKUP('8. Model Variables'!A3,'4.Annual SAE Indices'!$A$2:$A$23,'4.Annual SAE Indices'!$B$2:$B$23)</f>
        <v>27464.06117087746</v>
      </c>
      <c r="D3" s="2">
        <f>('6.Econ Transform'!O3)*'7.Wthr Transform'!L27*_xlfn.XLOOKUP('8. Model Variables'!$A3,'4.Annual SAE Indices'!$A$2:$A$23,'4.Annual SAE Indices'!$C$2:$C$23)</f>
        <v>0</v>
      </c>
      <c r="E3">
        <f>'6.Econ Transform'!O3*'7.Wthr Transform'!D27</f>
        <v>7.9878726570087558E-2</v>
      </c>
      <c r="F3">
        <f>E3*_xlfn.XLOOKUP('8. Model Variables'!$A3,'4.Annual SAE Indices'!$A$2:$A$23,'4.Annual SAE Indices'!$K$2:$K$23)</f>
        <v>83041.109760852662</v>
      </c>
    </row>
    <row r="4" spans="1:6" x14ac:dyDescent="0.25">
      <c r="A4">
        <v>2017</v>
      </c>
      <c r="B4">
        <v>3</v>
      </c>
      <c r="C4" s="2">
        <f>('6.Econ Transform'!O4)*'7.Wthr Transform'!H28*_xlfn.XLOOKUP('8. Model Variables'!A4,'4.Annual SAE Indices'!$A$2:$A$23,'4.Annual SAE Indices'!$B$2:$B$23)</f>
        <v>31101.411365799646</v>
      </c>
      <c r="D4" s="2">
        <f>('6.Econ Transform'!O4)*'7.Wthr Transform'!L28*_xlfn.XLOOKUP('8. Model Variables'!$A4,'4.Annual SAE Indices'!$A$2:$A$23,'4.Annual SAE Indices'!$C$2:$C$23)</f>
        <v>0</v>
      </c>
      <c r="E4">
        <f>'6.Econ Transform'!O4*'7.Wthr Transform'!D28</f>
        <v>8.8761816890397097E-2</v>
      </c>
      <c r="F4">
        <f>E4*_xlfn.XLOOKUP('8. Model Variables'!$A4,'4.Annual SAE Indices'!$A$2:$A$23,'4.Annual SAE Indices'!$K$2:$K$23)</f>
        <v>92275.879892761935</v>
      </c>
    </row>
    <row r="5" spans="1:6" x14ac:dyDescent="0.25">
      <c r="A5">
        <v>2017</v>
      </c>
      <c r="B5">
        <v>4</v>
      </c>
      <c r="C5" s="2">
        <f>('6.Econ Transform'!O5)*'7.Wthr Transform'!H29*_xlfn.XLOOKUP('8. Model Variables'!A5,'4.Annual SAE Indices'!$A$2:$A$23,'4.Annual SAE Indices'!$B$2:$B$23)</f>
        <v>11251.820520062383</v>
      </c>
      <c r="D5" s="2">
        <f>('6.Econ Transform'!O5)*'7.Wthr Transform'!L29*_xlfn.XLOOKUP('8. Model Variables'!$A5,'4.Annual SAE Indices'!$A$2:$A$23,'4.Annual SAE Indices'!$C$2:$C$23)</f>
        <v>0</v>
      </c>
      <c r="E5">
        <f>'6.Econ Transform'!O5*'7.Wthr Transform'!D29</f>
        <v>8.621236691427954E-2</v>
      </c>
      <c r="F5">
        <f>E5*_xlfn.XLOOKUP('8. Model Variables'!$A5,'4.Annual SAE Indices'!$A$2:$A$23,'4.Annual SAE Indices'!$K$2:$K$23)</f>
        <v>89625.497689800512</v>
      </c>
    </row>
    <row r="6" spans="1:6" x14ac:dyDescent="0.25">
      <c r="A6">
        <v>2017</v>
      </c>
      <c r="B6">
        <v>5</v>
      </c>
      <c r="C6" s="2">
        <f>('6.Econ Transform'!O6)*'7.Wthr Transform'!H30*_xlfn.XLOOKUP('8. Model Variables'!A6,'4.Annual SAE Indices'!$A$2:$A$23,'4.Annual SAE Indices'!$B$2:$B$23)</f>
        <v>6776.2924036900322</v>
      </c>
      <c r="D6" s="2">
        <f>('6.Econ Transform'!O6)*'7.Wthr Transform'!L30*_xlfn.XLOOKUP('8. Model Variables'!$A6,'4.Annual SAE Indices'!$A$2:$A$23,'4.Annual SAE Indices'!$C$2:$C$23)</f>
        <v>8024.3842912628998</v>
      </c>
      <c r="E6">
        <f>'6.Econ Transform'!O6*'7.Wthr Transform'!D30</f>
        <v>8.9410054213447498E-2</v>
      </c>
      <c r="F6">
        <f>E6*_xlfn.XLOOKUP('8. Model Variables'!$A6,'4.Annual SAE Indices'!$A$2:$A$23,'4.Annual SAE Indices'!$K$2:$K$23)</f>
        <v>92949.780804881229</v>
      </c>
    </row>
    <row r="7" spans="1:6" x14ac:dyDescent="0.25">
      <c r="A7">
        <v>2017</v>
      </c>
      <c r="B7">
        <v>6</v>
      </c>
      <c r="C7" s="2">
        <f>('6.Econ Transform'!O7)*'7.Wthr Transform'!H31*_xlfn.XLOOKUP('8. Model Variables'!A7,'4.Annual SAE Indices'!$A$2:$A$23,'4.Annual SAE Indices'!$B$2:$B$23)</f>
        <v>254.10634181913011</v>
      </c>
      <c r="D7" s="2">
        <f>('6.Econ Transform'!O7)*'7.Wthr Transform'!L31*_xlfn.XLOOKUP('8. Model Variables'!$A7,'4.Annual SAE Indices'!$A$2:$A$23,'4.Annual SAE Indices'!$C$2:$C$23)</f>
        <v>61067.652369254341</v>
      </c>
      <c r="E7">
        <f>'6.Econ Transform'!O7*'7.Wthr Transform'!D31</f>
        <v>8.6565882870249508E-2</v>
      </c>
      <c r="F7">
        <f>E7*_xlfn.XLOOKUP('8. Model Variables'!$A7,'4.Annual SAE Indices'!$A$2:$A$23,'4.Annual SAE Indices'!$K$2:$K$23)</f>
        <v>89993.009273452975</v>
      </c>
    </row>
    <row r="8" spans="1:6" x14ac:dyDescent="0.25">
      <c r="A8">
        <v>2017</v>
      </c>
      <c r="B8">
        <v>7</v>
      </c>
      <c r="C8" s="2">
        <f>('6.Econ Transform'!O8)*'7.Wthr Transform'!H32*_xlfn.XLOOKUP('8. Model Variables'!A8,'4.Annual SAE Indices'!$A$2:$A$23,'4.Annual SAE Indices'!$B$2:$B$23)</f>
        <v>0</v>
      </c>
      <c r="D8" s="2">
        <f>('6.Econ Transform'!O8)*'7.Wthr Transform'!L32*_xlfn.XLOOKUP('8. Model Variables'!$A8,'4.Annual SAE Indices'!$A$2:$A$23,'4.Annual SAE Indices'!$C$2:$C$23)</f>
        <v>104502.444572933</v>
      </c>
      <c r="E8">
        <f>'6.Econ Transform'!O8*'7.Wthr Transform'!D32</f>
        <v>8.949165427635257E-2</v>
      </c>
      <c r="F8">
        <f>E8*_xlfn.XLOOKUP('8. Model Variables'!$A8,'4.Annual SAE Indices'!$A$2:$A$23,'4.Annual SAE Indices'!$K$2:$K$23)</f>
        <v>93034.611398346518</v>
      </c>
    </row>
    <row r="9" spans="1:6" x14ac:dyDescent="0.25">
      <c r="A9">
        <v>2017</v>
      </c>
      <c r="B9">
        <v>8</v>
      </c>
      <c r="C9" s="2">
        <f>('6.Econ Transform'!O9)*'7.Wthr Transform'!H33*_xlfn.XLOOKUP('8. Model Variables'!A9,'4.Annual SAE Indices'!$A$2:$A$23,'4.Annual SAE Indices'!$B$2:$B$23)</f>
        <v>32.606632802461036</v>
      </c>
      <c r="D9" s="2">
        <f>('6.Econ Transform'!O9)*'7.Wthr Transform'!L33*_xlfn.XLOOKUP('8. Model Variables'!$A9,'4.Annual SAE Indices'!$A$2:$A$23,'4.Annual SAE Indices'!$C$2:$C$23)</f>
        <v>67351.370107261449</v>
      </c>
      <c r="E9">
        <f>'6.Econ Transform'!O9*'7.Wthr Transform'!D33</f>
        <v>8.9530756305642709E-2</v>
      </c>
      <c r="F9">
        <f>E9*_xlfn.XLOOKUP('8. Model Variables'!$A9,'4.Annual SAE Indices'!$A$2:$A$23,'4.Annual SAE Indices'!$K$2:$K$23)</f>
        <v>93075.261469342659</v>
      </c>
    </row>
    <row r="10" spans="1:6" x14ac:dyDescent="0.25">
      <c r="A10">
        <v>2017</v>
      </c>
      <c r="B10">
        <v>9</v>
      </c>
      <c r="C10" s="2">
        <f>('6.Econ Transform'!O10)*'7.Wthr Transform'!H34*_xlfn.XLOOKUP('8. Model Variables'!A10,'4.Annual SAE Indices'!$A$2:$A$23,'4.Annual SAE Indices'!$B$2:$B$23)</f>
        <v>1044.8454946042225</v>
      </c>
      <c r="D10" s="2">
        <f>('6.Econ Transform'!O10)*'7.Wthr Transform'!L34*_xlfn.XLOOKUP('8. Model Variables'!$A10,'4.Annual SAE Indices'!$A$2:$A$23,'4.Annual SAE Indices'!$C$2:$C$23)</f>
        <v>64481.131046552051</v>
      </c>
      <c r="E10">
        <f>'6.Econ Transform'!O10*'7.Wthr Transform'!D34</f>
        <v>8.7033661102279308E-2</v>
      </c>
      <c r="F10">
        <f>E10*_xlfn.XLOOKUP('8. Model Variables'!$A10,'4.Annual SAE Indices'!$A$2:$A$23,'4.Annual SAE Indices'!$K$2:$K$23)</f>
        <v>90479.306754367892</v>
      </c>
    </row>
    <row r="11" spans="1:6" x14ac:dyDescent="0.25">
      <c r="A11">
        <v>2017</v>
      </c>
      <c r="B11">
        <v>10</v>
      </c>
      <c r="C11" s="2">
        <f>('6.Econ Transform'!O11)*'7.Wthr Transform'!H35*_xlfn.XLOOKUP('8. Model Variables'!A11,'4.Annual SAE Indices'!$A$2:$A$23,'4.Annual SAE Indices'!$B$2:$B$23)</f>
        <v>5619.4657374047129</v>
      </c>
      <c r="D11" s="2">
        <f>('6.Econ Transform'!O11)*'7.Wthr Transform'!L35*_xlfn.XLOOKUP('8. Model Variables'!$A11,'4.Annual SAE Indices'!$A$2:$A$23,'4.Annual SAE Indices'!$C$2:$C$23)</f>
        <v>7242.2905583066868</v>
      </c>
      <c r="E11">
        <f>'6.Econ Transform'!O11*'7.Wthr Transform'!D35</f>
        <v>9.0338622010649072E-2</v>
      </c>
      <c r="F11">
        <f>E11*_xlfn.XLOOKUP('8. Model Variables'!$A11,'4.Annual SAE Indices'!$A$2:$A$23,'4.Annual SAE Indices'!$K$2:$K$23)</f>
        <v>93915.110419896446</v>
      </c>
    </row>
    <row r="12" spans="1:6" x14ac:dyDescent="0.25">
      <c r="A12">
        <v>2017</v>
      </c>
      <c r="B12">
        <v>11</v>
      </c>
      <c r="C12" s="2">
        <f>('6.Econ Transform'!O12)*'7.Wthr Transform'!H36*_xlfn.XLOOKUP('8. Model Variables'!A12,'4.Annual SAE Indices'!$A$2:$A$23,'4.Annual SAE Indices'!$B$2:$B$23)</f>
        <v>22452.717414853407</v>
      </c>
      <c r="D12" s="2">
        <f>('6.Econ Transform'!O12)*'7.Wthr Transform'!L36*_xlfn.XLOOKUP('8. Model Variables'!$A12,'4.Annual SAE Indices'!$A$2:$A$23,'4.Annual SAE Indices'!$C$2:$C$23)</f>
        <v>0</v>
      </c>
      <c r="E12">
        <f>'6.Econ Transform'!O12*'7.Wthr Transform'!D36</f>
        <v>8.7815105873828334E-2</v>
      </c>
      <c r="F12">
        <f>E12*_xlfn.XLOOKUP('8. Model Variables'!$A12,'4.Annual SAE Indices'!$A$2:$A$23,'4.Annual SAE Indices'!$K$2:$K$23)</f>
        <v>91291.688771866742</v>
      </c>
    </row>
    <row r="13" spans="1:6" x14ac:dyDescent="0.25">
      <c r="A13">
        <v>2017</v>
      </c>
      <c r="B13">
        <v>12</v>
      </c>
      <c r="C13" s="2">
        <f>('6.Econ Transform'!O13)*'7.Wthr Transform'!H37*_xlfn.XLOOKUP('8. Model Variables'!A13,'4.Annual SAE Indices'!$A$2:$A$23,'4.Annual SAE Indices'!$B$2:$B$23)</f>
        <v>41380.97911775003</v>
      </c>
      <c r="D13" s="2">
        <f>('6.Econ Transform'!O13)*'7.Wthr Transform'!L37*_xlfn.XLOOKUP('8. Model Variables'!$A13,'4.Annual SAE Indices'!$A$2:$A$23,'4.Annual SAE Indices'!$C$2:$C$23)</f>
        <v>0</v>
      </c>
      <c r="E13">
        <f>'6.Econ Transform'!O13*'7.Wthr Transform'!D37</f>
        <v>9.0927666589722261E-2</v>
      </c>
      <c r="F13">
        <f>E13*_xlfn.XLOOKUP('8. Model Variables'!$A13,'4.Annual SAE Indices'!$A$2:$A$23,'4.Annual SAE Indices'!$K$2:$K$23)</f>
        <v>94527.475158860252</v>
      </c>
    </row>
    <row r="14" spans="1:6" x14ac:dyDescent="0.25">
      <c r="A14">
        <f>A2+1</f>
        <v>2018</v>
      </c>
      <c r="B14">
        <f>B2</f>
        <v>1</v>
      </c>
      <c r="C14" s="2">
        <f>('6.Econ Transform'!O14)*'7.Wthr Transform'!H38*_xlfn.XLOOKUP('8. Model Variables'!A14,'4.Annual SAE Indices'!$A$2:$A$23,'4.Annual SAE Indices'!$B$2:$B$23)</f>
        <v>41922.285904195342</v>
      </c>
      <c r="D14" s="2">
        <f>('6.Econ Transform'!O14)*'7.Wthr Transform'!L38*_xlfn.XLOOKUP('8. Model Variables'!$A14,'4.Annual SAE Indices'!$A$2:$A$23,'4.Annual SAE Indices'!$C$2:$C$23)</f>
        <v>0</v>
      </c>
      <c r="E14">
        <f>'6.Econ Transform'!O14*'7.Wthr Transform'!D38</f>
        <v>9.1111718518982532E-2</v>
      </c>
      <c r="F14">
        <f>E14*_xlfn.XLOOKUP('8. Model Variables'!$A14,'4.Annual SAE Indices'!$A$2:$A$23,'4.Annual SAE Indices'!$K$2:$K$23)</f>
        <v>93081.769512507453</v>
      </c>
    </row>
    <row r="15" spans="1:6" x14ac:dyDescent="0.25">
      <c r="A15">
        <f t="shared" ref="A15:A78" si="0">A3+1</f>
        <v>2018</v>
      </c>
      <c r="B15">
        <f t="shared" ref="B15:B78" si="1">B3</f>
        <v>2</v>
      </c>
      <c r="C15" s="2">
        <f>('6.Econ Transform'!O15)*'7.Wthr Transform'!H39*_xlfn.XLOOKUP('8. Model Variables'!A15,'4.Annual SAE Indices'!$A$2:$A$23,'4.Annual SAE Indices'!$B$2:$B$23)</f>
        <v>30947.731732566528</v>
      </c>
      <c r="D15" s="2">
        <f>('6.Econ Transform'!O15)*'7.Wthr Transform'!L39*_xlfn.XLOOKUP('8. Model Variables'!$A15,'4.Annual SAE Indices'!$A$2:$A$23,'4.Annual SAE Indices'!$C$2:$C$23)</f>
        <v>0</v>
      </c>
      <c r="E15">
        <f>'6.Econ Transform'!O15*'7.Wthr Transform'!D39</f>
        <v>8.2459498011494561E-2</v>
      </c>
      <c r="F15">
        <f>E15*_xlfn.XLOOKUP('8. Model Variables'!$A15,'4.Annual SAE Indices'!$A$2:$A$23,'4.Annual SAE Indices'!$K$2:$K$23)</f>
        <v>84242.467519958678</v>
      </c>
    </row>
    <row r="16" spans="1:6" x14ac:dyDescent="0.25">
      <c r="A16">
        <f t="shared" si="0"/>
        <v>2018</v>
      </c>
      <c r="B16">
        <f t="shared" si="1"/>
        <v>3</v>
      </c>
      <c r="C16" s="2">
        <f>('6.Econ Transform'!O16)*'7.Wthr Transform'!H40*_xlfn.XLOOKUP('8. Model Variables'!A16,'4.Annual SAE Indices'!$A$2:$A$23,'4.Annual SAE Indices'!$B$2:$B$23)</f>
        <v>30227.709537188741</v>
      </c>
      <c r="D16" s="2">
        <f>('6.Econ Transform'!O16)*'7.Wthr Transform'!L40*_xlfn.XLOOKUP('8. Model Variables'!$A16,'4.Annual SAE Indices'!$A$2:$A$23,'4.Annual SAE Indices'!$C$2:$C$23)</f>
        <v>0</v>
      </c>
      <c r="E16">
        <f>'6.Econ Transform'!O16*'7.Wthr Transform'!D40</f>
        <v>9.1105322298211999E-2</v>
      </c>
      <c r="F16">
        <f>E16*_xlfn.XLOOKUP('8. Model Variables'!$A16,'4.Annual SAE Indices'!$A$2:$A$23,'4.Annual SAE Indices'!$K$2:$K$23)</f>
        <v>93075.234990305573</v>
      </c>
    </row>
    <row r="17" spans="1:6" x14ac:dyDescent="0.25">
      <c r="A17">
        <f t="shared" si="0"/>
        <v>2018</v>
      </c>
      <c r="B17">
        <f t="shared" si="1"/>
        <v>4</v>
      </c>
      <c r="C17" s="2">
        <f>('6.Econ Transform'!O17)*'7.Wthr Transform'!H41*_xlfn.XLOOKUP('8. Model Variables'!A17,'4.Annual SAE Indices'!$A$2:$A$23,'4.Annual SAE Indices'!$B$2:$B$23)</f>
        <v>22747.115212493849</v>
      </c>
      <c r="D17" s="2">
        <f>('6.Econ Transform'!O17)*'7.Wthr Transform'!L41*_xlfn.XLOOKUP('8. Model Variables'!$A17,'4.Annual SAE Indices'!$A$2:$A$23,'4.Annual SAE Indices'!$C$2:$C$23)</f>
        <v>0</v>
      </c>
      <c r="E17">
        <f>'6.Econ Transform'!O17*'7.Wthr Transform'!D41</f>
        <v>8.7976503107729198E-2</v>
      </c>
      <c r="F17">
        <f>E17*_xlfn.XLOOKUP('8. Model Variables'!$A17,'4.Annual SAE Indices'!$A$2:$A$23,'4.Annual SAE Indices'!$K$2:$K$23)</f>
        <v>89878.763323775071</v>
      </c>
    </row>
    <row r="18" spans="1:6" x14ac:dyDescent="0.25">
      <c r="A18">
        <f t="shared" si="0"/>
        <v>2018</v>
      </c>
      <c r="B18">
        <f t="shared" si="1"/>
        <v>5</v>
      </c>
      <c r="C18" s="2">
        <f>('6.Econ Transform'!O18)*'7.Wthr Transform'!H42*_xlfn.XLOOKUP('8. Model Variables'!A18,'4.Annual SAE Indices'!$A$2:$A$23,'4.Annual SAE Indices'!$B$2:$B$23)</f>
        <v>1717.4755045397562</v>
      </c>
      <c r="D18" s="2">
        <f>('6.Econ Transform'!O18)*'7.Wthr Transform'!L42*_xlfn.XLOOKUP('8. Model Variables'!$A18,'4.Annual SAE Indices'!$A$2:$A$23,'4.Annual SAE Indices'!$C$2:$C$23)</f>
        <v>39530.1337447283</v>
      </c>
      <c r="E18">
        <f>'6.Econ Transform'!O18*'7.Wthr Transform'!D42</f>
        <v>9.0705350004367025E-2</v>
      </c>
      <c r="F18">
        <f>E18*_xlfn.XLOOKUP('8. Model Variables'!$A18,'4.Annual SAE Indices'!$A$2:$A$23,'4.Annual SAE Indices'!$K$2:$K$23)</f>
        <v>92666.614348831121</v>
      </c>
    </row>
    <row r="19" spans="1:6" x14ac:dyDescent="0.25">
      <c r="A19">
        <f t="shared" si="0"/>
        <v>2018</v>
      </c>
      <c r="B19">
        <f t="shared" si="1"/>
        <v>6</v>
      </c>
      <c r="C19" s="2">
        <f>('6.Econ Transform'!O19)*'7.Wthr Transform'!H43*_xlfn.XLOOKUP('8. Model Variables'!A19,'4.Annual SAE Indices'!$A$2:$A$23,'4.Annual SAE Indices'!$B$2:$B$23)</f>
        <v>241.59931323084655</v>
      </c>
      <c r="D19" s="2">
        <f>('6.Econ Transform'!O19)*'7.Wthr Transform'!L43*_xlfn.XLOOKUP('8. Model Variables'!$A19,'4.Annual SAE Indices'!$A$2:$A$23,'4.Annual SAE Indices'!$C$2:$C$23)</f>
        <v>54961.414619289208</v>
      </c>
      <c r="E19">
        <f>'6.Econ Transform'!O19*'7.Wthr Transform'!D43</f>
        <v>8.7771118456214645E-2</v>
      </c>
      <c r="F19">
        <f>E19*_xlfn.XLOOKUP('8. Model Variables'!$A19,'4.Annual SAE Indices'!$A$2:$A$23,'4.Annual SAE Indices'!$K$2:$K$23)</f>
        <v>89668.937769999553</v>
      </c>
    </row>
    <row r="20" spans="1:6" x14ac:dyDescent="0.25">
      <c r="A20">
        <f t="shared" si="0"/>
        <v>2018</v>
      </c>
      <c r="B20">
        <f t="shared" si="1"/>
        <v>7</v>
      </c>
      <c r="C20" s="2">
        <f>('6.Econ Transform'!O20)*'7.Wthr Transform'!H44*_xlfn.XLOOKUP('8. Model Variables'!A20,'4.Annual SAE Indices'!$A$2:$A$23,'4.Annual SAE Indices'!$B$2:$B$23)</f>
        <v>0</v>
      </c>
      <c r="D20" s="2">
        <f>('6.Econ Transform'!O20)*'7.Wthr Transform'!L44*_xlfn.XLOOKUP('8. Model Variables'!$A20,'4.Annual SAE Indices'!$A$2:$A$23,'4.Annual SAE Indices'!$C$2:$C$23)</f>
        <v>152776.87841696059</v>
      </c>
      <c r="E20">
        <f>'6.Econ Transform'!O20*'7.Wthr Transform'!D44</f>
        <v>9.0687411434915141E-2</v>
      </c>
      <c r="F20">
        <f>E20*_xlfn.XLOOKUP('8. Model Variables'!$A20,'4.Annual SAE Indices'!$A$2:$A$23,'4.Annual SAE Indices'!$K$2:$K$23)</f>
        <v>92648.287905051475</v>
      </c>
    </row>
    <row r="21" spans="1:6" x14ac:dyDescent="0.25">
      <c r="A21">
        <f t="shared" si="0"/>
        <v>2018</v>
      </c>
      <c r="B21">
        <f t="shared" si="1"/>
        <v>8</v>
      </c>
      <c r="C21" s="2">
        <f>('6.Econ Transform'!O21)*'7.Wthr Transform'!H45*_xlfn.XLOOKUP('8. Model Variables'!A21,'4.Annual SAE Indices'!$A$2:$A$23,'4.Annual SAE Indices'!$B$2:$B$23)</f>
        <v>0</v>
      </c>
      <c r="D21" s="2">
        <f>('6.Econ Transform'!O21)*'7.Wthr Transform'!L45*_xlfn.XLOOKUP('8. Model Variables'!$A21,'4.Annual SAE Indices'!$A$2:$A$23,'4.Annual SAE Indices'!$C$2:$C$23)</f>
        <v>147997.23277464823</v>
      </c>
      <c r="E21">
        <f>'6.Econ Transform'!O21*'7.Wthr Transform'!D45</f>
        <v>9.0677107566758647E-2</v>
      </c>
      <c r="F21">
        <f>E21*_xlfn.XLOOKUP('8. Model Variables'!$A21,'4.Annual SAE Indices'!$A$2:$A$23,'4.Annual SAE Indices'!$K$2:$K$23)</f>
        <v>92637.761242878711</v>
      </c>
    </row>
    <row r="22" spans="1:6" x14ac:dyDescent="0.25">
      <c r="A22">
        <f t="shared" si="0"/>
        <v>2018</v>
      </c>
      <c r="B22">
        <f t="shared" si="1"/>
        <v>9</v>
      </c>
      <c r="C22" s="2">
        <f>('6.Econ Transform'!O22)*'7.Wthr Transform'!H46*_xlfn.XLOOKUP('8. Model Variables'!A22,'4.Annual SAE Indices'!$A$2:$A$23,'4.Annual SAE Indices'!$B$2:$B$23)</f>
        <v>978.20700771895224</v>
      </c>
      <c r="D22" s="2">
        <f>('6.Econ Transform'!O22)*'7.Wthr Transform'!L46*_xlfn.XLOOKUP('8. Model Variables'!$A22,'4.Annual SAE Indices'!$A$2:$A$23,'4.Annual SAE Indices'!$C$2:$C$23)</f>
        <v>69807.402101971878</v>
      </c>
      <c r="E22">
        <f>'6.Econ Transform'!O22*'7.Wthr Transform'!D46</f>
        <v>8.7952307547196018E-2</v>
      </c>
      <c r="F22">
        <f>E22*_xlfn.XLOOKUP('8. Model Variables'!$A22,'4.Annual SAE Indices'!$A$2:$A$23,'4.Annual SAE Indices'!$K$2:$K$23)</f>
        <v>89854.044597958185</v>
      </c>
    </row>
    <row r="23" spans="1:6" x14ac:dyDescent="0.25">
      <c r="A23">
        <f t="shared" si="0"/>
        <v>2018</v>
      </c>
      <c r="B23">
        <f t="shared" si="1"/>
        <v>10</v>
      </c>
      <c r="C23" s="2">
        <f>('6.Econ Transform'!O23)*'7.Wthr Transform'!H47*_xlfn.XLOOKUP('8. Model Variables'!A23,'4.Annual SAE Indices'!$A$2:$A$23,'4.Annual SAE Indices'!$B$2:$B$23)</f>
        <v>13325.957296084867</v>
      </c>
      <c r="D23" s="2">
        <f>('6.Econ Transform'!O23)*'7.Wthr Transform'!L47*_xlfn.XLOOKUP('8. Model Variables'!$A23,'4.Annual SAE Indices'!$A$2:$A$23,'4.Annual SAE Indices'!$C$2:$C$23)</f>
        <v>7497.9925200576527</v>
      </c>
      <c r="E23">
        <f>'6.Econ Transform'!O23*'7.Wthr Transform'!D47</f>
        <v>9.1090442941001715E-2</v>
      </c>
      <c r="F23">
        <f>E23*_xlfn.XLOOKUP('8. Model Variables'!$A23,'4.Annual SAE Indices'!$A$2:$A$23,'4.Annual SAE Indices'!$K$2:$K$23)</f>
        <v>93060.033906176599</v>
      </c>
    </row>
    <row r="24" spans="1:6" x14ac:dyDescent="0.25">
      <c r="A24">
        <f t="shared" si="0"/>
        <v>2018</v>
      </c>
      <c r="B24">
        <f t="shared" si="1"/>
        <v>11</v>
      </c>
      <c r="C24" s="2">
        <f>('6.Econ Transform'!O24)*'7.Wthr Transform'!H48*_xlfn.XLOOKUP('8. Model Variables'!A24,'4.Annual SAE Indices'!$A$2:$A$23,'4.Annual SAE Indices'!$B$2:$B$23)</f>
        <v>26570.826157237178</v>
      </c>
      <c r="D24" s="2">
        <f>('6.Econ Transform'!O24)*'7.Wthr Transform'!L48*_xlfn.XLOOKUP('8. Model Variables'!$A24,'4.Annual SAE Indices'!$A$2:$A$23,'4.Annual SAE Indices'!$C$2:$C$23)</f>
        <v>0</v>
      </c>
      <c r="E24">
        <f>'6.Econ Transform'!O24*'7.Wthr Transform'!D48</f>
        <v>8.8351248429447984E-2</v>
      </c>
      <c r="F24">
        <f>E24*_xlfn.XLOOKUP('8. Model Variables'!$A24,'4.Annual SAE Indices'!$A$2:$A$23,'4.Annual SAE Indices'!$K$2:$K$23)</f>
        <v>90261.611526279899</v>
      </c>
    </row>
    <row r="25" spans="1:6" x14ac:dyDescent="0.25">
      <c r="A25">
        <f t="shared" si="0"/>
        <v>2018</v>
      </c>
      <c r="B25">
        <f t="shared" si="1"/>
        <v>12</v>
      </c>
      <c r="C25" s="2">
        <f>('6.Econ Transform'!O25)*'7.Wthr Transform'!H49*_xlfn.XLOOKUP('8. Model Variables'!A25,'4.Annual SAE Indices'!$A$2:$A$23,'4.Annual SAE Indices'!$B$2:$B$23)</f>
        <v>31065.462805355521</v>
      </c>
      <c r="D25" s="2">
        <f>('6.Econ Transform'!O25)*'7.Wthr Transform'!L49*_xlfn.XLOOKUP('8. Model Variables'!$A25,'4.Annual SAE Indices'!$A$2:$A$23,'4.Annual SAE Indices'!$C$2:$C$23)</f>
        <v>0</v>
      </c>
      <c r="E25">
        <f>'6.Econ Transform'!O25*'7.Wthr Transform'!D49</f>
        <v>9.1680688332065052E-2</v>
      </c>
      <c r="F25">
        <f>E25*_xlfn.XLOOKUP('8. Model Variables'!$A25,'4.Annual SAE Indices'!$A$2:$A$23,'4.Annual SAE Indices'!$K$2:$K$23)</f>
        <v>93663.04179956115</v>
      </c>
    </row>
    <row r="26" spans="1:6" x14ac:dyDescent="0.25">
      <c r="A26">
        <f t="shared" si="0"/>
        <v>2019</v>
      </c>
      <c r="B26">
        <f t="shared" si="1"/>
        <v>1</v>
      </c>
      <c r="C26" s="2">
        <f>('6.Econ Transform'!O26)*'7.Wthr Transform'!H50*_xlfn.XLOOKUP('8. Model Variables'!A26,'4.Annual SAE Indices'!$A$2:$A$23,'4.Annual SAE Indices'!$B$2:$B$23)</f>
        <v>43959.843894248661</v>
      </c>
      <c r="D26" s="2">
        <f>('6.Econ Transform'!O26)*'7.Wthr Transform'!L50*_xlfn.XLOOKUP('8. Model Variables'!$A26,'4.Annual SAE Indices'!$A$2:$A$23,'4.Annual SAE Indices'!$C$2:$C$23)</f>
        <v>0</v>
      </c>
      <c r="E26">
        <f>'6.Econ Transform'!O26*'7.Wthr Transform'!D50</f>
        <v>9.2064779465291721E-2</v>
      </c>
      <c r="F26">
        <f>E26*_xlfn.XLOOKUP('8. Model Variables'!$A26,'4.Annual SAE Indices'!$A$2:$A$23,'4.Annual SAE Indices'!$K$2:$K$23)</f>
        <v>92725.009983401702</v>
      </c>
    </row>
    <row r="27" spans="1:6" x14ac:dyDescent="0.25">
      <c r="A27">
        <f t="shared" si="0"/>
        <v>2019</v>
      </c>
      <c r="B27">
        <f t="shared" si="1"/>
        <v>2</v>
      </c>
      <c r="C27" s="2">
        <f>('6.Econ Transform'!O27)*'7.Wthr Transform'!H51*_xlfn.XLOOKUP('8. Model Variables'!A27,'4.Annual SAE Indices'!$A$2:$A$23,'4.Annual SAE Indices'!$B$2:$B$23)</f>
        <v>35353.950061535565</v>
      </c>
      <c r="D27" s="2">
        <f>('6.Econ Transform'!O27)*'7.Wthr Transform'!L51*_xlfn.XLOOKUP('8. Model Variables'!$A27,'4.Annual SAE Indices'!$A$2:$A$23,'4.Annual SAE Indices'!$C$2:$C$23)</f>
        <v>0</v>
      </c>
      <c r="E27">
        <f>'6.Econ Transform'!O27*'7.Wthr Transform'!D51</f>
        <v>8.3501930346849759E-2</v>
      </c>
      <c r="F27">
        <f>E27*_xlfn.XLOOKUP('8. Model Variables'!$A27,'4.Annual SAE Indices'!$A$2:$A$23,'4.Annual SAE Indices'!$K$2:$K$23)</f>
        <v>84100.753513062504</v>
      </c>
    </row>
    <row r="28" spans="1:6" x14ac:dyDescent="0.25">
      <c r="A28">
        <f t="shared" si="0"/>
        <v>2019</v>
      </c>
      <c r="B28">
        <f t="shared" si="1"/>
        <v>3</v>
      </c>
      <c r="C28" s="2">
        <f>('6.Econ Transform'!O28)*'7.Wthr Transform'!H52*_xlfn.XLOOKUP('8. Model Variables'!A28,'4.Annual SAE Indices'!$A$2:$A$23,'4.Annual SAE Indices'!$B$2:$B$23)</f>
        <v>33069.127603781926</v>
      </c>
      <c r="D28" s="2">
        <f>('6.Econ Transform'!O28)*'7.Wthr Transform'!L52*_xlfn.XLOOKUP('8. Model Variables'!$A28,'4.Annual SAE Indices'!$A$2:$A$23,'4.Annual SAE Indices'!$C$2:$C$23)</f>
        <v>0</v>
      </c>
      <c r="E28">
        <f>'6.Econ Transform'!O28*'7.Wthr Transform'!D52</f>
        <v>9.2830734879213866E-2</v>
      </c>
      <c r="F28">
        <f>E28*_xlfn.XLOOKUP('8. Model Variables'!$A28,'4.Annual SAE Indices'!$A$2:$A$23,'4.Annual SAE Indices'!$K$2:$K$23)</f>
        <v>93496.458346339961</v>
      </c>
    </row>
    <row r="29" spans="1:6" x14ac:dyDescent="0.25">
      <c r="A29">
        <f t="shared" si="0"/>
        <v>2019</v>
      </c>
      <c r="B29">
        <f t="shared" si="1"/>
        <v>4</v>
      </c>
      <c r="C29" s="2">
        <f>('6.Econ Transform'!O29)*'7.Wthr Transform'!H53*_xlfn.XLOOKUP('8. Model Variables'!A29,'4.Annual SAE Indices'!$A$2:$A$23,'4.Annual SAE Indices'!$B$2:$B$23)</f>
        <v>17063.312059146843</v>
      </c>
      <c r="D29" s="2">
        <f>('6.Econ Transform'!O29)*'7.Wthr Transform'!L53*_xlfn.XLOOKUP('8. Model Variables'!$A29,'4.Annual SAE Indices'!$A$2:$A$23,'4.Annual SAE Indices'!$C$2:$C$23)</f>
        <v>0</v>
      </c>
      <c r="E29">
        <f>'6.Econ Transform'!O29*'7.Wthr Transform'!D53</f>
        <v>9.0204334470142256E-2</v>
      </c>
      <c r="F29">
        <f>E29*_xlfn.XLOOKUP('8. Model Variables'!$A29,'4.Annual SAE Indices'!$A$2:$A$23,'4.Annual SAE Indices'!$K$2:$K$23)</f>
        <v>90851.22305043196</v>
      </c>
    </row>
    <row r="30" spans="1:6" x14ac:dyDescent="0.25">
      <c r="A30">
        <f t="shared" si="0"/>
        <v>2019</v>
      </c>
      <c r="B30">
        <f t="shared" si="1"/>
        <v>5</v>
      </c>
      <c r="C30" s="2">
        <f>('6.Econ Transform'!O30)*'7.Wthr Transform'!H54*_xlfn.XLOOKUP('8. Model Variables'!A30,'4.Annual SAE Indices'!$A$2:$A$23,'4.Annual SAE Indices'!$B$2:$B$23)</f>
        <v>7194.3756364273631</v>
      </c>
      <c r="D30" s="2">
        <f>('6.Econ Transform'!O30)*'7.Wthr Transform'!L54*_xlfn.XLOOKUP('8. Model Variables'!$A30,'4.Annual SAE Indices'!$A$2:$A$23,'4.Annual SAE Indices'!$C$2:$C$23)</f>
        <v>0</v>
      </c>
      <c r="E30">
        <f>'6.Econ Transform'!O30*'7.Wthr Transform'!D54</f>
        <v>9.358984553759804E-2</v>
      </c>
      <c r="F30">
        <f>E30*_xlfn.XLOOKUP('8. Model Variables'!$A30,'4.Annual SAE Indices'!$A$2:$A$23,'4.Annual SAE Indices'!$K$2:$K$23)</f>
        <v>94261.012867471625</v>
      </c>
    </row>
    <row r="31" spans="1:6" x14ac:dyDescent="0.25">
      <c r="A31">
        <f t="shared" si="0"/>
        <v>2019</v>
      </c>
      <c r="B31">
        <f t="shared" si="1"/>
        <v>6</v>
      </c>
      <c r="C31" s="2">
        <f>('6.Econ Transform'!O31)*'7.Wthr Transform'!H55*_xlfn.XLOOKUP('8. Model Variables'!A31,'4.Annual SAE Indices'!$A$2:$A$23,'4.Annual SAE Indices'!$B$2:$B$23)</f>
        <v>547.40270133100887</v>
      </c>
      <c r="D31" s="2">
        <f>('6.Econ Transform'!O31)*'7.Wthr Transform'!L55*_xlfn.XLOOKUP('8. Model Variables'!$A31,'4.Annual SAE Indices'!$A$2:$A$23,'4.Annual SAE Indices'!$C$2:$C$23)</f>
        <v>38859.57856808239</v>
      </c>
      <c r="E31">
        <f>'6.Econ Transform'!O31*'7.Wthr Transform'!D55</f>
        <v>9.0784674450734265E-2</v>
      </c>
      <c r="F31">
        <f>E31*_xlfn.XLOOKUP('8. Model Variables'!$A31,'4.Annual SAE Indices'!$A$2:$A$23,'4.Annual SAE Indices'!$K$2:$K$23)</f>
        <v>91435.724863250056</v>
      </c>
    </row>
    <row r="32" spans="1:6" x14ac:dyDescent="0.25">
      <c r="A32">
        <f t="shared" si="0"/>
        <v>2019</v>
      </c>
      <c r="B32">
        <f t="shared" si="1"/>
        <v>7</v>
      </c>
      <c r="C32" s="2">
        <f>('6.Econ Transform'!O32)*'7.Wthr Transform'!H56*_xlfn.XLOOKUP('8. Model Variables'!A32,'4.Annual SAE Indices'!$A$2:$A$23,'4.Annual SAE Indices'!$B$2:$B$23)</f>
        <v>0</v>
      </c>
      <c r="D32" s="2">
        <f>('6.Econ Transform'!O32)*'7.Wthr Transform'!L56*_xlfn.XLOOKUP('8. Model Variables'!$A32,'4.Annual SAE Indices'!$A$2:$A$23,'4.Annual SAE Indices'!$C$2:$C$23)</f>
        <v>157989.12650730307</v>
      </c>
      <c r="E32">
        <f>'6.Econ Transform'!O32*'7.Wthr Transform'!D56</f>
        <v>9.4029984585147469E-2</v>
      </c>
      <c r="F32">
        <f>E32*_xlfn.XLOOKUP('8. Model Variables'!$A32,'4.Annual SAE Indices'!$A$2:$A$23,'4.Annual SAE Indices'!$K$2:$K$23)</f>
        <v>94704.30831460288</v>
      </c>
    </row>
    <row r="33" spans="1:6" x14ac:dyDescent="0.25">
      <c r="A33">
        <f t="shared" si="0"/>
        <v>2019</v>
      </c>
      <c r="B33">
        <f t="shared" si="1"/>
        <v>8</v>
      </c>
      <c r="C33" s="2">
        <f>('6.Econ Transform'!O33)*'7.Wthr Transform'!H57*_xlfn.XLOOKUP('8. Model Variables'!A33,'4.Annual SAE Indices'!$A$2:$A$23,'4.Annual SAE Indices'!$B$2:$B$23)</f>
        <v>0</v>
      </c>
      <c r="D33" s="2">
        <f>('6.Econ Transform'!O33)*'7.Wthr Transform'!L57*_xlfn.XLOOKUP('8. Model Variables'!$A33,'4.Annual SAE Indices'!$A$2:$A$23,'4.Annual SAE Indices'!$C$2:$C$23)</f>
        <v>97910.788388461486</v>
      </c>
      <c r="E33">
        <f>'6.Econ Transform'!O33*'7.Wthr Transform'!D57</f>
        <v>9.4247296961390212E-2</v>
      </c>
      <c r="F33">
        <f>E33*_xlfn.XLOOKUP('8. Model Variables'!$A33,'4.Annual SAE Indices'!$A$2:$A$23,'4.Annual SAE Indices'!$K$2:$K$23)</f>
        <v>94923.179118113811</v>
      </c>
    </row>
    <row r="34" spans="1:6" x14ac:dyDescent="0.25">
      <c r="A34">
        <f t="shared" si="0"/>
        <v>2019</v>
      </c>
      <c r="B34">
        <f t="shared" si="1"/>
        <v>9</v>
      </c>
      <c r="C34" s="2">
        <f>('6.Econ Transform'!O34)*'7.Wthr Transform'!H58*_xlfn.XLOOKUP('8. Model Variables'!A34,'4.Annual SAE Indices'!$A$2:$A$23,'4.Annual SAE Indices'!$B$2:$B$23)</f>
        <v>414.99407566003606</v>
      </c>
      <c r="D34" s="2">
        <f>('6.Econ Transform'!O34)*'7.Wthr Transform'!L58*_xlfn.XLOOKUP('8. Model Variables'!$A34,'4.Annual SAE Indices'!$A$2:$A$23,'4.Annual SAE Indices'!$C$2:$C$23)</f>
        <v>23977.386538935174</v>
      </c>
      <c r="E34">
        <f>'6.Econ Transform'!O34*'7.Wthr Transform'!D58</f>
        <v>9.102688142557247E-2</v>
      </c>
      <c r="F34">
        <f>E34*_xlfn.XLOOKUP('8. Model Variables'!$A34,'4.Annual SAE Indices'!$A$2:$A$23,'4.Annual SAE Indices'!$K$2:$K$23)</f>
        <v>91679.66879371251</v>
      </c>
    </row>
    <row r="35" spans="1:6" x14ac:dyDescent="0.25">
      <c r="A35">
        <f t="shared" si="0"/>
        <v>2019</v>
      </c>
      <c r="B35">
        <f t="shared" si="1"/>
        <v>10</v>
      </c>
      <c r="C35" s="2">
        <f>('6.Econ Transform'!O35)*'7.Wthr Transform'!H59*_xlfn.XLOOKUP('8. Model Variables'!A35,'4.Annual SAE Indices'!$A$2:$A$23,'4.Annual SAE Indices'!$B$2:$B$23)</f>
        <v>9931.2974268812795</v>
      </c>
      <c r="D35" s="2">
        <f>('6.Econ Transform'!O35)*'7.Wthr Transform'!L59*_xlfn.XLOOKUP('8. Model Variables'!$A35,'4.Annual SAE Indices'!$A$2:$A$23,'4.Annual SAE Indices'!$C$2:$C$23)</f>
        <v>4841.9053160650092</v>
      </c>
      <c r="E35">
        <f>'6.Econ Transform'!O35*'7.Wthr Transform'!D59</f>
        <v>9.3854460114548149E-2</v>
      </c>
      <c r="F35">
        <f>E35*_xlfn.XLOOKUP('8. Model Variables'!$A35,'4.Annual SAE Indices'!$A$2:$A$23,'4.Annual SAE Indices'!$K$2:$K$23)</f>
        <v>94527.525093232223</v>
      </c>
    </row>
    <row r="36" spans="1:6" x14ac:dyDescent="0.25">
      <c r="A36">
        <f t="shared" si="0"/>
        <v>2019</v>
      </c>
      <c r="B36">
        <f t="shared" si="1"/>
        <v>11</v>
      </c>
      <c r="C36" s="2">
        <f>('6.Econ Transform'!O36)*'7.Wthr Transform'!H60*_xlfn.XLOOKUP('8. Model Variables'!A36,'4.Annual SAE Indices'!$A$2:$A$23,'4.Annual SAE Indices'!$B$2:$B$23)</f>
        <v>28215.671474577255</v>
      </c>
      <c r="D36" s="2">
        <f>('6.Econ Transform'!O36)*'7.Wthr Transform'!L60*_xlfn.XLOOKUP('8. Model Variables'!$A36,'4.Annual SAE Indices'!$A$2:$A$23,'4.Annual SAE Indices'!$C$2:$C$23)</f>
        <v>0</v>
      </c>
      <c r="E36">
        <f>'6.Econ Transform'!O36*'7.Wthr Transform'!D60</f>
        <v>9.0605890286956661E-2</v>
      </c>
      <c r="F36">
        <f>E36*_xlfn.XLOOKUP('8. Model Variables'!$A36,'4.Annual SAE Indices'!$A$2:$A$23,'4.Annual SAE Indices'!$K$2:$K$23)</f>
        <v>91255.65857223807</v>
      </c>
    </row>
    <row r="37" spans="1:6" x14ac:dyDescent="0.25">
      <c r="A37">
        <f t="shared" si="0"/>
        <v>2019</v>
      </c>
      <c r="B37">
        <f t="shared" si="1"/>
        <v>12</v>
      </c>
      <c r="C37" s="2">
        <f>('6.Econ Transform'!O37)*'7.Wthr Transform'!H61*_xlfn.XLOOKUP('8. Model Variables'!A37,'4.Annual SAE Indices'!$A$2:$A$23,'4.Annual SAE Indices'!$B$2:$B$23)</f>
        <v>32457.518688570377</v>
      </c>
      <c r="D37" s="2">
        <f>('6.Econ Transform'!O37)*'7.Wthr Transform'!L61*_xlfn.XLOOKUP('8. Model Variables'!$A37,'4.Annual SAE Indices'!$A$2:$A$23,'4.Annual SAE Indices'!$C$2:$C$23)</f>
        <v>0</v>
      </c>
      <c r="E37">
        <f>'6.Econ Transform'!O37*'7.Wthr Transform'!D61</f>
        <v>9.3208521469429623E-2</v>
      </c>
      <c r="F37">
        <f>E37*_xlfn.XLOOKUP('8. Model Variables'!$A37,'4.Annual SAE Indices'!$A$2:$A$23,'4.Annual SAE Indices'!$K$2:$K$23)</f>
        <v>93876.954183649359</v>
      </c>
    </row>
    <row r="38" spans="1:6" x14ac:dyDescent="0.25">
      <c r="A38">
        <f t="shared" si="0"/>
        <v>2020</v>
      </c>
      <c r="B38">
        <f t="shared" si="1"/>
        <v>1</v>
      </c>
      <c r="C38" s="2">
        <f>('6.Econ Transform'!O38)*'7.Wthr Transform'!H62*_xlfn.XLOOKUP('8. Model Variables'!A38,'4.Annual SAE Indices'!$A$2:$A$23,'4.Annual SAE Indices'!$B$2:$B$23)</f>
        <v>33396.063644414717</v>
      </c>
      <c r="D38" s="2">
        <f>('6.Econ Transform'!O38)*'7.Wthr Transform'!L62*_xlfn.XLOOKUP('8. Model Variables'!$A38,'4.Annual SAE Indices'!$A$2:$A$23,'4.Annual SAE Indices'!$C$2:$C$23)</f>
        <v>0</v>
      </c>
      <c r="E38">
        <f>'6.Econ Transform'!O38*'7.Wthr Transform'!D62</f>
        <v>9.2781015159076913E-2</v>
      </c>
      <c r="F38">
        <f>E38*_xlfn.XLOOKUP('8. Model Variables'!$A38,'4.Annual SAE Indices'!$A$2:$A$23,'4.Annual SAE Indices'!$K$2:$K$23)</f>
        <v>92216.096167009848</v>
      </c>
    </row>
    <row r="39" spans="1:6" x14ac:dyDescent="0.25">
      <c r="A39">
        <f t="shared" si="0"/>
        <v>2020</v>
      </c>
      <c r="B39">
        <f t="shared" si="1"/>
        <v>2</v>
      </c>
      <c r="C39" s="2">
        <f>('6.Econ Transform'!O39)*'7.Wthr Transform'!H63*_xlfn.XLOOKUP('8. Model Variables'!A39,'4.Annual SAE Indices'!$A$2:$A$23,'4.Annual SAE Indices'!$B$2:$B$23)</f>
        <v>34066.802299028219</v>
      </c>
      <c r="D39" s="2">
        <f>('6.Econ Transform'!O39)*'7.Wthr Transform'!L63*_xlfn.XLOOKUP('8. Model Variables'!$A39,'4.Annual SAE Indices'!$A$2:$A$23,'4.Annual SAE Indices'!$C$2:$C$23)</f>
        <v>0</v>
      </c>
      <c r="E39">
        <f>'6.Econ Transform'!O39*'7.Wthr Transform'!D63</f>
        <v>8.638610105382509E-2</v>
      </c>
      <c r="F39">
        <f>E39*_xlfn.XLOOKUP('8. Model Variables'!$A39,'4.Annual SAE Indices'!$A$2:$A$23,'4.Annual SAE Indices'!$K$2:$K$23)</f>
        <v>85860.118997557875</v>
      </c>
    </row>
    <row r="40" spans="1:6" x14ac:dyDescent="0.25">
      <c r="A40">
        <f t="shared" si="0"/>
        <v>2020</v>
      </c>
      <c r="B40">
        <f t="shared" si="1"/>
        <v>3</v>
      </c>
      <c r="C40" s="2">
        <f>('6.Econ Transform'!O40)*'7.Wthr Transform'!H64*_xlfn.XLOOKUP('8. Model Variables'!A40,'4.Annual SAE Indices'!$A$2:$A$23,'4.Annual SAE Indices'!$B$2:$B$23)</f>
        <v>22704.137705590259</v>
      </c>
      <c r="D40" s="2">
        <f>('6.Econ Transform'!O40)*'7.Wthr Transform'!L64*_xlfn.XLOOKUP('8. Model Variables'!$A40,'4.Annual SAE Indices'!$A$2:$A$23,'4.Annual SAE Indices'!$C$2:$C$23)</f>
        <v>0</v>
      </c>
      <c r="E40">
        <f>'6.Econ Transform'!O40*'7.Wthr Transform'!D64</f>
        <v>8.8147167950804475E-2</v>
      </c>
      <c r="F40">
        <f>E40*_xlfn.XLOOKUP('8. Model Variables'!$A40,'4.Annual SAE Indices'!$A$2:$A$23,'4.Annual SAE Indices'!$K$2:$K$23)</f>
        <v>87610.463225306943</v>
      </c>
    </row>
    <row r="41" spans="1:6" x14ac:dyDescent="0.25">
      <c r="A41">
        <f t="shared" si="0"/>
        <v>2020</v>
      </c>
      <c r="B41">
        <f t="shared" si="1"/>
        <v>4</v>
      </c>
      <c r="C41" s="2">
        <f>('6.Econ Transform'!O41)*'7.Wthr Transform'!H65*_xlfn.XLOOKUP('8. Model Variables'!A41,'4.Annual SAE Indices'!$A$2:$A$23,'4.Annual SAE Indices'!$B$2:$B$23)</f>
        <v>16122.272921805312</v>
      </c>
      <c r="D41" s="2">
        <f>('6.Econ Transform'!O41)*'7.Wthr Transform'!L65*_xlfn.XLOOKUP('8. Model Variables'!$A41,'4.Annual SAE Indices'!$A$2:$A$23,'4.Annual SAE Indices'!$C$2:$C$23)</f>
        <v>0</v>
      </c>
      <c r="E41">
        <f>'6.Econ Transform'!O41*'7.Wthr Transform'!D65</f>
        <v>8.1239144256095047E-2</v>
      </c>
      <c r="F41">
        <f>E41*_xlfn.XLOOKUP('8. Model Variables'!$A41,'4.Annual SAE Indices'!$A$2:$A$23,'4.Annual SAE Indices'!$K$2:$K$23)</f>
        <v>80744.500654590389</v>
      </c>
    </row>
    <row r="42" spans="1:6" x14ac:dyDescent="0.25">
      <c r="A42">
        <f t="shared" si="0"/>
        <v>2020</v>
      </c>
      <c r="B42">
        <f t="shared" si="1"/>
        <v>5</v>
      </c>
      <c r="C42" s="2">
        <f>('6.Econ Transform'!O42)*'7.Wthr Transform'!H66*_xlfn.XLOOKUP('8. Model Variables'!A42,'4.Annual SAE Indices'!$A$2:$A$23,'4.Annual SAE Indices'!$B$2:$B$23)</f>
        <v>7762.6009732343819</v>
      </c>
      <c r="D42" s="2">
        <f>('6.Econ Transform'!O42)*'7.Wthr Transform'!L66*_xlfn.XLOOKUP('8. Model Variables'!$A42,'4.Annual SAE Indices'!$A$2:$A$23,'4.Annual SAE Indices'!$C$2:$C$23)</f>
        <v>19389.39565016561</v>
      </c>
      <c r="E42">
        <f>'6.Econ Transform'!O42*'7.Wthr Transform'!D66</f>
        <v>7.9743053874027248E-2</v>
      </c>
      <c r="F42">
        <f>E42*_xlfn.XLOOKUP('8. Model Variables'!$A42,'4.Annual SAE Indices'!$A$2:$A$23,'4.Annual SAE Indices'!$K$2:$K$23)</f>
        <v>79257.519570035991</v>
      </c>
    </row>
    <row r="43" spans="1:6" x14ac:dyDescent="0.25">
      <c r="A43">
        <f t="shared" si="0"/>
        <v>2020</v>
      </c>
      <c r="B43">
        <f t="shared" si="1"/>
        <v>6</v>
      </c>
      <c r="C43" s="2">
        <f>('6.Econ Transform'!O43)*'7.Wthr Transform'!H67*_xlfn.XLOOKUP('8. Model Variables'!A43,'4.Annual SAE Indices'!$A$2:$A$23,'4.Annual SAE Indices'!$B$2:$B$23)</f>
        <v>305.2473758320458</v>
      </c>
      <c r="D43" s="2">
        <f>('6.Econ Transform'!O43)*'7.Wthr Transform'!L67*_xlfn.XLOOKUP('8. Model Variables'!$A43,'4.Annual SAE Indices'!$A$2:$A$23,'4.Annual SAE Indices'!$C$2:$C$23)</f>
        <v>81277.443366125197</v>
      </c>
      <c r="E43">
        <f>'6.Econ Transform'!O43*'7.Wthr Transform'!D67</f>
        <v>7.9997034485874433E-2</v>
      </c>
      <c r="F43">
        <f>E43*_xlfn.XLOOKUP('8. Model Variables'!$A43,'4.Annual SAE Indices'!$A$2:$A$23,'4.Annual SAE Indices'!$K$2:$K$23)</f>
        <v>79509.953761303448</v>
      </c>
    </row>
    <row r="44" spans="1:6" x14ac:dyDescent="0.25">
      <c r="A44">
        <f t="shared" si="0"/>
        <v>2020</v>
      </c>
      <c r="B44">
        <f t="shared" si="1"/>
        <v>7</v>
      </c>
      <c r="C44" s="2">
        <f>('6.Econ Transform'!O44)*'7.Wthr Transform'!H68*_xlfn.XLOOKUP('8. Model Variables'!A44,'4.Annual SAE Indices'!$A$2:$A$23,'4.Annual SAE Indices'!$B$2:$B$23)</f>
        <v>0</v>
      </c>
      <c r="D44" s="2">
        <f>('6.Econ Transform'!O44)*'7.Wthr Transform'!L68*_xlfn.XLOOKUP('8. Model Variables'!$A44,'4.Annual SAE Indices'!$A$2:$A$23,'4.Annual SAE Indices'!$C$2:$C$23)</f>
        <v>186312.6443206626</v>
      </c>
      <c r="E44">
        <f>'6.Econ Transform'!O44*'7.Wthr Transform'!D68</f>
        <v>8.5574771241319986E-2</v>
      </c>
      <c r="F44">
        <f>E44*_xlfn.XLOOKUP('8. Model Variables'!$A44,'4.Annual SAE Indices'!$A$2:$A$23,'4.Annual SAE Indices'!$K$2:$K$23)</f>
        <v>85053.729157084003</v>
      </c>
    </row>
    <row r="45" spans="1:6" x14ac:dyDescent="0.25">
      <c r="A45">
        <f t="shared" si="0"/>
        <v>2020</v>
      </c>
      <c r="B45">
        <f t="shared" si="1"/>
        <v>8</v>
      </c>
      <c r="C45" s="2">
        <f>('6.Econ Transform'!O45)*'7.Wthr Transform'!H69*_xlfn.XLOOKUP('8. Model Variables'!A45,'4.Annual SAE Indices'!$A$2:$A$23,'4.Annual SAE Indices'!$B$2:$B$23)</f>
        <v>0</v>
      </c>
      <c r="D45" s="2">
        <f>('6.Econ Transform'!O45)*'7.Wthr Transform'!L69*_xlfn.XLOOKUP('8. Model Variables'!$A45,'4.Annual SAE Indices'!$A$2:$A$23,'4.Annual SAE Indices'!$C$2:$C$23)</f>
        <v>112855.3252056521</v>
      </c>
      <c r="E45">
        <f>'6.Econ Transform'!O45*'7.Wthr Transform'!D69</f>
        <v>8.8478175604640816E-2</v>
      </c>
      <c r="F45">
        <f>E45*_xlfn.XLOOKUP('8. Model Variables'!$A45,'4.Annual SAE Indices'!$A$2:$A$23,'4.Annual SAE Indices'!$K$2:$K$23)</f>
        <v>87939.455461335543</v>
      </c>
    </row>
    <row r="46" spans="1:6" x14ac:dyDescent="0.25">
      <c r="A46">
        <f t="shared" si="0"/>
        <v>2020</v>
      </c>
      <c r="B46">
        <f t="shared" si="1"/>
        <v>9</v>
      </c>
      <c r="C46" s="2">
        <f>('6.Econ Transform'!O46)*'7.Wthr Transform'!H70*_xlfn.XLOOKUP('8. Model Variables'!A46,'4.Annual SAE Indices'!$A$2:$A$23,'4.Annual SAE Indices'!$B$2:$B$23)</f>
        <v>1568.4471332182111</v>
      </c>
      <c r="D46" s="2">
        <f>('6.Econ Transform'!O46)*'7.Wthr Transform'!L70*_xlfn.XLOOKUP('8. Model Variables'!$A46,'4.Annual SAE Indices'!$A$2:$A$23,'4.Annual SAE Indices'!$C$2:$C$23)</f>
        <v>29970.636105808109</v>
      </c>
      <c r="E46">
        <f>'6.Econ Transform'!O46*'7.Wthr Transform'!D70</f>
        <v>8.7016068245021505E-2</v>
      </c>
      <c r="F46">
        <f>E46*_xlfn.XLOOKUP('8. Model Variables'!$A46,'4.Annual SAE Indices'!$A$2:$A$23,'4.Annual SAE Indices'!$K$2:$K$23)</f>
        <v>86486.250485619603</v>
      </c>
    </row>
    <row r="47" spans="1:6" x14ac:dyDescent="0.25">
      <c r="A47">
        <f t="shared" si="0"/>
        <v>2020</v>
      </c>
      <c r="B47">
        <f t="shared" si="1"/>
        <v>10</v>
      </c>
      <c r="C47" s="2">
        <f>('6.Econ Transform'!O47)*'7.Wthr Transform'!H71*_xlfn.XLOOKUP('8. Model Variables'!A47,'4.Annual SAE Indices'!$A$2:$A$23,'4.Annual SAE Indices'!$B$2:$B$23)</f>
        <v>11544.897951086843</v>
      </c>
      <c r="D47" s="2">
        <f>('6.Econ Transform'!O47)*'7.Wthr Transform'!L71*_xlfn.XLOOKUP('8. Model Variables'!$A47,'4.Annual SAE Indices'!$A$2:$A$23,'4.Annual SAE Indices'!$C$2:$C$23)</f>
        <v>0</v>
      </c>
      <c r="E47">
        <f>'6.Econ Transform'!O47*'7.Wthr Transform'!D71</f>
        <v>9.1340568984996484E-2</v>
      </c>
      <c r="F47">
        <f>E47*_xlfn.XLOOKUP('8. Model Variables'!$A47,'4.Annual SAE Indices'!$A$2:$A$23,'4.Annual SAE Indices'!$K$2:$K$23)</f>
        <v>90784.420487619456</v>
      </c>
    </row>
    <row r="48" spans="1:6" x14ac:dyDescent="0.25">
      <c r="A48">
        <f t="shared" si="0"/>
        <v>2020</v>
      </c>
      <c r="B48">
        <f t="shared" si="1"/>
        <v>11</v>
      </c>
      <c r="C48" s="2">
        <f>('6.Econ Transform'!O48)*'7.Wthr Transform'!H72*_xlfn.XLOOKUP('8. Model Variables'!A48,'4.Annual SAE Indices'!$A$2:$A$23,'4.Annual SAE Indices'!$B$2:$B$23)</f>
        <v>16120.205304100953</v>
      </c>
      <c r="D48" s="2">
        <f>('6.Econ Transform'!O48)*'7.Wthr Transform'!L72*_xlfn.XLOOKUP('8. Model Variables'!$A48,'4.Annual SAE Indices'!$A$2:$A$23,'4.Annual SAE Indices'!$C$2:$C$23)</f>
        <v>0</v>
      </c>
      <c r="E48">
        <f>'6.Econ Transform'!O48*'7.Wthr Transform'!D72</f>
        <v>8.9759221128007299E-2</v>
      </c>
      <c r="F48">
        <f>E48*_xlfn.XLOOKUP('8. Model Variables'!$A48,'4.Annual SAE Indices'!$A$2:$A$23,'4.Annual SAE Indices'!$K$2:$K$23)</f>
        <v>89212.701038294763</v>
      </c>
    </row>
    <row r="49" spans="1:6" x14ac:dyDescent="0.25">
      <c r="A49">
        <f t="shared" si="0"/>
        <v>2020</v>
      </c>
      <c r="B49">
        <f t="shared" si="1"/>
        <v>12</v>
      </c>
      <c r="C49" s="2">
        <f>('6.Econ Transform'!O49)*'7.Wthr Transform'!H73*_xlfn.XLOOKUP('8. Model Variables'!A49,'4.Annual SAE Indices'!$A$2:$A$23,'4.Annual SAE Indices'!$B$2:$B$23)</f>
        <v>30838.683914589976</v>
      </c>
      <c r="D49" s="2">
        <f>('6.Econ Transform'!O49)*'7.Wthr Transform'!L73*_xlfn.XLOOKUP('8. Model Variables'!$A49,'4.Annual SAE Indices'!$A$2:$A$23,'4.Annual SAE Indices'!$C$2:$C$23)</f>
        <v>0</v>
      </c>
      <c r="E49">
        <f>'6.Econ Transform'!O49*'7.Wthr Transform'!D73</f>
        <v>9.2450696503353483E-2</v>
      </c>
      <c r="F49">
        <f>E49*_xlfn.XLOOKUP('8. Model Variables'!$A49,'4.Annual SAE Indices'!$A$2:$A$23,'4.Annual SAE Indices'!$K$2:$K$23)</f>
        <v>91887.788733967405</v>
      </c>
    </row>
    <row r="50" spans="1:6" x14ac:dyDescent="0.25">
      <c r="A50">
        <f t="shared" si="0"/>
        <v>2021</v>
      </c>
      <c r="B50">
        <f t="shared" si="1"/>
        <v>1</v>
      </c>
      <c r="C50" s="2">
        <f>('6.Econ Transform'!O50)*'7.Wthr Transform'!H74*_xlfn.XLOOKUP('8. Model Variables'!A50,'4.Annual SAE Indices'!$A$2:$A$23,'4.Annual SAE Indices'!$B$2:$B$23)</f>
        <v>35189.067423117427</v>
      </c>
      <c r="D50" s="2">
        <f>('6.Econ Transform'!O50)*'7.Wthr Transform'!L74*_xlfn.XLOOKUP('8. Model Variables'!$A50,'4.Annual SAE Indices'!$A$2:$A$23,'4.Annual SAE Indices'!$C$2:$C$23)</f>
        <v>0</v>
      </c>
      <c r="E50">
        <f>'6.Econ Transform'!O50*'7.Wthr Transform'!D74</f>
        <v>9.2138707405758385E-2</v>
      </c>
      <c r="F50">
        <f>E50*_xlfn.XLOOKUP('8. Model Variables'!$A50,'4.Annual SAE Indices'!$A$2:$A$23,'4.Annual SAE Indices'!$K$2:$K$23)</f>
        <v>90578.502620677202</v>
      </c>
    </row>
    <row r="51" spans="1:6" x14ac:dyDescent="0.25">
      <c r="A51">
        <f t="shared" si="0"/>
        <v>2021</v>
      </c>
      <c r="B51">
        <f t="shared" si="1"/>
        <v>2</v>
      </c>
      <c r="C51" s="2">
        <f>('6.Econ Transform'!O51)*'7.Wthr Transform'!H75*_xlfn.XLOOKUP('8. Model Variables'!A51,'4.Annual SAE Indices'!$A$2:$A$23,'4.Annual SAE Indices'!$B$2:$B$23)</f>
        <v>36447.514665772091</v>
      </c>
      <c r="D51" s="2">
        <f>('6.Econ Transform'!O51)*'7.Wthr Transform'!L75*_xlfn.XLOOKUP('8. Model Variables'!$A51,'4.Annual SAE Indices'!$A$2:$A$23,'4.Annual SAE Indices'!$C$2:$C$23)</f>
        <v>0</v>
      </c>
      <c r="E51">
        <f>'6.Econ Transform'!O51*'7.Wthr Transform'!D75</f>
        <v>8.2929994288030009E-2</v>
      </c>
      <c r="F51">
        <f>E51*_xlfn.XLOOKUP('8. Model Variables'!$A51,'4.Annual SAE Indices'!$A$2:$A$23,'4.Annual SAE Indices'!$K$2:$K$23)</f>
        <v>81525.722646306778</v>
      </c>
    </row>
    <row r="52" spans="1:6" x14ac:dyDescent="0.25">
      <c r="A52">
        <f t="shared" si="0"/>
        <v>2021</v>
      </c>
      <c r="B52">
        <f t="shared" si="1"/>
        <v>3</v>
      </c>
      <c r="C52" s="2">
        <f>('6.Econ Transform'!O52)*'7.Wthr Transform'!H76*_xlfn.XLOOKUP('8. Model Variables'!A52,'4.Annual SAE Indices'!$A$2:$A$23,'4.Annual SAE Indices'!$B$2:$B$23)</f>
        <v>23423.785479429593</v>
      </c>
      <c r="D52" s="2">
        <f>('6.Econ Transform'!O52)*'7.Wthr Transform'!L76*_xlfn.XLOOKUP('8. Model Variables'!$A52,'4.Annual SAE Indices'!$A$2:$A$23,'4.Annual SAE Indices'!$C$2:$C$23)</f>
        <v>0</v>
      </c>
      <c r="E52">
        <f>'6.Econ Transform'!O52*'7.Wthr Transform'!D76</f>
        <v>9.1557252188792945E-2</v>
      </c>
      <c r="F52">
        <f>E52*_xlfn.XLOOKUP('8. Model Variables'!$A52,'4.Annual SAE Indices'!$A$2:$A$23,'4.Annual SAE Indices'!$K$2:$K$23)</f>
        <v>90006.893311445456</v>
      </c>
    </row>
    <row r="53" spans="1:6" x14ac:dyDescent="0.25">
      <c r="A53">
        <f t="shared" si="0"/>
        <v>2021</v>
      </c>
      <c r="B53">
        <f t="shared" si="1"/>
        <v>4</v>
      </c>
      <c r="C53" s="2">
        <f>('6.Econ Transform'!O53)*'7.Wthr Transform'!H77*_xlfn.XLOOKUP('8. Model Variables'!A53,'4.Annual SAE Indices'!$A$2:$A$23,'4.Annual SAE Indices'!$B$2:$B$23)</f>
        <v>13594.930367167846</v>
      </c>
      <c r="D53" s="2">
        <f>('6.Econ Transform'!O53)*'7.Wthr Transform'!L77*_xlfn.XLOOKUP('8. Model Variables'!$A53,'4.Annual SAE Indices'!$A$2:$A$23,'4.Annual SAE Indices'!$C$2:$C$23)</f>
        <v>0</v>
      </c>
      <c r="E53">
        <f>'6.Econ Transform'!O53*'7.Wthr Transform'!D77</f>
        <v>8.8348782430470701E-2</v>
      </c>
      <c r="F53">
        <f>E53*_xlfn.XLOOKUP('8. Model Variables'!$A53,'4.Annual SAE Indices'!$A$2:$A$23,'4.Annual SAE Indices'!$K$2:$K$23)</f>
        <v>86852.753269815221</v>
      </c>
    </row>
    <row r="54" spans="1:6" x14ac:dyDescent="0.25">
      <c r="A54">
        <f t="shared" si="0"/>
        <v>2021</v>
      </c>
      <c r="B54">
        <f t="shared" si="1"/>
        <v>5</v>
      </c>
      <c r="C54" s="2">
        <f>('6.Econ Transform'!O54)*'7.Wthr Transform'!H78*_xlfn.XLOOKUP('8. Model Variables'!A54,'4.Annual SAE Indices'!$A$2:$A$23,'4.Annual SAE Indices'!$B$2:$B$23)</f>
        <v>6305.9819218266357</v>
      </c>
      <c r="D54" s="2">
        <f>('6.Econ Transform'!O54)*'7.Wthr Transform'!L78*_xlfn.XLOOKUP('8. Model Variables'!$A54,'4.Annual SAE Indices'!$A$2:$A$23,'4.Annual SAE Indices'!$C$2:$C$23)</f>
        <v>25585.427097236061</v>
      </c>
      <c r="E54">
        <f>'6.Econ Transform'!O54*'7.Wthr Transform'!D78</f>
        <v>9.1024626411591911E-2</v>
      </c>
      <c r="F54">
        <f>E54*_xlfn.XLOOKUP('8. Model Variables'!$A54,'4.Annual SAE Indices'!$A$2:$A$23,'4.Annual SAE Indices'!$K$2:$K$23)</f>
        <v>89483.286602447624</v>
      </c>
    </row>
    <row r="55" spans="1:6" x14ac:dyDescent="0.25">
      <c r="A55">
        <f t="shared" si="0"/>
        <v>2021</v>
      </c>
      <c r="B55">
        <f t="shared" si="1"/>
        <v>6</v>
      </c>
      <c r="C55" s="2">
        <f>('6.Econ Transform'!O55)*'7.Wthr Transform'!H79*_xlfn.XLOOKUP('8. Model Variables'!A55,'4.Annual SAE Indices'!$A$2:$A$23,'4.Annual SAE Indices'!$B$2:$B$23)</f>
        <v>16.045983712183066</v>
      </c>
      <c r="D55" s="2">
        <f>('6.Econ Transform'!O55)*'7.Wthr Transform'!L79*_xlfn.XLOOKUP('8. Model Variables'!$A55,'4.Annual SAE Indices'!$A$2:$A$23,'4.Annual SAE Indices'!$C$2:$C$23)</f>
        <v>113731.95610231014</v>
      </c>
      <c r="E55">
        <f>'6.Econ Transform'!O55*'7.Wthr Transform'!D79</f>
        <v>8.9344821615685507E-2</v>
      </c>
      <c r="F55">
        <f>E55*_xlfn.XLOOKUP('8. Model Variables'!$A55,'4.Annual SAE Indices'!$A$2:$A$23,'4.Annual SAE Indices'!$K$2:$K$23)</f>
        <v>87831.926306734109</v>
      </c>
    </row>
    <row r="56" spans="1:6" x14ac:dyDescent="0.25">
      <c r="A56">
        <f t="shared" si="0"/>
        <v>2021</v>
      </c>
      <c r="B56">
        <f t="shared" si="1"/>
        <v>7</v>
      </c>
      <c r="C56" s="2">
        <f>('6.Econ Transform'!O56)*'7.Wthr Transform'!H80*_xlfn.XLOOKUP('8. Model Variables'!A56,'4.Annual SAE Indices'!$A$2:$A$23,'4.Annual SAE Indices'!$B$2:$B$23)</f>
        <v>0</v>
      </c>
      <c r="D56" s="2">
        <f>('6.Econ Transform'!O56)*'7.Wthr Transform'!L80*_xlfn.XLOOKUP('8. Model Variables'!$A56,'4.Annual SAE Indices'!$A$2:$A$23,'4.Annual SAE Indices'!$C$2:$C$23)</f>
        <v>100737.63551825858</v>
      </c>
      <c r="E56">
        <f>'6.Econ Transform'!O56*'7.Wthr Transform'!D80</f>
        <v>9.3611042834195052E-2</v>
      </c>
      <c r="F56">
        <f>E56*_xlfn.XLOOKUP('8. Model Variables'!$A56,'4.Annual SAE Indices'!$A$2:$A$23,'4.Annual SAE Indices'!$K$2:$K$23)</f>
        <v>92025.906672872865</v>
      </c>
    </row>
    <row r="57" spans="1:6" x14ac:dyDescent="0.25">
      <c r="A57">
        <f t="shared" si="0"/>
        <v>2021</v>
      </c>
      <c r="B57">
        <f t="shared" si="1"/>
        <v>8</v>
      </c>
      <c r="C57" s="2">
        <f>('6.Econ Transform'!O57)*'7.Wthr Transform'!H81*_xlfn.XLOOKUP('8. Model Variables'!A57,'4.Annual SAE Indices'!$A$2:$A$23,'4.Annual SAE Indices'!$B$2:$B$23)</f>
        <v>0</v>
      </c>
      <c r="D57" s="2">
        <f>('6.Econ Transform'!O57)*'7.Wthr Transform'!L81*_xlfn.XLOOKUP('8. Model Variables'!$A57,'4.Annual SAE Indices'!$A$2:$A$23,'4.Annual SAE Indices'!$C$2:$C$23)</f>
        <v>170958.45365428567</v>
      </c>
      <c r="E57">
        <f>'6.Econ Transform'!O57*'7.Wthr Transform'!D81</f>
        <v>9.4889008228575211E-2</v>
      </c>
      <c r="F57">
        <f>E57*_xlfn.XLOOKUP('8. Model Variables'!$A57,'4.Annual SAE Indices'!$A$2:$A$23,'4.Annual SAE Indices'!$K$2:$K$23)</f>
        <v>93282.232001100376</v>
      </c>
    </row>
    <row r="58" spans="1:6" x14ac:dyDescent="0.25">
      <c r="A58">
        <f t="shared" si="0"/>
        <v>2021</v>
      </c>
      <c r="B58">
        <f t="shared" si="1"/>
        <v>9</v>
      </c>
      <c r="C58" s="2">
        <f>('6.Econ Transform'!O58)*'7.Wthr Transform'!H82*_xlfn.XLOOKUP('8. Model Variables'!A58,'4.Annual SAE Indices'!$A$2:$A$23,'4.Annual SAE Indices'!$B$2:$B$23)</f>
        <v>513.31767745722357</v>
      </c>
      <c r="D58" s="2">
        <f>('6.Econ Transform'!O58)*'7.Wthr Transform'!L82*_xlfn.XLOOKUP('8. Model Variables'!$A58,'4.Annual SAE Indices'!$A$2:$A$23,'4.Annual SAE Indices'!$C$2:$C$23)</f>
        <v>23888.257704391981</v>
      </c>
      <c r="E58">
        <f>'6.Econ Transform'!O58*'7.Wthr Transform'!D82</f>
        <v>9.2797984362474772E-2</v>
      </c>
      <c r="F58">
        <f>E58*_xlfn.XLOOKUP('8. Model Variables'!$A58,'4.Annual SAE Indices'!$A$2:$A$23,'4.Annual SAE Indices'!$K$2:$K$23)</f>
        <v>91226.61589720397</v>
      </c>
    </row>
    <row r="59" spans="1:6" x14ac:dyDescent="0.25">
      <c r="A59">
        <f t="shared" si="0"/>
        <v>2021</v>
      </c>
      <c r="B59">
        <f t="shared" si="1"/>
        <v>10</v>
      </c>
      <c r="C59" s="2">
        <f>('6.Econ Transform'!O59)*'7.Wthr Transform'!H83*_xlfn.XLOOKUP('8. Model Variables'!A59,'4.Annual SAE Indices'!$A$2:$A$23,'4.Annual SAE Indices'!$B$2:$B$23)</f>
        <v>5739.1679888998588</v>
      </c>
      <c r="D59" s="2">
        <f>('6.Econ Transform'!O59)*'7.Wthr Transform'!L83*_xlfn.XLOOKUP('8. Model Variables'!$A59,'4.Annual SAE Indices'!$A$2:$A$23,'4.Annual SAE Indices'!$C$2:$C$23)</f>
        <v>5407.6617097406843</v>
      </c>
      <c r="E59">
        <f>'6.Econ Transform'!O59*'7.Wthr Transform'!D83</f>
        <v>9.6893095113150002E-2</v>
      </c>
      <c r="F59">
        <f>E59*_xlfn.XLOOKUP('8. Model Variables'!$A59,'4.Annual SAE Indices'!$A$2:$A$23,'4.Annual SAE Indices'!$K$2:$K$23)</f>
        <v>95252.383246299825</v>
      </c>
    </row>
    <row r="60" spans="1:6" x14ac:dyDescent="0.25">
      <c r="A60">
        <f t="shared" si="0"/>
        <v>2021</v>
      </c>
      <c r="B60">
        <f t="shared" si="1"/>
        <v>11</v>
      </c>
      <c r="C60" s="2">
        <f>('6.Econ Transform'!O60)*'7.Wthr Transform'!H84*_xlfn.XLOOKUP('8. Model Variables'!A60,'4.Annual SAE Indices'!$A$2:$A$23,'4.Annual SAE Indices'!$B$2:$B$23)</f>
        <v>22053.984638137776</v>
      </c>
      <c r="D60" s="2">
        <f>('6.Econ Transform'!O60)*'7.Wthr Transform'!L84*_xlfn.XLOOKUP('8. Model Variables'!$A60,'4.Annual SAE Indices'!$A$2:$A$23,'4.Annual SAE Indices'!$C$2:$C$23)</f>
        <v>0</v>
      </c>
      <c r="E60">
        <f>'6.Econ Transform'!O60*'7.Wthr Transform'!D84</f>
        <v>9.4736664430227838E-2</v>
      </c>
      <c r="F60">
        <f>E60*_xlfn.XLOOKUP('8. Model Variables'!$A60,'4.Annual SAE Indices'!$A$2:$A$23,'4.Annual SAE Indices'!$K$2:$K$23)</f>
        <v>93132.467873445727</v>
      </c>
    </row>
    <row r="61" spans="1:6" x14ac:dyDescent="0.25">
      <c r="A61">
        <f t="shared" si="0"/>
        <v>2021</v>
      </c>
      <c r="B61">
        <f t="shared" si="1"/>
        <v>12</v>
      </c>
      <c r="C61" s="2">
        <f>('6.Econ Transform'!O61)*'7.Wthr Transform'!H85*_xlfn.XLOOKUP('8. Model Variables'!A61,'4.Annual SAE Indices'!$A$2:$A$23,'4.Annual SAE Indices'!$B$2:$B$23)</f>
        <v>28591.972369325598</v>
      </c>
      <c r="D61" s="2">
        <f>('6.Econ Transform'!O61)*'7.Wthr Transform'!L85*_xlfn.XLOOKUP('8. Model Variables'!$A61,'4.Annual SAE Indices'!$A$2:$A$23,'4.Annual SAE Indices'!$C$2:$C$23)</f>
        <v>0</v>
      </c>
      <c r="E61">
        <f>'6.Econ Transform'!O61*'7.Wthr Transform'!D85</f>
        <v>9.7515243832928061E-2</v>
      </c>
      <c r="F61">
        <f>E61*_xlfn.XLOOKUP('8. Model Variables'!$A61,'4.Annual SAE Indices'!$A$2:$A$23,'4.Annual SAE Indices'!$K$2:$K$23)</f>
        <v>95863.996986404745</v>
      </c>
    </row>
    <row r="62" spans="1:6" x14ac:dyDescent="0.25">
      <c r="A62">
        <f t="shared" si="0"/>
        <v>2022</v>
      </c>
      <c r="B62">
        <f t="shared" si="1"/>
        <v>1</v>
      </c>
      <c r="C62" s="2">
        <f>('6.Econ Transform'!O62)*'7.Wthr Transform'!H86*_xlfn.XLOOKUP('8. Model Variables'!A62,'4.Annual SAE Indices'!$A$2:$A$23,'4.Annual SAE Indices'!$B$2:$B$23)</f>
        <v>48351.62255935034</v>
      </c>
      <c r="D62" s="2">
        <f>('6.Econ Transform'!O62)*'7.Wthr Transform'!L86*_xlfn.XLOOKUP('8. Model Variables'!$A62,'4.Annual SAE Indices'!$A$2:$A$23,'4.Annual SAE Indices'!$C$2:$C$23)</f>
        <v>0</v>
      </c>
      <c r="E62">
        <f>'6.Econ Transform'!O62*'7.Wthr Transform'!D86</f>
        <v>9.712207333377898E-2</v>
      </c>
      <c r="F62">
        <f>E62*_xlfn.XLOOKUP('8. Model Variables'!$A62,'4.Annual SAE Indices'!$A$2:$A$23,'4.Annual SAE Indices'!$K$2:$K$23)</f>
        <v>93901.518046544297</v>
      </c>
    </row>
    <row r="63" spans="1:6" x14ac:dyDescent="0.25">
      <c r="A63">
        <f t="shared" si="0"/>
        <v>2022</v>
      </c>
      <c r="B63">
        <f t="shared" si="1"/>
        <v>2</v>
      </c>
      <c r="C63" s="2">
        <f>('6.Econ Transform'!O63)*'7.Wthr Transform'!H87*_xlfn.XLOOKUP('8. Model Variables'!A63,'4.Annual SAE Indices'!$A$2:$A$23,'4.Annual SAE Indices'!$B$2:$B$23)</f>
        <v>35860.607782518426</v>
      </c>
      <c r="D63" s="2">
        <f>('6.Econ Transform'!O63)*'7.Wthr Transform'!L87*_xlfn.XLOOKUP('8. Model Variables'!$A63,'4.Annual SAE Indices'!$A$2:$A$23,'4.Annual SAE Indices'!$C$2:$C$23)</f>
        <v>0</v>
      </c>
      <c r="E63">
        <f>'6.Econ Transform'!O63*'7.Wthr Transform'!D87</f>
        <v>8.7354910834546579E-2</v>
      </c>
      <c r="F63">
        <f>E63*_xlfn.XLOOKUP('8. Model Variables'!$A63,'4.Annual SAE Indices'!$A$2:$A$23,'4.Annual SAE Indices'!$K$2:$K$23)</f>
        <v>84458.23338216907</v>
      </c>
    </row>
    <row r="64" spans="1:6" x14ac:dyDescent="0.25">
      <c r="A64">
        <f t="shared" si="0"/>
        <v>2022</v>
      </c>
      <c r="B64">
        <f t="shared" si="1"/>
        <v>3</v>
      </c>
      <c r="C64" s="2">
        <f>('6.Econ Transform'!O64)*'7.Wthr Transform'!H88*_xlfn.XLOOKUP('8. Model Variables'!A64,'4.Annual SAE Indices'!$A$2:$A$23,'4.Annual SAE Indices'!$B$2:$B$23)</f>
        <v>28793.372748279515</v>
      </c>
      <c r="D64" s="2">
        <f>('6.Econ Transform'!O64)*'7.Wthr Transform'!L88*_xlfn.XLOOKUP('8. Model Variables'!$A64,'4.Annual SAE Indices'!$A$2:$A$23,'4.Annual SAE Indices'!$C$2:$C$23)</f>
        <v>0</v>
      </c>
      <c r="E64">
        <f>'6.Econ Transform'!O64*'7.Wthr Transform'!D88</f>
        <v>9.7198552856997508E-2</v>
      </c>
      <c r="F64">
        <f>E64*_xlfn.XLOOKUP('8. Model Variables'!$A64,'4.Annual SAE Indices'!$A$2:$A$23,'4.Annual SAE Indices'!$K$2:$K$23)</f>
        <v>93975.46151874568</v>
      </c>
    </row>
    <row r="65" spans="1:6" x14ac:dyDescent="0.25">
      <c r="A65">
        <f t="shared" si="0"/>
        <v>2022</v>
      </c>
      <c r="B65">
        <f t="shared" si="1"/>
        <v>4</v>
      </c>
      <c r="C65" s="2">
        <f>('6.Econ Transform'!O65)*'7.Wthr Transform'!H89*_xlfn.XLOOKUP('8. Model Variables'!A65,'4.Annual SAE Indices'!$A$2:$A$23,'4.Annual SAE Indices'!$B$2:$B$23)</f>
        <v>16831.746414839879</v>
      </c>
      <c r="D65" s="2">
        <f>('6.Econ Transform'!O65)*'7.Wthr Transform'!L89*_xlfn.XLOOKUP('8. Model Variables'!$A65,'4.Annual SAE Indices'!$A$2:$A$23,'4.Annual SAE Indices'!$C$2:$C$23)</f>
        <v>0</v>
      </c>
      <c r="E65">
        <f>'6.Econ Transform'!O65*'7.Wthr Transform'!D89</f>
        <v>9.4516251782992625E-2</v>
      </c>
      <c r="F65">
        <f>E65*_xlfn.XLOOKUP('8. Model Variables'!$A65,'4.Annual SAE Indices'!$A$2:$A$23,'4.Annual SAE Indices'!$K$2:$K$23)</f>
        <v>91382.105198588397</v>
      </c>
    </row>
    <row r="66" spans="1:6" x14ac:dyDescent="0.25">
      <c r="A66">
        <f t="shared" si="0"/>
        <v>2022</v>
      </c>
      <c r="B66">
        <f t="shared" si="1"/>
        <v>5</v>
      </c>
      <c r="C66" s="2">
        <f>('6.Econ Transform'!O66)*'7.Wthr Transform'!H90*_xlfn.XLOOKUP('8. Model Variables'!A66,'4.Annual SAE Indices'!$A$2:$A$23,'4.Annual SAE Indices'!$B$2:$B$23)</f>
        <v>3762.2407435917789</v>
      </c>
      <c r="D66" s="2">
        <f>('6.Econ Transform'!O66)*'7.Wthr Transform'!L90*_xlfn.XLOOKUP('8. Model Variables'!$A66,'4.Annual SAE Indices'!$A$2:$A$23,'4.Annual SAE Indices'!$C$2:$C$23)</f>
        <v>34304.345404340776</v>
      </c>
      <c r="E66">
        <f>'6.Econ Transform'!O66*'7.Wthr Transform'!D90</f>
        <v>9.8120028515338742E-2</v>
      </c>
      <c r="F66">
        <f>E66*_xlfn.XLOOKUP('8. Model Variables'!$A66,'4.Annual SAE Indices'!$A$2:$A$23,'4.Annual SAE Indices'!$K$2:$K$23)</f>
        <v>94866.381164414794</v>
      </c>
    </row>
    <row r="67" spans="1:6" x14ac:dyDescent="0.25">
      <c r="A67">
        <f t="shared" si="0"/>
        <v>2022</v>
      </c>
      <c r="B67">
        <f t="shared" si="1"/>
        <v>6</v>
      </c>
      <c r="C67" s="2">
        <f>('6.Econ Transform'!O67)*'7.Wthr Transform'!H91*_xlfn.XLOOKUP('8. Model Variables'!A67,'4.Annual SAE Indices'!$A$2:$A$23,'4.Annual SAE Indices'!$B$2:$B$23)</f>
        <v>57.366187964092966</v>
      </c>
      <c r="D67" s="2">
        <f>('6.Econ Transform'!O67)*'7.Wthr Transform'!L91*_xlfn.XLOOKUP('8. Model Variables'!$A67,'4.Annual SAE Indices'!$A$2:$A$23,'4.Annual SAE Indices'!$C$2:$C$23)</f>
        <v>63585.019489386075</v>
      </c>
      <c r="E67">
        <f>'6.Econ Transform'!O67*'7.Wthr Transform'!D91</f>
        <v>9.5047764993208161E-2</v>
      </c>
      <c r="F67">
        <f>E67*_xlfn.XLOOKUP('8. Model Variables'!$A67,'4.Annual SAE Indices'!$A$2:$A$23,'4.Annual SAE Indices'!$K$2:$K$23)</f>
        <v>91895.993500061377</v>
      </c>
    </row>
    <row r="68" spans="1:6" x14ac:dyDescent="0.25">
      <c r="A68">
        <f t="shared" si="0"/>
        <v>2022</v>
      </c>
      <c r="B68">
        <f t="shared" si="1"/>
        <v>7</v>
      </c>
      <c r="C68" s="2">
        <f>('6.Econ Transform'!O68)*'7.Wthr Transform'!H92*_xlfn.XLOOKUP('8. Model Variables'!A68,'4.Annual SAE Indices'!$A$2:$A$23,'4.Annual SAE Indices'!$B$2:$B$23)</f>
        <v>0</v>
      </c>
      <c r="D68" s="2">
        <f>('6.Econ Transform'!O68)*'7.Wthr Transform'!L92*_xlfn.XLOOKUP('8. Model Variables'!$A68,'4.Annual SAE Indices'!$A$2:$A$23,'4.Annual SAE Indices'!$C$2:$C$23)</f>
        <v>143778.00938495589</v>
      </c>
      <c r="E68">
        <f>'6.Econ Transform'!O68*'7.Wthr Transform'!D92</f>
        <v>9.8310214648914401E-2</v>
      </c>
      <c r="F68">
        <f>E68*_xlfn.XLOOKUP('8. Model Variables'!$A68,'4.Annual SAE Indices'!$A$2:$A$23,'4.Annual SAE Indices'!$K$2:$K$23)</f>
        <v>95050.260750600952</v>
      </c>
    </row>
    <row r="69" spans="1:6" x14ac:dyDescent="0.25">
      <c r="A69">
        <f t="shared" si="0"/>
        <v>2022</v>
      </c>
      <c r="B69">
        <f t="shared" si="1"/>
        <v>8</v>
      </c>
      <c r="C69" s="2">
        <f>('6.Econ Transform'!O69)*'7.Wthr Transform'!H93*_xlfn.XLOOKUP('8. Model Variables'!A69,'4.Annual SAE Indices'!$A$2:$A$23,'4.Annual SAE Indices'!$B$2:$B$23)</f>
        <v>0</v>
      </c>
      <c r="D69" s="2">
        <f>('6.Econ Transform'!O69)*'7.Wthr Transform'!L93*_xlfn.XLOOKUP('8. Model Variables'!$A69,'4.Annual SAE Indices'!$A$2:$A$23,'4.Annual SAE Indices'!$C$2:$C$23)</f>
        <v>139612.77722316302</v>
      </c>
      <c r="E69">
        <f>'6.Econ Transform'!O69*'7.Wthr Transform'!D93</f>
        <v>9.8402633141074183E-2</v>
      </c>
      <c r="F69">
        <f>E69*_xlfn.XLOOKUP('8. Model Variables'!$A69,'4.Annual SAE Indices'!$A$2:$A$23,'4.Annual SAE Indices'!$K$2:$K$23)</f>
        <v>95139.614657611892</v>
      </c>
    </row>
    <row r="70" spans="1:6" x14ac:dyDescent="0.25">
      <c r="A70">
        <f t="shared" si="0"/>
        <v>2022</v>
      </c>
      <c r="B70">
        <f t="shared" si="1"/>
        <v>9</v>
      </c>
      <c r="C70" s="2">
        <f>('6.Econ Transform'!O70)*'7.Wthr Transform'!H94*_xlfn.XLOOKUP('8. Model Variables'!A70,'4.Annual SAE Indices'!$A$2:$A$23,'4.Annual SAE Indices'!$B$2:$B$23)</f>
        <v>1474.1106587545437</v>
      </c>
      <c r="D70" s="2">
        <f>('6.Econ Transform'!O70)*'7.Wthr Transform'!L94*_xlfn.XLOOKUP('8. Model Variables'!$A70,'4.Annual SAE Indices'!$A$2:$A$23,'4.Annual SAE Indices'!$C$2:$C$23)</f>
        <v>49841.654256447677</v>
      </c>
      <c r="E70">
        <f>'6.Econ Transform'!O70*'7.Wthr Transform'!D94</f>
        <v>9.5013100055777594E-2</v>
      </c>
      <c r="F70">
        <f>E70*_xlfn.XLOOKUP('8. Model Variables'!$A70,'4.Annual SAE Indices'!$A$2:$A$23,'4.Annual SAE Indices'!$K$2:$K$23)</f>
        <v>91862.478047435783</v>
      </c>
    </row>
    <row r="71" spans="1:6" x14ac:dyDescent="0.25">
      <c r="A71">
        <f t="shared" si="0"/>
        <v>2022</v>
      </c>
      <c r="B71">
        <f t="shared" si="1"/>
        <v>10</v>
      </c>
      <c r="C71" s="2">
        <f>('6.Econ Transform'!O71)*'7.Wthr Transform'!H95*_xlfn.XLOOKUP('8. Model Variables'!A71,'4.Annual SAE Indices'!$A$2:$A$23,'4.Annual SAE Indices'!$B$2:$B$23)</f>
        <v>10129.610095055772</v>
      </c>
      <c r="D71" s="2">
        <f>('6.Econ Transform'!O71)*'7.Wthr Transform'!L95*_xlfn.XLOOKUP('8. Model Variables'!$A71,'4.Annual SAE Indices'!$A$2:$A$23,'4.Annual SAE Indices'!$C$2:$C$23)</f>
        <v>149.32268782054084</v>
      </c>
      <c r="E71">
        <f>'6.Econ Transform'!O71*'7.Wthr Transform'!D95</f>
        <v>9.7949339414574163E-2</v>
      </c>
      <c r="F71">
        <f>E71*_xlfn.XLOOKUP('8. Model Variables'!$A71,'4.Annual SAE Indices'!$A$2:$A$23,'4.Annual SAE Indices'!$K$2:$K$23)</f>
        <v>94701.352091974069</v>
      </c>
    </row>
    <row r="72" spans="1:6" x14ac:dyDescent="0.25">
      <c r="A72">
        <f t="shared" si="0"/>
        <v>2022</v>
      </c>
      <c r="B72">
        <f t="shared" si="1"/>
        <v>11</v>
      </c>
      <c r="C72" s="2">
        <f>('6.Econ Transform'!O72)*'7.Wthr Transform'!H96*_xlfn.XLOOKUP('8. Model Variables'!A72,'4.Annual SAE Indices'!$A$2:$A$23,'4.Annual SAE Indices'!$B$2:$B$23)</f>
        <v>19699.378577629945</v>
      </c>
      <c r="D72" s="2">
        <f>('6.Econ Transform'!O72)*'7.Wthr Transform'!L96*_xlfn.XLOOKUP('8. Model Variables'!$A72,'4.Annual SAE Indices'!$A$2:$A$23,'4.Annual SAE Indices'!$C$2:$C$23)</f>
        <v>893.74420097232246</v>
      </c>
      <c r="E72">
        <f>'6.Econ Transform'!O72*'7.Wthr Transform'!D96</f>
        <v>9.4557778416933969E-2</v>
      </c>
      <c r="F72">
        <f>E72*_xlfn.XLOOKUP('8. Model Variables'!$A72,'4.Annual SAE Indices'!$A$2:$A$23,'4.Annual SAE Indices'!$K$2:$K$23)</f>
        <v>91422.254814763233</v>
      </c>
    </row>
    <row r="73" spans="1:6" x14ac:dyDescent="0.25">
      <c r="A73">
        <f t="shared" si="0"/>
        <v>2022</v>
      </c>
      <c r="B73">
        <f t="shared" si="1"/>
        <v>12</v>
      </c>
      <c r="C73" s="2">
        <f>('6.Econ Transform'!O73)*'7.Wthr Transform'!H97*_xlfn.XLOOKUP('8. Model Variables'!A73,'4.Annual SAE Indices'!$A$2:$A$23,'4.Annual SAE Indices'!$B$2:$B$23)</f>
        <v>32548.643791475479</v>
      </c>
      <c r="D73" s="2">
        <f>('6.Econ Transform'!O73)*'7.Wthr Transform'!L97*_xlfn.XLOOKUP('8. Model Variables'!$A73,'4.Annual SAE Indices'!$A$2:$A$23,'4.Annual SAE Indices'!$C$2:$C$23)</f>
        <v>0</v>
      </c>
      <c r="E73">
        <f>'6.Econ Transform'!O73*'7.Wthr Transform'!D97</f>
        <v>9.8241731602354193E-2</v>
      </c>
      <c r="F73">
        <f>E73*_xlfn.XLOOKUP('8. Model Variables'!$A73,'4.Annual SAE Indices'!$A$2:$A$23,'4.Annual SAE Indices'!$K$2:$K$23)</f>
        <v>94984.048592934632</v>
      </c>
    </row>
    <row r="74" spans="1:6" x14ac:dyDescent="0.25">
      <c r="A74">
        <f t="shared" si="0"/>
        <v>2023</v>
      </c>
      <c r="B74">
        <f t="shared" si="1"/>
        <v>1</v>
      </c>
      <c r="C74" s="2">
        <f>('6.Econ Transform'!O74)*'7.Wthr Transform'!H98*_xlfn.XLOOKUP('8. Model Variables'!A74,'4.Annual SAE Indices'!$A$2:$A$23,'4.Annual SAE Indices'!$B$2:$B$23)</f>
        <v>33002.754831208003</v>
      </c>
      <c r="D74" s="2">
        <f>('6.Econ Transform'!O74)*'7.Wthr Transform'!L98*_xlfn.XLOOKUP('8. Model Variables'!$A74,'4.Annual SAE Indices'!$A$2:$A$23,'4.Annual SAE Indices'!$C$2:$C$23)</f>
        <v>0</v>
      </c>
      <c r="E74">
        <f>'6.Econ Transform'!O74*'7.Wthr Transform'!D98</f>
        <v>9.8772559105772206E-2</v>
      </c>
      <c r="F74">
        <f>E74*_xlfn.XLOOKUP('8. Model Variables'!$A74,'4.Annual SAE Indices'!$A$2:$A$23,'4.Annual SAE Indices'!$K$2:$K$23)</f>
        <v>94106.450690000842</v>
      </c>
    </row>
    <row r="75" spans="1:6" x14ac:dyDescent="0.25">
      <c r="A75">
        <f t="shared" si="0"/>
        <v>2023</v>
      </c>
      <c r="B75">
        <f t="shared" si="1"/>
        <v>2</v>
      </c>
      <c r="C75" s="2">
        <f>('6.Econ Transform'!O75)*'7.Wthr Transform'!H99*_xlfn.XLOOKUP('8. Model Variables'!A75,'4.Annual SAE Indices'!$A$2:$A$23,'4.Annual SAE Indices'!$B$2:$B$23)</f>
        <v>30970.886384310357</v>
      </c>
      <c r="D75" s="2">
        <f>('6.Econ Transform'!O75)*'7.Wthr Transform'!L99*_xlfn.XLOOKUP('8. Model Variables'!$A75,'4.Annual SAE Indices'!$A$2:$A$23,'4.Annual SAE Indices'!$C$2:$C$23)</f>
        <v>0</v>
      </c>
      <c r="E75">
        <f>'6.Econ Transform'!O75*'7.Wthr Transform'!D99</f>
        <v>8.9692302084660933E-2</v>
      </c>
      <c r="F75">
        <f>E75*_xlfn.XLOOKUP('8. Model Variables'!$A75,'4.Annual SAE Indices'!$A$2:$A$23,'4.Annual SAE Indices'!$K$2:$K$23)</f>
        <v>85455.153534738565</v>
      </c>
    </row>
    <row r="76" spans="1:6" x14ac:dyDescent="0.25">
      <c r="A76">
        <f t="shared" si="0"/>
        <v>2023</v>
      </c>
      <c r="B76">
        <f t="shared" si="1"/>
        <v>3</v>
      </c>
      <c r="C76" s="2">
        <f>('6.Econ Transform'!O76)*'7.Wthr Transform'!H100*_xlfn.XLOOKUP('8. Model Variables'!A76,'4.Annual SAE Indices'!$A$2:$A$23,'4.Annual SAE Indices'!$B$2:$B$23)</f>
        <v>29648.334863882003</v>
      </c>
      <c r="D76" s="2">
        <f>('6.Econ Transform'!O76)*'7.Wthr Transform'!L100*_xlfn.XLOOKUP('8. Model Variables'!$A76,'4.Annual SAE Indices'!$A$2:$A$23,'4.Annual SAE Indices'!$C$2:$C$23)</f>
        <v>0</v>
      </c>
      <c r="E76">
        <f>'6.Econ Transform'!O76*'7.Wthr Transform'!D100</f>
        <v>9.9674221958326342E-2</v>
      </c>
      <c r="F76">
        <f>E76*_xlfn.XLOOKUP('8. Model Variables'!$A76,'4.Annual SAE Indices'!$A$2:$A$23,'4.Annual SAE Indices'!$K$2:$K$23)</f>
        <v>94965.518142956338</v>
      </c>
    </row>
    <row r="77" spans="1:6" x14ac:dyDescent="0.25">
      <c r="A77">
        <f t="shared" si="0"/>
        <v>2023</v>
      </c>
      <c r="B77">
        <f t="shared" si="1"/>
        <v>4</v>
      </c>
      <c r="C77" s="2">
        <f>('6.Econ Transform'!O77)*'7.Wthr Transform'!H101*_xlfn.XLOOKUP('8. Model Variables'!A77,'4.Annual SAE Indices'!$A$2:$A$23,'4.Annual SAE Indices'!$B$2:$B$23)</f>
        <v>13667.986587268808</v>
      </c>
      <c r="D77" s="2">
        <f>('6.Econ Transform'!O77)*'7.Wthr Transform'!L101*_xlfn.XLOOKUP('8. Model Variables'!$A77,'4.Annual SAE Indices'!$A$2:$A$23,'4.Annual SAE Indices'!$C$2:$C$23)</f>
        <v>7179.2260309144667</v>
      </c>
      <c r="E77">
        <f>'6.Econ Transform'!O77*'7.Wthr Transform'!D101</f>
        <v>9.6816893979656718E-2</v>
      </c>
      <c r="F77">
        <f>E77*_xlfn.XLOOKUP('8. Model Variables'!$A77,'4.Annual SAE Indices'!$A$2:$A$23,'4.Annual SAE Indices'!$K$2:$K$23)</f>
        <v>92243.173020341012</v>
      </c>
    </row>
    <row r="78" spans="1:6" x14ac:dyDescent="0.25">
      <c r="A78">
        <f t="shared" si="0"/>
        <v>2023</v>
      </c>
      <c r="B78">
        <f t="shared" si="1"/>
        <v>5</v>
      </c>
      <c r="C78" s="2">
        <f>('6.Econ Transform'!O78)*'7.Wthr Transform'!H102*_xlfn.XLOOKUP('8. Model Variables'!A78,'4.Annual SAE Indices'!$A$2:$A$23,'4.Annual SAE Indices'!$B$2:$B$23)</f>
        <v>5738.9498803619763</v>
      </c>
      <c r="D78" s="2">
        <f>('6.Econ Transform'!O78)*'7.Wthr Transform'!L102*_xlfn.XLOOKUP('8. Model Variables'!$A78,'4.Annual SAE Indices'!$A$2:$A$23,'4.Annual SAE Indices'!$C$2:$C$23)</f>
        <v>15126.694289910522</v>
      </c>
      <c r="E78">
        <f>'6.Econ Transform'!O78*'7.Wthr Transform'!D102</f>
        <v>0.10041194730236219</v>
      </c>
      <c r="F78">
        <f>E78*_xlfn.XLOOKUP('8. Model Variables'!$A78,'4.Annual SAE Indices'!$A$2:$A$23,'4.Annual SAE Indices'!$K$2:$K$23)</f>
        <v>95668.392649193731</v>
      </c>
    </row>
    <row r="79" spans="1:6" x14ac:dyDescent="0.25">
      <c r="A79">
        <f t="shared" ref="A79:A142" si="2">A67+1</f>
        <v>2023</v>
      </c>
      <c r="B79">
        <f t="shared" ref="B79:B142" si="3">B67</f>
        <v>6</v>
      </c>
      <c r="C79" s="2">
        <f>('6.Econ Transform'!O79)*'7.Wthr Transform'!H103*_xlfn.XLOOKUP('8. Model Variables'!A79,'4.Annual SAE Indices'!$A$2:$A$23,'4.Annual SAE Indices'!$B$2:$B$23)</f>
        <v>0</v>
      </c>
      <c r="D79" s="2">
        <f>('6.Econ Transform'!O79)*'7.Wthr Transform'!L103*_xlfn.XLOOKUP('8. Model Variables'!$A79,'4.Annual SAE Indices'!$A$2:$A$23,'4.Annual SAE Indices'!$C$2:$C$23)</f>
        <v>59781.169720764083</v>
      </c>
      <c r="E79">
        <f>'6.Econ Transform'!O79*'7.Wthr Transform'!D103</f>
        <v>9.7239457863245227E-2</v>
      </c>
      <c r="F79">
        <f>E79*_xlfn.XLOOKUP('8. Model Variables'!$A79,'4.Annual SAE Indices'!$A$2:$A$23,'4.Annual SAE Indices'!$K$2:$K$23)</f>
        <v>92645.774589383203</v>
      </c>
    </row>
    <row r="80" spans="1:6" x14ac:dyDescent="0.25">
      <c r="A80">
        <f t="shared" si="2"/>
        <v>2023</v>
      </c>
      <c r="B80">
        <f t="shared" si="3"/>
        <v>7</v>
      </c>
      <c r="C80" s="2">
        <f>('6.Econ Transform'!O80)*'7.Wthr Transform'!H104*_xlfn.XLOOKUP('8. Model Variables'!A80,'4.Annual SAE Indices'!$A$2:$A$23,'4.Annual SAE Indices'!$B$2:$B$23)</f>
        <v>0</v>
      </c>
      <c r="D80" s="2">
        <f>('6.Econ Transform'!O80)*'7.Wthr Transform'!L104*_xlfn.XLOOKUP('8. Model Variables'!$A80,'4.Annual SAE Indices'!$A$2:$A$23,'4.Annual SAE Indices'!$C$2:$C$23)</f>
        <v>130441.52067925621</v>
      </c>
      <c r="E80">
        <f>'6.Econ Transform'!O80*'7.Wthr Transform'!D104</f>
        <v>0.10054930852603521</v>
      </c>
      <c r="F80">
        <f>E80*_xlfn.XLOOKUP('8. Model Variables'!$A80,'4.Annual SAE Indices'!$A$2:$A$23,'4.Annual SAE Indices'!$K$2:$K$23)</f>
        <v>95799.264799711367</v>
      </c>
    </row>
    <row r="81" spans="1:6" x14ac:dyDescent="0.25">
      <c r="A81">
        <f t="shared" si="2"/>
        <v>2023</v>
      </c>
      <c r="B81">
        <f t="shared" si="3"/>
        <v>8</v>
      </c>
      <c r="C81" s="2">
        <f>('6.Econ Transform'!O81)*'7.Wthr Transform'!H105*_xlfn.XLOOKUP('8. Model Variables'!A81,'4.Annual SAE Indices'!$A$2:$A$23,'4.Annual SAE Indices'!$B$2:$B$23)</f>
        <v>0</v>
      </c>
      <c r="D81" s="2">
        <f>('6.Econ Transform'!O81)*'7.Wthr Transform'!L105*_xlfn.XLOOKUP('8. Model Variables'!$A81,'4.Annual SAE Indices'!$A$2:$A$23,'4.Annual SAE Indices'!$C$2:$C$23)</f>
        <v>72101.338811872003</v>
      </c>
      <c r="E81">
        <f>'6.Econ Transform'!O81*'7.Wthr Transform'!D105</f>
        <v>0.10061755153097553</v>
      </c>
      <c r="F81">
        <f>E81*_xlfn.XLOOKUP('8. Model Variables'!$A81,'4.Annual SAE Indices'!$A$2:$A$23,'4.Annual SAE Indices'!$K$2:$K$23)</f>
        <v>95864.283941034577</v>
      </c>
    </row>
    <row r="82" spans="1:6" x14ac:dyDescent="0.25">
      <c r="A82">
        <f t="shared" si="2"/>
        <v>2023</v>
      </c>
      <c r="B82">
        <f t="shared" si="3"/>
        <v>9</v>
      </c>
      <c r="C82" s="2">
        <f>('6.Econ Transform'!O82)*'7.Wthr Transform'!H106*_xlfn.XLOOKUP('8. Model Variables'!A82,'4.Annual SAE Indices'!$A$2:$A$23,'4.Annual SAE Indices'!$B$2:$B$23)</f>
        <v>341.57966317735918</v>
      </c>
      <c r="D82" s="2">
        <f>('6.Econ Transform'!O82)*'7.Wthr Transform'!L106*_xlfn.XLOOKUP('8. Model Variables'!$A82,'4.Annual SAE Indices'!$A$2:$A$23,'4.Annual SAE Indices'!$C$2:$C$23)</f>
        <v>47863.84899429747</v>
      </c>
      <c r="E82">
        <f>'6.Econ Transform'!O82*'7.Wthr Transform'!D106</f>
        <v>9.7339394488824657E-2</v>
      </c>
      <c r="F82">
        <f>E82*_xlfn.XLOOKUP('8. Model Variables'!$A82,'4.Annual SAE Indices'!$A$2:$A$23,'4.Annual SAE Indices'!$K$2:$K$23)</f>
        <v>92740.990114953878</v>
      </c>
    </row>
    <row r="83" spans="1:6" x14ac:dyDescent="0.25">
      <c r="A83">
        <f t="shared" si="2"/>
        <v>2023</v>
      </c>
      <c r="B83">
        <f t="shared" si="3"/>
        <v>10</v>
      </c>
      <c r="C83" s="2">
        <f>('6.Econ Transform'!O83)*'7.Wthr Transform'!H107*_xlfn.XLOOKUP('8. Model Variables'!A83,'4.Annual SAE Indices'!$A$2:$A$23,'4.Annual SAE Indices'!$B$2:$B$23)</f>
        <v>8301.0238304709565</v>
      </c>
      <c r="D83" s="2">
        <f>('6.Econ Transform'!O83)*'7.Wthr Transform'!L107*_xlfn.XLOOKUP('8. Model Variables'!$A83,'4.Annual SAE Indices'!$A$2:$A$23,'4.Annual SAE Indices'!$C$2:$C$23)</f>
        <v>22107.236203375673</v>
      </c>
      <c r="E83">
        <f>'6.Econ Transform'!O83*'7.Wthr Transform'!D107</f>
        <v>0.10055039367525119</v>
      </c>
      <c r="F83">
        <f>E83*_xlfn.XLOOKUP('8. Model Variables'!$A83,'4.Annual SAE Indices'!$A$2:$A$23,'4.Annual SAE Indices'!$K$2:$K$23)</f>
        <v>95800.298685459697</v>
      </c>
    </row>
    <row r="84" spans="1:6" x14ac:dyDescent="0.25">
      <c r="A84">
        <f t="shared" si="2"/>
        <v>2023</v>
      </c>
      <c r="B84">
        <f t="shared" si="3"/>
        <v>11</v>
      </c>
      <c r="C84" s="2">
        <f>('6.Econ Transform'!O84)*'7.Wthr Transform'!H108*_xlfn.XLOOKUP('8. Model Variables'!A84,'4.Annual SAE Indices'!$A$2:$A$23,'4.Annual SAE Indices'!$B$2:$B$23)</f>
        <v>22699.819520671674</v>
      </c>
      <c r="D84" s="2">
        <f>('6.Econ Transform'!O84)*'7.Wthr Transform'!L108*_xlfn.XLOOKUP('8. Model Variables'!$A84,'4.Annual SAE Indices'!$A$2:$A$23,'4.Annual SAE Indices'!$C$2:$C$23)</f>
        <v>0</v>
      </c>
      <c r="E84">
        <f>'6.Econ Transform'!O84*'7.Wthr Transform'!D108</f>
        <v>9.7274138532814344E-2</v>
      </c>
      <c r="F84">
        <f>E84*_xlfn.XLOOKUP('8. Model Variables'!$A84,'4.Annual SAE Indices'!$A$2:$A$23,'4.Annual SAE Indices'!$K$2:$K$23)</f>
        <v>92678.816911565096</v>
      </c>
    </row>
    <row r="85" spans="1:6" x14ac:dyDescent="0.25">
      <c r="A85">
        <f t="shared" si="2"/>
        <v>2023</v>
      </c>
      <c r="B85">
        <f t="shared" si="3"/>
        <v>12</v>
      </c>
      <c r="C85" s="2">
        <f>('6.Econ Transform'!O85)*'7.Wthr Transform'!H109*_xlfn.XLOOKUP('8. Model Variables'!A85,'4.Annual SAE Indices'!$A$2:$A$23,'4.Annual SAE Indices'!$B$2:$B$23)</f>
        <v>26041.158137731847</v>
      </c>
      <c r="D85" s="2">
        <f>('6.Econ Transform'!O85)*'7.Wthr Transform'!L109*_xlfn.XLOOKUP('8. Model Variables'!$A85,'4.Annual SAE Indices'!$A$2:$A$23,'4.Annual SAE Indices'!$C$2:$C$23)</f>
        <v>0</v>
      </c>
      <c r="E85">
        <f>'6.Econ Transform'!O85*'7.Wthr Transform'!D109</f>
        <v>0.10052791704309656</v>
      </c>
      <c r="F85">
        <f>E85*_xlfn.XLOOKUP('8. Model Variables'!$A85,'4.Annual SAE Indices'!$A$2:$A$23,'4.Annual SAE Indices'!$K$2:$K$23)</f>
        <v>95778.883870508187</v>
      </c>
    </row>
    <row r="86" spans="1:6" x14ac:dyDescent="0.25">
      <c r="A86">
        <f t="shared" si="2"/>
        <v>2024</v>
      </c>
      <c r="B86">
        <f t="shared" si="3"/>
        <v>1</v>
      </c>
      <c r="C86" s="2">
        <f>('6.Econ Transform'!O86)*'7.Wthr Transform'!H110*_xlfn.XLOOKUP('8. Model Variables'!A86,'4.Annual SAE Indices'!$A$2:$A$23,'4.Annual SAE Indices'!$B$2:$B$23)</f>
        <v>35781.934662643762</v>
      </c>
      <c r="D86" s="2">
        <f>('6.Econ Transform'!O86)*'7.Wthr Transform'!L110*_xlfn.XLOOKUP('8. Model Variables'!$A86,'4.Annual SAE Indices'!$A$2:$A$23,'4.Annual SAE Indices'!$C$2:$C$23)</f>
        <v>0</v>
      </c>
      <c r="E86">
        <f>'6.Econ Transform'!O86*'7.Wthr Transform'!D110</f>
        <v>0.10053885293065068</v>
      </c>
      <c r="F86">
        <f>E86*_xlfn.XLOOKUP('8. Model Variables'!$A86,'4.Annual SAE Indices'!$A$2:$A$23,'4.Annual SAE Indices'!$K$2:$K$23)</f>
        <v>94693.906591925101</v>
      </c>
    </row>
    <row r="87" spans="1:6" x14ac:dyDescent="0.25">
      <c r="A87">
        <f t="shared" si="2"/>
        <v>2024</v>
      </c>
      <c r="B87">
        <f t="shared" si="3"/>
        <v>2</v>
      </c>
      <c r="C87" s="2">
        <f>('6.Econ Transform'!O87)*'7.Wthr Transform'!H111*_xlfn.XLOOKUP('8. Model Variables'!A87,'4.Annual SAE Indices'!$A$2:$A$23,'4.Annual SAE Indices'!$B$2:$B$23)</f>
        <v>29052.461002067808</v>
      </c>
      <c r="D87" s="2">
        <f>('6.Econ Transform'!O87)*'7.Wthr Transform'!L111*_xlfn.XLOOKUP('8. Model Variables'!$A87,'4.Annual SAE Indices'!$A$2:$A$23,'4.Annual SAE Indices'!$C$2:$C$23)</f>
        <v>0</v>
      </c>
      <c r="E87">
        <f>'6.Econ Transform'!O87*'7.Wthr Transform'!D111</f>
        <v>9.406235366736479E-2</v>
      </c>
      <c r="F87">
        <f>E87*_xlfn.XLOOKUP('8. Model Variables'!$A87,'4.Annual SAE Indices'!$A$2:$A$23,'4.Annual SAE Indices'!$K$2:$K$23)</f>
        <v>88593.926351417525</v>
      </c>
    </row>
    <row r="88" spans="1:6" x14ac:dyDescent="0.25">
      <c r="A88">
        <f t="shared" si="2"/>
        <v>2024</v>
      </c>
      <c r="B88">
        <f t="shared" si="3"/>
        <v>3</v>
      </c>
      <c r="C88" s="2">
        <f>('6.Econ Transform'!O88)*'7.Wthr Transform'!H112*_xlfn.XLOOKUP('8. Model Variables'!A88,'4.Annual SAE Indices'!$A$2:$A$23,'4.Annual SAE Indices'!$B$2:$B$23)</f>
        <v>23760.556438629723</v>
      </c>
      <c r="D88" s="2">
        <f>('6.Econ Transform'!O88)*'7.Wthr Transform'!L112*_xlfn.XLOOKUP('8. Model Variables'!$A88,'4.Annual SAE Indices'!$A$2:$A$23,'4.Annual SAE Indices'!$C$2:$C$23)</f>
        <v>0</v>
      </c>
      <c r="E88">
        <f>'6.Econ Transform'!O88*'7.Wthr Transform'!D112</f>
        <v>0.10082227735205287</v>
      </c>
      <c r="F88">
        <f>E88*_xlfn.XLOOKUP('8. Model Variables'!$A88,'4.Annual SAE Indices'!$A$2:$A$23,'4.Annual SAE Indices'!$K$2:$K$23)</f>
        <v>94960.853795954186</v>
      </c>
    </row>
    <row r="89" spans="1:6" x14ac:dyDescent="0.25">
      <c r="A89">
        <f t="shared" si="2"/>
        <v>2024</v>
      </c>
      <c r="B89">
        <f t="shared" si="3"/>
        <v>4</v>
      </c>
      <c r="C89" s="2">
        <f>('6.Econ Transform'!O89)*'7.Wthr Transform'!H113*_xlfn.XLOOKUP('8. Model Variables'!A89,'4.Annual SAE Indices'!$A$2:$A$23,'4.Annual SAE Indices'!$B$2:$B$23)</f>
        <v>13346.122291326274</v>
      </c>
      <c r="D89" s="2">
        <f>('6.Econ Transform'!O89)*'7.Wthr Transform'!L113*_xlfn.XLOOKUP('8. Model Variables'!$A89,'4.Annual SAE Indices'!$A$2:$A$23,'4.Annual SAE Indices'!$C$2:$C$23)</f>
        <v>0</v>
      </c>
      <c r="E89">
        <f>'6.Econ Transform'!O89*'7.Wthr Transform'!D113</f>
        <v>9.7833948911185839E-2</v>
      </c>
      <c r="F89">
        <f>E89*_xlfn.XLOOKUP('8. Model Variables'!$A89,'4.Annual SAE Indices'!$A$2:$A$23,'4.Annual SAE Indices'!$K$2:$K$23)</f>
        <v>92146.255399445261</v>
      </c>
    </row>
    <row r="90" spans="1:6" x14ac:dyDescent="0.25">
      <c r="A90">
        <f t="shared" si="2"/>
        <v>2024</v>
      </c>
      <c r="B90">
        <f t="shared" si="3"/>
        <v>5</v>
      </c>
      <c r="C90" s="2">
        <f>('6.Econ Transform'!O90)*'7.Wthr Transform'!H114*_xlfn.XLOOKUP('8. Model Variables'!A90,'4.Annual SAE Indices'!$A$2:$A$23,'4.Annual SAE Indices'!$B$2:$B$23)</f>
        <v>1122.8330496656938</v>
      </c>
      <c r="D90" s="2">
        <f>('6.Econ Transform'!O90)*'7.Wthr Transform'!L114*_xlfn.XLOOKUP('8. Model Variables'!$A90,'4.Annual SAE Indices'!$A$2:$A$23,'4.Annual SAE Indices'!$C$2:$C$23)</f>
        <v>21338.187934794889</v>
      </c>
      <c r="E90">
        <f>'6.Econ Transform'!O90*'7.Wthr Transform'!D114</f>
        <v>0.10136782225302862</v>
      </c>
      <c r="F90">
        <f>E90*_xlfn.XLOOKUP('8. Model Variables'!$A90,'4.Annual SAE Indices'!$A$2:$A$23,'4.Annual SAE Indices'!$K$2:$K$23)</f>
        <v>95474.682792295862</v>
      </c>
    </row>
    <row r="91" spans="1:6" x14ac:dyDescent="0.25">
      <c r="A91">
        <f t="shared" si="2"/>
        <v>2024</v>
      </c>
      <c r="B91">
        <f t="shared" si="3"/>
        <v>6</v>
      </c>
      <c r="C91" s="2">
        <f>('6.Econ Transform'!O91)*'7.Wthr Transform'!H115*_xlfn.XLOOKUP('8. Model Variables'!A91,'4.Annual SAE Indices'!$A$2:$A$23,'4.Annual SAE Indices'!$B$2:$B$23)</f>
        <v>122.66141195457075</v>
      </c>
      <c r="D91" s="2">
        <f>('6.Econ Transform'!O91)*'7.Wthr Transform'!L115*_xlfn.XLOOKUP('8. Model Variables'!$A91,'4.Annual SAE Indices'!$A$2:$A$23,'4.Annual SAE Indices'!$C$2:$C$23)</f>
        <v>84850.722296178574</v>
      </c>
      <c r="E91">
        <f>'6.Econ Transform'!O91*'7.Wthr Transform'!D115</f>
        <v>9.8234465997533174E-2</v>
      </c>
      <c r="F91">
        <f>E91*_xlfn.XLOOKUP('8. Model Variables'!$A91,'4.Annual SAE Indices'!$A$2:$A$23,'4.Annual SAE Indices'!$K$2:$K$23)</f>
        <v>92523.487946440859</v>
      </c>
    </row>
    <row r="92" spans="1:6" x14ac:dyDescent="0.25">
      <c r="A92">
        <f t="shared" si="2"/>
        <v>2024</v>
      </c>
      <c r="B92">
        <f t="shared" si="3"/>
        <v>7</v>
      </c>
      <c r="C92" s="2">
        <f>('6.Econ Transform'!O92)*'7.Wthr Transform'!H116*_xlfn.XLOOKUP('8. Model Variables'!A92,'4.Annual SAE Indices'!$A$2:$A$23,'4.Annual SAE Indices'!$B$2:$B$23)</f>
        <v>0</v>
      </c>
      <c r="D92" s="2">
        <f>('6.Econ Transform'!O92)*'7.Wthr Transform'!L116*_xlfn.XLOOKUP('8. Model Variables'!$A92,'4.Annual SAE Indices'!$A$2:$A$23,'4.Annual SAE Indices'!$C$2:$C$23)</f>
        <v>144808.54252452619</v>
      </c>
      <c r="E92">
        <f>'6.Econ Transform'!O92*'7.Wthr Transform'!D116</f>
        <v>0.10164944281820347</v>
      </c>
      <c r="F92">
        <f>E92*_xlfn.XLOOKUP('8. Model Variables'!$A92,'4.Annual SAE Indices'!$A$2:$A$23,'4.Annual SAE Indices'!$K$2:$K$23)</f>
        <v>95739.931009434629</v>
      </c>
    </row>
    <row r="93" spans="1:6" x14ac:dyDescent="0.25">
      <c r="A93">
        <f t="shared" si="2"/>
        <v>2024</v>
      </c>
      <c r="B93">
        <f t="shared" si="3"/>
        <v>8</v>
      </c>
      <c r="C93" s="2">
        <f>('6.Econ Transform'!O93)*'7.Wthr Transform'!H117*_xlfn.XLOOKUP('8. Model Variables'!A93,'4.Annual SAE Indices'!$A$2:$A$23,'4.Annual SAE Indices'!$B$2:$B$23)</f>
        <v>10.250016604792647</v>
      </c>
      <c r="D93" s="2">
        <f>('6.Econ Transform'!O93)*'7.Wthr Transform'!L117*_xlfn.XLOOKUP('8. Model Variables'!$A93,'4.Annual SAE Indices'!$A$2:$A$23,'4.Annual SAE Indices'!$C$2:$C$23)</f>
        <v>103762.28970532863</v>
      </c>
      <c r="E93">
        <f>'6.Econ Transform'!O93*'7.Wthr Transform'!D117</f>
        <v>0.10178931300196607</v>
      </c>
      <c r="F93">
        <f>E93*_xlfn.XLOOKUP('8. Model Variables'!$A93,'4.Annual SAE Indices'!$A$2:$A$23,'4.Annual SAE Indices'!$K$2:$K$23)</f>
        <v>95871.669672947595</v>
      </c>
    </row>
    <row r="94" spans="1:6" x14ac:dyDescent="0.25">
      <c r="A94">
        <f t="shared" si="2"/>
        <v>2024</v>
      </c>
      <c r="B94">
        <f t="shared" si="3"/>
        <v>9</v>
      </c>
      <c r="C94" s="2">
        <f>('6.Econ Transform'!O94)*'7.Wthr Transform'!H118*_xlfn.XLOOKUP('8. Model Variables'!A94,'4.Annual SAE Indices'!$A$2:$A$23,'4.Annual SAE Indices'!$B$2:$B$23)</f>
        <v>342.26066067263469</v>
      </c>
      <c r="D94" s="2">
        <f>('6.Econ Transform'!O94)*'7.Wthr Transform'!L118*_xlfn.XLOOKUP('8. Model Variables'!$A94,'4.Annual SAE Indices'!$A$2:$A$23,'4.Annual SAE Indices'!$C$2:$C$23)</f>
        <v>44903.166064000441</v>
      </c>
      <c r="E94">
        <f>'6.Econ Transform'!O94*'7.Wthr Transform'!D118</f>
        <v>9.8676881107588404E-2</v>
      </c>
      <c r="F94">
        <f>E94*_xlfn.XLOOKUP('8. Model Variables'!$A94,'4.Annual SAE Indices'!$A$2:$A$23,'4.Annual SAE Indices'!$K$2:$K$23)</f>
        <v>92940.182725476421</v>
      </c>
    </row>
    <row r="95" spans="1:6" x14ac:dyDescent="0.25">
      <c r="A95">
        <f t="shared" si="2"/>
        <v>2024</v>
      </c>
      <c r="B95">
        <f t="shared" si="3"/>
        <v>10</v>
      </c>
      <c r="C95" s="2">
        <f>('6.Econ Transform'!O95)*'7.Wthr Transform'!H119*_xlfn.XLOOKUP('8. Model Variables'!A95,'4.Annual SAE Indices'!$A$2:$A$23,'4.Annual SAE Indices'!$B$2:$B$23)</f>
        <v>8153.0643917797788</v>
      </c>
      <c r="D95" s="2">
        <f>('6.Econ Transform'!O95)*'7.Wthr Transform'!L119*_xlfn.XLOOKUP('8. Model Variables'!$A95,'4.Annual SAE Indices'!$A$2:$A$23,'4.Annual SAE Indices'!$C$2:$C$23)</f>
        <v>3071.6184707749426</v>
      </c>
      <c r="E95">
        <f>'6.Econ Transform'!O95*'7.Wthr Transform'!D119</f>
        <v>0.10214283110087287</v>
      </c>
      <c r="F95">
        <f>E95*_xlfn.XLOOKUP('8. Model Variables'!$A95,'4.Annual SAE Indices'!$A$2:$A$23,'4.Annual SAE Indices'!$K$2:$K$23)</f>
        <v>96204.635574791799</v>
      </c>
    </row>
    <row r="96" spans="1:6" x14ac:dyDescent="0.25">
      <c r="A96">
        <f t="shared" si="2"/>
        <v>2024</v>
      </c>
      <c r="B96">
        <f t="shared" si="3"/>
        <v>11</v>
      </c>
      <c r="C96" s="2">
        <f>('6.Econ Transform'!O96)*'7.Wthr Transform'!H120*_xlfn.XLOOKUP('8. Model Variables'!A96,'4.Annual SAE Indices'!$A$2:$A$23,'4.Annual SAE Indices'!$B$2:$B$23)</f>
        <v>18439.656958606407</v>
      </c>
      <c r="D96" s="2">
        <f>('6.Econ Transform'!O96)*'7.Wthr Transform'!L120*_xlfn.XLOOKUP('8. Model Variables'!$A96,'4.Annual SAE Indices'!$A$2:$A$23,'4.Annual SAE Indices'!$C$2:$C$23)</f>
        <v>1773.1463699865089</v>
      </c>
      <c r="E96">
        <f>'6.Econ Transform'!O96*'7.Wthr Transform'!D120</f>
        <v>9.901884662401203E-2</v>
      </c>
      <c r="F96">
        <f>E96*_xlfn.XLOOKUP('8. Model Variables'!$A96,'4.Annual SAE Indices'!$A$2:$A$23,'4.Annual SAE Indices'!$K$2:$K$23)</f>
        <v>93262.267668023109</v>
      </c>
    </row>
    <row r="97" spans="1:6" x14ac:dyDescent="0.25">
      <c r="A97">
        <f t="shared" si="2"/>
        <v>2024</v>
      </c>
      <c r="B97">
        <f t="shared" si="3"/>
        <v>12</v>
      </c>
      <c r="C97" s="2">
        <f>('6.Econ Transform'!O97)*'7.Wthr Transform'!H121*_xlfn.XLOOKUP('8. Model Variables'!A97,'4.Annual SAE Indices'!$A$2:$A$23,'4.Annual SAE Indices'!$B$2:$B$23)</f>
        <v>33390.227542333407</v>
      </c>
      <c r="D97" s="2">
        <f>('6.Econ Transform'!O97)*'7.Wthr Transform'!L121*_xlfn.XLOOKUP('8. Model Variables'!$A97,'4.Annual SAE Indices'!$A$2:$A$23,'4.Annual SAE Indices'!$C$2:$C$23)</f>
        <v>0</v>
      </c>
      <c r="E97">
        <f>'6.Econ Transform'!O97*'7.Wthr Transform'!D121</f>
        <v>0.10276444718564109</v>
      </c>
      <c r="F97">
        <f>E97*_xlfn.XLOOKUP('8. Model Variables'!$A97,'4.Annual SAE Indices'!$A$2:$A$23,'4.Annual SAE Indices'!$K$2:$K$23)</f>
        <v>96790.113265766486</v>
      </c>
    </row>
    <row r="98" spans="1:6" x14ac:dyDescent="0.25">
      <c r="A98">
        <f t="shared" si="2"/>
        <v>2025</v>
      </c>
      <c r="B98">
        <f t="shared" si="3"/>
        <v>1</v>
      </c>
      <c r="C98" s="2">
        <f>('6.Econ Transform'!O98)*'7.Wthr Transform'!H122*_xlfn.XLOOKUP('8. Model Variables'!A98,'4.Annual SAE Indices'!$A$2:$A$23,'4.Annual SAE Indices'!$B$2:$B$23)</f>
        <v>43322.522375298911</v>
      </c>
      <c r="D98" s="2">
        <f>('6.Econ Transform'!O98)*'7.Wthr Transform'!L122*_xlfn.XLOOKUP('8. Model Variables'!$A98,'4.Annual SAE Indices'!$A$2:$A$23,'4.Annual SAE Indices'!$C$2:$C$23)</f>
        <v>0</v>
      </c>
      <c r="E98">
        <f>'6.Econ Transform'!O98*'7.Wthr Transform'!D122</f>
        <v>0.10320844053409924</v>
      </c>
      <c r="F98">
        <f>E98*_xlfn.XLOOKUP('8. Model Variables'!$A98,'4.Annual SAE Indices'!$A$2:$A$23,'4.Annual SAE Indices'!$K$2:$K$23)</f>
        <v>96352.232889592517</v>
      </c>
    </row>
    <row r="99" spans="1:6" x14ac:dyDescent="0.25">
      <c r="A99">
        <f t="shared" si="2"/>
        <v>2025</v>
      </c>
      <c r="B99">
        <f t="shared" si="3"/>
        <v>2</v>
      </c>
      <c r="C99" s="2">
        <f>('6.Econ Transform'!O99)*'7.Wthr Transform'!H123*_xlfn.XLOOKUP('8. Model Variables'!A99,'4.Annual SAE Indices'!$A$2:$A$23,'4.Annual SAE Indices'!$B$2:$B$23)</f>
        <v>38439.606436994036</v>
      </c>
      <c r="D99" s="2">
        <f>('6.Econ Transform'!O99)*'7.Wthr Transform'!L123*_xlfn.XLOOKUP('8. Model Variables'!$A99,'4.Annual SAE Indices'!$A$2:$A$23,'4.Annual SAE Indices'!$C$2:$C$23)</f>
        <v>0</v>
      </c>
      <c r="E99">
        <f>'6.Econ Transform'!O99*'7.Wthr Transform'!D123</f>
        <v>9.3620688193963048E-2</v>
      </c>
      <c r="F99">
        <f>E99*_xlfn.XLOOKUP('8. Model Variables'!$A99,'4.Annual SAE Indices'!$A$2:$A$23,'4.Annual SAE Indices'!$K$2:$K$23)</f>
        <v>87401.401527507143</v>
      </c>
    </row>
    <row r="100" spans="1:6" x14ac:dyDescent="0.25">
      <c r="A100">
        <f t="shared" si="2"/>
        <v>2025</v>
      </c>
      <c r="B100">
        <f t="shared" si="3"/>
        <v>3</v>
      </c>
      <c r="C100" s="2">
        <f>('6.Econ Transform'!O100)*'7.Wthr Transform'!H124*_xlfn.XLOOKUP('8. Model Variables'!A100,'4.Annual SAE Indices'!$A$2:$A$23,'4.Annual SAE Indices'!$B$2:$B$23)</f>
        <v>27017.457480086163</v>
      </c>
      <c r="D100" s="2">
        <f>('6.Econ Transform'!O100)*'7.Wthr Transform'!L124*_xlfn.XLOOKUP('8. Model Variables'!$A100,'4.Annual SAE Indices'!$A$2:$A$23,'4.Annual SAE Indices'!$C$2:$C$23)</f>
        <v>0</v>
      </c>
      <c r="E100">
        <f>'6.Econ Transform'!O100*'7.Wthr Transform'!D124</f>
        <v>0.10334249051644175</v>
      </c>
      <c r="F100">
        <f>E100*_xlfn.XLOOKUP('8. Model Variables'!$A100,'4.Annual SAE Indices'!$A$2:$A$23,'4.Annual SAE Indices'!$K$2:$K$23)</f>
        <v>96477.377839469395</v>
      </c>
    </row>
    <row r="101" spans="1:6" x14ac:dyDescent="0.25">
      <c r="A101">
        <f t="shared" si="2"/>
        <v>2025</v>
      </c>
      <c r="B101">
        <f t="shared" si="3"/>
        <v>4</v>
      </c>
      <c r="C101" s="2">
        <f>('6.Econ Transform'!O101)*'7.Wthr Transform'!H125*_xlfn.XLOOKUP('8. Model Variables'!A101,'4.Annual SAE Indices'!$A$2:$A$23,'4.Annual SAE Indices'!$B$2:$B$23)</f>
        <v>15795.406137352173</v>
      </c>
      <c r="D101" s="2">
        <f>('6.Econ Transform'!O101)*'7.Wthr Transform'!L125*_xlfn.XLOOKUP('8. Model Variables'!$A101,'4.Annual SAE Indices'!$A$2:$A$23,'4.Annual SAE Indices'!$C$2:$C$23)</f>
        <v>0</v>
      </c>
      <c r="E101">
        <f>'6.Econ Transform'!O101*'7.Wthr Transform'!D125</f>
        <v>9.9704567514214179E-2</v>
      </c>
      <c r="F101">
        <f>E101*_xlfn.XLOOKUP('8. Model Variables'!$A101,'4.Annual SAE Indices'!$A$2:$A$23,'4.Annual SAE Indices'!$K$2:$K$23)</f>
        <v>93081.124562788726</v>
      </c>
    </row>
    <row r="102" spans="1:6" x14ac:dyDescent="0.25">
      <c r="A102">
        <f t="shared" si="2"/>
        <v>2025</v>
      </c>
      <c r="B102">
        <f t="shared" si="3"/>
        <v>5</v>
      </c>
      <c r="C102" s="2">
        <f>('6.Econ Transform'!O102)*'7.Wthr Transform'!H126*_xlfn.XLOOKUP('8. Model Variables'!A102,'4.Annual SAE Indices'!$A$2:$A$23,'4.Annual SAE Indices'!$B$2:$B$23)</f>
        <v>5492.9864263786594</v>
      </c>
      <c r="D102" s="2">
        <f>('6.Econ Transform'!O102)*'7.Wthr Transform'!L126*_xlfn.XLOOKUP('8. Model Variables'!$A102,'4.Annual SAE Indices'!$A$2:$A$23,'4.Annual SAE Indices'!$C$2:$C$23)</f>
        <v>5139.6196384131481</v>
      </c>
      <c r="E102">
        <f>'6.Econ Transform'!O102*'7.Wthr Transform'!D126</f>
        <v>0.10270797173091843</v>
      </c>
      <c r="F102">
        <f>E102*_xlfn.XLOOKUP('8. Model Variables'!$A102,'4.Annual SAE Indices'!$A$2:$A$23,'4.Annual SAE Indices'!$K$2:$K$23)</f>
        <v>95885.01057300184</v>
      </c>
    </row>
    <row r="103" spans="1:6" x14ac:dyDescent="0.25">
      <c r="A103">
        <f t="shared" si="2"/>
        <v>2025</v>
      </c>
      <c r="B103">
        <f t="shared" si="3"/>
        <v>6</v>
      </c>
      <c r="C103" s="2">
        <f>('6.Econ Transform'!O103)*'7.Wthr Transform'!H127*_xlfn.XLOOKUP('8. Model Variables'!A103,'4.Annual SAE Indices'!$A$2:$A$23,'4.Annual SAE Indices'!$B$2:$B$23)</f>
        <v>309.31462740759719</v>
      </c>
      <c r="D103" s="2">
        <f>('6.Econ Transform'!O103)*'7.Wthr Transform'!L127*_xlfn.XLOOKUP('8. Model Variables'!$A103,'4.Annual SAE Indices'!$A$2:$A$23,'4.Annual SAE Indices'!$C$2:$C$23)</f>
        <v>102640.67151421271</v>
      </c>
      <c r="E103">
        <f>'6.Econ Transform'!O103*'7.Wthr Transform'!D127</f>
        <v>9.914693457671625E-2</v>
      </c>
      <c r="F103">
        <f>E103*_xlfn.XLOOKUP('8. Model Variables'!$A103,'4.Annual SAE Indices'!$A$2:$A$23,'4.Annual SAE Indices'!$K$2:$K$23)</f>
        <v>92560.535564615115</v>
      </c>
    </row>
    <row r="104" spans="1:6" x14ac:dyDescent="0.25">
      <c r="A104">
        <f t="shared" si="2"/>
        <v>2025</v>
      </c>
      <c r="B104">
        <f t="shared" si="3"/>
        <v>7</v>
      </c>
      <c r="C104" s="2">
        <f>('6.Econ Transform'!O104)*'7.Wthr Transform'!H128*_xlfn.XLOOKUP('8. Model Variables'!A104,'4.Annual SAE Indices'!$A$2:$A$23,'4.Annual SAE Indices'!$B$2:$B$23)</f>
        <v>0</v>
      </c>
      <c r="D104" s="2">
        <f>('6.Econ Transform'!O104)*'7.Wthr Transform'!L128*_xlfn.XLOOKUP('8. Model Variables'!$A104,'4.Annual SAE Indices'!$A$2:$A$23,'4.Annual SAE Indices'!$C$2:$C$23)</f>
        <v>190782.66230642522</v>
      </c>
      <c r="E104">
        <f>'6.Econ Transform'!O104*'7.Wthr Transform'!D128</f>
        <v>0.10219554559021841</v>
      </c>
      <c r="F104">
        <f>E104*_xlfn.XLOOKUP('8. Model Variables'!$A104,'4.Annual SAE Indices'!$A$2:$A$23,'4.Annual SAE Indices'!$K$2:$K$23)</f>
        <v>95406.625253042177</v>
      </c>
    </row>
    <row r="105" spans="1:6" x14ac:dyDescent="0.25">
      <c r="A105">
        <f t="shared" si="2"/>
        <v>2025</v>
      </c>
      <c r="B105">
        <f t="shared" si="3"/>
        <v>8</v>
      </c>
      <c r="C105" s="2">
        <f>('6.Econ Transform'!O105)*'7.Wthr Transform'!H129*_xlfn.XLOOKUP('8. Model Variables'!A105,'4.Annual SAE Indices'!$A$2:$A$23,'4.Annual SAE Indices'!$B$2:$B$23)</f>
        <v>101.4615349921316</v>
      </c>
      <c r="D105" s="2">
        <f>('6.Econ Transform'!O105)*'7.Wthr Transform'!L129*_xlfn.XLOOKUP('8. Model Variables'!$A105,'4.Annual SAE Indices'!$A$2:$A$23,'4.Annual SAE Indices'!$C$2:$C$23)</f>
        <v>125342.41903323692</v>
      </c>
      <c r="E105">
        <f>'6.Econ Transform'!O105*'7.Wthr Transform'!D129</f>
        <v>0.10193911014318409</v>
      </c>
      <c r="F105">
        <f>E105*_xlfn.XLOOKUP('8. Model Variables'!$A105,'4.Annual SAE Indices'!$A$2:$A$23,'4.Annual SAE Indices'!$K$2:$K$23)</f>
        <v>95167.224989014008</v>
      </c>
    </row>
    <row r="106" spans="1:6" x14ac:dyDescent="0.25">
      <c r="A106">
        <f t="shared" si="2"/>
        <v>2025</v>
      </c>
      <c r="B106">
        <f t="shared" si="3"/>
        <v>9</v>
      </c>
      <c r="C106" s="2">
        <f>('6.Econ Transform'!O106)*'7.Wthr Transform'!H130*_xlfn.XLOOKUP('8. Model Variables'!A106,'4.Annual SAE Indices'!$A$2:$A$23,'4.Annual SAE Indices'!$B$2:$B$23)</f>
        <v>185.90474104946853</v>
      </c>
      <c r="D106" s="2">
        <f>('6.Econ Transform'!O106)*'7.Wthr Transform'!L130*_xlfn.XLOOKUP('8. Model Variables'!$A106,'4.Annual SAE Indices'!$A$2:$A$23,'4.Annual SAE Indices'!$C$2:$C$23)</f>
        <v>36051.424234074228</v>
      </c>
      <c r="E106">
        <f>'6.Econ Transform'!O106*'7.Wthr Transform'!D130</f>
        <v>9.85934358462109E-2</v>
      </c>
      <c r="F106">
        <f>E106*_xlfn.XLOOKUP('8. Model Variables'!$A106,'4.Annual SAE Indices'!$A$2:$A$23,'4.Annual SAE Indices'!$K$2:$K$23)</f>
        <v>92043.806135221937</v>
      </c>
    </row>
    <row r="107" spans="1:6" x14ac:dyDescent="0.25">
      <c r="A107">
        <f t="shared" si="2"/>
        <v>2025</v>
      </c>
      <c r="B107">
        <f t="shared" si="3"/>
        <v>10</v>
      </c>
      <c r="C107" s="2">
        <f>('6.Econ Transform'!O107)*'7.Wthr Transform'!H131*_xlfn.XLOOKUP('8. Model Variables'!A107,'4.Annual SAE Indices'!$A$2:$A$23,'4.Annual SAE Indices'!$B$2:$B$23)</f>
        <v>8661.4917373094977</v>
      </c>
      <c r="D107" s="2">
        <f>('6.Econ Transform'!O107)*'7.Wthr Transform'!L131*_xlfn.XLOOKUP('8. Model Variables'!$A107,'4.Annual SAE Indices'!$A$2:$A$23,'4.Annual SAE Indices'!$C$2:$C$23)</f>
        <v>10190.421826537928</v>
      </c>
      <c r="E107">
        <f>'6.Econ Transform'!O107*'7.Wthr Transform'!D131</f>
        <v>0.10182052666540707</v>
      </c>
      <c r="F107">
        <f>E107*_xlfn.XLOOKUP('8. Model Variables'!$A107,'4.Annual SAE Indices'!$A$2:$A$23,'4.Annual SAE Indices'!$K$2:$K$23)</f>
        <v>95056.519093173512</v>
      </c>
    </row>
    <row r="108" spans="1:6" x14ac:dyDescent="0.25">
      <c r="A108">
        <f t="shared" si="2"/>
        <v>2025</v>
      </c>
      <c r="B108">
        <f t="shared" si="3"/>
        <v>11</v>
      </c>
      <c r="C108" s="2">
        <f>('6.Econ Transform'!O108)*'7.Wthr Transform'!H132*_xlfn.XLOOKUP('8. Model Variables'!A108,'4.Annual SAE Indices'!$A$2:$A$23,'4.Annual SAE Indices'!$B$2:$B$23)</f>
        <v>23237.993975208567</v>
      </c>
      <c r="D108" s="2">
        <f>('6.Econ Transform'!O108)*'7.Wthr Transform'!L132*_xlfn.XLOOKUP('8. Model Variables'!$A108,'4.Annual SAE Indices'!$A$2:$A$23,'4.Annual SAE Indices'!$C$2:$C$23)</f>
        <v>0</v>
      </c>
      <c r="E108">
        <f>'6.Econ Transform'!O108*'7.Wthr Transform'!D132</f>
        <v>9.8478424198064657E-2</v>
      </c>
      <c r="F108">
        <f>E108*_xlfn.XLOOKUP('8. Model Variables'!$A108,'4.Annual SAE Indices'!$A$2:$A$23,'4.Annual SAE Indices'!$K$2:$K$23)</f>
        <v>91936.434789914754</v>
      </c>
    </row>
    <row r="109" spans="1:6" x14ac:dyDescent="0.25">
      <c r="A109">
        <f t="shared" si="2"/>
        <v>2025</v>
      </c>
      <c r="B109">
        <f t="shared" si="3"/>
        <v>12</v>
      </c>
      <c r="C109" s="2">
        <f>('6.Econ Transform'!O109)*'7.Wthr Transform'!H133*_xlfn.XLOOKUP('8. Model Variables'!A109,'4.Annual SAE Indices'!$A$2:$A$23,'4.Annual SAE Indices'!$B$2:$B$23)</f>
        <v>38657.573207786707</v>
      </c>
      <c r="D109" s="2">
        <f>('6.Econ Transform'!O109)*'7.Wthr Transform'!L133*_xlfn.XLOOKUP('8. Model Variables'!$A109,'4.Annual SAE Indices'!$A$2:$A$23,'4.Annual SAE Indices'!$C$2:$C$23)</f>
        <v>0</v>
      </c>
      <c r="E109">
        <f>'6.Econ Transform'!O109*'7.Wthr Transform'!D133</f>
        <v>0.10192319655905799</v>
      </c>
      <c r="F109">
        <f>E109*_xlfn.XLOOKUP('8. Model Variables'!$A109,'4.Annual SAE Indices'!$A$2:$A$23,'4.Annual SAE Indices'!$K$2:$K$23)</f>
        <v>95152.368555219538</v>
      </c>
    </row>
    <row r="110" spans="1:6" x14ac:dyDescent="0.25">
      <c r="A110">
        <f t="shared" si="2"/>
        <v>2026</v>
      </c>
      <c r="B110">
        <f t="shared" si="3"/>
        <v>1</v>
      </c>
      <c r="C110" s="2">
        <f>('6.Econ Transform'!O110)*'7.Wthr Transform'!H134*_xlfn.XLOOKUP('8. Model Variables'!A110,'4.Annual SAE Indices'!$A$2:$A$23,'4.Annual SAE Indices'!$B$2:$B$23)</f>
        <v>39123.733206440265</v>
      </c>
      <c r="D110" s="2">
        <f>('6.Econ Transform'!O110)*'7.Wthr Transform'!L134*_xlfn.XLOOKUP('8. Model Variables'!$A110,'4.Annual SAE Indices'!$A$2:$A$23,'4.Annual SAE Indices'!$C$2:$C$23)</f>
        <v>0</v>
      </c>
      <c r="E110">
        <f>'6.Econ Transform'!O110*'7.Wthr Transform'!D134</f>
        <v>0.10208534967940427</v>
      </c>
      <c r="F110">
        <f>E110*_xlfn.XLOOKUP('8. Model Variables'!$A110,'4.Annual SAE Indices'!$A$2:$A$23,'4.Annual SAE Indices'!$K$2:$K$23)</f>
        <v>94539.003700586371</v>
      </c>
    </row>
    <row r="111" spans="1:6" x14ac:dyDescent="0.25">
      <c r="A111">
        <f t="shared" si="2"/>
        <v>2026</v>
      </c>
      <c r="B111">
        <f t="shared" si="3"/>
        <v>2</v>
      </c>
      <c r="C111" s="2">
        <f>('6.Econ Transform'!O111)*'7.Wthr Transform'!H135*_xlfn.XLOOKUP('8. Model Variables'!A111,'4.Annual SAE Indices'!$A$2:$A$23,'4.Annual SAE Indices'!$B$2:$B$23)</f>
        <v>33275.9231362188</v>
      </c>
      <c r="D111" s="2">
        <f>('6.Econ Transform'!O111)*'7.Wthr Transform'!L135*_xlfn.XLOOKUP('8. Model Variables'!$A111,'4.Annual SAE Indices'!$A$2:$A$23,'4.Annual SAE Indices'!$C$2:$C$23)</f>
        <v>0</v>
      </c>
      <c r="E111">
        <f>'6.Econ Transform'!O111*'7.Wthr Transform'!D135</f>
        <v>9.2352578594700863E-2</v>
      </c>
      <c r="F111">
        <f>E111*_xlfn.XLOOKUP('8. Model Variables'!$A111,'4.Annual SAE Indices'!$A$2:$A$23,'4.Annual SAE Indices'!$K$2:$K$23)</f>
        <v>85525.697829730634</v>
      </c>
    </row>
    <row r="112" spans="1:6" x14ac:dyDescent="0.25">
      <c r="A112">
        <f t="shared" si="2"/>
        <v>2026</v>
      </c>
      <c r="B112">
        <f t="shared" si="3"/>
        <v>3</v>
      </c>
      <c r="C112" s="2">
        <f>('6.Econ Transform'!O112)*'7.Wthr Transform'!H136*_xlfn.XLOOKUP('8. Model Variables'!A112,'4.Annual SAE Indices'!$A$2:$A$23,'4.Annual SAE Indices'!$B$2:$B$23)</f>
        <v>28033.787208496706</v>
      </c>
      <c r="D112" s="2">
        <f>('6.Econ Transform'!O112)*'7.Wthr Transform'!L136*_xlfn.XLOOKUP('8. Model Variables'!$A112,'4.Annual SAE Indices'!$A$2:$A$23,'4.Annual SAE Indices'!$C$2:$C$23)</f>
        <v>0</v>
      </c>
      <c r="E112">
        <f>'6.Econ Transform'!O112*'7.Wthr Transform'!D136</f>
        <v>0.10240514860093829</v>
      </c>
      <c r="F112">
        <f>E112*_xlfn.XLOOKUP('8. Model Variables'!$A112,'4.Annual SAE Indices'!$A$2:$A$23,'4.Annual SAE Indices'!$K$2:$K$23)</f>
        <v>94835.162468923794</v>
      </c>
    </row>
    <row r="113" spans="1:6" x14ac:dyDescent="0.25">
      <c r="A113">
        <f t="shared" si="2"/>
        <v>2026</v>
      </c>
      <c r="B113">
        <f t="shared" si="3"/>
        <v>4</v>
      </c>
      <c r="C113" s="2">
        <f>('6.Econ Transform'!O113)*'7.Wthr Transform'!H137*_xlfn.XLOOKUP('8. Model Variables'!A113,'4.Annual SAE Indices'!$A$2:$A$23,'4.Annual SAE Indices'!$B$2:$B$23)</f>
        <v>16490.661534184612</v>
      </c>
      <c r="D113" s="2">
        <f>('6.Econ Transform'!O113)*'7.Wthr Transform'!L137*_xlfn.XLOOKUP('8. Model Variables'!$A113,'4.Annual SAE Indices'!$A$2:$A$23,'4.Annual SAE Indices'!$C$2:$C$23)</f>
        <v>739.48437852890322</v>
      </c>
      <c r="E113">
        <f>'6.Econ Transform'!O113*'7.Wthr Transform'!D137</f>
        <v>9.9254303936931632E-2</v>
      </c>
      <c r="F113">
        <f>E113*_xlfn.XLOOKUP('8. Model Variables'!$A113,'4.Annual SAE Indices'!$A$2:$A$23,'4.Annual SAE Indices'!$K$2:$K$23)</f>
        <v>91917.234320702992</v>
      </c>
    </row>
    <row r="114" spans="1:6" x14ac:dyDescent="0.25">
      <c r="A114">
        <f t="shared" si="2"/>
        <v>2026</v>
      </c>
      <c r="B114">
        <f t="shared" si="3"/>
        <v>5</v>
      </c>
      <c r="C114" s="2">
        <f>('6.Econ Transform'!O114)*'7.Wthr Transform'!H138*_xlfn.XLOOKUP('8. Model Variables'!A114,'4.Annual SAE Indices'!$A$2:$A$23,'4.Annual SAE Indices'!$B$2:$B$23)</f>
        <v>5371.2128068001502</v>
      </c>
      <c r="D114" s="2">
        <f>('6.Econ Transform'!O114)*'7.Wthr Transform'!L138*_xlfn.XLOOKUP('8. Model Variables'!$A114,'4.Annual SAE Indices'!$A$2:$A$23,'4.Annual SAE Indices'!$C$2:$C$23)</f>
        <v>22617.823321710144</v>
      </c>
      <c r="E114">
        <f>'6.Econ Transform'!O114*'7.Wthr Transform'!D138</f>
        <v>0.10272039424078255</v>
      </c>
      <c r="F114">
        <f>E114*_xlfn.XLOOKUP('8. Model Variables'!$A114,'4.Annual SAE Indices'!$A$2:$A$23,'4.Annual SAE Indices'!$K$2:$K$23)</f>
        <v>95127.10454293761</v>
      </c>
    </row>
    <row r="115" spans="1:6" x14ac:dyDescent="0.25">
      <c r="A115">
        <f t="shared" si="2"/>
        <v>2026</v>
      </c>
      <c r="B115">
        <f t="shared" si="3"/>
        <v>6</v>
      </c>
      <c r="C115" s="2">
        <f>('6.Econ Transform'!O115)*'7.Wthr Transform'!H139*_xlfn.XLOOKUP('8. Model Variables'!A115,'4.Annual SAE Indices'!$A$2:$A$23,'4.Annual SAE Indices'!$B$2:$B$23)</f>
        <v>225.52600567950833</v>
      </c>
      <c r="D115" s="2">
        <f>('6.Econ Transform'!O115)*'7.Wthr Transform'!L139*_xlfn.XLOOKUP('8. Model Variables'!$A115,'4.Annual SAE Indices'!$A$2:$A$23,'4.Annual SAE Indices'!$C$2:$C$23)</f>
        <v>81226.506346653565</v>
      </c>
      <c r="E115">
        <f>'6.Econ Transform'!O115*'7.Wthr Transform'!D139</f>
        <v>9.9483837918125123E-2</v>
      </c>
      <c r="F115">
        <f>E115*_xlfn.XLOOKUP('8. Model Variables'!$A115,'4.Annual SAE Indices'!$A$2:$A$23,'4.Annual SAE Indices'!$K$2:$K$23)</f>
        <v>92129.800707217888</v>
      </c>
    </row>
    <row r="116" spans="1:6" x14ac:dyDescent="0.25">
      <c r="A116">
        <f t="shared" si="2"/>
        <v>2026</v>
      </c>
      <c r="B116">
        <f t="shared" si="3"/>
        <v>7</v>
      </c>
      <c r="C116" s="2">
        <f>('6.Econ Transform'!O116)*'7.Wthr Transform'!H140*_xlfn.XLOOKUP('8. Model Variables'!A116,'4.Annual SAE Indices'!$A$2:$A$23,'4.Annual SAE Indices'!$B$2:$B$23)</f>
        <v>0</v>
      </c>
      <c r="D116" s="2">
        <f>('6.Econ Transform'!O116)*'7.Wthr Transform'!L140*_xlfn.XLOOKUP('8. Model Variables'!$A116,'4.Annual SAE Indices'!$A$2:$A$23,'4.Annual SAE Indices'!$C$2:$C$23)</f>
        <v>161999.88373985354</v>
      </c>
      <c r="E116">
        <f>'6.Econ Transform'!O116*'7.Wthr Transform'!D140</f>
        <v>0.10287941668784775</v>
      </c>
      <c r="F116">
        <f>E116*_xlfn.XLOOKUP('8. Model Variables'!$A116,'4.Annual SAE Indices'!$A$2:$A$23,'4.Annual SAE Indices'!$K$2:$K$23)</f>
        <v>95274.371743949174</v>
      </c>
    </row>
    <row r="117" spans="1:6" x14ac:dyDescent="0.25">
      <c r="A117">
        <f t="shared" si="2"/>
        <v>2026</v>
      </c>
      <c r="B117">
        <f t="shared" si="3"/>
        <v>8</v>
      </c>
      <c r="C117" s="2">
        <f>('6.Econ Transform'!O117)*'7.Wthr Transform'!H141*_xlfn.XLOOKUP('8. Model Variables'!A117,'4.Annual SAE Indices'!$A$2:$A$23,'4.Annual SAE Indices'!$B$2:$B$23)</f>
        <v>14.518081975711258</v>
      </c>
      <c r="D117" s="2">
        <f>('6.Econ Transform'!O117)*'7.Wthr Transform'!L141*_xlfn.XLOOKUP('8. Model Variables'!$A117,'4.Annual SAE Indices'!$A$2:$A$23,'4.Annual SAE Indices'!$C$2:$C$23)</f>
        <v>133431.54443037018</v>
      </c>
      <c r="E117">
        <f>'6.Econ Transform'!O117*'7.Wthr Transform'!D141</f>
        <v>0.10295874703354925</v>
      </c>
      <c r="F117">
        <f>E117*_xlfn.XLOOKUP('8. Model Variables'!$A117,'4.Annual SAE Indices'!$A$2:$A$23,'4.Annual SAE Indices'!$K$2:$K$23)</f>
        <v>95347.837837462066</v>
      </c>
    </row>
    <row r="118" spans="1:6" x14ac:dyDescent="0.25">
      <c r="A118">
        <f t="shared" si="2"/>
        <v>2026</v>
      </c>
      <c r="B118">
        <f t="shared" si="3"/>
        <v>9</v>
      </c>
      <c r="C118" s="2">
        <f>('6.Econ Transform'!O118)*'7.Wthr Transform'!H142*_xlfn.XLOOKUP('8. Model Variables'!A118,'4.Annual SAE Indices'!$A$2:$A$23,'4.Annual SAE Indices'!$B$2:$B$23)</f>
        <v>728.05974629093464</v>
      </c>
      <c r="D118" s="2">
        <f>('6.Econ Transform'!O118)*'7.Wthr Transform'!L142*_xlfn.XLOOKUP('8. Model Variables'!$A118,'4.Annual SAE Indices'!$A$2:$A$23,'4.Annual SAE Indices'!$C$2:$C$23)</f>
        <v>49879.324004011112</v>
      </c>
      <c r="E118">
        <f>'6.Econ Transform'!O118*'7.Wthr Transform'!D142</f>
        <v>9.9701517017378186E-2</v>
      </c>
      <c r="F118">
        <f>E118*_xlfn.XLOOKUP('8. Model Variables'!$A118,'4.Annual SAE Indices'!$A$2:$A$23,'4.Annual SAE Indices'!$K$2:$K$23)</f>
        <v>92331.388547534385</v>
      </c>
    </row>
    <row r="119" spans="1:6" x14ac:dyDescent="0.25">
      <c r="A119">
        <f t="shared" si="2"/>
        <v>2026</v>
      </c>
      <c r="B119">
        <f t="shared" si="3"/>
        <v>10</v>
      </c>
      <c r="C119" s="2">
        <f>('6.Econ Transform'!O119)*'7.Wthr Transform'!H143*_xlfn.XLOOKUP('8. Model Variables'!A119,'4.Annual SAE Indices'!$A$2:$A$23,'4.Annual SAE Indices'!$B$2:$B$23)</f>
        <v>9103.7064094629604</v>
      </c>
      <c r="D119" s="2">
        <f>('6.Econ Transform'!O119)*'7.Wthr Transform'!L143*_xlfn.XLOOKUP('8. Model Variables'!$A119,'4.Annual SAE Indices'!$A$2:$A$23,'4.Annual SAE Indices'!$C$2:$C$23)</f>
        <v>6868.8652568097177</v>
      </c>
      <c r="E119">
        <f>'6.Econ Transform'!O119*'7.Wthr Transform'!D143</f>
        <v>0.10309093467312123</v>
      </c>
      <c r="F119">
        <f>E119*_xlfn.XLOOKUP('8. Model Variables'!$A119,'4.Annual SAE Indices'!$A$2:$A$23,'4.Annual SAE Indices'!$K$2:$K$23)</f>
        <v>95470.253911716733</v>
      </c>
    </row>
    <row r="120" spans="1:6" x14ac:dyDescent="0.25">
      <c r="A120">
        <f t="shared" si="2"/>
        <v>2026</v>
      </c>
      <c r="B120">
        <f t="shared" si="3"/>
        <v>11</v>
      </c>
      <c r="C120" s="2">
        <f>('6.Econ Transform'!O120)*'7.Wthr Transform'!H144*_xlfn.XLOOKUP('8. Model Variables'!A120,'4.Annual SAE Indices'!$A$2:$A$23,'4.Annual SAE Indices'!$B$2:$B$23)</f>
        <v>21821.73027409094</v>
      </c>
      <c r="D120" s="2">
        <f>('6.Econ Transform'!O120)*'7.Wthr Transform'!L144*_xlfn.XLOOKUP('8. Model Variables'!$A120,'4.Annual SAE Indices'!$A$2:$A$23,'4.Annual SAE Indices'!$C$2:$C$23)</f>
        <v>274.29728818814164</v>
      </c>
      <c r="E120">
        <f>'6.Econ Transform'!O120*'7.Wthr Transform'!D144</f>
        <v>9.9829208322930754E-2</v>
      </c>
      <c r="F120">
        <f>E120*_xlfn.XLOOKUP('8. Model Variables'!$A120,'4.Annual SAE Indices'!$A$2:$A$23,'4.Annual SAE Indices'!$K$2:$K$23)</f>
        <v>92449.640665454135</v>
      </c>
    </row>
    <row r="121" spans="1:6" x14ac:dyDescent="0.25">
      <c r="A121">
        <f t="shared" si="2"/>
        <v>2026</v>
      </c>
      <c r="B121">
        <f t="shared" si="3"/>
        <v>12</v>
      </c>
      <c r="C121" s="2">
        <f>('6.Econ Transform'!O121)*'7.Wthr Transform'!H145*_xlfn.XLOOKUP('8. Model Variables'!A121,'4.Annual SAE Indices'!$A$2:$A$23,'4.Annual SAE Indices'!$B$2:$B$23)</f>
        <v>33273.730168934526</v>
      </c>
      <c r="D121" s="2">
        <f>('6.Econ Transform'!O121)*'7.Wthr Transform'!L145*_xlfn.XLOOKUP('8. Model Variables'!$A121,'4.Annual SAE Indices'!$A$2:$A$23,'4.Annual SAE Indices'!$C$2:$C$23)</f>
        <v>0</v>
      </c>
      <c r="E121">
        <f>'6.Econ Transform'!O121*'7.Wthr Transform'!D145</f>
        <v>0.10322891438192427</v>
      </c>
      <c r="F121">
        <f>E121*_xlfn.XLOOKUP('8. Model Variables'!$A121,'4.Annual SAE Indices'!$A$2:$A$23,'4.Annual SAE Indices'!$K$2:$K$23)</f>
        <v>95598.033894271546</v>
      </c>
    </row>
    <row r="122" spans="1:6" x14ac:dyDescent="0.25">
      <c r="A122">
        <f t="shared" si="2"/>
        <v>2027</v>
      </c>
      <c r="B122">
        <f t="shared" si="3"/>
        <v>1</v>
      </c>
      <c r="C122" s="2">
        <f>('6.Econ Transform'!O122)*'7.Wthr Transform'!H146*_xlfn.XLOOKUP('8. Model Variables'!A122,'4.Annual SAE Indices'!$A$2:$A$23,'4.Annual SAE Indices'!$B$2:$B$23)</f>
        <v>39130.804161518834</v>
      </c>
      <c r="D122" s="2">
        <f>('6.Econ Transform'!O122)*'7.Wthr Transform'!L146*_xlfn.XLOOKUP('8. Model Variables'!$A122,'4.Annual SAE Indices'!$A$2:$A$23,'4.Annual SAE Indices'!$C$2:$C$23)</f>
        <v>0</v>
      </c>
      <c r="E122">
        <f>'6.Econ Transform'!O122*'7.Wthr Transform'!D146</f>
        <v>0.10330080373045671</v>
      </c>
      <c r="F122">
        <f>E122*_xlfn.XLOOKUP('8. Model Variables'!$A122,'4.Annual SAE Indices'!$A$2:$A$23,'4.Annual SAE Indices'!$K$2:$K$23)</f>
        <v>94740.83723314495</v>
      </c>
    </row>
    <row r="123" spans="1:6" x14ac:dyDescent="0.25">
      <c r="A123">
        <f t="shared" si="2"/>
        <v>2027</v>
      </c>
      <c r="B123">
        <f t="shared" si="3"/>
        <v>2</v>
      </c>
      <c r="C123" s="2">
        <f>('6.Econ Transform'!O123)*'7.Wthr Transform'!H147*_xlfn.XLOOKUP('8. Model Variables'!A123,'4.Annual SAE Indices'!$A$2:$A$23,'4.Annual SAE Indices'!$B$2:$B$23)</f>
        <v>33252.225931485904</v>
      </c>
      <c r="D123" s="2">
        <f>('6.Econ Transform'!O123)*'7.Wthr Transform'!L147*_xlfn.XLOOKUP('8. Model Variables'!$A123,'4.Annual SAE Indices'!$A$2:$A$23,'4.Annual SAE Indices'!$C$2:$C$23)</f>
        <v>0</v>
      </c>
      <c r="E123">
        <f>'6.Econ Transform'!O123*'7.Wthr Transform'!D147</f>
        <v>9.3368725718380424E-2</v>
      </c>
      <c r="F123">
        <f>E123*_xlfn.XLOOKUP('8. Model Variables'!$A123,'4.Annual SAE Indices'!$A$2:$A$23,'4.Annual SAE Indices'!$K$2:$K$23)</f>
        <v>85631.775615538339</v>
      </c>
    </row>
    <row r="124" spans="1:6" x14ac:dyDescent="0.25">
      <c r="A124">
        <f t="shared" si="2"/>
        <v>2027</v>
      </c>
      <c r="B124">
        <f t="shared" si="3"/>
        <v>3</v>
      </c>
      <c r="C124" s="2">
        <f>('6.Econ Transform'!O124)*'7.Wthr Transform'!H148*_xlfn.XLOOKUP('8. Model Variables'!A124,'4.Annual SAE Indices'!$A$2:$A$23,'4.Annual SAE Indices'!$B$2:$B$23)</f>
        <v>27995.550161681236</v>
      </c>
      <c r="D124" s="2">
        <f>('6.Econ Transform'!O124)*'7.Wthr Transform'!L148*_xlfn.XLOOKUP('8. Model Variables'!$A124,'4.Annual SAE Indices'!$A$2:$A$23,'4.Annual SAE Indices'!$C$2:$C$23)</f>
        <v>0</v>
      </c>
      <c r="E124">
        <f>'6.Econ Transform'!O124*'7.Wthr Transform'!D148</f>
        <v>0.10346437096331078</v>
      </c>
      <c r="F124">
        <f>E124*_xlfn.XLOOKUP('8. Model Variables'!$A124,'4.Annual SAE Indices'!$A$2:$A$23,'4.Annual SAE Indices'!$K$2:$K$23)</f>
        <v>94890.850553708631</v>
      </c>
    </row>
    <row r="125" spans="1:6" x14ac:dyDescent="0.25">
      <c r="A125">
        <f t="shared" si="2"/>
        <v>2027</v>
      </c>
      <c r="B125">
        <f t="shared" si="3"/>
        <v>4</v>
      </c>
      <c r="C125" s="2">
        <f>('6.Econ Transform'!O125)*'7.Wthr Transform'!H149*_xlfn.XLOOKUP('8. Model Variables'!A125,'4.Annual SAE Indices'!$A$2:$A$23,'4.Annual SAE Indices'!$B$2:$B$23)</f>
        <v>16457.437408248919</v>
      </c>
      <c r="D125" s="2">
        <f>('6.Econ Transform'!O125)*'7.Wthr Transform'!L149*_xlfn.XLOOKUP('8. Model Variables'!$A125,'4.Annual SAE Indices'!$A$2:$A$23,'4.Annual SAE Indices'!$C$2:$C$23)</f>
        <v>747.69042276162804</v>
      </c>
      <c r="E125">
        <f>'6.Econ Transform'!O125*'7.Wthr Transform'!D149</f>
        <v>0.10021558767429242</v>
      </c>
      <c r="F125">
        <f>E125*_xlfn.XLOOKUP('8. Model Variables'!$A125,'4.Annual SAE Indices'!$A$2:$A$23,'4.Annual SAE Indices'!$K$2:$K$23)</f>
        <v>91911.275974659147</v>
      </c>
    </row>
    <row r="126" spans="1:6" x14ac:dyDescent="0.25">
      <c r="A126">
        <f t="shared" si="2"/>
        <v>2027</v>
      </c>
      <c r="B126">
        <f t="shared" si="3"/>
        <v>5</v>
      </c>
      <c r="C126" s="2">
        <f>('6.Econ Transform'!O126)*'7.Wthr Transform'!H150*_xlfn.XLOOKUP('8. Model Variables'!A126,'4.Annual SAE Indices'!$A$2:$A$23,'4.Annual SAE Indices'!$B$2:$B$23)</f>
        <v>5356.9016076340522</v>
      </c>
      <c r="D126" s="2">
        <f>('6.Econ Transform'!O126)*'7.Wthr Transform'!L150*_xlfn.XLOOKUP('8. Model Variables'!$A126,'4.Annual SAE Indices'!$A$2:$A$23,'4.Annual SAE Indices'!$C$2:$C$23)</f>
        <v>22853.924964688897</v>
      </c>
      <c r="E126">
        <f>'6.Econ Transform'!O126*'7.Wthr Transform'!D150</f>
        <v>0.10364772718994419</v>
      </c>
      <c r="F126">
        <f>E126*_xlfn.XLOOKUP('8. Model Variables'!$A126,'4.Annual SAE Indices'!$A$2:$A$23,'4.Annual SAE Indices'!$K$2:$K$23)</f>
        <v>95059.013063542414</v>
      </c>
    </row>
    <row r="127" spans="1:6" x14ac:dyDescent="0.25">
      <c r="A127">
        <f t="shared" si="2"/>
        <v>2027</v>
      </c>
      <c r="B127">
        <f t="shared" si="3"/>
        <v>6</v>
      </c>
      <c r="C127" s="2">
        <f>('6.Econ Transform'!O127)*'7.Wthr Transform'!H151*_xlfn.XLOOKUP('8. Model Variables'!A127,'4.Annual SAE Indices'!$A$2:$A$23,'4.Annual SAE Indices'!$B$2:$B$23)</f>
        <v>224.98812110698245</v>
      </c>
      <c r="D127" s="2">
        <f>('6.Econ Transform'!O127)*'7.Wthr Transform'!L151*_xlfn.XLOOKUP('8. Model Variables'!$A127,'4.Annual SAE Indices'!$A$2:$A$23,'4.Annual SAE Indices'!$C$2:$C$23)</f>
        <v>82097.402116002311</v>
      </c>
      <c r="E127">
        <f>'6.Econ Transform'!O127*'7.Wthr Transform'!D151</f>
        <v>0.10041007409143468</v>
      </c>
      <c r="F127">
        <f>E127*_xlfn.XLOOKUP('8. Model Variables'!$A127,'4.Annual SAE Indices'!$A$2:$A$23,'4.Annual SAE Indices'!$K$2:$K$23)</f>
        <v>92089.646377648562</v>
      </c>
    </row>
    <row r="128" spans="1:6" x14ac:dyDescent="0.25">
      <c r="A128">
        <f t="shared" si="2"/>
        <v>2027</v>
      </c>
      <c r="B128">
        <f t="shared" si="3"/>
        <v>7</v>
      </c>
      <c r="C128" s="2">
        <f>('6.Econ Transform'!O128)*'7.Wthr Transform'!H152*_xlfn.XLOOKUP('8. Model Variables'!A128,'4.Annual SAE Indices'!$A$2:$A$23,'4.Annual SAE Indices'!$B$2:$B$23)</f>
        <v>0</v>
      </c>
      <c r="D128" s="2">
        <f>('6.Econ Transform'!O128)*'7.Wthr Transform'!L152*_xlfn.XLOOKUP('8. Model Variables'!$A128,'4.Annual SAE Indices'!$A$2:$A$23,'4.Annual SAE Indices'!$C$2:$C$23)</f>
        <v>163782.65249126067</v>
      </c>
      <c r="E128">
        <f>'6.Econ Transform'!O128*'7.Wthr Transform'!D152</f>
        <v>0.10386633475088687</v>
      </c>
      <c r="F128">
        <f>E128*_xlfn.XLOOKUP('8. Model Variables'!$A128,'4.Annual SAE Indices'!$A$2:$A$23,'4.Annual SAE Indices'!$K$2:$K$23)</f>
        <v>95259.505824501437</v>
      </c>
    </row>
    <row r="129" spans="1:6" x14ac:dyDescent="0.25">
      <c r="A129">
        <f t="shared" si="2"/>
        <v>2027</v>
      </c>
      <c r="B129">
        <f t="shared" si="3"/>
        <v>8</v>
      </c>
      <c r="C129" s="2">
        <f>('6.Econ Transform'!O129)*'7.Wthr Transform'!H153*_xlfn.XLOOKUP('8. Model Variables'!A129,'4.Annual SAE Indices'!$A$2:$A$23,'4.Annual SAE Indices'!$B$2:$B$23)</f>
        <v>14.491562910139979</v>
      </c>
      <c r="D129" s="2">
        <f>('6.Econ Transform'!O129)*'7.Wthr Transform'!L153*_xlfn.XLOOKUP('8. Model Variables'!$A129,'4.Annual SAE Indices'!$A$2:$A$23,'4.Annual SAE Indices'!$C$2:$C$23)</f>
        <v>134937.66004956761</v>
      </c>
      <c r="E129">
        <f>'6.Econ Transform'!O129*'7.Wthr Transform'!D153</f>
        <v>0.10397550214716574</v>
      </c>
      <c r="F129">
        <f>E129*_xlfn.XLOOKUP('8. Model Variables'!$A129,'4.Annual SAE Indices'!$A$2:$A$23,'4.Annual SAE Indices'!$K$2:$K$23)</f>
        <v>95359.627122192484</v>
      </c>
    </row>
    <row r="130" spans="1:6" x14ac:dyDescent="0.25">
      <c r="A130">
        <f t="shared" si="2"/>
        <v>2027</v>
      </c>
      <c r="B130">
        <f t="shared" si="3"/>
        <v>9</v>
      </c>
      <c r="C130" s="2">
        <f>('6.Econ Transform'!O130)*'7.Wthr Transform'!H154*_xlfn.XLOOKUP('8. Model Variables'!A130,'4.Annual SAE Indices'!$A$2:$A$23,'4.Annual SAE Indices'!$B$2:$B$23)</f>
        <v>727.06785384823502</v>
      </c>
      <c r="D130" s="2">
        <f>('6.Econ Transform'!O130)*'7.Wthr Transform'!L154*_xlfn.XLOOKUP('8. Model Variables'!$A130,'4.Annual SAE Indices'!$A$2:$A$23,'4.Annual SAE Indices'!$C$2:$C$23)</f>
        <v>50465.79999119095</v>
      </c>
      <c r="E130">
        <f>'6.Econ Transform'!O130*'7.Wthr Transform'!D154</f>
        <v>0.10073293439880024</v>
      </c>
      <c r="F130">
        <f>E130*_xlfn.XLOOKUP('8. Model Variables'!$A130,'4.Annual SAE Indices'!$A$2:$A$23,'4.Annual SAE Indices'!$K$2:$K$23)</f>
        <v>92385.753036305134</v>
      </c>
    </row>
    <row r="131" spans="1:6" x14ac:dyDescent="0.25">
      <c r="A131">
        <f t="shared" si="2"/>
        <v>2027</v>
      </c>
      <c r="B131">
        <f t="shared" si="3"/>
        <v>10</v>
      </c>
      <c r="C131" s="2">
        <f>('6.Econ Transform'!O131)*'7.Wthr Transform'!H155*_xlfn.XLOOKUP('8. Model Variables'!A131,'4.Annual SAE Indices'!$A$2:$A$23,'4.Annual SAE Indices'!$B$2:$B$23)</f>
        <v>9095.5273286527627</v>
      </c>
      <c r="D131" s="2">
        <f>('6.Econ Transform'!O131)*'7.Wthr Transform'!L155*_xlfn.XLOOKUP('8. Model Variables'!$A131,'4.Annual SAE Indices'!$A$2:$A$23,'4.Annual SAE Indices'!$C$2:$C$23)</f>
        <v>6952.8573062863434</v>
      </c>
      <c r="E131">
        <f>'6.Econ Transform'!O131*'7.Wthr Transform'!D155</f>
        <v>0.10420580485255042</v>
      </c>
      <c r="F131">
        <f>E131*_xlfn.XLOOKUP('8. Model Variables'!$A131,'4.Annual SAE Indices'!$A$2:$A$23,'4.Annual SAE Indices'!$K$2:$K$23)</f>
        <v>95570.84591563126</v>
      </c>
    </row>
    <row r="132" spans="1:6" x14ac:dyDescent="0.25">
      <c r="A132">
        <f t="shared" si="2"/>
        <v>2027</v>
      </c>
      <c r="B132">
        <f t="shared" si="3"/>
        <v>11</v>
      </c>
      <c r="C132" s="2">
        <f>('6.Econ Transform'!O132)*'7.Wthr Transform'!H156*_xlfn.XLOOKUP('8. Model Variables'!A132,'4.Annual SAE Indices'!$A$2:$A$23,'4.Annual SAE Indices'!$B$2:$B$23)</f>
        <v>21812.242414715354</v>
      </c>
      <c r="D132" s="2">
        <f>('6.Econ Transform'!O132)*'7.Wthr Transform'!L156*_xlfn.XLOOKUP('8. Model Variables'!$A132,'4.Annual SAE Indices'!$A$2:$A$23,'4.Annual SAE Indices'!$C$2:$C$23)</f>
        <v>277.78022539872018</v>
      </c>
      <c r="E132">
        <f>'6.Econ Transform'!O132*'7.Wthr Transform'!D156</f>
        <v>0.1009556326751043</v>
      </c>
      <c r="F132">
        <f>E132*_xlfn.XLOOKUP('8. Model Variables'!$A132,'4.Annual SAE Indices'!$A$2:$A$23,'4.Annual SAE Indices'!$K$2:$K$23)</f>
        <v>92589.997537659423</v>
      </c>
    </row>
    <row r="133" spans="1:6" x14ac:dyDescent="0.25">
      <c r="A133">
        <f t="shared" si="2"/>
        <v>2027</v>
      </c>
      <c r="B133">
        <f t="shared" si="3"/>
        <v>12</v>
      </c>
      <c r="C133" s="2">
        <f>('6.Econ Transform'!O133)*'7.Wthr Transform'!H157*_xlfn.XLOOKUP('8. Model Variables'!A133,'4.Annual SAE Indices'!$A$2:$A$23,'4.Annual SAE Indices'!$B$2:$B$23)</f>
        <v>33288.437311566813</v>
      </c>
      <c r="D133" s="2">
        <f>('6.Econ Transform'!O133)*'7.Wthr Transform'!L157*_xlfn.XLOOKUP('8. Model Variables'!$A133,'4.Annual SAE Indices'!$A$2:$A$23,'4.Annual SAE Indices'!$C$2:$C$23)</f>
        <v>0</v>
      </c>
      <c r="E133">
        <f>'6.Econ Transform'!O133*'7.Wthr Transform'!D157</f>
        <v>0.10448527096536557</v>
      </c>
      <c r="F133">
        <f>E133*_xlfn.XLOOKUP('8. Model Variables'!$A133,'4.Annual SAE Indices'!$A$2:$A$23,'4.Annual SAE Indices'!$K$2:$K$23)</f>
        <v>95827.154216731098</v>
      </c>
    </row>
    <row r="134" spans="1:6" x14ac:dyDescent="0.25">
      <c r="A134">
        <f t="shared" si="2"/>
        <v>2028</v>
      </c>
      <c r="B134">
        <f t="shared" si="3"/>
        <v>1</v>
      </c>
      <c r="C134" s="2">
        <f>('6.Econ Transform'!O134)*'7.Wthr Transform'!H158*_xlfn.XLOOKUP('8. Model Variables'!A134,'4.Annual SAE Indices'!$A$2:$A$23,'4.Annual SAE Indices'!$B$2:$B$23)</f>
        <v>39182.412807793131</v>
      </c>
      <c r="D134" s="2">
        <f>('6.Econ Transform'!O134)*'7.Wthr Transform'!L158*_xlfn.XLOOKUP('8. Model Variables'!$A134,'4.Annual SAE Indices'!$A$2:$A$23,'4.Annual SAE Indices'!$C$2:$C$23)</f>
        <v>0</v>
      </c>
      <c r="E134">
        <f>'6.Econ Transform'!O134*'7.Wthr Transform'!D158</f>
        <v>0.10464967860484163</v>
      </c>
      <c r="F134">
        <f>E134*_xlfn.XLOOKUP('8. Model Variables'!$A134,'4.Annual SAE Indices'!$A$2:$A$23,'4.Annual SAE Indices'!$K$2:$K$23)</f>
        <v>95127.243557923037</v>
      </c>
    </row>
    <row r="135" spans="1:6" x14ac:dyDescent="0.25">
      <c r="A135">
        <f t="shared" si="2"/>
        <v>2028</v>
      </c>
      <c r="B135">
        <f t="shared" si="3"/>
        <v>2</v>
      </c>
      <c r="C135" s="2">
        <f>('6.Econ Transform'!O135)*'7.Wthr Transform'!H159*_xlfn.XLOOKUP('8. Model Variables'!A135,'4.Annual SAE Indices'!$A$2:$A$23,'4.Annual SAE Indices'!$B$2:$B$23)</f>
        <v>34605.737670229522</v>
      </c>
      <c r="D135" s="2">
        <f>('6.Econ Transform'!O135)*'7.Wthr Transform'!L159*_xlfn.XLOOKUP('8. Model Variables'!$A135,'4.Annual SAE Indices'!$A$2:$A$23,'4.Annual SAE Indices'!$C$2:$C$23)</f>
        <v>0</v>
      </c>
      <c r="E135">
        <f>'6.Econ Transform'!O135*'7.Wthr Transform'!D159</f>
        <v>9.8051847219055341E-2</v>
      </c>
      <c r="F135">
        <f>E135*_xlfn.XLOOKUP('8. Model Variables'!$A135,'4.Annual SAE Indices'!$A$2:$A$23,'4.Annual SAE Indices'!$K$2:$K$23)</f>
        <v>89129.771596640174</v>
      </c>
    </row>
    <row r="136" spans="1:6" x14ac:dyDescent="0.25">
      <c r="A136">
        <f t="shared" si="2"/>
        <v>2028</v>
      </c>
      <c r="B136">
        <f t="shared" si="3"/>
        <v>3</v>
      </c>
      <c r="C136" s="2">
        <f>('6.Econ Transform'!O136)*'7.Wthr Transform'!H160*_xlfn.XLOOKUP('8. Model Variables'!A136,'4.Annual SAE Indices'!$A$2:$A$23,'4.Annual SAE Indices'!$B$2:$B$23)</f>
        <v>28069.378592904828</v>
      </c>
      <c r="D136" s="2">
        <f>('6.Econ Transform'!O136)*'7.Wthr Transform'!L160*_xlfn.XLOOKUP('8. Model Variables'!$A136,'4.Annual SAE Indices'!$A$2:$A$23,'4.Annual SAE Indices'!$C$2:$C$23)</f>
        <v>0</v>
      </c>
      <c r="E136">
        <f>'6.Econ Transform'!O136*'7.Wthr Transform'!D160</f>
        <v>0.10495337501163361</v>
      </c>
      <c r="F136">
        <f>E136*_xlfn.XLOOKUP('8. Model Variables'!$A136,'4.Annual SAE Indices'!$A$2:$A$23,'4.Annual SAE Indices'!$K$2:$K$23)</f>
        <v>95403.305581636028</v>
      </c>
    </row>
    <row r="137" spans="1:6" x14ac:dyDescent="0.25">
      <c r="A137">
        <f t="shared" si="2"/>
        <v>2028</v>
      </c>
      <c r="B137">
        <f t="shared" si="3"/>
        <v>4</v>
      </c>
      <c r="C137" s="2">
        <f>('6.Econ Transform'!O137)*'7.Wthr Transform'!H161*_xlfn.XLOOKUP('8. Model Variables'!A137,'4.Annual SAE Indices'!$A$2:$A$23,'4.Annual SAE Indices'!$B$2:$B$23)</f>
        <v>16508.096535664674</v>
      </c>
      <c r="D137" s="2">
        <f>('6.Econ Transform'!O137)*'7.Wthr Transform'!L161*_xlfn.XLOOKUP('8. Model Variables'!$A137,'4.Annual SAE Indices'!$A$2:$A$23,'4.Annual SAE Indices'!$C$2:$C$23)</f>
        <v>759.73610123818776</v>
      </c>
      <c r="E137">
        <f>'6.Econ Transform'!O137*'7.Wthr Transform'!D161</f>
        <v>0.10170255438550493</v>
      </c>
      <c r="F137">
        <f>E137*_xlfn.XLOOKUP('8. Model Variables'!$A137,'4.Annual SAE Indices'!$A$2:$A$23,'4.Annual SAE Indices'!$K$2:$K$23)</f>
        <v>92448.288331821415</v>
      </c>
    </row>
    <row r="138" spans="1:6" x14ac:dyDescent="0.25">
      <c r="A138">
        <f t="shared" si="2"/>
        <v>2028</v>
      </c>
      <c r="B138">
        <f t="shared" si="3"/>
        <v>5</v>
      </c>
      <c r="C138" s="2">
        <f>('6.Econ Transform'!O138)*'7.Wthr Transform'!H162*_xlfn.XLOOKUP('8. Model Variables'!A138,'4.Annual SAE Indices'!$A$2:$A$23,'4.Annual SAE Indices'!$B$2:$B$23)</f>
        <v>5375.7522373052725</v>
      </c>
      <c r="D138" s="2">
        <f>('6.Econ Transform'!O138)*'7.Wthr Transform'!L162*_xlfn.XLOOKUP('8. Model Variables'!$A138,'4.Annual SAE Indices'!$A$2:$A$23,'4.Annual SAE Indices'!$C$2:$C$23)</f>
        <v>23232.317275113961</v>
      </c>
      <c r="E138">
        <f>'6.Econ Transform'!O138*'7.Wthr Transform'!D162</f>
        <v>0.10523183740654363</v>
      </c>
      <c r="F138">
        <f>E138*_xlfn.XLOOKUP('8. Model Variables'!$A138,'4.Annual SAE Indices'!$A$2:$A$23,'4.Annual SAE Indices'!$K$2:$K$23)</f>
        <v>95656.429723205074</v>
      </c>
    </row>
    <row r="139" spans="1:6" x14ac:dyDescent="0.25">
      <c r="A139">
        <f t="shared" si="2"/>
        <v>2028</v>
      </c>
      <c r="B139">
        <f t="shared" si="3"/>
        <v>6</v>
      </c>
      <c r="C139" s="2">
        <f>('6.Econ Transform'!O139)*'7.Wthr Transform'!H163*_xlfn.XLOOKUP('8. Model Variables'!A139,'4.Annual SAE Indices'!$A$2:$A$23,'4.Annual SAE Indices'!$B$2:$B$23)</f>
        <v>225.82417140419668</v>
      </c>
      <c r="D139" s="2">
        <f>('6.Econ Transform'!O139)*'7.Wthr Transform'!L163*_xlfn.XLOOKUP('8. Model Variables'!$A139,'4.Annual SAE Indices'!$A$2:$A$23,'4.Annual SAE Indices'!$C$2:$C$23)</f>
        <v>83473.074380604259</v>
      </c>
      <c r="E139">
        <f>'6.Econ Transform'!O139*'7.Wthr Transform'!D163</f>
        <v>0.10196471731432917</v>
      </c>
      <c r="F139">
        <f>E139*_xlfn.XLOOKUP('8. Model Variables'!$A139,'4.Annual SAE Indices'!$A$2:$A$23,'4.Annual SAE Indices'!$K$2:$K$23)</f>
        <v>92686.59615191794</v>
      </c>
    </row>
    <row r="140" spans="1:6" x14ac:dyDescent="0.25">
      <c r="A140">
        <f t="shared" si="2"/>
        <v>2028</v>
      </c>
      <c r="B140">
        <f t="shared" si="3"/>
        <v>7</v>
      </c>
      <c r="C140" s="2">
        <f>('6.Econ Transform'!O140)*'7.Wthr Transform'!H164*_xlfn.XLOOKUP('8. Model Variables'!A140,'4.Annual SAE Indices'!$A$2:$A$23,'4.Annual SAE Indices'!$B$2:$B$23)</f>
        <v>0</v>
      </c>
      <c r="D140" s="2">
        <f>('6.Econ Transform'!O140)*'7.Wthr Transform'!L164*_xlfn.XLOOKUP('8. Model Variables'!$A140,'4.Annual SAE Indices'!$A$2:$A$23,'4.Annual SAE Indices'!$C$2:$C$23)</f>
        <v>166559.75058924381</v>
      </c>
      <c r="E140">
        <f>'6.Econ Transform'!O140*'7.Wthr Transform'!D164</f>
        <v>0.10549517704692239</v>
      </c>
      <c r="F140">
        <f>E140*_xlfn.XLOOKUP('8. Model Variables'!$A140,'4.Annual SAE Indices'!$A$2:$A$23,'4.Annual SAE Indices'!$K$2:$K$23)</f>
        <v>95895.807181814947</v>
      </c>
    </row>
    <row r="141" spans="1:6" x14ac:dyDescent="0.25">
      <c r="A141">
        <f t="shared" si="2"/>
        <v>2028</v>
      </c>
      <c r="B141">
        <f t="shared" si="3"/>
        <v>8</v>
      </c>
      <c r="C141" s="2">
        <f>('6.Econ Transform'!O141)*'7.Wthr Transform'!H165*_xlfn.XLOOKUP('8. Model Variables'!A141,'4.Annual SAE Indices'!$A$2:$A$23,'4.Annual SAE Indices'!$B$2:$B$23)</f>
        <v>14.551115966111047</v>
      </c>
      <c r="D141" s="2">
        <f>('6.Econ Transform'!O141)*'7.Wthr Transform'!L165*_xlfn.XLOOKUP('8. Model Variables'!$A141,'4.Annual SAE Indices'!$A$2:$A$23,'4.Annual SAE Indices'!$C$2:$C$23)</f>
        <v>137252.54570409289</v>
      </c>
      <c r="E141">
        <f>'6.Econ Transform'!O141*'7.Wthr Transform'!D165</f>
        <v>0.10562674513847285</v>
      </c>
      <c r="F141">
        <f>E141*_xlfn.XLOOKUP('8. Model Variables'!$A141,'4.Annual SAE Indices'!$A$2:$A$23,'4.Annual SAE Indices'!$K$2:$K$23)</f>
        <v>96015.403439120535</v>
      </c>
    </row>
    <row r="142" spans="1:6" x14ac:dyDescent="0.25">
      <c r="A142">
        <f t="shared" si="2"/>
        <v>2028</v>
      </c>
      <c r="B142">
        <f t="shared" si="3"/>
        <v>9</v>
      </c>
      <c r="C142" s="2">
        <f>('6.Econ Transform'!O142)*'7.Wthr Transform'!H166*_xlfn.XLOOKUP('8. Model Variables'!A142,'4.Annual SAE Indices'!$A$2:$A$23,'4.Annual SAE Indices'!$B$2:$B$23)</f>
        <v>730.14298606968578</v>
      </c>
      <c r="D142" s="2">
        <f>('6.Econ Transform'!O142)*'7.Wthr Transform'!L166*_xlfn.XLOOKUP('8. Model Variables'!$A142,'4.Annual SAE Indices'!$A$2:$A$23,'4.Annual SAE Indices'!$C$2:$C$23)</f>
        <v>51337.686609989556</v>
      </c>
      <c r="E142">
        <f>'6.Econ Transform'!O142*'7.Wthr Transform'!D166</f>
        <v>0.10234491156080841</v>
      </c>
      <c r="F142">
        <f>E142*_xlfn.XLOOKUP('8. Model Variables'!$A142,'4.Annual SAE Indices'!$A$2:$A$23,'4.Annual SAE Indices'!$K$2:$K$23)</f>
        <v>93032.195213150771</v>
      </c>
    </row>
    <row r="143" spans="1:6" x14ac:dyDescent="0.25">
      <c r="A143">
        <f t="shared" ref="A143:A206" si="4">A131+1</f>
        <v>2028</v>
      </c>
      <c r="B143">
        <f t="shared" ref="B143:B206" si="5">B131</f>
        <v>10</v>
      </c>
      <c r="C143" s="2">
        <f>('6.Econ Transform'!O143)*'7.Wthr Transform'!H167*_xlfn.XLOOKUP('8. Model Variables'!A143,'4.Annual SAE Indices'!$A$2:$A$23,'4.Annual SAE Indices'!$B$2:$B$23)</f>
        <v>9135.087881329162</v>
      </c>
      <c r="D143" s="2">
        <f>('6.Econ Transform'!O143)*'7.Wthr Transform'!L167*_xlfn.XLOOKUP('8. Model Variables'!$A143,'4.Annual SAE Indices'!$A$2:$A$23,'4.Annual SAE Indices'!$C$2:$C$23)</f>
        <v>7073.8251572269082</v>
      </c>
      <c r="E143">
        <f>'6.Econ Transform'!O143*'7.Wthr Transform'!D167</f>
        <v>0.10588600290594696</v>
      </c>
      <c r="F143">
        <f>E143*_xlfn.XLOOKUP('8. Model Variables'!$A143,'4.Annual SAE Indices'!$A$2:$A$23,'4.Annual SAE Indices'!$K$2:$K$23)</f>
        <v>96251.07044851403</v>
      </c>
    </row>
    <row r="144" spans="1:6" x14ac:dyDescent="0.25">
      <c r="A144">
        <f t="shared" si="4"/>
        <v>2028</v>
      </c>
      <c r="B144">
        <f t="shared" si="5"/>
        <v>11</v>
      </c>
      <c r="C144" s="2">
        <f>('6.Econ Transform'!O144)*'7.Wthr Transform'!H168*_xlfn.XLOOKUP('8. Model Variables'!A144,'4.Annual SAE Indices'!$A$2:$A$23,'4.Annual SAE Indices'!$B$2:$B$23)</f>
        <v>21909.729109839638</v>
      </c>
      <c r="D144" s="2">
        <f>('6.Econ Transform'!O144)*'7.Wthr Transform'!L168*_xlfn.XLOOKUP('8. Model Variables'!$A144,'4.Annual SAE Indices'!$A$2:$A$23,'4.Annual SAE Indices'!$C$2:$C$23)</f>
        <v>282.64686739068367</v>
      </c>
      <c r="E144">
        <f>'6.Econ Transform'!O144*'7.Wthr Transform'!D168</f>
        <v>0.10259567252198844</v>
      </c>
      <c r="F144">
        <f>E144*_xlfn.XLOOKUP('8. Model Variables'!$A144,'4.Annual SAE Indices'!$A$2:$A$23,'4.Annual SAE Indices'!$K$2:$K$23)</f>
        <v>93260.138569948511</v>
      </c>
    </row>
    <row r="145" spans="1:6" x14ac:dyDescent="0.25">
      <c r="A145">
        <f t="shared" si="4"/>
        <v>2028</v>
      </c>
      <c r="B145">
        <f t="shared" si="5"/>
        <v>12</v>
      </c>
      <c r="C145" s="2">
        <f>('6.Econ Transform'!O145)*'7.Wthr Transform'!H169*_xlfn.XLOOKUP('8. Model Variables'!A145,'4.Annual SAE Indices'!$A$2:$A$23,'4.Annual SAE Indices'!$B$2:$B$23)</f>
        <v>33423.040339825842</v>
      </c>
      <c r="D145" s="2">
        <f>('6.Econ Transform'!O145)*'7.Wthr Transform'!L169*_xlfn.XLOOKUP('8. Model Variables'!$A145,'4.Annual SAE Indices'!$A$2:$A$23,'4.Annual SAE Indices'!$C$2:$C$23)</f>
        <v>0</v>
      </c>
      <c r="E145">
        <f>'6.Econ Transform'!O145*'7.Wthr Transform'!D169</f>
        <v>0.10613763683328085</v>
      </c>
      <c r="F145">
        <f>E145*_xlfn.XLOOKUP('8. Model Variables'!$A145,'4.Annual SAE Indices'!$A$2:$A$23,'4.Annual SAE Indices'!$K$2:$K$23)</f>
        <v>96479.807337265636</v>
      </c>
    </row>
    <row r="146" spans="1:6" x14ac:dyDescent="0.25">
      <c r="A146">
        <f t="shared" si="4"/>
        <v>2029</v>
      </c>
      <c r="B146">
        <f t="shared" si="5"/>
        <v>1</v>
      </c>
      <c r="C146" s="2">
        <f>('6.Econ Transform'!O146)*'7.Wthr Transform'!H170*_xlfn.XLOOKUP('8. Model Variables'!A146,'4.Annual SAE Indices'!$A$2:$A$23,'4.Annual SAE Indices'!$B$2:$B$23)</f>
        <v>39324.204788868927</v>
      </c>
      <c r="D146" s="2">
        <f>('6.Econ Transform'!O146)*'7.Wthr Transform'!L170*_xlfn.XLOOKUP('8. Model Variables'!$A146,'4.Annual SAE Indices'!$A$2:$A$23,'4.Annual SAE Indices'!$C$2:$C$23)</f>
        <v>0</v>
      </c>
      <c r="E146">
        <f>'6.Econ Transform'!O146*'7.Wthr Transform'!D170</f>
        <v>0.10625967118553881</v>
      </c>
      <c r="F146">
        <f>E146*_xlfn.XLOOKUP('8. Model Variables'!$A146,'4.Annual SAE Indices'!$A$2:$A$23,'4.Annual SAE Indices'!$K$2:$K$23)</f>
        <v>95775.245295543602</v>
      </c>
    </row>
    <row r="147" spans="1:6" x14ac:dyDescent="0.25">
      <c r="A147">
        <f t="shared" si="4"/>
        <v>2029</v>
      </c>
      <c r="B147">
        <f t="shared" si="5"/>
        <v>2</v>
      </c>
      <c r="C147" s="2">
        <f>('6.Econ Transform'!O147)*'7.Wthr Transform'!H171*_xlfn.XLOOKUP('8. Model Variables'!A147,'4.Annual SAE Indices'!$A$2:$A$23,'4.Annual SAE Indices'!$B$2:$B$23)</f>
        <v>33431.717178832281</v>
      </c>
      <c r="D147" s="2">
        <f>('6.Econ Transform'!O147)*'7.Wthr Transform'!L171*_xlfn.XLOOKUP('8. Model Variables'!$A147,'4.Annual SAE Indices'!$A$2:$A$23,'4.Annual SAE Indices'!$C$2:$C$23)</f>
        <v>0</v>
      </c>
      <c r="E147">
        <f>'6.Econ Transform'!O147*'7.Wthr Transform'!D171</f>
        <v>9.6086634944592186E-2</v>
      </c>
      <c r="F147">
        <f>E147*_xlfn.XLOOKUP('8. Model Variables'!$A147,'4.Annual SAE Indices'!$A$2:$A$23,'4.Annual SAE Indices'!$K$2:$K$23)</f>
        <v>86605.961874029337</v>
      </c>
    </row>
    <row r="148" spans="1:6" x14ac:dyDescent="0.25">
      <c r="A148">
        <f t="shared" si="4"/>
        <v>2029</v>
      </c>
      <c r="B148">
        <f t="shared" si="5"/>
        <v>3</v>
      </c>
      <c r="C148" s="2">
        <f>('6.Econ Transform'!O148)*'7.Wthr Transform'!H172*_xlfn.XLOOKUP('8. Model Variables'!A148,'4.Annual SAE Indices'!$A$2:$A$23,'4.Annual SAE Indices'!$B$2:$B$23)</f>
        <v>28155.773600873152</v>
      </c>
      <c r="D148" s="2">
        <f>('6.Econ Transform'!O148)*'7.Wthr Transform'!L172*_xlfn.XLOOKUP('8. Model Variables'!$A148,'4.Annual SAE Indices'!$A$2:$A$23,'4.Annual SAE Indices'!$C$2:$C$23)</f>
        <v>0</v>
      </c>
      <c r="E148">
        <f>'6.Econ Transform'!O148*'7.Wthr Transform'!D172</f>
        <v>0.10651060965642717</v>
      </c>
      <c r="F148">
        <f>E148*_xlfn.XLOOKUP('8. Model Variables'!$A148,'4.Annual SAE Indices'!$A$2:$A$23,'4.Annual SAE Indices'!$K$2:$K$23)</f>
        <v>96001.424177289402</v>
      </c>
    </row>
    <row r="149" spans="1:6" x14ac:dyDescent="0.25">
      <c r="A149">
        <f t="shared" si="4"/>
        <v>2029</v>
      </c>
      <c r="B149">
        <f t="shared" si="5"/>
        <v>4</v>
      </c>
      <c r="C149" s="2">
        <f>('6.Econ Transform'!O149)*'7.Wthr Transform'!H173*_xlfn.XLOOKUP('8. Model Variables'!A149,'4.Annual SAE Indices'!$A$2:$A$23,'4.Annual SAE Indices'!$B$2:$B$23)</f>
        <v>16556.978154252905</v>
      </c>
      <c r="D149" s="2">
        <f>('6.Econ Transform'!O149)*'7.Wthr Transform'!L173*_xlfn.XLOOKUP('8. Model Variables'!$A149,'4.Annual SAE Indices'!$A$2:$A$23,'4.Annual SAE Indices'!$C$2:$C$23)</f>
        <v>773.42067502134341</v>
      </c>
      <c r="E149">
        <f>'6.Econ Transform'!O149*'7.Wthr Transform'!D173</f>
        <v>0.10319953306752629</v>
      </c>
      <c r="F149">
        <f>E149*_xlfn.XLOOKUP('8. Model Variables'!$A149,'4.Annual SAE Indices'!$A$2:$A$23,'4.Annual SAE Indices'!$K$2:$K$23)</f>
        <v>93017.044788983229</v>
      </c>
    </row>
    <row r="150" spans="1:6" x14ac:dyDescent="0.25">
      <c r="A150">
        <f t="shared" si="4"/>
        <v>2029</v>
      </c>
      <c r="B150">
        <f t="shared" si="5"/>
        <v>5</v>
      </c>
      <c r="C150" s="2">
        <f>('6.Econ Transform'!O150)*'7.Wthr Transform'!H174*_xlfn.XLOOKUP('8. Model Variables'!A150,'4.Annual SAE Indices'!$A$2:$A$23,'4.Annual SAE Indices'!$B$2:$B$23)</f>
        <v>5391.0436498552381</v>
      </c>
      <c r="D150" s="2">
        <f>('6.Econ Transform'!O150)*'7.Wthr Transform'!L174*_xlfn.XLOOKUP('8. Model Variables'!$A150,'4.Annual SAE Indices'!$A$2:$A$23,'4.Annual SAE Indices'!$C$2:$C$23)</f>
        <v>23648.035664981137</v>
      </c>
      <c r="E150">
        <f>'6.Econ Transform'!O150*'7.Wthr Transform'!D174</f>
        <v>0.10676835533175251</v>
      </c>
      <c r="F150">
        <f>E150*_xlfn.XLOOKUP('8. Model Variables'!$A150,'4.Annual SAE Indices'!$A$2:$A$23,'4.Annual SAE Indices'!$K$2:$K$23)</f>
        <v>96233.738610439177</v>
      </c>
    </row>
    <row r="151" spans="1:6" x14ac:dyDescent="0.25">
      <c r="A151">
        <f t="shared" si="4"/>
        <v>2029</v>
      </c>
      <c r="B151">
        <f t="shared" si="5"/>
        <v>6</v>
      </c>
      <c r="C151" s="2">
        <f>('6.Econ Transform'!O151)*'7.Wthr Transform'!H175*_xlfn.XLOOKUP('8. Model Variables'!A151,'4.Annual SAE Indices'!$A$2:$A$23,'4.Annual SAE Indices'!$B$2:$B$23)</f>
        <v>226.45605408164411</v>
      </c>
      <c r="D151" s="2">
        <f>('6.Econ Transform'!O151)*'7.Wthr Transform'!L175*_xlfn.XLOOKUP('8. Model Variables'!$A151,'4.Annual SAE Indices'!$A$2:$A$23,'4.Annual SAE Indices'!$C$2:$C$23)</f>
        <v>84962.807980681522</v>
      </c>
      <c r="E151">
        <f>'6.Econ Transform'!O151*'7.Wthr Transform'!D175</f>
        <v>0.10344874474481253</v>
      </c>
      <c r="F151">
        <f>E151*_xlfn.XLOOKUP('8. Model Variables'!$A151,'4.Annual SAE Indices'!$A$2:$A$23,'4.Annual SAE Indices'!$K$2:$K$23)</f>
        <v>93241.667256343644</v>
      </c>
    </row>
    <row r="152" spans="1:6" x14ac:dyDescent="0.25">
      <c r="A152">
        <f t="shared" si="4"/>
        <v>2029</v>
      </c>
      <c r="B152">
        <f t="shared" si="5"/>
        <v>7</v>
      </c>
      <c r="C152" s="2">
        <f>('6.Econ Transform'!O152)*'7.Wthr Transform'!H176*_xlfn.XLOOKUP('8. Model Variables'!A152,'4.Annual SAE Indices'!$A$2:$A$23,'4.Annual SAE Indices'!$B$2:$B$23)</f>
        <v>0</v>
      </c>
      <c r="D152" s="2">
        <f>('6.Econ Transform'!O152)*'7.Wthr Transform'!L176*_xlfn.XLOOKUP('8. Model Variables'!$A152,'4.Annual SAE Indices'!$A$2:$A$23,'4.Annual SAE Indices'!$C$2:$C$23)</f>
        <v>169524.4954470036</v>
      </c>
      <c r="E152">
        <f>'6.Econ Transform'!O152*'7.Wthr Transform'!D176</f>
        <v>0.10702564693576369</v>
      </c>
      <c r="F152">
        <f>E152*_xlfn.XLOOKUP('8. Model Variables'!$A152,'4.Annual SAE Indices'!$A$2:$A$23,'4.Annual SAE Indices'!$K$2:$K$23)</f>
        <v>96465.643774568918</v>
      </c>
    </row>
    <row r="153" spans="1:6" x14ac:dyDescent="0.25">
      <c r="A153">
        <f t="shared" si="4"/>
        <v>2029</v>
      </c>
      <c r="B153">
        <f t="shared" si="5"/>
        <v>8</v>
      </c>
      <c r="C153" s="2">
        <f>('6.Econ Transform'!O153)*'7.Wthr Transform'!H177*_xlfn.XLOOKUP('8. Model Variables'!A153,'4.Annual SAE Indices'!$A$2:$A$23,'4.Annual SAE Indices'!$B$2:$B$23)</f>
        <v>14.590485971317424</v>
      </c>
      <c r="D153" s="2">
        <f>('6.Econ Transform'!O153)*'7.Wthr Transform'!L177*_xlfn.XLOOKUP('8. Model Variables'!$A153,'4.Annual SAE Indices'!$A$2:$A$23,'4.Annual SAE Indices'!$C$2:$C$23)</f>
        <v>139689.19080717213</v>
      </c>
      <c r="E153">
        <f>'6.Econ Transform'!O153*'7.Wthr Transform'!D177</f>
        <v>0.10715418767972977</v>
      </c>
      <c r="F153">
        <f>E153*_xlfn.XLOOKUP('8. Model Variables'!$A153,'4.Annual SAE Indices'!$A$2:$A$23,'4.Annual SAE Indices'!$K$2:$K$23)</f>
        <v>96581.50166445761</v>
      </c>
    </row>
    <row r="154" spans="1:6" x14ac:dyDescent="0.25">
      <c r="A154">
        <f t="shared" si="4"/>
        <v>2029</v>
      </c>
      <c r="B154">
        <f t="shared" si="5"/>
        <v>9</v>
      </c>
      <c r="C154" s="2">
        <f>('6.Econ Transform'!O154)*'7.Wthr Transform'!H178*_xlfn.XLOOKUP('8. Model Variables'!A154,'4.Annual SAE Indices'!$A$2:$A$23,'4.Annual SAE Indices'!$B$2:$B$23)</f>
        <v>732.09697717301003</v>
      </c>
      <c r="D154" s="2">
        <f>('6.Econ Transform'!O154)*'7.Wthr Transform'!L178*_xlfn.XLOOKUP('8. Model Variables'!$A154,'4.Annual SAE Indices'!$A$2:$A$23,'4.Annual SAE Indices'!$C$2:$C$23)</f>
        <v>52247.549764439565</v>
      </c>
      <c r="E154">
        <f>'6.Econ Transform'!O154*'7.Wthr Transform'!D178</f>
        <v>0.10382184600424345</v>
      </c>
      <c r="F154">
        <f>E154*_xlfn.XLOOKUP('8. Model Variables'!$A154,'4.Annual SAE Indices'!$A$2:$A$23,'4.Annual SAE Indices'!$K$2:$K$23)</f>
        <v>93577.955372459488</v>
      </c>
    </row>
    <row r="155" spans="1:6" x14ac:dyDescent="0.25">
      <c r="A155">
        <f t="shared" si="4"/>
        <v>2029</v>
      </c>
      <c r="B155">
        <f t="shared" si="5"/>
        <v>10</v>
      </c>
      <c r="C155" s="2">
        <f>('6.Econ Transform'!O155)*'7.Wthr Transform'!H179*_xlfn.XLOOKUP('8. Model Variables'!A155,'4.Annual SAE Indices'!$A$2:$A$23,'4.Annual SAE Indices'!$B$2:$B$23)</f>
        <v>9159.2665361853014</v>
      </c>
      <c r="D155" s="2">
        <f>('6.Econ Transform'!O155)*'7.Wthr Transform'!L179*_xlfn.XLOOKUP('8. Model Variables'!$A155,'4.Annual SAE Indices'!$A$2:$A$23,'4.Annual SAE Indices'!$C$2:$C$23)</f>
        <v>7198.9843015118367</v>
      </c>
      <c r="E155">
        <f>'6.Econ Transform'!O155*'7.Wthr Transform'!D179</f>
        <v>0.10741089057543117</v>
      </c>
      <c r="F155">
        <f>E155*_xlfn.XLOOKUP('8. Model Variables'!$A155,'4.Annual SAE Indices'!$A$2:$A$23,'4.Annual SAE Indices'!$K$2:$K$23)</f>
        <v>96812.876206930538</v>
      </c>
    </row>
    <row r="156" spans="1:6" x14ac:dyDescent="0.25">
      <c r="A156">
        <f t="shared" si="4"/>
        <v>2029</v>
      </c>
      <c r="B156">
        <f t="shared" si="5"/>
        <v>11</v>
      </c>
      <c r="C156" s="2">
        <f>('6.Econ Transform'!O156)*'7.Wthr Transform'!H180*_xlfn.XLOOKUP('8. Model Variables'!A156,'4.Annual SAE Indices'!$A$2:$A$23,'4.Annual SAE Indices'!$B$2:$B$23)</f>
        <v>21967.077279827012</v>
      </c>
      <c r="D156" s="2">
        <f>('6.Econ Transform'!O156)*'7.Wthr Transform'!L180*_xlfn.XLOOKUP('8. Model Variables'!$A156,'4.Annual SAE Indices'!$A$2:$A$23,'4.Annual SAE Indices'!$C$2:$C$23)</f>
        <v>287.63940658750499</v>
      </c>
      <c r="E156">
        <f>'6.Econ Transform'!O156*'7.Wthr Transform'!D180</f>
        <v>0.1040701326253626</v>
      </c>
      <c r="F156">
        <f>E156*_xlfn.XLOOKUP('8. Model Variables'!$A156,'4.Annual SAE Indices'!$A$2:$A$23,'4.Annual SAE Indices'!$K$2:$K$23)</f>
        <v>93801.744057065589</v>
      </c>
    </row>
    <row r="157" spans="1:6" x14ac:dyDescent="0.25">
      <c r="A157">
        <f t="shared" si="4"/>
        <v>2029</v>
      </c>
      <c r="B157">
        <f t="shared" si="5"/>
        <v>12</v>
      </c>
      <c r="C157" s="2">
        <f>('6.Econ Transform'!O157)*'7.Wthr Transform'!H181*_xlfn.XLOOKUP('8. Model Variables'!A157,'4.Annual SAE Indices'!$A$2:$A$23,'4.Annual SAE Indices'!$B$2:$B$23)</f>
        <v>33511.833799652035</v>
      </c>
      <c r="D157" s="2">
        <f>('6.Econ Transform'!O157)*'7.Wthr Transform'!L181*_xlfn.XLOOKUP('8. Model Variables'!$A157,'4.Annual SAE Indices'!$A$2:$A$23,'4.Annual SAE Indices'!$C$2:$C$23)</f>
        <v>0</v>
      </c>
      <c r="E157">
        <f>'6.Econ Transform'!O157*'7.Wthr Transform'!D181</f>
        <v>0.10766720762480554</v>
      </c>
      <c r="F157">
        <f>E157*_xlfn.XLOOKUP('8. Model Variables'!$A157,'4.Annual SAE Indices'!$A$2:$A$23,'4.Annual SAE Indices'!$K$2:$K$23)</f>
        <v>97043.902973749689</v>
      </c>
    </row>
    <row r="158" spans="1:6" x14ac:dyDescent="0.25">
      <c r="A158">
        <f t="shared" si="4"/>
        <v>2030</v>
      </c>
      <c r="B158">
        <f t="shared" si="5"/>
        <v>1</v>
      </c>
      <c r="C158" s="2">
        <f>('6.Econ Transform'!O158)*'7.Wthr Transform'!H182*_xlfn.XLOOKUP('8. Model Variables'!A158,'4.Annual SAE Indices'!$A$2:$A$23,'4.Annual SAE Indices'!$B$2:$B$23)</f>
        <v>39430.214632528645</v>
      </c>
      <c r="D158" s="2">
        <f>('6.Econ Transform'!O158)*'7.Wthr Transform'!L182*_xlfn.XLOOKUP('8. Model Variables'!$A158,'4.Annual SAE Indices'!$A$2:$A$23,'4.Annual SAE Indices'!$C$2:$C$23)</f>
        <v>0</v>
      </c>
      <c r="E158">
        <f>'6.Econ Transform'!O158*'7.Wthr Transform'!D182</f>
        <v>0.10779520807519075</v>
      </c>
      <c r="F158">
        <f>E158*_xlfn.XLOOKUP('8. Model Variables'!$A158,'4.Annual SAE Indices'!$A$2:$A$23,'4.Annual SAE Indices'!$K$2:$K$23)</f>
        <v>96120.73361816477</v>
      </c>
    </row>
    <row r="159" spans="1:6" x14ac:dyDescent="0.25">
      <c r="A159">
        <f t="shared" si="4"/>
        <v>2030</v>
      </c>
      <c r="B159">
        <f t="shared" si="5"/>
        <v>2</v>
      </c>
      <c r="C159" s="2">
        <f>('6.Econ Transform'!O159)*'7.Wthr Transform'!H183*_xlfn.XLOOKUP('8. Model Variables'!A159,'4.Annual SAE Indices'!$A$2:$A$23,'4.Annual SAE Indices'!$B$2:$B$23)</f>
        <v>33523.149134123676</v>
      </c>
      <c r="D159" s="2">
        <f>('6.Econ Transform'!O159)*'7.Wthr Transform'!L183*_xlfn.XLOOKUP('8. Model Variables'!$A159,'4.Annual SAE Indices'!$A$2:$A$23,'4.Annual SAE Indices'!$C$2:$C$23)</f>
        <v>0</v>
      </c>
      <c r="E159">
        <f>'6.Econ Transform'!O159*'7.Wthr Transform'!D183</f>
        <v>9.747896394590494E-2</v>
      </c>
      <c r="F159">
        <f>E159*_xlfn.XLOOKUP('8. Model Variables'!$A159,'4.Annual SAE Indices'!$A$2:$A$23,'4.Annual SAE Indices'!$K$2:$K$23)</f>
        <v>86921.762981182837</v>
      </c>
    </row>
    <row r="160" spans="1:6" x14ac:dyDescent="0.25">
      <c r="A160">
        <f t="shared" si="4"/>
        <v>2030</v>
      </c>
      <c r="B160">
        <f t="shared" si="5"/>
        <v>3</v>
      </c>
      <c r="C160" s="2">
        <f>('6.Econ Transform'!O160)*'7.Wthr Transform'!H184*_xlfn.XLOOKUP('8. Model Variables'!A160,'4.Annual SAE Indices'!$A$2:$A$23,'4.Annual SAE Indices'!$B$2:$B$23)</f>
        <v>28231.971864367133</v>
      </c>
      <c r="D160" s="2">
        <f>('6.Econ Transform'!O160)*'7.Wthr Transform'!L184*_xlfn.XLOOKUP('8. Model Variables'!$A160,'4.Annual SAE Indices'!$A$2:$A$23,'4.Annual SAE Indices'!$C$2:$C$23)</f>
        <v>0</v>
      </c>
      <c r="E160">
        <f>'6.Econ Transform'!O160*'7.Wthr Transform'!D184</f>
        <v>0.10805090635472615</v>
      </c>
      <c r="F160">
        <f>E160*_xlfn.XLOOKUP('8. Model Variables'!$A160,'4.Annual SAE Indices'!$A$2:$A$23,'4.Annual SAE Indices'!$K$2:$K$23)</f>
        <v>96348.739172889458</v>
      </c>
    </row>
    <row r="161" spans="1:6" x14ac:dyDescent="0.25">
      <c r="A161">
        <f t="shared" si="4"/>
        <v>2030</v>
      </c>
      <c r="B161">
        <f t="shared" si="5"/>
        <v>4</v>
      </c>
      <c r="C161" s="2">
        <f>('6.Econ Transform'!O161)*'7.Wthr Transform'!H185*_xlfn.XLOOKUP('8. Model Variables'!A161,'4.Annual SAE Indices'!$A$2:$A$23,'4.Annual SAE Indices'!$B$2:$B$23)</f>
        <v>16601.314665365568</v>
      </c>
      <c r="D161" s="2">
        <f>('6.Econ Transform'!O161)*'7.Wthr Transform'!L185*_xlfn.XLOOKUP('8. Model Variables'!$A161,'4.Annual SAE Indices'!$A$2:$A$23,'4.Annual SAE Indices'!$C$2:$C$23)</f>
        <v>784.43873828951041</v>
      </c>
      <c r="E161">
        <f>'6.Econ Transform'!O161*'7.Wthr Transform'!D185</f>
        <v>0.1046889715598688</v>
      </c>
      <c r="F161">
        <f>E161*_xlfn.XLOOKUP('8. Model Variables'!$A161,'4.Annual SAE Indices'!$A$2:$A$23,'4.Annual SAE Indices'!$K$2:$K$23)</f>
        <v>93350.909820097499</v>
      </c>
    </row>
    <row r="162" spans="1:6" x14ac:dyDescent="0.25">
      <c r="A162">
        <f t="shared" si="4"/>
        <v>2030</v>
      </c>
      <c r="B162">
        <f t="shared" si="5"/>
        <v>5</v>
      </c>
      <c r="C162" s="2">
        <f>('6.Econ Transform'!O162)*'7.Wthr Transform'!H186*_xlfn.XLOOKUP('8. Model Variables'!A162,'4.Annual SAE Indices'!$A$2:$A$23,'4.Annual SAE Indices'!$B$2:$B$23)</f>
        <v>5405.3266683796483</v>
      </c>
      <c r="D162" s="2">
        <f>('6.Econ Transform'!O162)*'7.Wthr Transform'!L186*_xlfn.XLOOKUP('8. Model Variables'!$A162,'4.Annual SAE Indices'!$A$2:$A$23,'4.Annual SAE Indices'!$C$2:$C$23)</f>
        <v>23984.243152805462</v>
      </c>
      <c r="E162">
        <f>'6.Econ Transform'!O162*'7.Wthr Transform'!D186</f>
        <v>0.10830623168644513</v>
      </c>
      <c r="F162">
        <f>E162*_xlfn.XLOOKUP('8. Model Variables'!$A162,'4.Annual SAE Indices'!$A$2:$A$23,'4.Annual SAE Indices'!$K$2:$K$23)</f>
        <v>96576.412170922995</v>
      </c>
    </row>
    <row r="163" spans="1:6" x14ac:dyDescent="0.25">
      <c r="A163">
        <f t="shared" si="4"/>
        <v>2030</v>
      </c>
      <c r="B163">
        <f t="shared" si="5"/>
        <v>6</v>
      </c>
      <c r="C163" s="2">
        <f>('6.Econ Transform'!O163)*'7.Wthr Transform'!H187*_xlfn.XLOOKUP('8. Model Variables'!A163,'4.Annual SAE Indices'!$A$2:$A$23,'4.Annual SAE Indices'!$B$2:$B$23)</f>
        <v>227.04954381054205</v>
      </c>
      <c r="D163" s="2">
        <f>('6.Econ Transform'!O163)*'7.Wthr Transform'!L187*_xlfn.XLOOKUP('8. Model Variables'!$A163,'4.Annual SAE Indices'!$A$2:$A$23,'4.Annual SAE Indices'!$C$2:$C$23)</f>
        <v>86168.276149391342</v>
      </c>
      <c r="E163">
        <f>'6.Econ Transform'!O163*'7.Wthr Transform'!D187</f>
        <v>0.10493580990923852</v>
      </c>
      <c r="F163">
        <f>E163*_xlfn.XLOOKUP('8. Model Variables'!$A163,'4.Annual SAE Indices'!$A$2:$A$23,'4.Annual SAE Indices'!$K$2:$K$23)</f>
        <v>93571.0149959228</v>
      </c>
    </row>
    <row r="164" spans="1:6" x14ac:dyDescent="0.25">
      <c r="A164">
        <f t="shared" si="4"/>
        <v>2030</v>
      </c>
      <c r="B164">
        <f t="shared" si="5"/>
        <v>7</v>
      </c>
      <c r="C164" s="2">
        <f>('6.Econ Transform'!O164)*'7.Wthr Transform'!H188*_xlfn.XLOOKUP('8. Model Variables'!A164,'4.Annual SAE Indices'!$A$2:$A$23,'4.Annual SAE Indices'!$B$2:$B$23)</f>
        <v>0</v>
      </c>
      <c r="D164" s="2">
        <f>('6.Econ Transform'!O164)*'7.Wthr Transform'!L188*_xlfn.XLOOKUP('8. Model Variables'!$A164,'4.Annual SAE Indices'!$A$2:$A$23,'4.Annual SAE Indices'!$C$2:$C$23)</f>
        <v>171924.84543558228</v>
      </c>
      <c r="E164">
        <f>'6.Econ Transform'!O164*'7.Wthr Transform'!D188</f>
        <v>0.10856103867148584</v>
      </c>
      <c r="F164">
        <f>E164*_xlfn.XLOOKUP('8. Model Variables'!$A164,'4.Annual SAE Indices'!$A$2:$A$23,'4.Annual SAE Indices'!$K$2:$K$23)</f>
        <v>96803.622960442153</v>
      </c>
    </row>
    <row r="165" spans="1:6" x14ac:dyDescent="0.25">
      <c r="A165">
        <f t="shared" si="4"/>
        <v>2030</v>
      </c>
      <c r="B165">
        <f t="shared" si="5"/>
        <v>8</v>
      </c>
      <c r="C165" s="2">
        <f>('6.Econ Transform'!O165)*'7.Wthr Transform'!H189*_xlfn.XLOOKUP('8. Model Variables'!A165,'4.Annual SAE Indices'!$A$2:$A$23,'4.Annual SAE Indices'!$B$2:$B$23)</f>
        <v>14.627892442263887</v>
      </c>
      <c r="D165" s="2">
        <f>('6.Econ Transform'!O165)*'7.Wthr Transform'!L189*_xlfn.XLOOKUP('8. Model Variables'!$A165,'4.Annual SAE Indices'!$A$2:$A$23,'4.Annual SAE Indices'!$C$2:$C$23)</f>
        <v>141663.07091233079</v>
      </c>
      <c r="E165">
        <f>'6.Econ Transform'!O165*'7.Wthr Transform'!D189</f>
        <v>0.10868833724650967</v>
      </c>
      <c r="F165">
        <f>E165*_xlfn.XLOOKUP('8. Model Variables'!$A165,'4.Annual SAE Indices'!$A$2:$A$23,'4.Annual SAE Indices'!$K$2:$K$23)</f>
        <v>96917.134800516738</v>
      </c>
    </row>
    <row r="166" spans="1:6" x14ac:dyDescent="0.25">
      <c r="A166">
        <f t="shared" si="4"/>
        <v>2030</v>
      </c>
      <c r="B166">
        <f t="shared" si="5"/>
        <v>9</v>
      </c>
      <c r="C166" s="2">
        <f>('6.Econ Transform'!O166)*'7.Wthr Transform'!H190*_xlfn.XLOOKUP('8. Model Variables'!A166,'4.Annual SAE Indices'!$A$2:$A$23,'4.Annual SAE Indices'!$B$2:$B$23)</f>
        <v>733.95301082490744</v>
      </c>
      <c r="D166" s="2">
        <f>('6.Econ Transform'!O166)*'7.Wthr Transform'!L190*_xlfn.XLOOKUP('8. Model Variables'!$A166,'4.Annual SAE Indices'!$A$2:$A$23,'4.Annual SAE Indices'!$C$2:$C$23)</f>
        <v>52984.326772088192</v>
      </c>
      <c r="E166">
        <f>'6.Econ Transform'!O166*'7.Wthr Transform'!D190</f>
        <v>0.10530528911443608</v>
      </c>
      <c r="F166">
        <f>E166*_xlfn.XLOOKUP('8. Model Variables'!$A166,'4.Annual SAE Indices'!$A$2:$A$23,'4.Annual SAE Indices'!$K$2:$K$23)</f>
        <v>93900.478734565739</v>
      </c>
    </row>
    <row r="167" spans="1:6" x14ac:dyDescent="0.25">
      <c r="A167">
        <f t="shared" si="4"/>
        <v>2030</v>
      </c>
      <c r="B167">
        <f t="shared" si="5"/>
        <v>10</v>
      </c>
      <c r="C167" s="2">
        <f>('6.Econ Transform'!O167)*'7.Wthr Transform'!H191*_xlfn.XLOOKUP('8. Model Variables'!A167,'4.Annual SAE Indices'!$A$2:$A$23,'4.Annual SAE Indices'!$B$2:$B$23)</f>
        <v>9182.2267866895472</v>
      </c>
      <c r="D167" s="2">
        <f>('6.Econ Transform'!O167)*'7.Wthr Transform'!L191*_xlfn.XLOOKUP('8. Model Variables'!$A167,'4.Annual SAE Indices'!$A$2:$A$23,'4.Annual SAE Indices'!$C$2:$C$23)</f>
        <v>7300.2947255163035</v>
      </c>
      <c r="E167">
        <f>'6.Econ Transform'!O167*'7.Wthr Transform'!D191</f>
        <v>0.10894252345254185</v>
      </c>
      <c r="F167">
        <f>E167*_xlfn.XLOOKUP('8. Model Variables'!$A167,'4.Annual SAE Indices'!$A$2:$A$23,'4.Annual SAE Indices'!$K$2:$K$23)</f>
        <v>97143.792042853427</v>
      </c>
    </row>
    <row r="168" spans="1:6" x14ac:dyDescent="0.25">
      <c r="A168">
        <f t="shared" si="4"/>
        <v>2030</v>
      </c>
      <c r="B168">
        <f t="shared" si="5"/>
        <v>11</v>
      </c>
      <c r="C168" s="2">
        <f>('6.Econ Transform'!O168)*'7.Wthr Transform'!H192*_xlfn.XLOOKUP('8. Model Variables'!A168,'4.Annual SAE Indices'!$A$2:$A$23,'4.Annual SAE Indices'!$B$2:$B$23)</f>
        <v>22021.520586839728</v>
      </c>
      <c r="D168" s="2">
        <f>('6.Econ Transform'!O168)*'7.Wthr Transform'!L192*_xlfn.XLOOKUP('8. Model Variables'!$A168,'4.Annual SAE Indices'!$A$2:$A$23,'4.Annual SAE Indices'!$C$2:$C$23)</f>
        <v>291.67906518367948</v>
      </c>
      <c r="E168">
        <f>'6.Econ Transform'!O168*'7.Wthr Transform'!D192</f>
        <v>0.10555114027463727</v>
      </c>
      <c r="F168">
        <f>E168*_xlfn.XLOOKUP('8. Model Variables'!$A168,'4.Annual SAE Indices'!$A$2:$A$23,'4.Annual SAE Indices'!$K$2:$K$23)</f>
        <v>94119.703636130303</v>
      </c>
    </row>
    <row r="169" spans="1:6" x14ac:dyDescent="0.25">
      <c r="A169">
        <f t="shared" si="4"/>
        <v>2030</v>
      </c>
      <c r="B169">
        <f t="shared" si="5"/>
        <v>12</v>
      </c>
      <c r="C169" s="2">
        <f>('6.Econ Transform'!O169)*'7.Wthr Transform'!H193*_xlfn.XLOOKUP('8. Model Variables'!A169,'4.Annual SAE Indices'!$A$2:$A$23,'4.Annual SAE Indices'!$B$2:$B$23)</f>
        <v>33594.849384917485</v>
      </c>
      <c r="D169" s="2">
        <f>('6.Econ Transform'!O169)*'7.Wthr Transform'!L193*_xlfn.XLOOKUP('8. Model Variables'!$A169,'4.Annual SAE Indices'!$A$2:$A$23,'4.Annual SAE Indices'!$C$2:$C$23)</f>
        <v>0</v>
      </c>
      <c r="E169">
        <f>'6.Econ Transform'!O169*'7.Wthr Transform'!D193</f>
        <v>0.10919927375530714</v>
      </c>
      <c r="F169">
        <f>E169*_xlfn.XLOOKUP('8. Model Variables'!$A169,'4.Annual SAE Indices'!$A$2:$A$23,'4.Annual SAE Indices'!$K$2:$K$23)</f>
        <v>97372.735684218918</v>
      </c>
    </row>
    <row r="170" spans="1:6" x14ac:dyDescent="0.25">
      <c r="A170">
        <f t="shared" si="4"/>
        <v>2031</v>
      </c>
      <c r="B170">
        <f t="shared" si="5"/>
        <v>1</v>
      </c>
      <c r="C170" s="2">
        <f>('6.Econ Transform'!O170)*'7.Wthr Transform'!H194*_xlfn.XLOOKUP('8. Model Variables'!A170,'4.Annual SAE Indices'!$A$2:$A$23,'4.Annual SAE Indices'!$B$2:$B$23)</f>
        <v>39527.843934853561</v>
      </c>
      <c r="D170" s="2">
        <f>('6.Econ Transform'!O170)*'7.Wthr Transform'!L194*_xlfn.XLOOKUP('8. Model Variables'!$A170,'4.Annual SAE Indices'!$A$2:$A$23,'4.Annual SAE Indices'!$C$2:$C$23)</f>
        <v>0</v>
      </c>
      <c r="E170">
        <f>'6.Econ Transform'!O170*'7.Wthr Transform'!D194</f>
        <v>0.10932896475764722</v>
      </c>
      <c r="F170">
        <f>E170*_xlfn.XLOOKUP('8. Model Variables'!$A170,'4.Annual SAE Indices'!$A$2:$A$23,'4.Annual SAE Indices'!$K$2:$K$23)</f>
        <v>96510.382987320001</v>
      </c>
    </row>
    <row r="171" spans="1:6" x14ac:dyDescent="0.25">
      <c r="A171">
        <f t="shared" si="4"/>
        <v>2031</v>
      </c>
      <c r="B171">
        <f t="shared" si="5"/>
        <v>2</v>
      </c>
      <c r="C171" s="2">
        <f>('6.Econ Transform'!O171)*'7.Wthr Transform'!H195*_xlfn.XLOOKUP('8. Model Variables'!A171,'4.Annual SAE Indices'!$A$2:$A$23,'4.Annual SAE Indices'!$B$2:$B$23)</f>
        <v>33606.112400009675</v>
      </c>
      <c r="D171" s="2">
        <f>('6.Econ Transform'!O171)*'7.Wthr Transform'!L195*_xlfn.XLOOKUP('8. Model Variables'!$A171,'4.Annual SAE Indices'!$A$2:$A$23,'4.Annual SAE Indices'!$C$2:$C$23)</f>
        <v>0</v>
      </c>
      <c r="E171">
        <f>'6.Econ Transform'!O171*'7.Wthr Transform'!D195</f>
        <v>9.8865818605910497E-2</v>
      </c>
      <c r="F171">
        <f>E171*_xlfn.XLOOKUP('8. Model Variables'!$A171,'4.Annual SAE Indices'!$A$2:$A$23,'4.Annual SAE Indices'!$K$2:$K$23)</f>
        <v>87274.017815520623</v>
      </c>
    </row>
    <row r="172" spans="1:6" x14ac:dyDescent="0.25">
      <c r="A172">
        <f t="shared" si="4"/>
        <v>2031</v>
      </c>
      <c r="B172">
        <f t="shared" si="5"/>
        <v>3</v>
      </c>
      <c r="C172" s="2">
        <f>('6.Econ Transform'!O172)*'7.Wthr Transform'!H196*_xlfn.XLOOKUP('8. Model Variables'!A172,'4.Annual SAE Indices'!$A$2:$A$23,'4.Annual SAE Indices'!$B$2:$B$23)</f>
        <v>28301.807259241999</v>
      </c>
      <c r="D172" s="2">
        <f>('6.Econ Transform'!O172)*'7.Wthr Transform'!L196*_xlfn.XLOOKUP('8. Model Variables'!$A172,'4.Annual SAE Indices'!$A$2:$A$23,'4.Annual SAE Indices'!$C$2:$C$23)</f>
        <v>0</v>
      </c>
      <c r="E172">
        <f>'6.Econ Transform'!O172*'7.Wthr Transform'!D196</f>
        <v>0.10958804166435619</v>
      </c>
      <c r="F172">
        <f>E172*_xlfn.XLOOKUP('8. Model Variables'!$A172,'4.Annual SAE Indices'!$A$2:$A$23,'4.Annual SAE Indices'!$K$2:$K$23)</f>
        <v>96739.083693899258</v>
      </c>
    </row>
    <row r="173" spans="1:6" x14ac:dyDescent="0.25">
      <c r="A173">
        <f t="shared" si="4"/>
        <v>2031</v>
      </c>
      <c r="B173">
        <f t="shared" si="5"/>
        <v>4</v>
      </c>
      <c r="C173" s="2">
        <f>('6.Econ Transform'!O173)*'7.Wthr Transform'!H197*_xlfn.XLOOKUP('8. Model Variables'!A173,'4.Annual SAE Indices'!$A$2:$A$23,'4.Annual SAE Indices'!$B$2:$B$23)</f>
        <v>16642.360641050669</v>
      </c>
      <c r="D173" s="2">
        <f>('6.Econ Transform'!O173)*'7.Wthr Transform'!L197*_xlfn.XLOOKUP('8. Model Variables'!$A173,'4.Annual SAE Indices'!$A$2:$A$23,'4.Annual SAE Indices'!$C$2:$C$23)</f>
        <v>796.61564016239026</v>
      </c>
      <c r="E173">
        <f>'6.Econ Transform'!O173*'7.Wthr Transform'!D197</f>
        <v>0.10617815547580715</v>
      </c>
      <c r="F173">
        <f>E173*_xlfn.XLOOKUP('8. Model Variables'!$A173,'4.Annual SAE Indices'!$A$2:$A$23,'4.Annual SAE Indices'!$K$2:$K$23)</f>
        <v>93728.999195893237</v>
      </c>
    </row>
    <row r="174" spans="1:6" x14ac:dyDescent="0.25">
      <c r="A174">
        <f t="shared" si="4"/>
        <v>2031</v>
      </c>
      <c r="B174">
        <f t="shared" si="5"/>
        <v>5</v>
      </c>
      <c r="C174" s="2">
        <f>('6.Econ Transform'!O174)*'7.Wthr Transform'!H198*_xlfn.XLOOKUP('8. Model Variables'!A174,'4.Annual SAE Indices'!$A$2:$A$23,'4.Annual SAE Indices'!$B$2:$B$23)</f>
        <v>5418.6847514504261</v>
      </c>
      <c r="D174" s="2">
        <f>('6.Econ Transform'!O174)*'7.Wthr Transform'!L198*_xlfn.XLOOKUP('8. Model Variables'!$A174,'4.Annual SAE Indices'!$A$2:$A$23,'4.Annual SAE Indices'!$C$2:$C$23)</f>
        <v>24356.523898992436</v>
      </c>
      <c r="E174">
        <f>'6.Econ Transform'!O174*'7.Wthr Transform'!D198</f>
        <v>0.10984674213167081</v>
      </c>
      <c r="F174">
        <f>E174*_xlfn.XLOOKUP('8. Model Variables'!$A174,'4.Annual SAE Indices'!$A$2:$A$23,'4.Annual SAE Indices'!$K$2:$K$23)</f>
        <v>96967.452097779038</v>
      </c>
    </row>
    <row r="175" spans="1:6" x14ac:dyDescent="0.25">
      <c r="A175">
        <f t="shared" si="4"/>
        <v>2031</v>
      </c>
      <c r="B175">
        <f t="shared" si="5"/>
        <v>6</v>
      </c>
      <c r="C175" s="2">
        <f>('6.Econ Transform'!O175)*'7.Wthr Transform'!H199*_xlfn.XLOOKUP('8. Model Variables'!A175,'4.Annual SAE Indices'!$A$2:$A$23,'4.Annual SAE Indices'!$B$2:$B$23)</f>
        <v>227.61038541077488</v>
      </c>
      <c r="D175" s="2">
        <f>('6.Econ Transform'!O175)*'7.Wthr Transform'!L199*_xlfn.XLOOKUP('8. Model Variables'!$A175,'4.Annual SAE Indices'!$A$2:$A$23,'4.Annual SAE Indices'!$C$2:$C$23)</f>
        <v>87505.669903560847</v>
      </c>
      <c r="E175">
        <f>'6.Econ Transform'!O175*'7.Wthr Transform'!D199</f>
        <v>0.10642825826756046</v>
      </c>
      <c r="F175">
        <f>E175*_xlfn.XLOOKUP('8. Model Variables'!$A175,'4.Annual SAE Indices'!$A$2:$A$23,'4.Annual SAE Indices'!$K$2:$K$23)</f>
        <v>93949.777982848871</v>
      </c>
    </row>
    <row r="176" spans="1:6" x14ac:dyDescent="0.25">
      <c r="A176">
        <f t="shared" si="4"/>
        <v>2031</v>
      </c>
      <c r="B176">
        <f t="shared" si="5"/>
        <v>7</v>
      </c>
      <c r="C176" s="2">
        <f>('6.Econ Transform'!O176)*'7.Wthr Transform'!H200*_xlfn.XLOOKUP('8. Model Variables'!A176,'4.Annual SAE Indices'!$A$2:$A$23,'4.Annual SAE Indices'!$B$2:$B$23)</f>
        <v>0</v>
      </c>
      <c r="D176" s="2">
        <f>('6.Econ Transform'!O176)*'7.Wthr Transform'!L200*_xlfn.XLOOKUP('8. Model Variables'!$A176,'4.Annual SAE Indices'!$A$2:$A$23,'4.Annual SAE Indices'!$C$2:$C$23)</f>
        <v>174593.0426600393</v>
      </c>
      <c r="E176">
        <f>'6.Econ Transform'!O176*'7.Wthr Transform'!D200</f>
        <v>0.11010492048993019</v>
      </c>
      <c r="F176">
        <f>E176*_xlfn.XLOOKUP('8. Model Variables'!$A176,'4.Annual SAE Indices'!$A$2:$A$23,'4.Annual SAE Indices'!$K$2:$K$23)</f>
        <v>97195.359608747283</v>
      </c>
    </row>
    <row r="177" spans="1:6" x14ac:dyDescent="0.25">
      <c r="A177">
        <f t="shared" si="4"/>
        <v>2031</v>
      </c>
      <c r="B177">
        <f t="shared" si="5"/>
        <v>8</v>
      </c>
      <c r="C177" s="2">
        <f>('6.Econ Transform'!O177)*'7.Wthr Transform'!H201*_xlfn.XLOOKUP('8. Model Variables'!A177,'4.Annual SAE Indices'!$A$2:$A$23,'4.Annual SAE Indices'!$B$2:$B$23)</f>
        <v>14.663991611617769</v>
      </c>
      <c r="D177" s="2">
        <f>('6.Econ Transform'!O177)*'7.Wthr Transform'!L201*_xlfn.XLOOKUP('8. Model Variables'!$A177,'4.Annual SAE Indices'!$A$2:$A$23,'4.Annual SAE Indices'!$C$2:$C$23)</f>
        <v>143861.45416902326</v>
      </c>
      <c r="E177">
        <f>'6.Econ Transform'!O177*'7.Wthr Transform'!D201</f>
        <v>0.11023390324029612</v>
      </c>
      <c r="F177">
        <f>E177*_xlfn.XLOOKUP('8. Model Variables'!$A177,'4.Annual SAE Indices'!$A$2:$A$23,'4.Annual SAE Indices'!$K$2:$K$23)</f>
        <v>97309.219414007195</v>
      </c>
    </row>
    <row r="178" spans="1:6" x14ac:dyDescent="0.25">
      <c r="A178">
        <f t="shared" si="4"/>
        <v>2031</v>
      </c>
      <c r="B178">
        <f t="shared" si="5"/>
        <v>9</v>
      </c>
      <c r="C178" s="2">
        <f>('6.Econ Transform'!O178)*'7.Wthr Transform'!H202*_xlfn.XLOOKUP('8. Model Variables'!A178,'4.Annual SAE Indices'!$A$2:$A$23,'4.Annual SAE Indices'!$B$2:$B$23)</f>
        <v>735.76345464551707</v>
      </c>
      <c r="D178" s="2">
        <f>('6.Econ Transform'!O178)*'7.Wthr Transform'!L202*_xlfn.XLOOKUP('8. Model Variables'!$A178,'4.Annual SAE Indices'!$A$2:$A$23,'4.Annual SAE Indices'!$C$2:$C$23)</f>
        <v>53806.4978209201</v>
      </c>
      <c r="E178">
        <f>'6.Econ Transform'!O178*'7.Wthr Transform'!D202</f>
        <v>0.10680262737072446</v>
      </c>
      <c r="F178">
        <f>E178*_xlfn.XLOOKUP('8. Model Variables'!$A178,'4.Annual SAE Indices'!$A$2:$A$23,'4.Annual SAE Indices'!$K$2:$K$23)</f>
        <v>94280.253128251279</v>
      </c>
    </row>
    <row r="179" spans="1:6" x14ac:dyDescent="0.25">
      <c r="A179">
        <f t="shared" si="4"/>
        <v>2031</v>
      </c>
      <c r="B179">
        <f t="shared" si="5"/>
        <v>10</v>
      </c>
      <c r="C179" s="2">
        <f>('6.Econ Transform'!O179)*'7.Wthr Transform'!H203*_xlfn.XLOOKUP('8. Model Variables'!A179,'4.Annual SAE Indices'!$A$2:$A$23,'4.Annual SAE Indices'!$B$2:$B$23)</f>
        <v>9204.866269815986</v>
      </c>
      <c r="D179" s="2">
        <f>('6.Econ Transform'!O179)*'7.Wthr Transform'!L203*_xlfn.XLOOKUP('8. Model Variables'!$A179,'4.Annual SAE Indices'!$A$2:$A$23,'4.Annual SAE Indices'!$C$2:$C$23)</f>
        <v>7413.5668967745587</v>
      </c>
      <c r="E179">
        <f>'6.Econ Transform'!O179*'7.Wthr Transform'!D203</f>
        <v>0.11049145551010167</v>
      </c>
      <c r="F179">
        <f>E179*_xlfn.XLOOKUP('8. Model Variables'!$A179,'4.Annual SAE Indices'!$A$2:$A$23,'4.Annual SAE Indices'!$K$2:$K$23)</f>
        <v>97536.574244022166</v>
      </c>
    </row>
    <row r="180" spans="1:6" x14ac:dyDescent="0.25">
      <c r="A180">
        <f t="shared" si="4"/>
        <v>2031</v>
      </c>
      <c r="B180">
        <f t="shared" si="5"/>
        <v>11</v>
      </c>
      <c r="C180" s="2">
        <f>('6.Econ Transform'!O180)*'7.Wthr Transform'!H204*_xlfn.XLOOKUP('8. Model Variables'!A180,'4.Annual SAE Indices'!$A$2:$A$23,'4.Annual SAE Indices'!$B$2:$B$23)</f>
        <v>22075.791588987966</v>
      </c>
      <c r="D180" s="2">
        <f>('6.Econ Transform'!O180)*'7.Wthr Transform'!L204*_xlfn.XLOOKUP('8. Model Variables'!$A180,'4.Annual SAE Indices'!$A$2:$A$23,'4.Annual SAE Indices'!$C$2:$C$23)</f>
        <v>296.20445746511069</v>
      </c>
      <c r="E180">
        <f>'6.Econ Transform'!O180*'7.Wthr Transform'!D204</f>
        <v>0.1070517340579476</v>
      </c>
      <c r="F180">
        <f>E180*_xlfn.XLOOKUP('8. Model Variables'!$A180,'4.Annual SAE Indices'!$A$2:$A$23,'4.Annual SAE Indices'!$K$2:$K$23)</f>
        <v>94500.152601752197</v>
      </c>
    </row>
    <row r="181" spans="1:6" x14ac:dyDescent="0.25">
      <c r="A181">
        <f t="shared" si="4"/>
        <v>2031</v>
      </c>
      <c r="B181">
        <f t="shared" si="5"/>
        <v>12</v>
      </c>
      <c r="C181" s="2">
        <f>('6.Econ Transform'!O181)*'7.Wthr Transform'!H205*_xlfn.XLOOKUP('8. Model Variables'!A181,'4.Annual SAE Indices'!$A$2:$A$23,'4.Annual SAE Indices'!$B$2:$B$23)</f>
        <v>33677.602608435525</v>
      </c>
      <c r="D181" s="2">
        <f>('6.Econ Transform'!O181)*'7.Wthr Transform'!L205*_xlfn.XLOOKUP('8. Model Variables'!$A181,'4.Annual SAE Indices'!$A$2:$A$23,'4.Annual SAE Indices'!$C$2:$C$23)</f>
        <v>0</v>
      </c>
      <c r="E181">
        <f>'6.Econ Transform'!O181*'7.Wthr Transform'!D205</f>
        <v>0.11075160155906837</v>
      </c>
      <c r="F181">
        <f>E181*_xlfn.XLOOKUP('8. Model Variables'!$A181,'4.Annual SAE Indices'!$A$2:$A$23,'4.Annual SAE Indices'!$K$2:$K$23)</f>
        <v>97766.218738270036</v>
      </c>
    </row>
    <row r="182" spans="1:6" x14ac:dyDescent="0.25">
      <c r="A182">
        <f t="shared" si="4"/>
        <v>2032</v>
      </c>
      <c r="B182">
        <f t="shared" si="5"/>
        <v>1</v>
      </c>
      <c r="C182" s="2">
        <f>('6.Econ Transform'!O182)*'7.Wthr Transform'!H206*_xlfn.XLOOKUP('8. Model Variables'!A182,'4.Annual SAE Indices'!$A$2:$A$23,'4.Annual SAE Indices'!$B$2:$B$23)</f>
        <v>39625.165124940722</v>
      </c>
      <c r="D182" s="2">
        <f>('6.Econ Transform'!O182)*'7.Wthr Transform'!L206*_xlfn.XLOOKUP('8. Model Variables'!$A182,'4.Annual SAE Indices'!$A$2:$A$23,'4.Annual SAE Indices'!$C$2:$C$23)</f>
        <v>0</v>
      </c>
      <c r="E182">
        <f>'6.Econ Transform'!O182*'7.Wthr Transform'!D206</f>
        <v>0.11088300576797316</v>
      </c>
      <c r="F182">
        <f>E182*_xlfn.XLOOKUP('8. Model Variables'!$A182,'4.Annual SAE Indices'!$A$2:$A$23,'4.Annual SAE Indices'!$K$2:$K$23)</f>
        <v>96972.869740837326</v>
      </c>
    </row>
    <row r="183" spans="1:6" x14ac:dyDescent="0.25">
      <c r="A183">
        <f t="shared" si="4"/>
        <v>2032</v>
      </c>
      <c r="B183">
        <f t="shared" si="5"/>
        <v>2</v>
      </c>
      <c r="C183" s="2">
        <f>('6.Econ Transform'!O183)*'7.Wthr Transform'!H207*_xlfn.XLOOKUP('8. Model Variables'!A183,'4.Annual SAE Indices'!$A$2:$A$23,'4.Annual SAE Indices'!$B$2:$B$23)</f>
        <v>34983.280096098533</v>
      </c>
      <c r="D183" s="2">
        <f>('6.Econ Transform'!O183)*'7.Wthr Transform'!L207*_xlfn.XLOOKUP('8. Model Variables'!$A183,'4.Annual SAE Indices'!$A$2:$A$23,'4.Annual SAE Indices'!$C$2:$C$23)</f>
        <v>0</v>
      </c>
      <c r="E183">
        <f>'6.Econ Transform'!O183*'7.Wthr Transform'!D207</f>
        <v>0.1038521227245697</v>
      </c>
      <c r="F183">
        <f>E183*_xlfn.XLOOKUP('8. Model Variables'!$A183,'4.Annual SAE Indices'!$A$2:$A$23,'4.Annual SAE Indices'!$K$2:$K$23)</f>
        <v>90824.002285370545</v>
      </c>
    </row>
    <row r="184" spans="1:6" x14ac:dyDescent="0.25">
      <c r="A184">
        <f t="shared" si="4"/>
        <v>2032</v>
      </c>
      <c r="B184">
        <f t="shared" si="5"/>
        <v>3</v>
      </c>
      <c r="C184" s="2">
        <f>('6.Econ Transform'!O184)*'7.Wthr Transform'!H208*_xlfn.XLOOKUP('8. Model Variables'!A184,'4.Annual SAE Indices'!$A$2:$A$23,'4.Annual SAE Indices'!$B$2:$B$23)</f>
        <v>28371.422873719857</v>
      </c>
      <c r="D184" s="2">
        <f>('6.Econ Transform'!O184)*'7.Wthr Transform'!L208*_xlfn.XLOOKUP('8. Model Variables'!$A184,'4.Annual SAE Indices'!$A$2:$A$23,'4.Annual SAE Indices'!$C$2:$C$23)</f>
        <v>0</v>
      </c>
      <c r="E184">
        <f>'6.Econ Transform'!O184*'7.Wthr Transform'!D208</f>
        <v>0.1111455065736613</v>
      </c>
      <c r="F184">
        <f>E184*_xlfn.XLOOKUP('8. Model Variables'!$A184,'4.Annual SAE Indices'!$A$2:$A$23,'4.Annual SAE Indices'!$K$2:$K$23)</f>
        <v>97202.440144891196</v>
      </c>
    </row>
    <row r="185" spans="1:6" x14ac:dyDescent="0.25">
      <c r="A185">
        <f t="shared" si="4"/>
        <v>2032</v>
      </c>
      <c r="B185">
        <f t="shared" si="5"/>
        <v>4</v>
      </c>
      <c r="C185" s="2">
        <f>('6.Econ Transform'!O185)*'7.Wthr Transform'!H209*_xlfn.XLOOKUP('8. Model Variables'!A185,'4.Annual SAE Indices'!$A$2:$A$23,'4.Annual SAE Indices'!$B$2:$B$23)</f>
        <v>16683.277619420882</v>
      </c>
      <c r="D185" s="2">
        <f>('6.Econ Transform'!O185)*'7.Wthr Transform'!L209*_xlfn.XLOOKUP('8. Model Variables'!$A185,'4.Annual SAE Indices'!$A$2:$A$23,'4.Annual SAE Indices'!$C$2:$C$23)</f>
        <v>808.48318590533665</v>
      </c>
      <c r="E185">
        <f>'6.Econ Transform'!O185*'7.Wthr Transform'!D209</f>
        <v>0.10768703508542614</v>
      </c>
      <c r="F185">
        <f>E185*_xlfn.XLOOKUP('8. Model Variables'!$A185,'4.Annual SAE Indices'!$A$2:$A$23,'4.Annual SAE Indices'!$K$2:$K$23)</f>
        <v>94177.829630338412</v>
      </c>
    </row>
    <row r="186" spans="1:6" x14ac:dyDescent="0.25">
      <c r="A186">
        <f t="shared" si="4"/>
        <v>2032</v>
      </c>
      <c r="B186">
        <f t="shared" si="5"/>
        <v>5</v>
      </c>
      <c r="C186" s="2">
        <f>('6.Econ Transform'!O186)*'7.Wthr Transform'!H210*_xlfn.XLOOKUP('8. Model Variables'!A186,'4.Annual SAE Indices'!$A$2:$A$23,'4.Annual SAE Indices'!$B$2:$B$23)</f>
        <v>5432.000911651885</v>
      </c>
      <c r="D186" s="2">
        <f>('6.Econ Transform'!O186)*'7.Wthr Transform'!L210*_xlfn.XLOOKUP('8. Model Variables'!$A186,'4.Annual SAE Indices'!$A$2:$A$23,'4.Annual SAE Indices'!$C$2:$C$23)</f>
        <v>24719.345719302943</v>
      </c>
      <c r="E186">
        <f>'6.Econ Transform'!O186*'7.Wthr Transform'!D210</f>
        <v>0.11140762739739611</v>
      </c>
      <c r="F186">
        <f>E186*_xlfn.XLOOKUP('8. Model Variables'!$A186,'4.Annual SAE Indices'!$A$2:$A$23,'4.Annual SAE Indices'!$K$2:$K$23)</f>
        <v>97431.678235258136</v>
      </c>
    </row>
    <row r="187" spans="1:6" x14ac:dyDescent="0.25">
      <c r="A187">
        <f t="shared" si="4"/>
        <v>2032</v>
      </c>
      <c r="B187">
        <f t="shared" si="5"/>
        <v>6</v>
      </c>
      <c r="C187" s="2">
        <f>('6.Econ Transform'!O187)*'7.Wthr Transform'!H211*_xlfn.XLOOKUP('8. Model Variables'!A187,'4.Annual SAE Indices'!$A$2:$A$23,'4.Annual SAE Indices'!$B$2:$B$23)</f>
        <v>228.16946927965483</v>
      </c>
      <c r="D187" s="2">
        <f>('6.Econ Transform'!O187)*'7.Wthr Transform'!L211*_xlfn.XLOOKUP('8. Model Variables'!$A187,'4.Annual SAE Indices'!$A$2:$A$23,'4.Annual SAE Indices'!$C$2:$C$23)</f>
        <v>88809.079300976693</v>
      </c>
      <c r="E187">
        <f>'6.Econ Transform'!O187*'7.Wthr Transform'!D211</f>
        <v>0.10794044605333221</v>
      </c>
      <c r="F187">
        <f>E187*_xlfn.XLOOKUP('8. Model Variables'!$A187,'4.Annual SAE Indices'!$A$2:$A$23,'4.Annual SAE Indices'!$K$2:$K$23)</f>
        <v>94399.450505525339</v>
      </c>
    </row>
    <row r="188" spans="1:6" x14ac:dyDescent="0.25">
      <c r="A188">
        <f t="shared" si="4"/>
        <v>2032</v>
      </c>
      <c r="B188">
        <f t="shared" si="5"/>
        <v>7</v>
      </c>
      <c r="C188" s="2">
        <f>('6.Econ Transform'!O188)*'7.Wthr Transform'!H212*_xlfn.XLOOKUP('8. Model Variables'!A188,'4.Annual SAE Indices'!$A$2:$A$23,'4.Annual SAE Indices'!$B$2:$B$23)</f>
        <v>0</v>
      </c>
      <c r="D188" s="2">
        <f>('6.Econ Transform'!O188)*'7.Wthr Transform'!L212*_xlfn.XLOOKUP('8. Model Variables'!$A188,'4.Annual SAE Indices'!$A$2:$A$23,'4.Annual SAE Indices'!$C$2:$C$23)</f>
        <v>177193.43107757435</v>
      </c>
      <c r="E188">
        <f>'6.Econ Transform'!O188*'7.Wthr Transform'!D212</f>
        <v>0.11166922229111149</v>
      </c>
      <c r="F188">
        <f>E188*_xlfn.XLOOKUP('8. Model Variables'!$A188,'4.Annual SAE Indices'!$A$2:$A$23,'4.Annual SAE Indices'!$K$2:$K$23)</f>
        <v>97660.456372876564</v>
      </c>
    </row>
    <row r="189" spans="1:6" x14ac:dyDescent="0.25">
      <c r="A189">
        <f t="shared" si="4"/>
        <v>2032</v>
      </c>
      <c r="B189">
        <f t="shared" si="5"/>
        <v>8</v>
      </c>
      <c r="C189" s="2">
        <f>('6.Econ Transform'!O189)*'7.Wthr Transform'!H213*_xlfn.XLOOKUP('8. Model Variables'!A189,'4.Annual SAE Indices'!$A$2:$A$23,'4.Annual SAE Indices'!$B$2:$B$23)</f>
        <v>14.699977952041349</v>
      </c>
      <c r="D189" s="2">
        <f>('6.Econ Transform'!O189)*'7.Wthr Transform'!L213*_xlfn.XLOOKUP('8. Model Variables'!$A189,'4.Annual SAE Indices'!$A$2:$A$23,'4.Annual SAE Indices'!$C$2:$C$23)</f>
        <v>146003.96212297698</v>
      </c>
      <c r="E189">
        <f>'6.Econ Transform'!O189*'7.Wthr Transform'!D213</f>
        <v>0.11179991177776427</v>
      </c>
      <c r="F189">
        <f>E189*_xlfn.XLOOKUP('8. Model Variables'!$A189,'4.Annual SAE Indices'!$A$2:$A$23,'4.Annual SAE Indices'!$K$2:$K$23)</f>
        <v>97774.751024955127</v>
      </c>
    </row>
    <row r="190" spans="1:6" x14ac:dyDescent="0.25">
      <c r="A190">
        <f t="shared" si="4"/>
        <v>2032</v>
      </c>
      <c r="B190">
        <f t="shared" si="5"/>
        <v>9</v>
      </c>
      <c r="C190" s="2">
        <f>('6.Econ Transform'!O190)*'7.Wthr Transform'!H214*_xlfn.XLOOKUP('8. Model Variables'!A190,'4.Annual SAE Indices'!$A$2:$A$23,'4.Annual SAE Indices'!$B$2:$B$23)</f>
        <v>737.56824750427973</v>
      </c>
      <c r="D190" s="2">
        <f>('6.Econ Transform'!O190)*'7.Wthr Transform'!L214*_xlfn.XLOOKUP('8. Model Variables'!$A190,'4.Annual SAE Indices'!$A$2:$A$23,'4.Annual SAE Indices'!$C$2:$C$23)</f>
        <v>54607.769837525397</v>
      </c>
      <c r="E190">
        <f>'6.Econ Transform'!O190*'7.Wthr Transform'!D214</f>
        <v>0.10831977055473055</v>
      </c>
      <c r="F190">
        <f>E190*_xlfn.XLOOKUP('8. Model Variables'!$A190,'4.Annual SAE Indices'!$A$2:$A$23,'4.Annual SAE Indices'!$K$2:$K$23)</f>
        <v>94731.189217051447</v>
      </c>
    </row>
    <row r="191" spans="1:6" x14ac:dyDescent="0.25">
      <c r="A191">
        <f t="shared" si="4"/>
        <v>2032</v>
      </c>
      <c r="B191">
        <f t="shared" si="5"/>
        <v>10</v>
      </c>
      <c r="C191" s="2">
        <f>('6.Econ Transform'!O191)*'7.Wthr Transform'!H215*_xlfn.XLOOKUP('8. Model Variables'!A191,'4.Annual SAE Indices'!$A$2:$A$23,'4.Annual SAE Indices'!$B$2:$B$23)</f>
        <v>9227.4351832973334</v>
      </c>
      <c r="D191" s="2">
        <f>('6.Econ Transform'!O191)*'7.Wthr Transform'!L215*_xlfn.XLOOKUP('8. Model Variables'!$A191,'4.Annual SAE Indices'!$A$2:$A$23,'4.Annual SAE Indices'!$C$2:$C$23)</f>
        <v>7523.9594516661882</v>
      </c>
      <c r="E191">
        <f>'6.Econ Transform'!O191*'7.Wthr Transform'!D215</f>
        <v>0.11206087519444614</v>
      </c>
      <c r="F191">
        <f>E191*_xlfn.XLOOKUP('8. Model Variables'!$A191,'4.Annual SAE Indices'!$A$2:$A$23,'4.Annual SAE Indices'!$K$2:$K$23)</f>
        <v>98002.976903553426</v>
      </c>
    </row>
    <row r="192" spans="1:6" x14ac:dyDescent="0.25">
      <c r="A192">
        <f t="shared" si="4"/>
        <v>2032</v>
      </c>
      <c r="B192">
        <f t="shared" si="5"/>
        <v>11</v>
      </c>
      <c r="C192" s="2">
        <f>('6.Econ Transform'!O192)*'7.Wthr Transform'!H216*_xlfn.XLOOKUP('8. Model Variables'!A192,'4.Annual SAE Indices'!$A$2:$A$23,'4.Annual SAE Indices'!$B$2:$B$23)</f>
        <v>22129.893650769722</v>
      </c>
      <c r="D192" s="2">
        <f>('6.Econ Transform'!O192)*'7.Wthr Transform'!L216*_xlfn.XLOOKUP('8. Model Variables'!$A192,'4.Annual SAE Indices'!$A$2:$A$23,'4.Annual SAE Indices'!$C$2:$C$23)</f>
        <v>300.61479224205618</v>
      </c>
      <c r="E192">
        <f>'6.Econ Transform'!O192*'7.Wthr Transform'!D216</f>
        <v>0.10857217637170478</v>
      </c>
      <c r="F192">
        <f>E192*_xlfn.XLOOKUP('8. Model Variables'!$A192,'4.Annual SAE Indices'!$A$2:$A$23,'4.Annual SAE Indices'!$K$2:$K$23)</f>
        <v>94951.931036248614</v>
      </c>
    </row>
    <row r="193" spans="1:6" x14ac:dyDescent="0.25">
      <c r="A193">
        <f t="shared" si="4"/>
        <v>2032</v>
      </c>
      <c r="B193">
        <f t="shared" si="5"/>
        <v>12</v>
      </c>
      <c r="C193" s="2">
        <f>('6.Econ Transform'!O193)*'7.Wthr Transform'!H217*_xlfn.XLOOKUP('8. Model Variables'!A193,'4.Annual SAE Indices'!$A$2:$A$23,'4.Annual SAE Indices'!$B$2:$B$23)</f>
        <v>33720.060095106157</v>
      </c>
      <c r="D193" s="2">
        <f>('6.Econ Transform'!O193)*'7.Wthr Transform'!L217*_xlfn.XLOOKUP('8. Model Variables'!$A193,'4.Annual SAE Indices'!$A$2:$A$23,'4.Annual SAE Indices'!$C$2:$C$23)</f>
        <v>0</v>
      </c>
      <c r="E193">
        <f>'6.Econ Transform'!O193*'7.Wthr Transform'!D217</f>
        <v>0.11219124891742828</v>
      </c>
      <c r="F193">
        <f>E193*_xlfn.XLOOKUP('8. Model Variables'!$A193,'4.Annual SAE Indices'!$A$2:$A$23,'4.Annual SAE Indices'!$K$2:$K$23)</f>
        <v>98116.995404123561</v>
      </c>
    </row>
    <row r="194" spans="1:6" x14ac:dyDescent="0.25">
      <c r="A194">
        <f t="shared" si="4"/>
        <v>2033</v>
      </c>
      <c r="B194">
        <f t="shared" si="5"/>
        <v>1</v>
      </c>
      <c r="C194" s="2">
        <f>('6.Econ Transform'!O194)*'7.Wthr Transform'!H218*_xlfn.XLOOKUP('8. Model Variables'!A194,'4.Annual SAE Indices'!$A$2:$A$23,'4.Annual SAE Indices'!$B$2:$B$23)</f>
        <v>0</v>
      </c>
      <c r="D194" s="2">
        <f>('6.Econ Transform'!O194)*'7.Wthr Transform'!L218*_xlfn.XLOOKUP('8. Model Variables'!$A194,'4.Annual SAE Indices'!$A$2:$A$23,'4.Annual SAE Indices'!$C$2:$C$23)</f>
        <v>0</v>
      </c>
      <c r="E194">
        <f>'6.Econ Transform'!O194*'7.Wthr Transform'!D218</f>
        <v>0</v>
      </c>
      <c r="F194">
        <f>E194*_xlfn.XLOOKUP('8. Model Variables'!$A194,'4.Annual SAE Indices'!$A$2:$A$23,'4.Annual SAE Indices'!$K$2:$K$23)</f>
        <v>0</v>
      </c>
    </row>
    <row r="195" spans="1:6" x14ac:dyDescent="0.25">
      <c r="A195">
        <f t="shared" si="4"/>
        <v>2033</v>
      </c>
      <c r="B195">
        <f t="shared" si="5"/>
        <v>2</v>
      </c>
      <c r="C195" s="2">
        <f>('6.Econ Transform'!O195)*'7.Wthr Transform'!H219*_xlfn.XLOOKUP('8. Model Variables'!A195,'4.Annual SAE Indices'!$A$2:$A$23,'4.Annual SAE Indices'!$B$2:$B$23)</f>
        <v>0</v>
      </c>
      <c r="D195" s="2">
        <f>('6.Econ Transform'!O195)*'7.Wthr Transform'!L219*_xlfn.XLOOKUP('8. Model Variables'!$A195,'4.Annual SAE Indices'!$A$2:$A$23,'4.Annual SAE Indices'!$C$2:$C$23)</f>
        <v>0</v>
      </c>
      <c r="E195">
        <f>'6.Econ Transform'!O195*'7.Wthr Transform'!D219</f>
        <v>0</v>
      </c>
      <c r="F195">
        <f>E195*_xlfn.XLOOKUP('8. Model Variables'!$A195,'4.Annual SAE Indices'!$A$2:$A$23,'4.Annual SAE Indices'!$K$2:$K$23)</f>
        <v>0</v>
      </c>
    </row>
    <row r="196" spans="1:6" x14ac:dyDescent="0.25">
      <c r="A196">
        <f t="shared" si="4"/>
        <v>2033</v>
      </c>
      <c r="B196">
        <f t="shared" si="5"/>
        <v>3</v>
      </c>
      <c r="C196" s="2">
        <f>('6.Econ Transform'!O196)*'7.Wthr Transform'!H220*_xlfn.XLOOKUP('8. Model Variables'!A196,'4.Annual SAE Indices'!$A$2:$A$23,'4.Annual SAE Indices'!$B$2:$B$23)</f>
        <v>0</v>
      </c>
      <c r="D196" s="2">
        <f>('6.Econ Transform'!O196)*'7.Wthr Transform'!L220*_xlfn.XLOOKUP('8. Model Variables'!$A196,'4.Annual SAE Indices'!$A$2:$A$23,'4.Annual SAE Indices'!$C$2:$C$23)</f>
        <v>0</v>
      </c>
      <c r="E196">
        <f>'6.Econ Transform'!O196*'7.Wthr Transform'!D220</f>
        <v>0</v>
      </c>
      <c r="F196">
        <f>E196*_xlfn.XLOOKUP('8. Model Variables'!$A196,'4.Annual SAE Indices'!$A$2:$A$23,'4.Annual SAE Indices'!$K$2:$K$23)</f>
        <v>0</v>
      </c>
    </row>
    <row r="197" spans="1:6" x14ac:dyDescent="0.25">
      <c r="A197">
        <f t="shared" si="4"/>
        <v>2033</v>
      </c>
      <c r="B197">
        <f t="shared" si="5"/>
        <v>4</v>
      </c>
      <c r="C197" s="2">
        <f>('6.Econ Transform'!O197)*'7.Wthr Transform'!H221*_xlfn.XLOOKUP('8. Model Variables'!A197,'4.Annual SAE Indices'!$A$2:$A$23,'4.Annual SAE Indices'!$B$2:$B$23)</f>
        <v>0</v>
      </c>
      <c r="D197" s="2">
        <f>('6.Econ Transform'!O197)*'7.Wthr Transform'!L221*_xlfn.XLOOKUP('8. Model Variables'!$A197,'4.Annual SAE Indices'!$A$2:$A$23,'4.Annual SAE Indices'!$C$2:$C$23)</f>
        <v>0</v>
      </c>
      <c r="E197">
        <f>'6.Econ Transform'!O197*'7.Wthr Transform'!D221</f>
        <v>0</v>
      </c>
      <c r="F197">
        <f>E197*_xlfn.XLOOKUP('8. Model Variables'!$A197,'4.Annual SAE Indices'!$A$2:$A$23,'4.Annual SAE Indices'!$K$2:$K$23)</f>
        <v>0</v>
      </c>
    </row>
    <row r="198" spans="1:6" x14ac:dyDescent="0.25">
      <c r="A198">
        <f t="shared" si="4"/>
        <v>2033</v>
      </c>
      <c r="B198">
        <f t="shared" si="5"/>
        <v>5</v>
      </c>
      <c r="C198" s="2">
        <f>('6.Econ Transform'!O198)*'7.Wthr Transform'!H222*_xlfn.XLOOKUP('8. Model Variables'!A198,'4.Annual SAE Indices'!$A$2:$A$23,'4.Annual SAE Indices'!$B$2:$B$23)</f>
        <v>0</v>
      </c>
      <c r="D198" s="2">
        <f>('6.Econ Transform'!O198)*'7.Wthr Transform'!L222*_xlfn.XLOOKUP('8. Model Variables'!$A198,'4.Annual SAE Indices'!$A$2:$A$23,'4.Annual SAE Indices'!$C$2:$C$23)</f>
        <v>0</v>
      </c>
      <c r="E198">
        <f>'6.Econ Transform'!O198*'7.Wthr Transform'!D222</f>
        <v>0</v>
      </c>
      <c r="F198">
        <f>E198*_xlfn.XLOOKUP('8. Model Variables'!$A198,'4.Annual SAE Indices'!$A$2:$A$23,'4.Annual SAE Indices'!$K$2:$K$23)</f>
        <v>0</v>
      </c>
    </row>
    <row r="199" spans="1:6" x14ac:dyDescent="0.25">
      <c r="A199">
        <f t="shared" si="4"/>
        <v>2033</v>
      </c>
      <c r="B199">
        <f t="shared" si="5"/>
        <v>6</v>
      </c>
      <c r="C199" s="2">
        <f>('6.Econ Transform'!O199)*'7.Wthr Transform'!H223*_xlfn.XLOOKUP('8. Model Variables'!A199,'4.Annual SAE Indices'!$A$2:$A$23,'4.Annual SAE Indices'!$B$2:$B$23)</f>
        <v>0</v>
      </c>
      <c r="D199" s="2">
        <f>('6.Econ Transform'!O199)*'7.Wthr Transform'!L223*_xlfn.XLOOKUP('8. Model Variables'!$A199,'4.Annual SAE Indices'!$A$2:$A$23,'4.Annual SAE Indices'!$C$2:$C$23)</f>
        <v>0</v>
      </c>
      <c r="E199">
        <f>'6.Econ Transform'!O199*'7.Wthr Transform'!D223</f>
        <v>0</v>
      </c>
      <c r="F199">
        <f>E199*_xlfn.XLOOKUP('8. Model Variables'!$A199,'4.Annual SAE Indices'!$A$2:$A$23,'4.Annual SAE Indices'!$K$2:$K$23)</f>
        <v>0</v>
      </c>
    </row>
    <row r="200" spans="1:6" x14ac:dyDescent="0.25">
      <c r="A200">
        <f t="shared" si="4"/>
        <v>2033</v>
      </c>
      <c r="B200">
        <f t="shared" si="5"/>
        <v>7</v>
      </c>
      <c r="C200" s="2">
        <f>('6.Econ Transform'!O200)*'7.Wthr Transform'!H224*_xlfn.XLOOKUP('8. Model Variables'!A200,'4.Annual SAE Indices'!$A$2:$A$23,'4.Annual SAE Indices'!$B$2:$B$23)</f>
        <v>0</v>
      </c>
      <c r="D200" s="2">
        <f>('6.Econ Transform'!O200)*'7.Wthr Transform'!L224*_xlfn.XLOOKUP('8. Model Variables'!$A200,'4.Annual SAE Indices'!$A$2:$A$23,'4.Annual SAE Indices'!$C$2:$C$23)</f>
        <v>0</v>
      </c>
      <c r="E200">
        <f>'6.Econ Transform'!O200*'7.Wthr Transform'!D224</f>
        <v>0</v>
      </c>
      <c r="F200">
        <f>E200*_xlfn.XLOOKUP('8. Model Variables'!$A200,'4.Annual SAE Indices'!$A$2:$A$23,'4.Annual SAE Indices'!$K$2:$K$23)</f>
        <v>0</v>
      </c>
    </row>
    <row r="201" spans="1:6" x14ac:dyDescent="0.25">
      <c r="A201">
        <f t="shared" si="4"/>
        <v>2033</v>
      </c>
      <c r="B201">
        <f t="shared" si="5"/>
        <v>8</v>
      </c>
      <c r="C201" s="2">
        <f>('6.Econ Transform'!O201)*'7.Wthr Transform'!H225*_xlfn.XLOOKUP('8. Model Variables'!A201,'4.Annual SAE Indices'!$A$2:$A$23,'4.Annual SAE Indices'!$B$2:$B$23)</f>
        <v>0</v>
      </c>
      <c r="D201" s="2">
        <f>('6.Econ Transform'!O201)*'7.Wthr Transform'!L225*_xlfn.XLOOKUP('8. Model Variables'!$A201,'4.Annual SAE Indices'!$A$2:$A$23,'4.Annual SAE Indices'!$C$2:$C$23)</f>
        <v>0</v>
      </c>
      <c r="E201">
        <f>'6.Econ Transform'!O201*'7.Wthr Transform'!D225</f>
        <v>0</v>
      </c>
      <c r="F201">
        <f>E201*_xlfn.XLOOKUP('8. Model Variables'!$A201,'4.Annual SAE Indices'!$A$2:$A$23,'4.Annual SAE Indices'!$K$2:$K$23)</f>
        <v>0</v>
      </c>
    </row>
    <row r="202" spans="1:6" x14ac:dyDescent="0.25">
      <c r="A202">
        <f t="shared" si="4"/>
        <v>2033</v>
      </c>
      <c r="B202">
        <f t="shared" si="5"/>
        <v>9</v>
      </c>
      <c r="C202" s="2">
        <f>('6.Econ Transform'!O202)*'7.Wthr Transform'!H226*_xlfn.XLOOKUP('8. Model Variables'!A202,'4.Annual SAE Indices'!$A$2:$A$23,'4.Annual SAE Indices'!$B$2:$B$23)</f>
        <v>0</v>
      </c>
      <c r="D202" s="2">
        <f>('6.Econ Transform'!O202)*'7.Wthr Transform'!L226*_xlfn.XLOOKUP('8. Model Variables'!$A202,'4.Annual SAE Indices'!$A$2:$A$23,'4.Annual SAE Indices'!$C$2:$C$23)</f>
        <v>0</v>
      </c>
      <c r="E202">
        <f>'6.Econ Transform'!O202*'7.Wthr Transform'!D226</f>
        <v>0</v>
      </c>
      <c r="F202">
        <f>E202*_xlfn.XLOOKUP('8. Model Variables'!$A202,'4.Annual SAE Indices'!$A$2:$A$23,'4.Annual SAE Indices'!$K$2:$K$23)</f>
        <v>0</v>
      </c>
    </row>
    <row r="203" spans="1:6" x14ac:dyDescent="0.25">
      <c r="A203">
        <f t="shared" si="4"/>
        <v>2033</v>
      </c>
      <c r="B203">
        <f t="shared" si="5"/>
        <v>10</v>
      </c>
      <c r="C203" s="2">
        <f>('6.Econ Transform'!O203)*'7.Wthr Transform'!H227*_xlfn.XLOOKUP('8. Model Variables'!A203,'4.Annual SAE Indices'!$A$2:$A$23,'4.Annual SAE Indices'!$B$2:$B$23)</f>
        <v>0</v>
      </c>
      <c r="D203" s="2">
        <f>('6.Econ Transform'!O203)*'7.Wthr Transform'!L227*_xlfn.XLOOKUP('8. Model Variables'!$A203,'4.Annual SAE Indices'!$A$2:$A$23,'4.Annual SAE Indices'!$C$2:$C$23)</f>
        <v>0</v>
      </c>
      <c r="E203">
        <f>'6.Econ Transform'!O203*'7.Wthr Transform'!D227</f>
        <v>0</v>
      </c>
      <c r="F203">
        <f>E203*_xlfn.XLOOKUP('8. Model Variables'!$A203,'4.Annual SAE Indices'!$A$2:$A$23,'4.Annual SAE Indices'!$K$2:$K$23)</f>
        <v>0</v>
      </c>
    </row>
    <row r="204" spans="1:6" x14ac:dyDescent="0.25">
      <c r="A204">
        <f t="shared" si="4"/>
        <v>2033</v>
      </c>
      <c r="B204">
        <f t="shared" si="5"/>
        <v>11</v>
      </c>
      <c r="C204" s="2">
        <f>('6.Econ Transform'!O204)*'7.Wthr Transform'!H228*_xlfn.XLOOKUP('8. Model Variables'!A204,'4.Annual SAE Indices'!$A$2:$A$23,'4.Annual SAE Indices'!$B$2:$B$23)</f>
        <v>0</v>
      </c>
      <c r="D204" s="2">
        <f>('6.Econ Transform'!O204)*'7.Wthr Transform'!L228*_xlfn.XLOOKUP('8. Model Variables'!$A204,'4.Annual SAE Indices'!$A$2:$A$23,'4.Annual SAE Indices'!$C$2:$C$23)</f>
        <v>0</v>
      </c>
      <c r="E204">
        <f>'6.Econ Transform'!O204*'7.Wthr Transform'!D228</f>
        <v>0</v>
      </c>
      <c r="F204">
        <f>E204*_xlfn.XLOOKUP('8. Model Variables'!$A204,'4.Annual SAE Indices'!$A$2:$A$23,'4.Annual SAE Indices'!$K$2:$K$23)</f>
        <v>0</v>
      </c>
    </row>
    <row r="205" spans="1:6" x14ac:dyDescent="0.25">
      <c r="A205">
        <f t="shared" si="4"/>
        <v>2033</v>
      </c>
      <c r="B205">
        <f t="shared" si="5"/>
        <v>12</v>
      </c>
      <c r="C205" s="2">
        <f>('6.Econ Transform'!O205)*'7.Wthr Transform'!H229*_xlfn.XLOOKUP('8. Model Variables'!A205,'4.Annual SAE Indices'!$A$2:$A$23,'4.Annual SAE Indices'!$B$2:$B$23)</f>
        <v>0</v>
      </c>
      <c r="D205" s="2">
        <f>('6.Econ Transform'!O205)*'7.Wthr Transform'!L229*_xlfn.XLOOKUP('8. Model Variables'!$A205,'4.Annual SAE Indices'!$A$2:$A$23,'4.Annual SAE Indices'!$C$2:$C$23)</f>
        <v>0</v>
      </c>
      <c r="E205">
        <f>'6.Econ Transform'!O205*'7.Wthr Transform'!D229</f>
        <v>0</v>
      </c>
      <c r="F205">
        <f>E205*_xlfn.XLOOKUP('8. Model Variables'!$A205,'4.Annual SAE Indices'!$A$2:$A$23,'4.Annual SAE Indices'!$K$2:$K$23)</f>
        <v>0</v>
      </c>
    </row>
    <row r="206" spans="1:6" x14ac:dyDescent="0.25">
      <c r="A206">
        <f t="shared" si="4"/>
        <v>2034</v>
      </c>
      <c r="B206">
        <f t="shared" si="5"/>
        <v>1</v>
      </c>
      <c r="C206" s="2">
        <f>('6.Econ Transform'!O206)*'7.Wthr Transform'!H230*_xlfn.XLOOKUP('8. Model Variables'!A206,'4.Annual SAE Indices'!$A$2:$A$23,'4.Annual SAE Indices'!$B$2:$B$23)</f>
        <v>0</v>
      </c>
      <c r="D206" s="2">
        <f>('6.Econ Transform'!O206)*'7.Wthr Transform'!L230*_xlfn.XLOOKUP('8. Model Variables'!$A206,'4.Annual SAE Indices'!$A$2:$A$23,'4.Annual SAE Indices'!$C$2:$C$23)</f>
        <v>0</v>
      </c>
      <c r="E206">
        <f>'6.Econ Transform'!O206*'7.Wthr Transform'!D230</f>
        <v>0</v>
      </c>
      <c r="F206">
        <f>E206*_xlfn.XLOOKUP('8. Model Variables'!$A206,'4.Annual SAE Indices'!$A$2:$A$23,'4.Annual SAE Indices'!$K$2:$K$23)</f>
        <v>0</v>
      </c>
    </row>
    <row r="207" spans="1:6" x14ac:dyDescent="0.25">
      <c r="A207">
        <f t="shared" ref="A207:A217" si="6">A195+1</f>
        <v>2034</v>
      </c>
      <c r="B207">
        <f t="shared" ref="B207:B217" si="7">B195</f>
        <v>2</v>
      </c>
      <c r="C207" s="2">
        <f>('6.Econ Transform'!O207)*'7.Wthr Transform'!H231*_xlfn.XLOOKUP('8. Model Variables'!A207,'4.Annual SAE Indices'!$A$2:$A$23,'4.Annual SAE Indices'!$B$2:$B$23)</f>
        <v>0</v>
      </c>
      <c r="D207" s="2">
        <f>('6.Econ Transform'!O207)*'7.Wthr Transform'!L231*_xlfn.XLOOKUP('8. Model Variables'!$A207,'4.Annual SAE Indices'!$A$2:$A$23,'4.Annual SAE Indices'!$C$2:$C$23)</f>
        <v>0</v>
      </c>
      <c r="E207">
        <f>'6.Econ Transform'!O207*'7.Wthr Transform'!D231</f>
        <v>0</v>
      </c>
      <c r="F207">
        <f>E207*_xlfn.XLOOKUP('8. Model Variables'!$A207,'4.Annual SAE Indices'!$A$2:$A$23,'4.Annual SAE Indices'!$K$2:$K$23)</f>
        <v>0</v>
      </c>
    </row>
    <row r="208" spans="1:6" x14ac:dyDescent="0.25">
      <c r="A208">
        <f t="shared" si="6"/>
        <v>2034</v>
      </c>
      <c r="B208">
        <f t="shared" si="7"/>
        <v>3</v>
      </c>
      <c r="C208" s="2">
        <f>('6.Econ Transform'!O208)*'7.Wthr Transform'!H232*_xlfn.XLOOKUP('8. Model Variables'!A208,'4.Annual SAE Indices'!$A$2:$A$23,'4.Annual SAE Indices'!$B$2:$B$23)</f>
        <v>0</v>
      </c>
      <c r="D208" s="2">
        <f>('6.Econ Transform'!O208)*'7.Wthr Transform'!L232*_xlfn.XLOOKUP('8. Model Variables'!$A208,'4.Annual SAE Indices'!$A$2:$A$23,'4.Annual SAE Indices'!$C$2:$C$23)</f>
        <v>0</v>
      </c>
      <c r="E208">
        <f>'6.Econ Transform'!O208*'7.Wthr Transform'!D232</f>
        <v>0</v>
      </c>
      <c r="F208">
        <f>E208*_xlfn.XLOOKUP('8. Model Variables'!$A208,'4.Annual SAE Indices'!$A$2:$A$23,'4.Annual SAE Indices'!$K$2:$K$23)</f>
        <v>0</v>
      </c>
    </row>
    <row r="209" spans="1:6" x14ac:dyDescent="0.25">
      <c r="A209">
        <f t="shared" si="6"/>
        <v>2034</v>
      </c>
      <c r="B209">
        <f t="shared" si="7"/>
        <v>4</v>
      </c>
      <c r="C209" s="2">
        <f>('6.Econ Transform'!O209)*'7.Wthr Transform'!H233*_xlfn.XLOOKUP('8. Model Variables'!A209,'4.Annual SAE Indices'!$A$2:$A$23,'4.Annual SAE Indices'!$B$2:$B$23)</f>
        <v>0</v>
      </c>
      <c r="D209" s="2">
        <f>('6.Econ Transform'!O209)*'7.Wthr Transform'!L233*_xlfn.XLOOKUP('8. Model Variables'!$A209,'4.Annual SAE Indices'!$A$2:$A$23,'4.Annual SAE Indices'!$C$2:$C$23)</f>
        <v>0</v>
      </c>
      <c r="E209">
        <f>'6.Econ Transform'!O209*'7.Wthr Transform'!D233</f>
        <v>0</v>
      </c>
      <c r="F209">
        <f>E209*_xlfn.XLOOKUP('8. Model Variables'!$A209,'4.Annual SAE Indices'!$A$2:$A$23,'4.Annual SAE Indices'!$K$2:$K$23)</f>
        <v>0</v>
      </c>
    </row>
    <row r="210" spans="1:6" x14ac:dyDescent="0.25">
      <c r="A210">
        <f t="shared" si="6"/>
        <v>2034</v>
      </c>
      <c r="B210">
        <f t="shared" si="7"/>
        <v>5</v>
      </c>
      <c r="C210" s="2">
        <f>('6.Econ Transform'!O210)*'7.Wthr Transform'!H234*_xlfn.XLOOKUP('8. Model Variables'!A210,'4.Annual SAE Indices'!$A$2:$A$23,'4.Annual SAE Indices'!$B$2:$B$23)</f>
        <v>0</v>
      </c>
      <c r="D210" s="2">
        <f>('6.Econ Transform'!O210)*'7.Wthr Transform'!L234*_xlfn.XLOOKUP('8. Model Variables'!$A210,'4.Annual SAE Indices'!$A$2:$A$23,'4.Annual SAE Indices'!$C$2:$C$23)</f>
        <v>0</v>
      </c>
      <c r="E210">
        <f>'6.Econ Transform'!O210*'7.Wthr Transform'!D234</f>
        <v>0</v>
      </c>
      <c r="F210">
        <f>E210*_xlfn.XLOOKUP('8. Model Variables'!$A210,'4.Annual SAE Indices'!$A$2:$A$23,'4.Annual SAE Indices'!$K$2:$K$23)</f>
        <v>0</v>
      </c>
    </row>
    <row r="211" spans="1:6" x14ac:dyDescent="0.25">
      <c r="A211">
        <f t="shared" si="6"/>
        <v>2034</v>
      </c>
      <c r="B211">
        <f t="shared" si="7"/>
        <v>6</v>
      </c>
      <c r="C211" s="2">
        <f>('6.Econ Transform'!O211)*'7.Wthr Transform'!H235*_xlfn.XLOOKUP('8. Model Variables'!A211,'4.Annual SAE Indices'!$A$2:$A$23,'4.Annual SAE Indices'!$B$2:$B$23)</f>
        <v>0</v>
      </c>
      <c r="D211" s="2">
        <f>('6.Econ Transform'!O211)*'7.Wthr Transform'!L235*_xlfn.XLOOKUP('8. Model Variables'!$A211,'4.Annual SAE Indices'!$A$2:$A$23,'4.Annual SAE Indices'!$C$2:$C$23)</f>
        <v>0</v>
      </c>
      <c r="E211">
        <f>'6.Econ Transform'!O211*'7.Wthr Transform'!D235</f>
        <v>0</v>
      </c>
      <c r="F211">
        <f>E211*_xlfn.XLOOKUP('8. Model Variables'!$A211,'4.Annual SAE Indices'!$A$2:$A$23,'4.Annual SAE Indices'!$K$2:$K$23)</f>
        <v>0</v>
      </c>
    </row>
    <row r="212" spans="1:6" x14ac:dyDescent="0.25">
      <c r="A212">
        <f t="shared" si="6"/>
        <v>2034</v>
      </c>
      <c r="B212">
        <f t="shared" si="7"/>
        <v>7</v>
      </c>
      <c r="C212" s="2">
        <f>('6.Econ Transform'!O212)*'7.Wthr Transform'!H236*_xlfn.XLOOKUP('8. Model Variables'!A212,'4.Annual SAE Indices'!$A$2:$A$23,'4.Annual SAE Indices'!$B$2:$B$23)</f>
        <v>0</v>
      </c>
      <c r="D212" s="2">
        <f>('6.Econ Transform'!O212)*'7.Wthr Transform'!L236*_xlfn.XLOOKUP('8. Model Variables'!$A212,'4.Annual SAE Indices'!$A$2:$A$23,'4.Annual SAE Indices'!$C$2:$C$23)</f>
        <v>0</v>
      </c>
      <c r="E212">
        <f>'6.Econ Transform'!O212*'7.Wthr Transform'!D236</f>
        <v>0</v>
      </c>
      <c r="F212">
        <f>E212*_xlfn.XLOOKUP('8. Model Variables'!$A212,'4.Annual SAE Indices'!$A$2:$A$23,'4.Annual SAE Indices'!$K$2:$K$23)</f>
        <v>0</v>
      </c>
    </row>
    <row r="213" spans="1:6" x14ac:dyDescent="0.25">
      <c r="A213">
        <f t="shared" si="6"/>
        <v>2034</v>
      </c>
      <c r="B213">
        <f t="shared" si="7"/>
        <v>8</v>
      </c>
      <c r="C213" s="2">
        <f>('6.Econ Transform'!O213)*'7.Wthr Transform'!H237*_xlfn.XLOOKUP('8. Model Variables'!A213,'4.Annual SAE Indices'!$A$2:$A$23,'4.Annual SAE Indices'!$B$2:$B$23)</f>
        <v>0</v>
      </c>
      <c r="D213" s="2">
        <f>('6.Econ Transform'!O213)*'7.Wthr Transform'!L237*_xlfn.XLOOKUP('8. Model Variables'!$A213,'4.Annual SAE Indices'!$A$2:$A$23,'4.Annual SAE Indices'!$C$2:$C$23)</f>
        <v>0</v>
      </c>
      <c r="E213">
        <f>'6.Econ Transform'!O213*'7.Wthr Transform'!D237</f>
        <v>0</v>
      </c>
      <c r="F213">
        <f>E213*_xlfn.XLOOKUP('8. Model Variables'!$A213,'4.Annual SAE Indices'!$A$2:$A$23,'4.Annual SAE Indices'!$K$2:$K$23)</f>
        <v>0</v>
      </c>
    </row>
    <row r="214" spans="1:6" x14ac:dyDescent="0.25">
      <c r="A214">
        <f t="shared" si="6"/>
        <v>2034</v>
      </c>
      <c r="B214">
        <f t="shared" si="7"/>
        <v>9</v>
      </c>
      <c r="C214" s="2">
        <f>('6.Econ Transform'!O214)*'7.Wthr Transform'!H238*_xlfn.XLOOKUP('8. Model Variables'!A214,'4.Annual SAE Indices'!$A$2:$A$23,'4.Annual SAE Indices'!$B$2:$B$23)</f>
        <v>0</v>
      </c>
      <c r="D214" s="2">
        <f>('6.Econ Transform'!O214)*'7.Wthr Transform'!L238*_xlfn.XLOOKUP('8. Model Variables'!$A214,'4.Annual SAE Indices'!$A$2:$A$23,'4.Annual SAE Indices'!$C$2:$C$23)</f>
        <v>0</v>
      </c>
      <c r="E214">
        <f>'6.Econ Transform'!O214*'7.Wthr Transform'!D238</f>
        <v>0</v>
      </c>
      <c r="F214">
        <f>E214*_xlfn.XLOOKUP('8. Model Variables'!$A214,'4.Annual SAE Indices'!$A$2:$A$23,'4.Annual SAE Indices'!$K$2:$K$23)</f>
        <v>0</v>
      </c>
    </row>
    <row r="215" spans="1:6" x14ac:dyDescent="0.25">
      <c r="A215">
        <f t="shared" si="6"/>
        <v>2034</v>
      </c>
      <c r="B215">
        <f t="shared" si="7"/>
        <v>10</v>
      </c>
      <c r="C215" s="2">
        <f>('6.Econ Transform'!O215)*'7.Wthr Transform'!H239*_xlfn.XLOOKUP('8. Model Variables'!A215,'4.Annual SAE Indices'!$A$2:$A$23,'4.Annual SAE Indices'!$B$2:$B$23)</f>
        <v>0</v>
      </c>
      <c r="D215" s="2">
        <f>('6.Econ Transform'!O215)*'7.Wthr Transform'!L239*_xlfn.XLOOKUP('8. Model Variables'!$A215,'4.Annual SAE Indices'!$A$2:$A$23,'4.Annual SAE Indices'!$C$2:$C$23)</f>
        <v>0</v>
      </c>
      <c r="E215">
        <f>'6.Econ Transform'!O215*'7.Wthr Transform'!D239</f>
        <v>0</v>
      </c>
      <c r="F215">
        <f>E215*_xlfn.XLOOKUP('8. Model Variables'!$A215,'4.Annual SAE Indices'!$A$2:$A$23,'4.Annual SAE Indices'!$K$2:$K$23)</f>
        <v>0</v>
      </c>
    </row>
    <row r="216" spans="1:6" x14ac:dyDescent="0.25">
      <c r="A216">
        <f t="shared" si="6"/>
        <v>2034</v>
      </c>
      <c r="B216">
        <f t="shared" si="7"/>
        <v>11</v>
      </c>
      <c r="C216" s="2">
        <f>('6.Econ Transform'!O216)*'7.Wthr Transform'!H240*_xlfn.XLOOKUP('8. Model Variables'!A216,'4.Annual SAE Indices'!$A$2:$A$23,'4.Annual SAE Indices'!$B$2:$B$23)</f>
        <v>0</v>
      </c>
      <c r="D216" s="2">
        <f>('6.Econ Transform'!O216)*'7.Wthr Transform'!L240*_xlfn.XLOOKUP('8. Model Variables'!$A216,'4.Annual SAE Indices'!$A$2:$A$23,'4.Annual SAE Indices'!$C$2:$C$23)</f>
        <v>0</v>
      </c>
      <c r="E216">
        <f>'6.Econ Transform'!O216*'7.Wthr Transform'!D240</f>
        <v>0</v>
      </c>
      <c r="F216">
        <f>E216*_xlfn.XLOOKUP('8. Model Variables'!$A216,'4.Annual SAE Indices'!$A$2:$A$23,'4.Annual SAE Indices'!$K$2:$K$23)</f>
        <v>0</v>
      </c>
    </row>
    <row r="217" spans="1:6" x14ac:dyDescent="0.25">
      <c r="A217">
        <f t="shared" si="6"/>
        <v>2034</v>
      </c>
      <c r="B217">
        <f t="shared" si="7"/>
        <v>12</v>
      </c>
      <c r="C217" s="2">
        <f>('6.Econ Transform'!O217)*'7.Wthr Transform'!H241*_xlfn.XLOOKUP('8. Model Variables'!A217,'4.Annual SAE Indices'!$A$2:$A$23,'4.Annual SAE Indices'!$B$2:$B$23)</f>
        <v>0</v>
      </c>
      <c r="D217" s="2">
        <f>('6.Econ Transform'!O217)*'7.Wthr Transform'!L241*_xlfn.XLOOKUP('8. Model Variables'!$A217,'4.Annual SAE Indices'!$A$2:$A$23,'4.Annual SAE Indices'!$C$2:$C$23)</f>
        <v>0</v>
      </c>
      <c r="E217">
        <f>'6.Econ Transform'!O217*'7.Wthr Transform'!D241</f>
        <v>0</v>
      </c>
      <c r="F217">
        <f>E217*_xlfn.XLOOKUP('8. Model Variables'!$A217,'4.Annual SAE Indices'!$A$2:$A$23,'4.Annual SAE Indices'!$K$2:$K$23)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6800FB-268B-4A65-9B13-C47BD308129B}"/>
</file>

<file path=customXml/itemProps2.xml><?xml version="1.0" encoding="utf-8"?>
<ds:datastoreItem xmlns:ds="http://schemas.openxmlformats.org/officeDocument/2006/customXml" ds:itemID="{FB5BA9F8-E4A2-44B3-859A-9828778F3131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41e39310-30fa-442b-828a-d033d9a68cd1"/>
    <ds:schemaRef ds:uri="8a46b197-c0a1-4f21-9a6b-51f5ee863a9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EB75C39-6D94-4C06-A5DE-6C2A07E8AA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Info</vt:lpstr>
      <vt:lpstr>1.Economic Data</vt:lpstr>
      <vt:lpstr>2.Actual Wthr</vt:lpstr>
      <vt:lpstr>3. Normal Wthr</vt:lpstr>
      <vt:lpstr>4.Annual SAE Indices</vt:lpstr>
      <vt:lpstr>5.Monthly Multipliers</vt:lpstr>
      <vt:lpstr>6.Econ Transform</vt:lpstr>
      <vt:lpstr>7.Wthr Transform</vt:lpstr>
      <vt:lpstr>8. Model Variables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Rissman, Brien</dc:creator>
  <cp:lastModifiedBy>Flora Lin</cp:lastModifiedBy>
  <dcterms:created xsi:type="dcterms:W3CDTF">2015-06-05T18:17:20Z</dcterms:created>
  <dcterms:modified xsi:type="dcterms:W3CDTF">2026-02-18T23:45:54Z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2025-08-12T15:03:14Z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f4f2a693-3405-4cbc-918f-b639bff558a9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