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helleygrice/Documents/25-0297 OPG/IR/"/>
    </mc:Choice>
  </mc:AlternateContent>
  <xr:revisionPtr revIDLastSave="0" documentId="13_ncr:1_{9ADCEF87-79E9-B74D-9346-C2CDE8FAA3A5}" xr6:coauthVersionLast="47" xr6:coauthVersionMax="47" xr10:uidLastSave="{00000000-0000-0000-0000-000000000000}"/>
  <bookViews>
    <workbookView xWindow="0" yWindow="620" windowWidth="25600" windowHeight="14980" xr2:uid="{0B683AD6-B252-004C-9540-E53505FC8AB9}"/>
  </bookViews>
  <sheets>
    <sheet name="Table 1 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1" l="1"/>
  <c r="O28" i="1"/>
  <c r="M28" i="1"/>
  <c r="Q28" i="1"/>
  <c r="I2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<sst xmlns="http://schemas.openxmlformats.org/spreadsheetml/2006/main" count="129" uniqueCount="77">
  <si>
    <t>DN</t>
  </si>
  <si>
    <t xml:space="preserve">Sustaining                                        </t>
  </si>
  <si>
    <t xml:space="preserve">Regulatory                                        </t>
  </si>
  <si>
    <t>PN</t>
  </si>
  <si>
    <t>Category</t>
  </si>
  <si>
    <t>Project #</t>
  </si>
  <si>
    <t>BCS Tab #</t>
  </si>
  <si>
    <t>DN Public Address System Upgrade</t>
  </si>
  <si>
    <t>31708</t>
  </si>
  <si>
    <t>DN Breathing, Instrument and Service Air Compressor Replacement</t>
  </si>
  <si>
    <t>83933</t>
  </si>
  <si>
    <t xml:space="preserve">DN Powerhouse Elevator Replacement </t>
  </si>
  <si>
    <t>DN Powerhouse Cranes Refurbishment</t>
  </si>
  <si>
    <t>84139</t>
  </si>
  <si>
    <t>DN Vacuum Building Outage Power Operated Valves Replacement</t>
  </si>
  <si>
    <t>84552</t>
  </si>
  <si>
    <t>Tritium Removal Facility Major Component Replacement Program</t>
  </si>
  <si>
    <t>84764</t>
  </si>
  <si>
    <t>DN Low Pressure Service Water Strainer Backwash Motorized Valves Replacement</t>
  </si>
  <si>
    <t>86280</t>
  </si>
  <si>
    <t>Darlington Steam Generator Moisture Separator Replacement</t>
  </si>
  <si>
    <t>86693</t>
  </si>
  <si>
    <t>DN Motor Operated Valve Replacement Innage</t>
  </si>
  <si>
    <t>86795</t>
  </si>
  <si>
    <t>DN Lighting Fixtures Light Emitting Diode Replacement</t>
  </si>
  <si>
    <t>86910</t>
  </si>
  <si>
    <t>DN Copper Upgrades Phase III</t>
  </si>
  <si>
    <t>86915</t>
  </si>
  <si>
    <t>DN Unit 2 and 3 Steam Generator Moisture Separator Replacement</t>
  </si>
  <si>
    <t>87151</t>
  </si>
  <si>
    <t>DN Tritium Removal Facility Cryogenic Refrigeration System Turbine Replacement</t>
  </si>
  <si>
    <t>87191</t>
  </si>
  <si>
    <t>87807
87811</t>
  </si>
  <si>
    <t>DN Smartops Sensor Integration</t>
  </si>
  <si>
    <t>87808</t>
  </si>
  <si>
    <t>DN Unit 1 and 2 Generator Stator Rewind</t>
  </si>
  <si>
    <t>89281</t>
  </si>
  <si>
    <t xml:space="preserve">DN Steam Generator Soft Chemical Clean </t>
  </si>
  <si>
    <t>89462</t>
  </si>
  <si>
    <t>PN 058 Boiler Room and Turbine Hall Crane Upgrade</t>
  </si>
  <si>
    <t>89535</t>
  </si>
  <si>
    <t>PN 058 Turbine Auxiliary Building, Reactor Auxiliary Building Hoist &amp; Cranes</t>
  </si>
  <si>
    <t>89536</t>
  </si>
  <si>
    <t>P58 Second Simulator and Pickering Learning Centre Extension</t>
  </si>
  <si>
    <t>89581</t>
  </si>
  <si>
    <t>PROJECTS NOT IN EB-2020-0290 &gt;$30 M</t>
  </si>
  <si>
    <t>Start Date</t>
  </si>
  <si>
    <t xml:space="preserve">Final In-Service Date </t>
  </si>
  <si>
    <t>n/a</t>
  </si>
  <si>
    <t>Ref: D2-1-3 Table 1c</t>
  </si>
  <si>
    <t>Total</t>
  </si>
  <si>
    <r>
      <t>DN Turbine Rotors Replacement</t>
    </r>
    <r>
      <rPr>
        <vertAlign val="superscript"/>
        <sz val="10"/>
        <rFont val="Calibri"/>
        <family val="2"/>
      </rPr>
      <t>6</t>
    </r>
  </si>
  <si>
    <t>Total Project Cost ($M)</t>
  </si>
  <si>
    <t>First Execution Business Case ($M)</t>
  </si>
  <si>
    <t>In-Service LTD ($M)</t>
  </si>
  <si>
    <t>Total In-Service ($M)</t>
  </si>
  <si>
    <t>In-Service 2025 ($M)</t>
  </si>
  <si>
    <t>In-Service 2026 ($M)</t>
  </si>
  <si>
    <t>Forecast In-Service IR Term ($M)</t>
  </si>
  <si>
    <t>SPI = EV/PV</t>
  </si>
  <si>
    <t>Schedule Variance (SV) = PV-EV</t>
  </si>
  <si>
    <t>CPI = EV/AC</t>
  </si>
  <si>
    <t>Cost Variance = EV-AC</t>
  </si>
  <si>
    <t>Total Project Cost at D2-1-3 Attachment #1 Tabs 36-55</t>
  </si>
  <si>
    <t>Variance: Project Management ($M)</t>
  </si>
  <si>
    <t>Variance: Engineering ($M)</t>
  </si>
  <si>
    <t>Variance: Construction ($M)</t>
  </si>
  <si>
    <t>Variance: Contingency ($M)</t>
  </si>
  <si>
    <t>Variance: Interest ($M)</t>
  </si>
  <si>
    <t>Variance: Other ($M)</t>
  </si>
  <si>
    <t>If Other, Please Explain</t>
  </si>
  <si>
    <t>Capital Project Listing - OPG Nuclear Facilities Projects</t>
  </si>
  <si>
    <t>Projects ≥ $30M Total Project Cost (Allocated)</t>
  </si>
  <si>
    <t>Cost Driver Variance</t>
  </si>
  <si>
    <t>Total In-Service Date at D2-1-3 Attachment #1 Tabs 36-55</t>
  </si>
  <si>
    <t>Variance to Approved Project Cost at D2-1-3 Attachment #1 ($M)</t>
  </si>
  <si>
    <t>D2-AMPCO-32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</si>
</sst>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0_);\(0\)"/>
  </numFmts>
  <fonts count="10" x14ac:knownFonts="1">
    <font>
      <sz val="12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color theme="1"/>
      <name val="Aptos Narrow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vertAlign val="superscript"/>
      <sz val="10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5">
    <xf numFmtId="0" fontId="0" fillId="0" borderId="0" xfId="0"/>
    <xf numFmtId="0" fontId="3" fillId="0" borderId="0" xfId="0" applyFont="1"/>
    <xf numFmtId="0" fontId="4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8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165" fontId="5" fillId="0" borderId="4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right" vertical="center"/>
    </xf>
    <xf numFmtId="17" fontId="4" fillId="0" borderId="4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right" vertical="center"/>
    </xf>
    <xf numFmtId="164" fontId="4" fillId="0" borderId="4" xfId="1" applyNumberFormat="1" applyFont="1" applyBorder="1" applyAlignment="1">
      <alignment vertical="center"/>
    </xf>
    <xf numFmtId="0" fontId="4" fillId="0" borderId="3" xfId="2" applyFont="1" applyBorder="1" applyAlignment="1">
      <alignment horizontal="center" vertical="center" wrapText="1"/>
    </xf>
    <xf numFmtId="0" fontId="7" fillId="0" borderId="4" xfId="0" applyFont="1" applyBorder="1"/>
    <xf numFmtId="0" fontId="4" fillId="0" borderId="4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0" borderId="2" xfId="2" quotePrefix="1" applyFont="1" applyBorder="1" applyAlignment="1">
      <alignment horizontal="center" vertical="center" wrapText="1"/>
    </xf>
    <xf numFmtId="0" fontId="4" fillId="0" borderId="5" xfId="2" quotePrefix="1" applyFont="1" applyBorder="1" applyAlignment="1">
      <alignment horizontal="center" vertical="center" wrapText="1"/>
    </xf>
    <xf numFmtId="0" fontId="4" fillId="0" borderId="4" xfId="2" quotePrefix="1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11" xfId="2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/>
    <xf numFmtId="0" fontId="7" fillId="0" borderId="4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8" fillId="0" borderId="0" xfId="0" applyFont="1"/>
    <xf numFmtId="0" fontId="9" fillId="0" borderId="0" xfId="0" applyFont="1"/>
    <xf numFmtId="0" fontId="4" fillId="0" borderId="4" xfId="2" applyFont="1" applyBorder="1" applyAlignment="1">
      <alignment horizontal="right" vertical="center" wrapTex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</cellXfs>
  <cellStyles count="3">
    <cellStyle name="Normal" xfId="0" builtinId="0"/>
    <cellStyle name="Normal 2 2" xfId="1" xr:uid="{31A1F70F-6012-3647-913C-E73455D81919}"/>
    <cellStyle name="Normal_Copy of WPC Mar 2004 R1" xfId="2" xr:uid="{FEEBBBEE-9997-2043-A37C-B4D9071F71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76B07-7EEC-9B47-ABD0-74B378D50FD6}">
  <dimension ref="A1:AL30"/>
  <sheetViews>
    <sheetView tabSelected="1" workbookViewId="0">
      <selection activeCell="C1" sqref="C1"/>
    </sheetView>
  </sheetViews>
  <sheetFormatPr baseColWidth="10" defaultRowHeight="16" x14ac:dyDescent="0.2"/>
  <cols>
    <col min="1" max="1" width="3.6640625" customWidth="1"/>
    <col min="2" max="2" width="5.1640625" customWidth="1"/>
    <col min="3" max="3" width="62.83203125" customWidth="1"/>
    <col min="6" max="6" width="6" customWidth="1"/>
    <col min="11" max="11" width="9.83203125" customWidth="1"/>
  </cols>
  <sheetData>
    <row r="1" spans="1:38" x14ac:dyDescent="0.2">
      <c r="A1" s="1" t="s">
        <v>76</v>
      </c>
    </row>
    <row r="2" spans="1:38" x14ac:dyDescent="0.2">
      <c r="A2" s="1"/>
    </row>
    <row r="3" spans="1:38" x14ac:dyDescent="0.2">
      <c r="A3" t="s">
        <v>49</v>
      </c>
      <c r="B3" s="1"/>
    </row>
    <row r="4" spans="1:38" x14ac:dyDescent="0.2">
      <c r="B4" s="1"/>
    </row>
    <row r="5" spans="1:38" x14ac:dyDescent="0.2">
      <c r="B5" s="1"/>
      <c r="C5" s="29" t="s">
        <v>71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38" x14ac:dyDescent="0.2">
      <c r="C6" s="30" t="s">
        <v>72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W6" s="32" t="s">
        <v>73</v>
      </c>
      <c r="X6" s="33"/>
      <c r="Y6" s="33"/>
      <c r="Z6" s="33"/>
      <c r="AA6" s="33"/>
      <c r="AB6" s="33"/>
      <c r="AC6" s="34"/>
    </row>
    <row r="7" spans="1:38" ht="84" customHeight="1" x14ac:dyDescent="0.2">
      <c r="A7" s="15"/>
      <c r="B7" s="15"/>
      <c r="C7" s="15" t="s">
        <v>45</v>
      </c>
      <c r="D7" s="14" t="s">
        <v>5</v>
      </c>
      <c r="E7" s="14" t="s">
        <v>4</v>
      </c>
      <c r="F7" s="14" t="s">
        <v>6</v>
      </c>
      <c r="G7" s="14" t="s">
        <v>46</v>
      </c>
      <c r="H7" s="14" t="s">
        <v>47</v>
      </c>
      <c r="I7" s="14" t="s">
        <v>52</v>
      </c>
      <c r="J7" s="14" t="s">
        <v>63</v>
      </c>
      <c r="K7" s="14" t="s">
        <v>74</v>
      </c>
      <c r="L7" s="14" t="s">
        <v>53</v>
      </c>
      <c r="M7" s="14" t="s">
        <v>55</v>
      </c>
      <c r="N7" s="14" t="s">
        <v>54</v>
      </c>
      <c r="O7" s="14" t="s">
        <v>56</v>
      </c>
      <c r="P7" s="14" t="s">
        <v>57</v>
      </c>
      <c r="Q7" s="14" t="s">
        <v>58</v>
      </c>
      <c r="R7" s="27" t="s">
        <v>59</v>
      </c>
      <c r="S7" s="27" t="s">
        <v>60</v>
      </c>
      <c r="T7" s="27" t="s">
        <v>61</v>
      </c>
      <c r="U7" s="27" t="s">
        <v>62</v>
      </c>
      <c r="V7" s="28" t="s">
        <v>75</v>
      </c>
      <c r="W7" s="28" t="s">
        <v>64</v>
      </c>
      <c r="X7" s="28" t="s">
        <v>65</v>
      </c>
      <c r="Y7" s="28" t="s">
        <v>66</v>
      </c>
      <c r="Z7" s="28" t="s">
        <v>67</v>
      </c>
      <c r="AA7" s="28" t="s">
        <v>68</v>
      </c>
      <c r="AB7" s="28" t="s">
        <v>69</v>
      </c>
      <c r="AC7" s="28" t="s">
        <v>70</v>
      </c>
      <c r="AD7" s="25"/>
      <c r="AE7" s="25"/>
      <c r="AF7" s="25"/>
      <c r="AG7" s="25"/>
      <c r="AH7" s="25"/>
      <c r="AI7" s="25"/>
      <c r="AJ7" s="25"/>
      <c r="AK7" s="25"/>
      <c r="AL7" s="16"/>
    </row>
    <row r="8" spans="1:38" ht="20" customHeight="1" x14ac:dyDescent="0.2">
      <c r="A8" s="3">
        <v>1</v>
      </c>
      <c r="B8" s="4" t="s">
        <v>0</v>
      </c>
      <c r="C8" s="5" t="s">
        <v>7</v>
      </c>
      <c r="D8" s="17" t="s">
        <v>8</v>
      </c>
      <c r="E8" s="6" t="s">
        <v>1</v>
      </c>
      <c r="F8" s="7">
        <v>36</v>
      </c>
      <c r="G8" s="9">
        <v>44470</v>
      </c>
      <c r="H8" s="9">
        <v>46447</v>
      </c>
      <c r="I8" s="8">
        <v>51.628754999999998</v>
      </c>
      <c r="J8" s="8"/>
      <c r="K8" s="8"/>
      <c r="L8" s="10" t="s">
        <v>48</v>
      </c>
      <c r="M8" s="11">
        <v>40.567</v>
      </c>
      <c r="N8" s="11"/>
      <c r="O8" s="8">
        <v>0</v>
      </c>
      <c r="P8" s="8">
        <v>17.378</v>
      </c>
      <c r="Q8" s="8">
        <v>23.189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26"/>
      <c r="AE8" s="26"/>
      <c r="AF8" s="26"/>
      <c r="AG8" s="26"/>
      <c r="AH8" s="26"/>
      <c r="AI8" s="26"/>
      <c r="AJ8" s="26"/>
      <c r="AK8" s="26"/>
    </row>
    <row r="9" spans="1:38" ht="20" customHeight="1" x14ac:dyDescent="0.2">
      <c r="A9" s="3">
        <f>A8+1</f>
        <v>2</v>
      </c>
      <c r="B9" s="4" t="s">
        <v>0</v>
      </c>
      <c r="C9" s="5" t="s">
        <v>9</v>
      </c>
      <c r="D9" s="17" t="s">
        <v>10</v>
      </c>
      <c r="E9" s="6" t="s">
        <v>1</v>
      </c>
      <c r="F9" s="7">
        <v>37</v>
      </c>
      <c r="G9" s="9">
        <v>44958</v>
      </c>
      <c r="H9" s="9">
        <v>47515</v>
      </c>
      <c r="I9" s="8">
        <v>64.099999999999994</v>
      </c>
      <c r="J9" s="8"/>
      <c r="K9" s="8"/>
      <c r="L9" s="10" t="s">
        <v>48</v>
      </c>
      <c r="M9" s="11">
        <v>49.478999999999999</v>
      </c>
      <c r="N9" s="11"/>
      <c r="O9" s="8">
        <v>0</v>
      </c>
      <c r="P9" s="8">
        <v>0</v>
      </c>
      <c r="Q9" s="8">
        <v>49.478999999999999</v>
      </c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26"/>
      <c r="AE9" s="26"/>
      <c r="AF9" s="26"/>
      <c r="AG9" s="26"/>
      <c r="AH9" s="26"/>
      <c r="AI9" s="26"/>
      <c r="AJ9" s="26"/>
      <c r="AK9" s="26"/>
    </row>
    <row r="10" spans="1:38" ht="20" customHeight="1" x14ac:dyDescent="0.2">
      <c r="A10" s="3">
        <f t="shared" ref="A10:A27" si="0">A9+1</f>
        <v>3</v>
      </c>
      <c r="B10" s="4" t="s">
        <v>0</v>
      </c>
      <c r="C10" s="5" t="s">
        <v>11</v>
      </c>
      <c r="D10" s="17">
        <v>86910</v>
      </c>
      <c r="E10" s="6" t="s">
        <v>1</v>
      </c>
      <c r="F10" s="7">
        <v>38</v>
      </c>
      <c r="G10" s="9">
        <v>44409</v>
      </c>
      <c r="H10" s="9">
        <v>48000</v>
      </c>
      <c r="I10" s="8">
        <v>49</v>
      </c>
      <c r="J10" s="8"/>
      <c r="K10" s="8"/>
      <c r="L10" s="10" t="s">
        <v>48</v>
      </c>
      <c r="M10" s="11">
        <v>38.701000000000001</v>
      </c>
      <c r="N10" s="11"/>
      <c r="O10" s="8">
        <v>6.5</v>
      </c>
      <c r="P10" s="8">
        <v>6</v>
      </c>
      <c r="Q10" s="8">
        <v>26.201000000000001</v>
      </c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26"/>
      <c r="AE10" s="26"/>
      <c r="AF10" s="26"/>
      <c r="AG10" s="26"/>
      <c r="AH10" s="26"/>
      <c r="AI10" s="26"/>
      <c r="AJ10" s="26"/>
      <c r="AK10" s="26"/>
    </row>
    <row r="11" spans="1:38" ht="20" customHeight="1" x14ac:dyDescent="0.2">
      <c r="A11" s="3">
        <f t="shared" si="0"/>
        <v>4</v>
      </c>
      <c r="B11" s="4" t="s">
        <v>0</v>
      </c>
      <c r="C11" s="5" t="s">
        <v>12</v>
      </c>
      <c r="D11" s="17" t="s">
        <v>13</v>
      </c>
      <c r="E11" s="6" t="s">
        <v>1</v>
      </c>
      <c r="F11" s="7">
        <v>39</v>
      </c>
      <c r="G11" s="9">
        <v>44896</v>
      </c>
      <c r="H11" s="9">
        <v>48549</v>
      </c>
      <c r="I11" s="8">
        <v>93.1</v>
      </c>
      <c r="J11" s="8"/>
      <c r="K11" s="8"/>
      <c r="L11" s="10" t="s">
        <v>48</v>
      </c>
      <c r="M11" s="11">
        <v>72.099999999999994</v>
      </c>
      <c r="N11" s="11"/>
      <c r="O11" s="8">
        <v>0</v>
      </c>
      <c r="P11" s="8">
        <v>0</v>
      </c>
      <c r="Q11" s="8">
        <v>59.297263999999998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26"/>
      <c r="AE11" s="26"/>
      <c r="AF11" s="26"/>
      <c r="AG11" s="26"/>
      <c r="AH11" s="26"/>
      <c r="AI11" s="26"/>
      <c r="AJ11" s="26"/>
      <c r="AK11" s="26"/>
    </row>
    <row r="12" spans="1:38" ht="20" customHeight="1" x14ac:dyDescent="0.2">
      <c r="A12" s="3">
        <f t="shared" si="0"/>
        <v>5</v>
      </c>
      <c r="B12" s="4" t="s">
        <v>0</v>
      </c>
      <c r="C12" s="5" t="s">
        <v>14</v>
      </c>
      <c r="D12" s="17" t="s">
        <v>15</v>
      </c>
      <c r="E12" s="6" t="s">
        <v>1</v>
      </c>
      <c r="F12" s="7">
        <v>40</v>
      </c>
      <c r="G12" s="9">
        <v>45261</v>
      </c>
      <c r="H12" s="9">
        <v>47027</v>
      </c>
      <c r="I12" s="8">
        <v>95.253709999999998</v>
      </c>
      <c r="J12" s="8"/>
      <c r="K12" s="8"/>
      <c r="L12" s="10" t="s">
        <v>48</v>
      </c>
      <c r="M12" s="11">
        <v>76.933999999999997</v>
      </c>
      <c r="N12" s="11"/>
      <c r="O12" s="8">
        <v>0</v>
      </c>
      <c r="P12" s="8">
        <v>0</v>
      </c>
      <c r="Q12" s="8">
        <v>76.933999999999997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26"/>
      <c r="AE12" s="26"/>
      <c r="AF12" s="26"/>
      <c r="AG12" s="26"/>
      <c r="AH12" s="26"/>
      <c r="AI12" s="26"/>
      <c r="AJ12" s="26"/>
      <c r="AK12" s="26"/>
    </row>
    <row r="13" spans="1:38" ht="20" customHeight="1" x14ac:dyDescent="0.2">
      <c r="A13" s="3">
        <f t="shared" si="0"/>
        <v>6</v>
      </c>
      <c r="B13" s="4" t="s">
        <v>0</v>
      </c>
      <c r="C13" s="5" t="s">
        <v>16</v>
      </c>
      <c r="D13" s="17" t="s">
        <v>17</v>
      </c>
      <c r="E13" s="6" t="s">
        <v>1</v>
      </c>
      <c r="F13" s="7">
        <v>41</v>
      </c>
      <c r="G13" s="9">
        <v>44501</v>
      </c>
      <c r="H13" s="9">
        <v>50437</v>
      </c>
      <c r="I13" s="8">
        <v>540.95043399999997</v>
      </c>
      <c r="J13" s="8"/>
      <c r="K13" s="8"/>
      <c r="L13" s="10" t="s">
        <v>48</v>
      </c>
      <c r="M13" s="11">
        <v>452</v>
      </c>
      <c r="N13" s="11"/>
      <c r="O13" s="8">
        <v>0</v>
      </c>
      <c r="P13" s="8">
        <v>0</v>
      </c>
      <c r="Q13" s="8">
        <v>157.64500000000001</v>
      </c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26"/>
      <c r="AE13" s="26"/>
      <c r="AF13" s="26"/>
      <c r="AG13" s="26"/>
      <c r="AH13" s="26"/>
      <c r="AI13" s="26"/>
      <c r="AJ13" s="26"/>
      <c r="AK13" s="26"/>
    </row>
    <row r="14" spans="1:38" ht="20" customHeight="1" x14ac:dyDescent="0.2">
      <c r="A14" s="3">
        <f t="shared" si="0"/>
        <v>7</v>
      </c>
      <c r="B14" s="4" t="s">
        <v>0</v>
      </c>
      <c r="C14" s="5" t="s">
        <v>18</v>
      </c>
      <c r="D14" s="17" t="s">
        <v>19</v>
      </c>
      <c r="E14" s="6" t="s">
        <v>1</v>
      </c>
      <c r="F14" s="7">
        <v>42</v>
      </c>
      <c r="G14" s="9">
        <v>45809</v>
      </c>
      <c r="H14" s="9">
        <v>46874</v>
      </c>
      <c r="I14" s="8">
        <v>31.980056999999999</v>
      </c>
      <c r="J14" s="8"/>
      <c r="K14" s="8"/>
      <c r="L14" s="10" t="s">
        <v>48</v>
      </c>
      <c r="M14" s="11">
        <v>22.204000000000001</v>
      </c>
      <c r="N14" s="11"/>
      <c r="O14" s="8">
        <v>0</v>
      </c>
      <c r="P14" s="8">
        <v>0</v>
      </c>
      <c r="Q14" s="8">
        <v>22.204000000000001</v>
      </c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26"/>
      <c r="AE14" s="26"/>
      <c r="AF14" s="26"/>
      <c r="AG14" s="26"/>
      <c r="AH14" s="26"/>
      <c r="AI14" s="26"/>
      <c r="AJ14" s="26"/>
      <c r="AK14" s="26"/>
    </row>
    <row r="15" spans="1:38" ht="20" customHeight="1" x14ac:dyDescent="0.2">
      <c r="A15" s="3">
        <f t="shared" si="0"/>
        <v>8</v>
      </c>
      <c r="B15" s="4" t="s">
        <v>0</v>
      </c>
      <c r="C15" s="5" t="s">
        <v>20</v>
      </c>
      <c r="D15" s="17" t="s">
        <v>21</v>
      </c>
      <c r="E15" s="6" t="s">
        <v>1</v>
      </c>
      <c r="F15" s="7">
        <v>43</v>
      </c>
      <c r="G15" s="9">
        <v>44470</v>
      </c>
      <c r="H15" s="9">
        <v>45992</v>
      </c>
      <c r="I15" s="8">
        <v>359.2</v>
      </c>
      <c r="J15" s="8"/>
      <c r="K15" s="8"/>
      <c r="L15" s="10">
        <v>380.82900000000001</v>
      </c>
      <c r="M15" s="11">
        <v>278.61232000000001</v>
      </c>
      <c r="N15" s="11"/>
      <c r="O15" s="8">
        <v>107.977</v>
      </c>
      <c r="P15" s="8">
        <v>0.5</v>
      </c>
      <c r="Q15" s="8">
        <v>0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26"/>
      <c r="AE15" s="26"/>
      <c r="AF15" s="26"/>
      <c r="AG15" s="26"/>
      <c r="AH15" s="26"/>
      <c r="AI15" s="26"/>
      <c r="AJ15" s="26"/>
      <c r="AK15" s="26"/>
    </row>
    <row r="16" spans="1:38" ht="20" customHeight="1" x14ac:dyDescent="0.2">
      <c r="A16" s="3">
        <f t="shared" si="0"/>
        <v>9</v>
      </c>
      <c r="B16" s="4" t="s">
        <v>0</v>
      </c>
      <c r="C16" s="5" t="s">
        <v>22</v>
      </c>
      <c r="D16" s="17" t="s">
        <v>23</v>
      </c>
      <c r="E16" s="6" t="s">
        <v>1</v>
      </c>
      <c r="F16" s="7">
        <v>44</v>
      </c>
      <c r="G16" s="9">
        <v>45078</v>
      </c>
      <c r="H16" s="9">
        <v>47362</v>
      </c>
      <c r="I16" s="8">
        <v>32.850554000000002</v>
      </c>
      <c r="J16" s="8"/>
      <c r="K16" s="8"/>
      <c r="L16" s="10" t="s">
        <v>48</v>
      </c>
      <c r="M16" s="11">
        <v>19.303999999999998</v>
      </c>
      <c r="N16" s="11"/>
      <c r="O16" s="8">
        <v>0</v>
      </c>
      <c r="P16" s="8">
        <v>0</v>
      </c>
      <c r="Q16" s="8">
        <v>19.303999999999998</v>
      </c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26"/>
      <c r="AE16" s="26"/>
      <c r="AF16" s="26"/>
      <c r="AG16" s="26"/>
      <c r="AH16" s="26"/>
      <c r="AI16" s="26"/>
      <c r="AJ16" s="26"/>
      <c r="AK16" s="26"/>
    </row>
    <row r="17" spans="1:37" ht="20" customHeight="1" x14ac:dyDescent="0.2">
      <c r="A17" s="3">
        <f t="shared" si="0"/>
        <v>10</v>
      </c>
      <c r="B17" s="4" t="s">
        <v>0</v>
      </c>
      <c r="C17" s="5" t="s">
        <v>24</v>
      </c>
      <c r="D17" s="17" t="s">
        <v>25</v>
      </c>
      <c r="E17" s="6" t="s">
        <v>1</v>
      </c>
      <c r="F17" s="7">
        <v>45</v>
      </c>
      <c r="G17" s="9">
        <v>45017</v>
      </c>
      <c r="H17" s="9">
        <v>47150</v>
      </c>
      <c r="I17" s="8">
        <v>39.880512000000003</v>
      </c>
      <c r="J17" s="8"/>
      <c r="K17" s="8"/>
      <c r="L17" s="10">
        <v>39.881</v>
      </c>
      <c r="M17" s="11">
        <v>35.503</v>
      </c>
      <c r="N17" s="11"/>
      <c r="O17" s="8">
        <v>6.5</v>
      </c>
      <c r="P17" s="8">
        <v>5.4</v>
      </c>
      <c r="Q17" s="8">
        <v>15.683</v>
      </c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26"/>
      <c r="AE17" s="26"/>
      <c r="AF17" s="26"/>
      <c r="AG17" s="26"/>
      <c r="AH17" s="26"/>
      <c r="AI17" s="26"/>
      <c r="AJ17" s="26"/>
      <c r="AK17" s="26"/>
    </row>
    <row r="18" spans="1:37" ht="20" customHeight="1" x14ac:dyDescent="0.2">
      <c r="A18" s="3">
        <f t="shared" si="0"/>
        <v>11</v>
      </c>
      <c r="B18" s="4" t="s">
        <v>0</v>
      </c>
      <c r="C18" s="5" t="s">
        <v>26</v>
      </c>
      <c r="D18" s="17" t="s">
        <v>27</v>
      </c>
      <c r="E18" s="6" t="s">
        <v>1</v>
      </c>
      <c r="F18" s="7">
        <v>46</v>
      </c>
      <c r="G18" s="9">
        <v>45627</v>
      </c>
      <c r="H18" s="9">
        <v>47939</v>
      </c>
      <c r="I18" s="8">
        <v>38.300682000000002</v>
      </c>
      <c r="J18" s="8"/>
      <c r="K18" s="8"/>
      <c r="L18" s="10" t="s">
        <v>48</v>
      </c>
      <c r="M18" s="11">
        <v>34.732999999999997</v>
      </c>
      <c r="N18" s="11"/>
      <c r="O18" s="8">
        <v>0</v>
      </c>
      <c r="P18" s="8">
        <v>6.2</v>
      </c>
      <c r="Q18" s="8">
        <v>28.533000000000001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26"/>
      <c r="AE18" s="26"/>
      <c r="AF18" s="26"/>
      <c r="AG18" s="26"/>
      <c r="AH18" s="26"/>
      <c r="AI18" s="26"/>
      <c r="AJ18" s="26"/>
      <c r="AK18" s="26"/>
    </row>
    <row r="19" spans="1:37" ht="20" customHeight="1" x14ac:dyDescent="0.2">
      <c r="A19" s="3">
        <f t="shared" si="0"/>
        <v>12</v>
      </c>
      <c r="B19" s="4" t="s">
        <v>0</v>
      </c>
      <c r="C19" s="5" t="s">
        <v>28</v>
      </c>
      <c r="D19" s="17" t="s">
        <v>29</v>
      </c>
      <c r="E19" s="6" t="s">
        <v>1</v>
      </c>
      <c r="F19" s="7">
        <v>47</v>
      </c>
      <c r="G19" s="9">
        <v>45809</v>
      </c>
      <c r="H19" s="9">
        <v>46722</v>
      </c>
      <c r="I19" s="8">
        <v>274.999999</v>
      </c>
      <c r="J19" s="8"/>
      <c r="K19" s="8"/>
      <c r="L19" s="10">
        <v>275</v>
      </c>
      <c r="M19" s="11">
        <v>216.61483999999999</v>
      </c>
      <c r="N19" s="11"/>
      <c r="O19" s="8">
        <v>0</v>
      </c>
      <c r="P19" s="8">
        <v>81.308999999999997</v>
      </c>
      <c r="Q19" s="8">
        <v>135.30584099999999</v>
      </c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26"/>
      <c r="AE19" s="26"/>
      <c r="AF19" s="26"/>
      <c r="AG19" s="26"/>
      <c r="AH19" s="26"/>
      <c r="AI19" s="26"/>
      <c r="AJ19" s="26"/>
      <c r="AK19" s="26"/>
    </row>
    <row r="20" spans="1:37" ht="20" customHeight="1" x14ac:dyDescent="0.2">
      <c r="A20" s="3">
        <f t="shared" si="0"/>
        <v>13</v>
      </c>
      <c r="B20" s="4" t="s">
        <v>0</v>
      </c>
      <c r="C20" s="5" t="s">
        <v>30</v>
      </c>
      <c r="D20" s="17" t="s">
        <v>31</v>
      </c>
      <c r="E20" s="6" t="s">
        <v>1</v>
      </c>
      <c r="F20" s="7">
        <v>48</v>
      </c>
      <c r="G20" s="9">
        <v>45200</v>
      </c>
      <c r="H20" s="9">
        <v>46661</v>
      </c>
      <c r="I20" s="8">
        <v>50</v>
      </c>
      <c r="J20" s="8"/>
      <c r="K20" s="8"/>
      <c r="L20" s="10" t="s">
        <v>48</v>
      </c>
      <c r="M20" s="11">
        <v>37.122</v>
      </c>
      <c r="N20" s="11"/>
      <c r="O20" s="8">
        <v>0</v>
      </c>
      <c r="P20" s="8">
        <v>0</v>
      </c>
      <c r="Q20" s="8">
        <v>37.122</v>
      </c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26"/>
      <c r="AE20" s="26"/>
      <c r="AF20" s="26"/>
      <c r="AG20" s="26"/>
      <c r="AH20" s="26"/>
      <c r="AI20" s="26"/>
      <c r="AJ20" s="26"/>
      <c r="AK20" s="26"/>
    </row>
    <row r="21" spans="1:37" ht="25" customHeight="1" x14ac:dyDescent="0.2">
      <c r="A21" s="3">
        <f t="shared" si="0"/>
        <v>14</v>
      </c>
      <c r="B21" s="4" t="s">
        <v>0</v>
      </c>
      <c r="C21" s="5" t="s">
        <v>51</v>
      </c>
      <c r="D21" s="17" t="s">
        <v>32</v>
      </c>
      <c r="E21" s="6" t="s">
        <v>1</v>
      </c>
      <c r="F21" s="7">
        <v>49</v>
      </c>
      <c r="G21" s="9">
        <v>45717</v>
      </c>
      <c r="H21" s="9">
        <v>48396</v>
      </c>
      <c r="I21" s="8">
        <v>2589</v>
      </c>
      <c r="J21" s="8"/>
      <c r="K21" s="8"/>
      <c r="L21" s="10" t="s">
        <v>48</v>
      </c>
      <c r="M21" s="11">
        <v>2293.3000000000002</v>
      </c>
      <c r="N21" s="11"/>
      <c r="O21" s="8">
        <v>0</v>
      </c>
      <c r="P21" s="8">
        <v>0</v>
      </c>
      <c r="Q21" s="8">
        <v>1692.7110399999999</v>
      </c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26"/>
      <c r="AE21" s="26"/>
      <c r="AF21" s="26"/>
      <c r="AG21" s="26"/>
      <c r="AH21" s="26"/>
      <c r="AI21" s="26"/>
      <c r="AJ21" s="26"/>
      <c r="AK21" s="26"/>
    </row>
    <row r="22" spans="1:37" ht="20" customHeight="1" x14ac:dyDescent="0.2">
      <c r="A22" s="3">
        <f t="shared" si="0"/>
        <v>15</v>
      </c>
      <c r="B22" s="4" t="s">
        <v>0</v>
      </c>
      <c r="C22" s="5" t="s">
        <v>33</v>
      </c>
      <c r="D22" s="17" t="s">
        <v>34</v>
      </c>
      <c r="E22" s="6" t="s">
        <v>1</v>
      </c>
      <c r="F22" s="7">
        <v>50</v>
      </c>
      <c r="G22" s="9">
        <v>45413</v>
      </c>
      <c r="H22" s="9">
        <v>47818</v>
      </c>
      <c r="I22" s="8">
        <v>51.018377000000001</v>
      </c>
      <c r="J22" s="8"/>
      <c r="K22" s="8"/>
      <c r="L22" s="10" t="s">
        <v>48</v>
      </c>
      <c r="M22" s="11">
        <v>37.817999999999998</v>
      </c>
      <c r="N22" s="11"/>
      <c r="O22" s="8">
        <v>0.85599999999999998</v>
      </c>
      <c r="P22" s="8">
        <v>1.6439999999999999</v>
      </c>
      <c r="Q22" s="8">
        <v>35.317999999999998</v>
      </c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26"/>
      <c r="AE22" s="26"/>
      <c r="AF22" s="26"/>
      <c r="AG22" s="26"/>
      <c r="AH22" s="26"/>
      <c r="AI22" s="26"/>
      <c r="AJ22" s="26"/>
      <c r="AK22" s="26"/>
    </row>
    <row r="23" spans="1:37" ht="20" customHeight="1" x14ac:dyDescent="0.2">
      <c r="A23" s="3">
        <f t="shared" si="0"/>
        <v>16</v>
      </c>
      <c r="B23" s="4" t="s">
        <v>0</v>
      </c>
      <c r="C23" s="5" t="s">
        <v>35</v>
      </c>
      <c r="D23" s="17" t="s">
        <v>36</v>
      </c>
      <c r="E23" s="6" t="s">
        <v>1</v>
      </c>
      <c r="F23" s="7">
        <v>51</v>
      </c>
      <c r="G23" s="9">
        <v>45717</v>
      </c>
      <c r="H23" s="9">
        <v>47818</v>
      </c>
      <c r="I23" s="8">
        <v>350</v>
      </c>
      <c r="J23" s="8"/>
      <c r="K23" s="8"/>
      <c r="L23" s="10" t="s">
        <v>48</v>
      </c>
      <c r="M23" s="11">
        <v>312.3</v>
      </c>
      <c r="N23" s="11"/>
      <c r="O23" s="8">
        <v>0</v>
      </c>
      <c r="P23" s="8">
        <v>0</v>
      </c>
      <c r="Q23" s="8">
        <v>312.3</v>
      </c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26"/>
      <c r="AE23" s="26"/>
      <c r="AF23" s="26"/>
      <c r="AG23" s="26"/>
      <c r="AH23" s="26"/>
      <c r="AI23" s="26"/>
      <c r="AJ23" s="26"/>
      <c r="AK23" s="26"/>
    </row>
    <row r="24" spans="1:37" ht="20" customHeight="1" x14ac:dyDescent="0.2">
      <c r="A24" s="3">
        <f t="shared" si="0"/>
        <v>17</v>
      </c>
      <c r="B24" s="4" t="s">
        <v>0</v>
      </c>
      <c r="C24" s="5" t="s">
        <v>37</v>
      </c>
      <c r="D24" s="17" t="s">
        <v>38</v>
      </c>
      <c r="E24" s="6" t="s">
        <v>1</v>
      </c>
      <c r="F24" s="7">
        <v>52</v>
      </c>
      <c r="G24" s="9">
        <v>45627</v>
      </c>
      <c r="H24" s="9">
        <v>47150</v>
      </c>
      <c r="I24" s="8">
        <v>77.94041</v>
      </c>
      <c r="J24" s="8"/>
      <c r="K24" s="8"/>
      <c r="L24" s="10" t="s">
        <v>48</v>
      </c>
      <c r="M24" s="11">
        <v>59.667999999999999</v>
      </c>
      <c r="N24" s="11"/>
      <c r="O24" s="8">
        <v>0</v>
      </c>
      <c r="P24" s="8">
        <v>20</v>
      </c>
      <c r="Q24" s="8">
        <v>39.667999999999999</v>
      </c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26"/>
      <c r="AE24" s="26"/>
      <c r="AF24" s="26"/>
      <c r="AG24" s="26"/>
      <c r="AH24" s="26"/>
      <c r="AI24" s="26"/>
      <c r="AJ24" s="26"/>
      <c r="AK24" s="26"/>
    </row>
    <row r="25" spans="1:37" ht="20" customHeight="1" x14ac:dyDescent="0.2">
      <c r="A25" s="3">
        <f t="shared" si="0"/>
        <v>18</v>
      </c>
      <c r="B25" s="4" t="s">
        <v>3</v>
      </c>
      <c r="C25" s="5" t="s">
        <v>39</v>
      </c>
      <c r="D25" s="17" t="s">
        <v>40</v>
      </c>
      <c r="E25" s="6" t="s">
        <v>1</v>
      </c>
      <c r="F25" s="7">
        <v>53</v>
      </c>
      <c r="G25" s="9">
        <v>45658</v>
      </c>
      <c r="H25" s="9">
        <v>46569</v>
      </c>
      <c r="I25" s="8">
        <v>59.666851999999999</v>
      </c>
      <c r="J25" s="8"/>
      <c r="K25" s="8"/>
      <c r="L25" s="10" t="s">
        <v>48</v>
      </c>
      <c r="M25" s="11">
        <v>47.338000000000001</v>
      </c>
      <c r="N25" s="11"/>
      <c r="O25" s="8">
        <v>0</v>
      </c>
      <c r="P25" s="8">
        <v>14.468999999999999</v>
      </c>
      <c r="Q25" s="8">
        <v>32.869</v>
      </c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26"/>
      <c r="AE25" s="26"/>
      <c r="AF25" s="26"/>
      <c r="AG25" s="26"/>
      <c r="AH25" s="26"/>
      <c r="AI25" s="26"/>
      <c r="AJ25" s="26"/>
      <c r="AK25" s="26"/>
    </row>
    <row r="26" spans="1:37" ht="20" customHeight="1" x14ac:dyDescent="0.2">
      <c r="A26" s="3">
        <f t="shared" si="0"/>
        <v>19</v>
      </c>
      <c r="B26" s="4" t="s">
        <v>3</v>
      </c>
      <c r="C26" s="5" t="s">
        <v>41</v>
      </c>
      <c r="D26" s="17" t="s">
        <v>42</v>
      </c>
      <c r="E26" s="6" t="s">
        <v>1</v>
      </c>
      <c r="F26" s="7">
        <v>54</v>
      </c>
      <c r="G26" s="9">
        <v>45717</v>
      </c>
      <c r="H26" s="9">
        <v>47453</v>
      </c>
      <c r="I26" s="8">
        <v>47.7</v>
      </c>
      <c r="J26" s="8"/>
      <c r="K26" s="8"/>
      <c r="L26" s="10" t="s">
        <v>48</v>
      </c>
      <c r="M26" s="11">
        <v>36.1</v>
      </c>
      <c r="N26" s="11"/>
      <c r="O26" s="8">
        <v>0</v>
      </c>
      <c r="P26" s="8">
        <v>9.0196109999999994</v>
      </c>
      <c r="Q26" s="8">
        <v>27.080387999999999</v>
      </c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26"/>
      <c r="AE26" s="26"/>
      <c r="AF26" s="26"/>
      <c r="AG26" s="26"/>
      <c r="AH26" s="26"/>
      <c r="AI26" s="26"/>
      <c r="AJ26" s="26"/>
      <c r="AK26" s="26"/>
    </row>
    <row r="27" spans="1:37" ht="20" customHeight="1" x14ac:dyDescent="0.2">
      <c r="A27" s="21">
        <f t="shared" si="0"/>
        <v>20</v>
      </c>
      <c r="B27" s="22" t="s">
        <v>3</v>
      </c>
      <c r="C27" s="23" t="s">
        <v>43</v>
      </c>
      <c r="D27" s="18" t="s">
        <v>44</v>
      </c>
      <c r="E27" s="12" t="s">
        <v>2</v>
      </c>
      <c r="F27" s="7">
        <v>55</v>
      </c>
      <c r="G27" s="9">
        <v>45778</v>
      </c>
      <c r="H27" s="9">
        <v>46813</v>
      </c>
      <c r="I27" s="8">
        <v>39.69238</v>
      </c>
      <c r="J27" s="8"/>
      <c r="K27" s="8"/>
      <c r="L27" s="10" t="s">
        <v>48</v>
      </c>
      <c r="M27" s="11">
        <v>28.89594</v>
      </c>
      <c r="N27" s="11"/>
      <c r="O27" s="8">
        <v>0</v>
      </c>
      <c r="P27" s="8">
        <v>0</v>
      </c>
      <c r="Q27" s="8">
        <v>28.895938000000001</v>
      </c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26"/>
      <c r="AE27" s="26"/>
      <c r="AF27" s="26"/>
      <c r="AG27" s="26"/>
      <c r="AH27" s="26"/>
      <c r="AI27" s="26"/>
      <c r="AJ27" s="26"/>
      <c r="AK27" s="26"/>
    </row>
    <row r="28" spans="1:37" ht="20" customHeight="1" x14ac:dyDescent="0.2">
      <c r="A28" s="2"/>
      <c r="B28" s="24"/>
      <c r="C28" s="31" t="s">
        <v>50</v>
      </c>
      <c r="D28" s="19"/>
      <c r="E28" s="20"/>
      <c r="F28" s="7"/>
      <c r="G28" s="9"/>
      <c r="H28" s="9"/>
      <c r="I28" s="8">
        <f>SUM(I8:I27)</f>
        <v>4936.2627220000013</v>
      </c>
      <c r="J28" s="8"/>
      <c r="K28" s="8"/>
      <c r="L28" s="10"/>
      <c r="M28" s="11">
        <f>SUM(M8:M27)</f>
        <v>4189.294100000001</v>
      </c>
      <c r="N28" s="11"/>
      <c r="O28" s="8">
        <f t="shared" ref="O28:P28" si="1">SUM(O8:O27)</f>
        <v>121.833</v>
      </c>
      <c r="P28" s="8">
        <f t="shared" si="1"/>
        <v>161.919611</v>
      </c>
      <c r="Q28" s="8">
        <f>SUM(Q8:Q27)</f>
        <v>2819.7394710000003</v>
      </c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26"/>
      <c r="AE28" s="26"/>
      <c r="AF28" s="26"/>
      <c r="AG28" s="26"/>
      <c r="AH28" s="26"/>
      <c r="AI28" s="26"/>
      <c r="AJ28" s="26"/>
      <c r="AK28" s="26"/>
    </row>
    <row r="29" spans="1:37" x14ac:dyDescent="0.2">
      <c r="AD29" s="26"/>
      <c r="AE29" s="26"/>
    </row>
    <row r="30" spans="1:37" x14ac:dyDescent="0.2">
      <c r="AD30" s="26"/>
      <c r="AE30" s="26"/>
    </row>
  </sheetData>
  <mergeCells count="1">
    <mergeCell ref="W6:A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Grice</dc:creator>
  <cp:lastModifiedBy>Shelley Grice</cp:lastModifiedBy>
  <dcterms:created xsi:type="dcterms:W3CDTF">2026-02-04T15:55:55Z</dcterms:created>
  <dcterms:modified xsi:type="dcterms:W3CDTF">2026-03-25T23:53:13Z</dcterms:modified>
</cp:coreProperties>
</file>