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Hearings/"/>
    </mc:Choice>
  </mc:AlternateContent>
  <xr:revisionPtr revIDLastSave="58" documentId="13_ncr:1_{6FC2490E-25FF-4FF4-B217-839839FAE9A5}" xr6:coauthVersionLast="47" xr6:coauthVersionMax="47" xr10:uidLastSave="{66FC433D-4D0A-4AB5-A946-0CA8751FCEE9}"/>
  <bookViews>
    <workbookView xWindow="-28910" yWindow="1780" windowWidth="29020" windowHeight="15820" xr2:uid="{A6554A9C-0113-48FE-8D8C-D7B1F1F68FFB}"/>
  </bookViews>
  <sheets>
    <sheet name="Summary" sheetId="2" r:id="rId1"/>
    <sheet name="Revenue Requirements" sheetId="3" r:id="rId2"/>
    <sheet name="Rate Base" sheetId="4" r:id="rId3"/>
    <sheet name="PILs Impact" sheetId="5" r:id="rId4"/>
    <sheet name="OM&amp;A impact" sheetId="11" r:id="rId5"/>
    <sheet name="Depreciation Impact" sheetId="10" r:id="rId6"/>
  </sheets>
  <definedNames>
    <definedName name="\0">#REF!</definedName>
    <definedName name="\A">#REF!</definedName>
    <definedName name="\b">#REF!</definedName>
    <definedName name="\M">#REF!</definedName>
    <definedName name="\P">#REF!</definedName>
    <definedName name="\S">#REF!</definedName>
    <definedName name="\Z">#REF!</definedName>
    <definedName name="___________N4">#REF!</definedName>
    <definedName name="___________N6">#REF!</definedName>
    <definedName name="________HUB1">#REF!</definedName>
    <definedName name="________HUB2">#REF!</definedName>
    <definedName name="________HUB3">#REF!</definedName>
    <definedName name="________HUB4">#REF!</definedName>
    <definedName name="_______ACT995">#REF!</definedName>
    <definedName name="_______HUB1">#REF!</definedName>
    <definedName name="_______HUB2">#REF!</definedName>
    <definedName name="_______HUB3">#REF!</definedName>
    <definedName name="_______HUB4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ACT995">#REF!</definedName>
    <definedName name="______all1">#REF!</definedName>
    <definedName name="______cat2">#REF!</definedName>
    <definedName name="______FED07">#REF!</definedName>
    <definedName name="______FED09">#REF!</definedName>
    <definedName name="______FED10">#REF!</definedName>
    <definedName name="______FED11">#REF!</definedName>
    <definedName name="______HUB1">#REF!</definedName>
    <definedName name="______HUB2">#REF!</definedName>
    <definedName name="______HUB3">#REF!</definedName>
    <definedName name="______HUB4">#REF!</definedName>
    <definedName name="______map1">#REF!</definedName>
    <definedName name="______map2">#REF!</definedName>
    <definedName name="______ONT07">#REF!</definedName>
    <definedName name="______ONT10">#REF!</definedName>
    <definedName name="______SUM1">#N/A</definedName>
    <definedName name="______SUM2">#REF!</definedName>
    <definedName name="______SUM3">#REF!</definedName>
    <definedName name="______yo11121">#REF!</definedName>
    <definedName name="_____ACT995">#REF!</definedName>
    <definedName name="_____all1">#REF!</definedName>
    <definedName name="_____cat2">#REF!</definedName>
    <definedName name="_____FED06">#REF!</definedName>
    <definedName name="_____FED07">#REF!</definedName>
    <definedName name="_____FED08">#REF!</definedName>
    <definedName name="_____FED09">#REF!</definedName>
    <definedName name="_____FED10">#REF!</definedName>
    <definedName name="_____FED11">#REF!</definedName>
    <definedName name="_____HUB1">#REF!</definedName>
    <definedName name="_____HUB2">#REF!</definedName>
    <definedName name="_____HUB3">#REF!</definedName>
    <definedName name="_____HUB4">#REF!</definedName>
    <definedName name="_____map1">#REF!</definedName>
    <definedName name="_____map2">#REF!</definedName>
    <definedName name="_____N4">#REF!</definedName>
    <definedName name="_____N6">#REF!</definedName>
    <definedName name="_____ONT06">#REF!</definedName>
    <definedName name="_____ONT07">#REF!</definedName>
    <definedName name="_____ONT08">#REF!</definedName>
    <definedName name="_____ONT09">#REF!</definedName>
    <definedName name="_____ONT10">#REF!</definedName>
    <definedName name="_____ONT11">#REF!</definedName>
    <definedName name="_____SUM1">#N/A</definedName>
    <definedName name="_____SUM2">#REF!</definedName>
    <definedName name="_____SUM3">#REF!</definedName>
    <definedName name="_____yo11121">#REF!</definedName>
    <definedName name="____ACT995">#REF!</definedName>
    <definedName name="____all1">#REF!</definedName>
    <definedName name="____cat2">#REF!</definedName>
    <definedName name="____FED06">#REF!</definedName>
    <definedName name="____FED07">#REF!</definedName>
    <definedName name="____FED08">#REF!</definedName>
    <definedName name="____FED09">#REF!</definedName>
    <definedName name="____FED10">#REF!</definedName>
    <definedName name="____FED11">#REF!</definedName>
    <definedName name="____HUB1">#REF!</definedName>
    <definedName name="____HUB2">#REF!</definedName>
    <definedName name="____HUB3">#REF!</definedName>
    <definedName name="____HUB4">#REF!</definedName>
    <definedName name="____map1">#REF!</definedName>
    <definedName name="____map2">#REF!</definedName>
    <definedName name="____N4">#REF!</definedName>
    <definedName name="____N6">#REF!</definedName>
    <definedName name="____ONT06">#REF!</definedName>
    <definedName name="____ONT07">#REF!</definedName>
    <definedName name="____ONT08">#REF!</definedName>
    <definedName name="____ONT09">#REF!</definedName>
    <definedName name="____ONT10">#REF!</definedName>
    <definedName name="____ONT11">#REF!</definedName>
    <definedName name="____SUM1">#N/A</definedName>
    <definedName name="____SUM2">#REF!</definedName>
    <definedName name="____SUM3">#REF!</definedName>
    <definedName name="____yo11121">#REF!</definedName>
    <definedName name="___ACT995">#REF!</definedName>
    <definedName name="___all1">#REF!</definedName>
    <definedName name="___cat2">#REF!</definedName>
    <definedName name="___FED06">#REF!</definedName>
    <definedName name="___FED07">#REF!</definedName>
    <definedName name="___FED08">#REF!</definedName>
    <definedName name="___FED09">#REF!</definedName>
    <definedName name="___FED10">#REF!</definedName>
    <definedName name="___FED11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HUB1">#REF!</definedName>
    <definedName name="___HUB2">#REF!</definedName>
    <definedName name="___HUB3">#REF!</definedName>
    <definedName name="___hub310">#REF!</definedName>
    <definedName name="___HUB4">#REF!</definedName>
    <definedName name="___INDEX_SHEET___ASAP_Utilities">#REF!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map1">#REF!</definedName>
    <definedName name="___map2">#REF!</definedName>
    <definedName name="___N4">#REF!</definedName>
    <definedName name="___N6">#REF!</definedName>
    <definedName name="___Oct2012">#REF!</definedName>
    <definedName name="___ONT06">#REF!</definedName>
    <definedName name="___ONT07">#REF!</definedName>
    <definedName name="___ONT08">#REF!</definedName>
    <definedName name="___ONT09">#REF!</definedName>
    <definedName name="___ONT10">#REF!</definedName>
    <definedName name="___ONT11">#REF!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>#REF!</definedName>
    <definedName name="___SUM3">#REF!</definedName>
    <definedName name="___w1" hidden="1">{#N/A,#N/A,TRUE,"UKUPNO";#N/A,#N/A,TRUE,"PLASMAN";#N/A,#N/A,TRUE,"REKAP"}</definedName>
    <definedName name="___yo11121">#REF!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all1">#REF!</definedName>
    <definedName name="__cat2">#REF!</definedName>
    <definedName name="__d2">#REF!</definedName>
    <definedName name="__FDS_HYPERLINK_TOGGLE_STATE__" hidden="1">"ON"</definedName>
    <definedName name="__FDS_UNIQUE_RANGE_ID_GENERATOR_COUNTER" hidden="1">1</definedName>
    <definedName name="__FED06">#REF!</definedName>
    <definedName name="__FED07">#REF!</definedName>
    <definedName name="__FED08">#REF!</definedName>
    <definedName name="__FED09">#REF!</definedName>
    <definedName name="__FED10">#REF!</definedName>
    <definedName name="__FED11">#REF!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HUB1">#REF!</definedName>
    <definedName name="__HUB2">#REF!</definedName>
    <definedName name="__HUB3">#REF!</definedName>
    <definedName name="__HUB4">#REF!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map1">#REF!</definedName>
    <definedName name="__map2">#REF!</definedName>
    <definedName name="__msq964">#REF!</definedName>
    <definedName name="__N4">#REF!</definedName>
    <definedName name="__N6">#REF!</definedName>
    <definedName name="__ONT06">#REF!</definedName>
    <definedName name="__ONT07">#REF!</definedName>
    <definedName name="__ONT08">#REF!</definedName>
    <definedName name="__ONT09">#REF!</definedName>
    <definedName name="__ONT10">#REF!</definedName>
    <definedName name="__ONT11">#REF!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SUM1">#N/A</definedName>
    <definedName name="__SUM2">#REF!</definedName>
    <definedName name="__SUM3">#REF!</definedName>
    <definedName name="__w1" hidden="1">{#N/A,#N/A,TRUE,"UKUPNO";#N/A,#N/A,TRUE,"PLASMAN";#N/A,#N/A,TRUE,"REKAP"}</definedName>
    <definedName name="__yo11121">#REF!</definedName>
    <definedName name="__z1" hidden="1">{#N/A,#N/A,TRUE,"UKUPNO";#N/A,#N/A,TRUE,"PLASMAN";#N/A,#N/A,TRUE,"REKAP"}</definedName>
    <definedName name="_00_THESI_01001_AV001">#REF!</definedName>
    <definedName name="_00_THESI_01001_AV004">#REF!</definedName>
    <definedName name="_00_THESI_02001_AV001">#REF!</definedName>
    <definedName name="_00_THESI_02001_AV004">#REF!</definedName>
    <definedName name="_00_THESI_08001_AV001">#REF!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>#REF!</definedName>
    <definedName name="_141GJ">#REF!</definedName>
    <definedName name="_14CO_BS">#REF!</definedName>
    <definedName name="_14CO_BS_RESTATED">#REF!</definedName>
    <definedName name="_14CO_CF">#REF!</definedName>
    <definedName name="_14CO_CF_RESTATED">#REF!</definedName>
    <definedName name="_14CO_IS">#REF!</definedName>
    <definedName name="_14CO_IS_RESTATED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A_P">#REF!</definedName>
    <definedName name="_1st__250_KWH">#REF!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14_Planned_ISA_Month">#REF!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A_R">#REF!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0_Dec_03">#REF!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3C_CAPITAL">#REF!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4CUST_DEP">#REF!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_THESI_02001_AV001">#REF!</definedName>
    <definedName name="_50_THESI_02001_AV004">#REF!</definedName>
    <definedName name="_50_THESI_02001_BV001">#REF!</definedName>
    <definedName name="_50_THESI_02001_BV002">#REF!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5FIXED_ASSETS">#REF!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HALF_YEAR">#REF!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60009">#REF!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ll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CAPITAL_WIP_GROUP__CAPA_01001_AD001">#REF!</definedName>
    <definedName name="_CAPITAL_WIP_GROUP__CAPA_01001_AV001">#REF!</definedName>
    <definedName name="_CAPITAL_WIP_GROUP__CAPA_01001_AV002">#REF!</definedName>
    <definedName name="_CAPITAL_WIP_GROUP__CAPA_01001_AV003">#REF!</definedName>
    <definedName name="_CAPITAL_WIP_GROUP__COSH_01001_AD001">#REF!</definedName>
    <definedName name="_CAPITAL_WIP_GROUP__COSH_01001_AV001">#REF!</definedName>
    <definedName name="_CAPITAL_WIP_GROUP__COSH_01001_AV002">#REF!</definedName>
    <definedName name="_CAPITAL_WIP_GROUP__COSH_01001_AV003">#REF!</definedName>
    <definedName name="_CAPITAL_WIP_GROUP__COSU_01001_AD001">#REF!</definedName>
    <definedName name="_CAPITAL_WIP_GROUP__COSU_01001_AV001">#REF!</definedName>
    <definedName name="_CAPITAL_WIP_GROUP__COSU_01001_AV002">#REF!</definedName>
    <definedName name="_CAPITAL_WIP_GROUP__COSU_01001_AV003">#REF!</definedName>
    <definedName name="_CAPITAL_WIP_GROUP__CUAS_01001_AD001">#REF!</definedName>
    <definedName name="_CAPITAL_WIP_GROUP__CUAS_01001_AV001">#REF!</definedName>
    <definedName name="_CAPITAL_WIP_GROUP__CUAS_01001_AV002">#REF!</definedName>
    <definedName name="_CAPITAL_WIP_GROUP__CUAS_01001_AV003">#REF!</definedName>
    <definedName name="_CAPITAL_WIP_GROUP__CULI_01001_AD001">#REF!</definedName>
    <definedName name="_CAPITAL_WIP_GROUP__CULI_01001_AV001">#REF!</definedName>
    <definedName name="_CAPITAL_WIP_GROUP__CULI_01001_AV002">#REF!</definedName>
    <definedName name="_CAPITAL_WIP_GROUP__CULI_01001_AV003">#REF!</definedName>
    <definedName name="_CAPITAL_WIP_GROUP__CWIP_01001_AD001">#REF!</definedName>
    <definedName name="_CAPITAL_WIP_GROUP__CWIP_01001_AV001">#REF!</definedName>
    <definedName name="_CAPITAL_WIP_GROUP__CWIP_01001_AV002">#REF!</definedName>
    <definedName name="_CAPITAL_WIP_GROUP__CWIP_01001_AV003">#REF!</definedName>
    <definedName name="_CAPITAL_WIP_GROUP__IS_01001_AD001">#REF!</definedName>
    <definedName name="_CAPITAL_WIP_GROUP__IS_01001_AV001">#REF!</definedName>
    <definedName name="_CAPITAL_WIP_GROUP__IS_01001_AV002">#REF!</definedName>
    <definedName name="_CAPITAL_WIP_GROUP__IS_01001_AV003">#REF!</definedName>
    <definedName name="_CAPITAL_WIP_GROUP__LTIR_01001_AD001">#REF!</definedName>
    <definedName name="_CAPITAL_WIP_GROUP__LTIR_01001_AV001">#REF!</definedName>
    <definedName name="_CAPITAL_WIP_GROUP__LTIR_01001_AV002">#REF!</definedName>
    <definedName name="_CAPITAL_WIP_GROUP__LTIR_01001_AV003">#REF!</definedName>
    <definedName name="_CAPITAL_WIP_GROUP__LTNT_01001_AD001">#REF!</definedName>
    <definedName name="_CAPITAL_WIP_GROUP__LTNT_01001_AV001">#REF!</definedName>
    <definedName name="_CAPITAL_WIP_GROUP__LTNT_01001_AV002">#REF!</definedName>
    <definedName name="_CAPITAL_WIP_GROUP__LTNT_01001_AV003">#REF!</definedName>
    <definedName name="_CAPITAL_WIP_GROUP__OTAS_01001_AD001">#REF!</definedName>
    <definedName name="_CAPITAL_WIP_GROUP__OTAS_01001_AV001">#REF!</definedName>
    <definedName name="_CAPITAL_WIP_GROUP__OTAS_01001_AV002">#REF!</definedName>
    <definedName name="_CAPITAL_WIP_GROUP__OTAS_01001_AV003">#REF!</definedName>
    <definedName name="_CAPITAL_WIP_GROUP__OTHL_01001_AD001">#REF!</definedName>
    <definedName name="_CAPITAL_WIP_GROUP__OTHL_01001_AV001">#REF!</definedName>
    <definedName name="_CAPITAL_WIP_GROUP__OTHL_01001_AV002">#REF!</definedName>
    <definedName name="_CAPITAL_WIP_GROUP__OTHL_01001_AV003">#REF!</definedName>
    <definedName name="_CAPITAL_WIP_GROUP__RE_01001_AD001">#REF!</definedName>
    <definedName name="_CAPITAL_WIP_GROUP__RE_01001_AV001">#REF!</definedName>
    <definedName name="_CAPITAL_WIP_GROUP__RE_01001_AV002">#REF!</definedName>
    <definedName name="_CAPITAL_WIP_GROUP__RE_01001_AV003">#REF!</definedName>
    <definedName name="_cat2">#REF!</definedName>
    <definedName name="_Cost_Of_Sales__COS_01001_AD001">#REF!</definedName>
    <definedName name="_Cost_Of_Sales__COS_01001_AV001">#REF!</definedName>
    <definedName name="_Cost_Of_Sales__COS_01001_AV002">#REF!</definedName>
    <definedName name="_Cost_Of_Sales__COS_01001_AV003">#REF!</definedName>
    <definedName name="_Cost_Of_Sales__COS_01001_AV004">#REF!</definedName>
    <definedName name="_Cost_Of_Sales__DEPN_01001_AD001">#REF!</definedName>
    <definedName name="_Cost_Of_Sales__DEPN_01001_AV001">#REF!</definedName>
    <definedName name="_Cost_Of_Sales__DEPN_01001_AV002">#REF!</definedName>
    <definedName name="_Cost_Of_Sales__DEPN_01001_AV003">#REF!</definedName>
    <definedName name="_Cost_Of_Sales__DEPN_01001_AV004">#REF!</definedName>
    <definedName name="_Cost_Of_Sales__GAIN_01001_AD001">#REF!</definedName>
    <definedName name="_Cost_Of_Sales__GAIN_01001_AV001">#REF!</definedName>
    <definedName name="_Cost_Of_Sales__GAIN_01001_AV002">#REF!</definedName>
    <definedName name="_Cost_Of_Sales__GAIN_01001_AV003">#REF!</definedName>
    <definedName name="_Cost_Of_Sales__GAIN_01001_AV004">#REF!</definedName>
    <definedName name="_Cost_Of_Sales__INTI_01001_AD001">#REF!</definedName>
    <definedName name="_Cost_Of_Sales__INTI_01001_AV001">#REF!</definedName>
    <definedName name="_Cost_Of_Sales__INTI_01001_AV002">#REF!</definedName>
    <definedName name="_Cost_Of_Sales__INTI_01001_AV003">#REF!</definedName>
    <definedName name="_Cost_Of_Sales__INTI_01001_AV004">#REF!</definedName>
    <definedName name="_Cost_Of_Sales__INTL_01001_AD001">#REF!</definedName>
    <definedName name="_Cost_Of_Sales__INTL_01001_AV001">#REF!</definedName>
    <definedName name="_Cost_Of_Sales__INTL_01001_AV002">#REF!</definedName>
    <definedName name="_Cost_Of_Sales__INTL_01001_AV003">#REF!</definedName>
    <definedName name="_Cost_Of_Sales__INTL_01001_AV004">#REF!</definedName>
    <definedName name="_Cost_Of_Sales__INTS_01001_AD001">#REF!</definedName>
    <definedName name="_Cost_Of_Sales__INTS_01001_AV001">#REF!</definedName>
    <definedName name="_Cost_Of_Sales__INTS_01001_AV002">#REF!</definedName>
    <definedName name="_Cost_Of_Sales__INTS_01001_AV003">#REF!</definedName>
    <definedName name="_Cost_Of_Sales__INTS_01001_AV004">#REF!</definedName>
    <definedName name="_Cost_Of_Sales__ITAX_01001_AD001">#REF!</definedName>
    <definedName name="_Cost_Of_Sales__ITAX_01001_AV001">#REF!</definedName>
    <definedName name="_Cost_Of_Sales__ITAX_01001_AV002">#REF!</definedName>
    <definedName name="_Cost_Of_Sales__ITAX_01001_AV003">#REF!</definedName>
    <definedName name="_Cost_Of_Sales__ITAX_01001_AV004">#REF!</definedName>
    <definedName name="_Cost_Of_Sales__LOSS_01001_AD001">#REF!</definedName>
    <definedName name="_Cost_Of_Sales__LOSS_01001_AV001">#REF!</definedName>
    <definedName name="_Cost_Of_Sales__LOSS_01001_AV002">#REF!</definedName>
    <definedName name="_Cost_Of_Sales__LOSS_01001_AV003">#REF!</definedName>
    <definedName name="_Cost_Of_Sales__LOSS_01001_AV004">#REF!</definedName>
    <definedName name="_Cost_Of_Sales__OPEX_01001_AD001">#REF!</definedName>
    <definedName name="_Cost_Of_Sales__OPEX_01001_AV001">#REF!</definedName>
    <definedName name="_Cost_Of_Sales__OPEX_01001_AV002">#REF!</definedName>
    <definedName name="_Cost_Of_Sales__OPEX_01001_AV003">#REF!</definedName>
    <definedName name="_Cost_Of_Sales__OPEX_01001_AV004">#REF!</definedName>
    <definedName name="_Cost_Of_Sales__OTHI_01001_AD001">#REF!</definedName>
    <definedName name="_Cost_Of_Sales__OTHI_01001_AV001">#REF!</definedName>
    <definedName name="_Cost_Of_Sales__OTHI_01001_AV002">#REF!</definedName>
    <definedName name="_Cost_Of_Sales__OTHI_01001_AV003">#REF!</definedName>
    <definedName name="_Cost_Of_Sales__OTHI_01001_AV004">#REF!</definedName>
    <definedName name="_Cost_Of_Sales__SALE_01001_AD001">#REF!</definedName>
    <definedName name="_Cost_Of_Sales__SALE_01001_AV001">#REF!</definedName>
    <definedName name="_Cost_Of_Sales__SALE_01001_AV002">#REF!</definedName>
    <definedName name="_Cost_Of_Sales__SALE_01001_AV003">#REF!</definedName>
    <definedName name="_Cost_Of_Sales__SALE_01001_AV004">#REF!</definedName>
    <definedName name="_d2">#REF!</definedName>
    <definedName name="_Demand_Response_THESI_01001_AV001">#REF!</definedName>
    <definedName name="_Demand_Response_THESI_01001_AV004">#REF!</definedName>
    <definedName name="_Demand_Response_THESI_01001_BV001">#REF!</definedName>
    <definedName name="_Demand_Response_THESI_01001_BV002">#REF!</definedName>
    <definedName name="_Demand_Response_THESI_02001_AV001">#REF!</definedName>
    <definedName name="_Demand_Response_THESI_02001_AV004">#REF!</definedName>
    <definedName name="_Demand_Response_THESI_02001_BV001">#REF!</definedName>
    <definedName name="_Demand_Response_THESI_02001_BV002">#REF!</definedName>
    <definedName name="_Dist_Bin" hidden="1">#REF!</definedName>
    <definedName name="_Dist_Values" hidden="1">#REF!</definedName>
    <definedName name="_Electricity_Consol__THESI_05001_AV001">#REF!</definedName>
    <definedName name="_Electricity_Consol__THESI_05001_AV004">#REF!</definedName>
    <definedName name="_Electricity_Consol__THESI_05001_BV001">#REF!</definedName>
    <definedName name="_Electricity_Consol__THESI_05001_BV002">#REF!</definedName>
    <definedName name="_Electricity_Consol__THESI_08001_BV00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ED06">#REF!</definedName>
    <definedName name="_FED07">#REF!</definedName>
    <definedName name="_FED08">#REF!</definedName>
    <definedName name="_FED09">#REF!</definedName>
    <definedName name="_FED10">#REF!</definedName>
    <definedName name="_FED11">#REF!</definedName>
    <definedName name="_Fill" hidden="1">#REF!</definedName>
    <definedName name="_fin1" hidden="1">{#N/A,#N/A,TRUE,"UKUPNO";#N/A,#N/A,TRUE,"PLASMAN";#N/A,#N/A,TRUE,"REKAP"}</definedName>
    <definedName name="_Fixed_Asset_Acc_Dep__CAPA_01001_AD001">#REF!</definedName>
    <definedName name="_Fixed_Asset_Acc_Dep__CAPA_01001_AV001">#REF!</definedName>
    <definedName name="_Fixed_Asset_Acc_Dep__CAPA_01001_AV002">#REF!</definedName>
    <definedName name="_Fixed_Asset_Acc_Dep__CAPA_01001_AV003">#REF!</definedName>
    <definedName name="_Fixed_Asset_Acc_Dep__COSH_01001_AD001">#REF!</definedName>
    <definedName name="_Fixed_Asset_Acc_Dep__COSH_01001_AV001">#REF!</definedName>
    <definedName name="_Fixed_Asset_Acc_Dep__COSH_01001_AV002">#REF!</definedName>
    <definedName name="_Fixed_Asset_Acc_Dep__COSH_01001_AV003">#REF!</definedName>
    <definedName name="_Fixed_Asset_Acc_Dep__COSU_01001_AD001">#REF!</definedName>
    <definedName name="_Fixed_Asset_Acc_Dep__COSU_01001_AV001">#REF!</definedName>
    <definedName name="_Fixed_Asset_Acc_Dep__COSU_01001_AV002">#REF!</definedName>
    <definedName name="_Fixed_Asset_Acc_Dep__COSU_01001_AV003">#REF!</definedName>
    <definedName name="_Fixed_Asset_Acc_Dep__CUAS_01001_AD001">#REF!</definedName>
    <definedName name="_Fixed_Asset_Acc_Dep__CUAS_01001_AV001">#REF!</definedName>
    <definedName name="_Fixed_Asset_Acc_Dep__CUAS_01001_AV002">#REF!</definedName>
    <definedName name="_Fixed_Asset_Acc_Dep__CUAS_01001_AV003">#REF!</definedName>
    <definedName name="_Fixed_Asset_Acc_Dep__CULI_01001_AD001">#REF!</definedName>
    <definedName name="_Fixed_Asset_Acc_Dep__CULI_01001_AV001">#REF!</definedName>
    <definedName name="_Fixed_Asset_Acc_Dep__CULI_01001_AV002">#REF!</definedName>
    <definedName name="_Fixed_Asset_Acc_Dep__CULI_01001_AV003">#REF!</definedName>
    <definedName name="_Fixed_Asset_Acc_Dep__CWIP_01001_AD001">#REF!</definedName>
    <definedName name="_Fixed_Asset_Acc_Dep__CWIP_01001_AV001">#REF!</definedName>
    <definedName name="_Fixed_Asset_Acc_Dep__CWIP_01001_AV002">#REF!</definedName>
    <definedName name="_Fixed_Asset_Acc_Dep__CWIP_01001_AV003">#REF!</definedName>
    <definedName name="_Fixed_Asset_Acc_Dep__IS_01001_AD001">#REF!</definedName>
    <definedName name="_Fixed_Asset_Acc_Dep__IS_01001_AV001">#REF!</definedName>
    <definedName name="_Fixed_Asset_Acc_Dep__IS_01001_AV002">#REF!</definedName>
    <definedName name="_Fixed_Asset_Acc_Dep__IS_01001_AV003">#REF!</definedName>
    <definedName name="_Fixed_Asset_Acc_Dep__LTIR_01001_AD001">#REF!</definedName>
    <definedName name="_Fixed_Asset_Acc_Dep__LTIR_01001_AV001">#REF!</definedName>
    <definedName name="_Fixed_Asset_Acc_Dep__LTIR_01001_AV002">#REF!</definedName>
    <definedName name="_Fixed_Asset_Acc_Dep__LTIR_01001_AV003">#REF!</definedName>
    <definedName name="_Fixed_Asset_Acc_Dep__LTNT_01001_AD001">#REF!</definedName>
    <definedName name="_Fixed_Asset_Acc_Dep__LTNT_01001_AV001">#REF!</definedName>
    <definedName name="_Fixed_Asset_Acc_Dep__LTNT_01001_AV002">#REF!</definedName>
    <definedName name="_Fixed_Asset_Acc_Dep__LTNT_01001_AV003">#REF!</definedName>
    <definedName name="_Fixed_Asset_Acc_Dep__OTAS_01001_AD001">#REF!</definedName>
    <definedName name="_Fixed_Asset_Acc_Dep__OTAS_01001_AV001">#REF!</definedName>
    <definedName name="_Fixed_Asset_Acc_Dep__OTAS_01001_AV002">#REF!</definedName>
    <definedName name="_Fixed_Asset_Acc_Dep__OTAS_01001_AV003">#REF!</definedName>
    <definedName name="_Fixed_Asset_Acc_Dep__OTHL_01001_AD001">#REF!</definedName>
    <definedName name="_Fixed_Asset_Acc_Dep__OTHL_01001_AV001">#REF!</definedName>
    <definedName name="_Fixed_Asset_Acc_Dep__OTHL_01001_AV002">#REF!</definedName>
    <definedName name="_Fixed_Asset_Acc_Dep__OTHL_01001_AV003">#REF!</definedName>
    <definedName name="_Fixed_Asset_Acc_Dep__RE_01001_AD001">#REF!</definedName>
    <definedName name="_Fixed_Asset_Acc_Dep__RE_01001_AV001">#REF!</definedName>
    <definedName name="_Fixed_Asset_Acc_Dep__RE_01001_AV002">#REF!</definedName>
    <definedName name="_Fixed_Asset_Acc_Dep__RE_01001_AV003">#REF!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HUB1">#REF!</definedName>
    <definedName name="_HUB2">#REF!</definedName>
    <definedName name="_HUB3">#REF!</definedName>
    <definedName name="_hub310">#REF!</definedName>
    <definedName name="_HUB4">#REF!</definedName>
    <definedName name="_Interest___Financing_Charges__Net_THESI_01001_AV001">#REF!</definedName>
    <definedName name="_Interest___Financing_Charges__Net_THESI_01001_AV004">#REF!</definedName>
    <definedName name="_Interest___Financing_Charges__Net_THESI_01001_BV001">#REF!</definedName>
    <definedName name="_Interest___Financing_Charges__Net_THESI_01001_BV002">#REF!</definedName>
    <definedName name="_Interest___Financing_Charges__Net_THESI_02001_AV001">#REF!</definedName>
    <definedName name="_Interest___Financing_Charges__Net_THESI_02001_AV004">#REF!</definedName>
    <definedName name="_Interest___Financing_Charges__Net_THESI_02001_BV001">#REF!</definedName>
    <definedName name="_Interest___Financing_Charges__Net_THESI_02001_BV002">#REF!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Long_term_Interest_Expense__COS_02001_AD001">#REF!</definedName>
    <definedName name="_Long_term_Interest_Expense__COS_02001_AV001">#REF!</definedName>
    <definedName name="_Long_term_Interest_Expense__COS_02001_AV002">#REF!</definedName>
    <definedName name="_Long_term_Interest_Expense__COS_02001_AV003">#REF!</definedName>
    <definedName name="_Long_term_Interest_Expense__COS_02001_AV004">#REF!</definedName>
    <definedName name="_Long_term_Interest_Expense__DEPN_02001_AD001">#REF!</definedName>
    <definedName name="_Long_term_Interest_Expense__DEPN_02001_AV001">#REF!</definedName>
    <definedName name="_Long_term_Interest_Expense__DEPN_02001_AV002">#REF!</definedName>
    <definedName name="_Long_term_Interest_Expense__DEPN_02001_AV003">#REF!</definedName>
    <definedName name="_Long_term_Interest_Expense__DEPN_02001_AV004">#REF!</definedName>
    <definedName name="_Long_term_Interest_Expense__GAIN_02001_AD001">#REF!</definedName>
    <definedName name="_Long_term_Interest_Expense__GAIN_02001_AV001">#REF!</definedName>
    <definedName name="_Long_term_Interest_Expense__GAIN_02001_AV002">#REF!</definedName>
    <definedName name="_Long_term_Interest_Expense__GAIN_02001_AV003">#REF!</definedName>
    <definedName name="_Long_term_Interest_Expense__GAIN_02001_AV004">#REF!</definedName>
    <definedName name="_Long_term_Interest_Expense__INDO_02001_AD001">#REF!</definedName>
    <definedName name="_Long_term_Interest_Expense__INDO_02001_AV001">#REF!</definedName>
    <definedName name="_Long_term_Interest_Expense__INDO_02001_AV002">#REF!</definedName>
    <definedName name="_Long_term_Interest_Expense__INDO_02001_AV003">#REF!</definedName>
    <definedName name="_Long_term_Interest_Expense__INDO_02001_AV004">#REF!</definedName>
    <definedName name="_Long_term_interest_Expense__INDO_02001_AV011">#REF!</definedName>
    <definedName name="_Long_term_Interest_Expense__INTI_02001_AD001">#REF!</definedName>
    <definedName name="_Long_term_Interest_Expense__INTI_02001_AV001">#REF!</definedName>
    <definedName name="_Long_term_Interest_Expense__INTI_02001_AV002">#REF!</definedName>
    <definedName name="_Long_term_Interest_Expense__INTI_02001_AV003">#REF!</definedName>
    <definedName name="_Long_term_Interest_Expense__INTI_02001_AV004">#REF!</definedName>
    <definedName name="_Long_term_Interest_Expense__INTL_02001_AD001">#REF!</definedName>
    <definedName name="_Long_term_Interest_Expense__INTL_02001_AV001">#REF!</definedName>
    <definedName name="_Long_term_Interest_Expense__INTL_02001_AV002">#REF!</definedName>
    <definedName name="_Long_term_Interest_Expense__INTL_02001_AV003">#REF!</definedName>
    <definedName name="_Long_term_Interest_Expense__INTL_02001_AV004">#REF!</definedName>
    <definedName name="_Long_term_Interest_Expense__INTS_02001_AD001">#REF!</definedName>
    <definedName name="_Long_term_Interest_Expense__INTS_02001_AV001">#REF!</definedName>
    <definedName name="_Long_term_Interest_Expense__INTS_02001_AV002">#REF!</definedName>
    <definedName name="_Long_term_Interest_Expense__INTS_02001_AV003">#REF!</definedName>
    <definedName name="_Long_term_Interest_Expense__INTS_02001_AV004">#REF!</definedName>
    <definedName name="_Long_term_Interest_Expense__ITAX_02001_AD001">#REF!</definedName>
    <definedName name="_Long_term_Interest_Expense__ITAX_02001_AV001">#REF!</definedName>
    <definedName name="_Long_term_Interest_Expense__ITAX_02001_AV002">#REF!</definedName>
    <definedName name="_Long_term_Interest_Expense__ITAX_02001_AV003">#REF!</definedName>
    <definedName name="_Long_term_Interest_Expense__ITAX_02001_AV004">#REF!</definedName>
    <definedName name="_Long_term_Interest_Expense__LOSS_02001_AD001">#REF!</definedName>
    <definedName name="_Long_term_Interest_Expense__LOSS_02001_AV001">#REF!</definedName>
    <definedName name="_Long_term_Interest_Expense__LOSS_02001_AV002">#REF!</definedName>
    <definedName name="_Long_term_Interest_Expense__LOSS_02001_AV003">#REF!</definedName>
    <definedName name="_Long_term_Interest_Expense__LOSS_02001_AV004">#REF!</definedName>
    <definedName name="_Long_term_Interest_Expense__MKT_02001_AD001">#REF!</definedName>
    <definedName name="_Long_term_Interest_Expense__MKT_02001_AV001">#REF!</definedName>
    <definedName name="_Long_term_Interest_Expense__MKT_02001_AV002">#REF!</definedName>
    <definedName name="_Long_term_Interest_Expense__MKT_02001_AV003">#REF!</definedName>
    <definedName name="_Long_term_Interest_Expense__MKT_02001_AV004">#REF!</definedName>
    <definedName name="_Long_term_Interest_Expense__OPEX_02001_AD001">#REF!</definedName>
    <definedName name="_Long_term_Interest_Expense__OPEX_02001_AV001">#REF!</definedName>
    <definedName name="_Long_term_Interest_Expense__OPEX_02001_AV002">#REF!</definedName>
    <definedName name="_Long_term_Interest_Expense__OPEX_02001_AV003">#REF!</definedName>
    <definedName name="_Long_term_Interest_Expense__OPEX_02001_AV004">#REF!</definedName>
    <definedName name="_Long_term_Interest_Expense__OTHI_02001_AD001">#REF!</definedName>
    <definedName name="_Long_term_Interest_Expense__OTHI_02001_AV001">#REF!</definedName>
    <definedName name="_Long_term_Interest_Expense__OTHI_02001_AV002">#REF!</definedName>
    <definedName name="_Long_term_Interest_Expense__OTHI_02001_AV003">#REF!</definedName>
    <definedName name="_Long_term_Interest_Expense__OTHI_02001_AV004">#REF!</definedName>
    <definedName name="_Long_term_Interest_Expense__SALE_02001_AD001">#REF!</definedName>
    <definedName name="_Long_term_Interest_Expense__SALE_02001_AV001">#REF!</definedName>
    <definedName name="_Long_term_Interest_Expense__SALE_02001_AV002">#REF!</definedName>
    <definedName name="_Long_term_Interest_Expense__SALE_02001_AV003">#REF!</definedName>
    <definedName name="_Long_term_Interest_Expense__SALE_02001_AV004">#REF!</definedName>
    <definedName name="_map1">#REF!</definedName>
    <definedName name="_map2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sq964">#REF!</definedName>
    <definedName name="_N4">#REF!</definedName>
    <definedName name="_N6">#REF!</definedName>
    <definedName name="_Oct2012">#REF!</definedName>
    <definedName name="_ONT06">#REF!</definedName>
    <definedName name="_ONT07">#REF!</definedName>
    <definedName name="_ONT08">#REF!</definedName>
    <definedName name="_ONT09">#REF!</definedName>
    <definedName name="_ONT10">#REF!</definedName>
    <definedName name="_ONT11">#REF!</definedName>
    <definedName name="_ont19">#REF!</definedName>
    <definedName name="_Operating_Expenses__COS_02001_AD001">#REF!</definedName>
    <definedName name="_Operating_Expenses__COS_02001_AV001">#REF!</definedName>
    <definedName name="_Operating_Expenses__COS_02001_AV002">#REF!</definedName>
    <definedName name="_Operating_Expenses__COS_02001_AV003">#REF!</definedName>
    <definedName name="_Operating_Expenses__COS_02001_AV004">#REF!</definedName>
    <definedName name="_Operating_Expenses__DEPN_02001_AD001">#REF!</definedName>
    <definedName name="_Operating_Expenses__DEPN_02001_AV001">#REF!</definedName>
    <definedName name="_Operating_Expenses__DEPN_02001_AV002">#REF!</definedName>
    <definedName name="_Operating_Expenses__DEPN_02001_AV003">#REF!</definedName>
    <definedName name="_Operating_Expenses__DEPN_02001_AV004">#REF!</definedName>
    <definedName name="_Operating_Expenses__INTI_02001_AD001">#REF!</definedName>
    <definedName name="_Operating_Expenses__INTI_02001_AV001">#REF!</definedName>
    <definedName name="_Operating_Expenses__INTI_02001_AV002">#REF!</definedName>
    <definedName name="_Operating_Expenses__INTI_02001_AV003">#REF!</definedName>
    <definedName name="_Operating_Expenses__INTI_02001_AV004">#REF!</definedName>
    <definedName name="_Operating_Expenses__INTL_02001_AD001">#REF!</definedName>
    <definedName name="_Operating_Expenses__INTL_02001_AV001">#REF!</definedName>
    <definedName name="_Operating_Expenses__INTL_02001_AV002">#REF!</definedName>
    <definedName name="_Operating_Expenses__INTL_02001_AV003">#REF!</definedName>
    <definedName name="_Operating_Expenses__INTL_02001_AV004">#REF!</definedName>
    <definedName name="_Operating_Expenses__INTS_02001_AD001">#REF!</definedName>
    <definedName name="_Operating_Expenses__INTS_02001_AV001">#REF!</definedName>
    <definedName name="_Operating_Expenses__INTS_02001_AV002">#REF!</definedName>
    <definedName name="_Operating_Expenses__INTS_02001_AV003">#REF!</definedName>
    <definedName name="_Operating_Expenses__INTS_02001_AV004">#REF!</definedName>
    <definedName name="_Operating_Expenses__ITAX_02001_AD001">#REF!</definedName>
    <definedName name="_Operating_Expenses__ITAX_02001_AV001">#REF!</definedName>
    <definedName name="_Operating_Expenses__ITAX_02001_AV002">#REF!</definedName>
    <definedName name="_Operating_Expenses__ITAX_02001_AV003">#REF!</definedName>
    <definedName name="_Operating_Expenses__ITAX_02001_AV004">#REF!</definedName>
    <definedName name="_Operating_Expenses__OPEX_02001_AD001">#REF!</definedName>
    <definedName name="_Operating_Expenses__OPEX_02001_AV001">#REF!</definedName>
    <definedName name="_Operating_Expenses__OPEX_02001_AV002">#REF!</definedName>
    <definedName name="_Operating_Expenses__OPEX_02001_AV003">#REF!</definedName>
    <definedName name="_Operating_Expenses__OPEX_02001_AV004">#REF!</definedName>
    <definedName name="_Operating_Expenses__OTHI_02001_AD001">#REF!</definedName>
    <definedName name="_Operating_Expenses__OTHI_02001_AV001">#REF!</definedName>
    <definedName name="_Operating_Expenses__OTHI_02001_AV002">#REF!</definedName>
    <definedName name="_Operating_Expenses__OTHI_02001_AV003">#REF!</definedName>
    <definedName name="_Operating_Expenses__OTHI_02001_AV004">#REF!</definedName>
    <definedName name="_Operating_Expenses__SALE_02001_AD001">#REF!</definedName>
    <definedName name="_Operating_Expenses__SALE_02001_AV001">#REF!</definedName>
    <definedName name="_Operating_Expenses__SALE_02001_AV002">#REF!</definedName>
    <definedName name="_Operating_Expenses__SALE_02001_AV003">#REF!</definedName>
    <definedName name="_Operating_Expenses__SALE_02001_AV004">#REF!</definedName>
    <definedName name="_Order1" hidden="1">255</definedName>
    <definedName name="_Order2" hidden="1">255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Regulatory_Assets__CAPA_1001_AV002">#REF!</definedName>
    <definedName name="_Regulatory_Assets__COSH_1001_AD001">#REF!</definedName>
    <definedName name="_Regulatory_Assets__COSH_1001_AV001">#REF!</definedName>
    <definedName name="_Regulatory_Assets__COSH_1001_AV002">#REF!</definedName>
    <definedName name="_Regulatory_Assets__COSH_1001_AV003">#REF!</definedName>
    <definedName name="_Regulatory_Assets__COSU_1001_AD001">#REF!</definedName>
    <definedName name="_Regulatory_Assets__COSU_1001_AV001">#REF!</definedName>
    <definedName name="_Regulatory_Assets__COSU_1001_AV002">#REF!</definedName>
    <definedName name="_Regulatory_Assets__COSU_1001_AV003">#REF!</definedName>
    <definedName name="_Regulatory_Assets__CUAS_1001_AV002">#REF!</definedName>
    <definedName name="_Regulatory_Assets__CULI_1001_AV002">#REF!</definedName>
    <definedName name="_Regulatory_Assets__CWIP_01001_AV001">#REF!</definedName>
    <definedName name="_Regulatory_Assets__CWIP_01001_AV002">#REF!</definedName>
    <definedName name="_Regulatory_Assets__FTLT_1001_AV001">#REF!</definedName>
    <definedName name="_Regulatory_Assets__FTLT_1001_AV002">#REF!</definedName>
    <definedName name="_Regulatory_Assets__IS_01001_AD001">#REF!</definedName>
    <definedName name="_Regulatory_Assets__IS_01001_AV001">#REF!</definedName>
    <definedName name="_Regulatory_Assets__IS_01001_AV002">#REF!</definedName>
    <definedName name="_Regulatory_Assets__IS_01001_AV003">#REF!</definedName>
    <definedName name="_Regulatory_Assets__LTIN_1001_AV002">#REF!</definedName>
    <definedName name="_Regulatory_Assets__LTIR_1001_AV001">#REF!</definedName>
    <definedName name="_Regulatory_Assets__LTIR_1001_AV002">#REF!</definedName>
    <definedName name="_Regulatory_Assets__LTNT_1001_AV002">#REF!</definedName>
    <definedName name="_Regulatory_Assets__OTAS_1001_AV002">#REF!</definedName>
    <definedName name="_Regulatory_Assets__OTHL_1001_AV002">#REF!</definedName>
    <definedName name="_Regulatory_Assets__RE_1001_AD001">#REF!</definedName>
    <definedName name="_Regulatory_Assets__RE_1001_AV001">#REF!</definedName>
    <definedName name="_Regulatory_Assets__RE_1001_AV002">#REF!</definedName>
    <definedName name="_Regulatory_Assets__RE_1001_AV003">#REF!</definedName>
    <definedName name="_Regulatory_Liabilities__CAPA_1001_AV002">#REF!</definedName>
    <definedName name="_Regulatory_Liabilities__COSH_1001_AV002">#REF!</definedName>
    <definedName name="_Regulatory_Liabilities__COSU_1001_AV002">#REF!</definedName>
    <definedName name="_Regulatory_Liabilities__CUAS_1001_AV002">#REF!</definedName>
    <definedName name="_Regulatory_Liabilities__CULI_1001_AV002">#REF!</definedName>
    <definedName name="_Regulatory_Liabilities__CWIP_01001_AV002">#REF!</definedName>
    <definedName name="_Regulatory_Liabilities__FTLT_1001_AV002">#REF!</definedName>
    <definedName name="_Regulatory_Liabilities__IS_01001_AV002">#REF!</definedName>
    <definedName name="_Regulatory_Liabilities__LTIN_1001_AV002">#REF!</definedName>
    <definedName name="_Regulatory_Liabilities__LTIR_1001_AV002">#REF!</definedName>
    <definedName name="_Regulatory_Liabilities__LTNT_1001_AV002">#REF!</definedName>
    <definedName name="_Regulatory_Liabilities__OTAS_1001_AV002">#REF!</definedName>
    <definedName name="_Regulatory_Liabilities__OTHL_1001_AV002">#REF!</definedName>
    <definedName name="_Regulatory_Liabilities__RE_1001_AV002">#REF!</definedName>
    <definedName name="_Sales__INTI_02001_AD001">#REF!</definedName>
    <definedName name="_Sales__INTI_02001_AV001">#REF!</definedName>
    <definedName name="_Sales__INTI_02001_AV002">#REF!</definedName>
    <definedName name="_Sales__INTI_02001_AV003">#REF!</definedName>
    <definedName name="_Sales__INTI_02001_AV004">#REF!</definedName>
    <definedName name="_SE1" hidden="1">{#N/A,#N/A,FALSE,"Aging Summary";#N/A,#N/A,FALSE,"Ratio Analysis";#N/A,#N/A,FALSE,"Test 120 Day Accts";#N/A,#N/A,FALSE,"Tickmarks"}</definedName>
    <definedName name="_Software_Acc_Amort__CAPA_01001_AD001">#REF!</definedName>
    <definedName name="_Software_Acc_Amort__CAPA_01001_AV001">#REF!</definedName>
    <definedName name="_Software_Acc_Amort__CAPA_01001_AV002">#REF!</definedName>
    <definedName name="_Software_Acc_Amort__CAPA_01001_AV003">#REF!</definedName>
    <definedName name="_Software_Acc_Amort__COSH_01001_AD001">#REF!</definedName>
    <definedName name="_Software_Acc_Amort__COSH_01001_AV001">#REF!</definedName>
    <definedName name="_Software_Acc_Amort__COSH_01001_AV002">#REF!</definedName>
    <definedName name="_Software_Acc_Amort__COSH_01001_AV003">#REF!</definedName>
    <definedName name="_Software_Acc_Amort__COSU_01001_AD001">#REF!</definedName>
    <definedName name="_Software_Acc_Amort__COSU_01001_AV001">#REF!</definedName>
    <definedName name="_Software_Acc_Amort__COSU_01001_AV002">#REF!</definedName>
    <definedName name="_Software_Acc_Amort__COSU_01001_AV003">#REF!</definedName>
    <definedName name="_Software_Acc_Amort__CUAS_01001_AD001">#REF!</definedName>
    <definedName name="_Software_Acc_Amort__CUAS_01001_AV001">#REF!</definedName>
    <definedName name="_Software_Acc_Amort__CUAS_01001_AV002">#REF!</definedName>
    <definedName name="_Software_Acc_Amort__CUAS_01001_AV003">#REF!</definedName>
    <definedName name="_Software_Acc_Amort__CULI_01001_AD001">#REF!</definedName>
    <definedName name="_Software_Acc_Amort__CULI_01001_AV001">#REF!</definedName>
    <definedName name="_Software_Acc_Amort__CULI_01001_AV002">#REF!</definedName>
    <definedName name="_Software_Acc_Amort__CULI_01001_AV003">#REF!</definedName>
    <definedName name="_Software_Acc_Amort__CWIP_01001_AD001">#REF!</definedName>
    <definedName name="_Software_Acc_Amort__CWIP_01001_AV001">#REF!</definedName>
    <definedName name="_Software_Acc_Amort__CWIP_01001_AV002">#REF!</definedName>
    <definedName name="_Software_Acc_Amort__CWIP_01001_AV003">#REF!</definedName>
    <definedName name="_Software_Acc_Amort__IS_01001_AD001">#REF!</definedName>
    <definedName name="_Software_Acc_Amort__IS_01001_AV001">#REF!</definedName>
    <definedName name="_Software_Acc_Amort__IS_01001_AV002">#REF!</definedName>
    <definedName name="_Software_Acc_Amort__IS_01001_AV003">#REF!</definedName>
    <definedName name="_Software_Acc_Amort__LTIR_01001_AD001">#REF!</definedName>
    <definedName name="_Software_Acc_Amort__LTIR_01001_AV001">#REF!</definedName>
    <definedName name="_Software_Acc_Amort__LTIR_01001_AV002">#REF!</definedName>
    <definedName name="_Software_Acc_Amort__LTIR_01001_AV003">#REF!</definedName>
    <definedName name="_Software_Acc_Amort__LTNT_01001_AD001">#REF!</definedName>
    <definedName name="_Software_Acc_Amort__LTNT_01001_AV001">#REF!</definedName>
    <definedName name="_Software_Acc_Amort__LTNT_01001_AV002">#REF!</definedName>
    <definedName name="_Software_Acc_Amort__LTNT_01001_AV003">#REF!</definedName>
    <definedName name="_Software_Acc_Amort__OTAS_01001_AD001">#REF!</definedName>
    <definedName name="_Software_Acc_Amort__OTAS_01001_AV001">#REF!</definedName>
    <definedName name="_Software_Acc_Amort__OTAS_01001_AV002">#REF!</definedName>
    <definedName name="_Software_Acc_Amort__OTAS_01001_AV003">#REF!</definedName>
    <definedName name="_Software_Acc_Amort__OTHL_01001_AD001">#REF!</definedName>
    <definedName name="_Software_Acc_Amort__OTHL_01001_AV001">#REF!</definedName>
    <definedName name="_Software_Acc_Amort__OTHL_01001_AV002">#REF!</definedName>
    <definedName name="_Software_Acc_Amort__OTHL_01001_AV003">#REF!</definedName>
    <definedName name="_Software_Acc_Amort__RE_01001_AD001">#REF!</definedName>
    <definedName name="_Software_Acc_Amort__RE_01001_AV001">#REF!</definedName>
    <definedName name="_Software_Acc_Amort__RE_01001_AV002">#REF!</definedName>
    <definedName name="_Software_Acc_Amort__RE_01001_AV003">#REF!</definedName>
    <definedName name="_Software_Cost__CAPA_01001_AD001">#REF!</definedName>
    <definedName name="_Software_Cost__CAPA_01001_AV001">#REF!</definedName>
    <definedName name="_Software_Cost__CAPA_01001_AV002">#REF!</definedName>
    <definedName name="_Software_Cost__CAPA_01001_AV003">#REF!</definedName>
    <definedName name="_Software_Cost__COSH_01001_AD001">#REF!</definedName>
    <definedName name="_Software_Cost__COSH_01001_AV001">#REF!</definedName>
    <definedName name="_Software_Cost__COSH_01001_AV002">#REF!</definedName>
    <definedName name="_Software_Cost__COSH_01001_AV003">#REF!</definedName>
    <definedName name="_Software_Cost__COSU_01001_AD001">#REF!</definedName>
    <definedName name="_Software_Cost__COSU_01001_AV001">#REF!</definedName>
    <definedName name="_Software_Cost__COSU_01001_AV002">#REF!</definedName>
    <definedName name="_Software_Cost__COSU_01001_AV003">#REF!</definedName>
    <definedName name="_Software_Cost__CUAS_01001_AD001">#REF!</definedName>
    <definedName name="_Software_Cost__CUAS_01001_AV001">#REF!</definedName>
    <definedName name="_Software_Cost__CUAS_01001_AV002">#REF!</definedName>
    <definedName name="_Software_Cost__CUAS_01001_AV003">#REF!</definedName>
    <definedName name="_Software_Cost__CULI_01001_AD001">#REF!</definedName>
    <definedName name="_Software_Cost__CULI_01001_AV001">#REF!</definedName>
    <definedName name="_Software_Cost__CULI_01001_AV002">#REF!</definedName>
    <definedName name="_Software_Cost__CULI_01001_AV003">#REF!</definedName>
    <definedName name="_Software_Cost__CWIP_01001_AD001">#REF!</definedName>
    <definedName name="_Software_Cost__CWIP_01001_AV001">#REF!</definedName>
    <definedName name="_Software_Cost__CWIP_01001_AV002">#REF!</definedName>
    <definedName name="_Software_Cost__CWIP_01001_AV003">#REF!</definedName>
    <definedName name="_Software_Cost__IS_01001_AD001">#REF!</definedName>
    <definedName name="_Software_Cost__IS_01001_AV001">#REF!</definedName>
    <definedName name="_Software_Cost__IS_01001_AV002">#REF!</definedName>
    <definedName name="_Software_Cost__IS_01001_AV003">#REF!</definedName>
    <definedName name="_Software_Cost__LTIR_01001_AD001">#REF!</definedName>
    <definedName name="_Software_Cost__LTIR_01001_AV001">#REF!</definedName>
    <definedName name="_Software_Cost__LTIR_01001_AV002">#REF!</definedName>
    <definedName name="_Software_Cost__LTIR_01001_AV003">#REF!</definedName>
    <definedName name="_Software_Cost__LTNT_01001_AD001">#REF!</definedName>
    <definedName name="_Software_Cost__LTNT_01001_AV001">#REF!</definedName>
    <definedName name="_Software_Cost__LTNT_01001_AV002">#REF!</definedName>
    <definedName name="_Software_Cost__LTNT_01001_AV003">#REF!</definedName>
    <definedName name="_Software_Cost__OTAS_01001_AD001">#REF!</definedName>
    <definedName name="_Software_Cost__OTAS_01001_AV001">#REF!</definedName>
    <definedName name="_Software_Cost__OTAS_01001_AV002">#REF!</definedName>
    <definedName name="_Software_Cost__OTAS_01001_AV003">#REF!</definedName>
    <definedName name="_Software_Cost__OTHL_01001_AD001">#REF!</definedName>
    <definedName name="_Software_Cost__OTHL_01001_AV001">#REF!</definedName>
    <definedName name="_Software_Cost__OTHL_01001_AV002">#REF!</definedName>
    <definedName name="_Software_Cost__OTHL_01001_AV003">#REF!</definedName>
    <definedName name="_Software_Cost__RE_01001_AD001">#REF!</definedName>
    <definedName name="_Software_Cost__RE_01001_AV001">#REF!</definedName>
    <definedName name="_Software_Cost__RE_01001_AV002">#REF!</definedName>
    <definedName name="_Software_Cost__RE_01001_AV003">#REF!</definedName>
    <definedName name="_Sort" hidden="1">#REF!</definedName>
    <definedName name="_SUM1">#N/A</definedName>
    <definedName name="_SUM2">#REF!</definedName>
    <definedName name="_SUM3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VAS_Consol__THESI_01001_AV001">#REF!</definedName>
    <definedName name="_VAS_Consol__THESI_01001_AV004">#REF!</definedName>
    <definedName name="_VAS_Consol__THESI_01001_BV001">#REF!</definedName>
    <definedName name="_VAS_Consol__THESI_01001_BV002">#REF!</definedName>
    <definedName name="_VAS_Consol__THESI_02001_AV001">#REF!</definedName>
    <definedName name="_VAS_Consol__THESI_02001_AV004">#REF!</definedName>
    <definedName name="_VAS_Consol__THESI_02001_BV001">#REF!</definedName>
    <definedName name="_VAS_Consol__THESI_02001_BV002">#REF!</definedName>
    <definedName name="_w1" hidden="1">{#N/A,#N/A,TRUE,"UKUPNO";#N/A,#N/A,TRUE,"PLASMAN";#N/A,#N/A,TRUE,"REKAP"}</definedName>
    <definedName name="_Water_Heater_Consol__2_THESI_01001_AV001">#REF!</definedName>
    <definedName name="_Water_Heater_Consol__2_THESI_01001_AV004">#REF!</definedName>
    <definedName name="_Water_Heater_Consol__2_THESI_01001_BV001">#REF!</definedName>
    <definedName name="_Water_Heater_Consol__2_THESI_01001_BV002">#REF!</definedName>
    <definedName name="_Water_Heater_Consol__2_THESI_02001_AV001">#REF!</definedName>
    <definedName name="_Water_Heater_Consol__2_THESI_02001_AV004">#REF!</definedName>
    <definedName name="_Water_Heater_Consol__2_THESI_02001_BV001">#REF!</definedName>
    <definedName name="_Water_Heater_Consol__2_THESI_02001_BV002">#REF!</definedName>
    <definedName name="_Water_Heater_Consol__THESI_01001_AD001">#REF!</definedName>
    <definedName name="_Water_Heater_Consol__THESI_01001_AV001">#REF!</definedName>
    <definedName name="_Water_Heater_Consol__THESI_01001_AV002">#REF!</definedName>
    <definedName name="_Water_Heater_Consol__THESI_01001_AV003">#REF!</definedName>
    <definedName name="_Water_Heater_Consol__THESI_01001_AV004">#REF!</definedName>
    <definedName name="_Water_Heater_Consol__THESI_01001_BV001">#REF!</definedName>
    <definedName name="_Water_Heater_Consol__THESI_01001_BV002">#REF!</definedName>
    <definedName name="_Water_Heater_Consol__THESI_01001_BV003">#REF!</definedName>
    <definedName name="_Water_Heater_Consol__THESI_01001_CA001">#REF!</definedName>
    <definedName name="_Water_Heater_Consol__THESI_01001_CA002">#REF!</definedName>
    <definedName name="_Water_Heater_Consol__THESI_01001_CA003">#REF!</definedName>
    <definedName name="_Water_Heater_Consol__THESI_01001_CA004">#REF!</definedName>
    <definedName name="_Water_Heater_Consol__THESI_01001_CA005">#REF!</definedName>
    <definedName name="_Water_Heater_Consol__THESI_01001_CA006">#REF!</definedName>
    <definedName name="_Water_Heater_Consol__THESI_02001_AD001">#REF!</definedName>
    <definedName name="_Water_Heater_Consol__THESI_02001_AV001">#REF!</definedName>
    <definedName name="_Water_Heater_Consol__THESI_02001_AV002">#REF!</definedName>
    <definedName name="_Water_Heater_Consol__THESI_02001_AV003">#REF!</definedName>
    <definedName name="_Water_Heater_Consol__THESI_02001_AV004">#REF!</definedName>
    <definedName name="_Water_Heater_Consol__THESI_02001_BV001">#REF!</definedName>
    <definedName name="_Water_Heater_Consol__THESI_02001_BV002">#REF!</definedName>
    <definedName name="_Water_Heater_Consol__THESI_02001_BV003">#REF!</definedName>
    <definedName name="_Water_Heater_Consol__THESI_02001_CA001">#REF!</definedName>
    <definedName name="_Water_Heater_Consol__THESI_02001_CA002">#REF!</definedName>
    <definedName name="_Water_Heater_Consol__THESI_02001_CA003">#REF!</definedName>
    <definedName name="_Water_Heater_Consol__THESI_02001_CA004">#REF!</definedName>
    <definedName name="_Water_Heater_Consol__THESI_02001_CA005">#REF!</definedName>
    <definedName name="_Water_Heater_Consol__THESI_02001_CA006">#REF!</definedName>
    <definedName name="_Water_Heater_Consol__THESI_08001_AD001">#REF!</definedName>
    <definedName name="_Water_Heater_Consol__THESI_08001_AV001">#REF!</definedName>
    <definedName name="_Water_Heater_Consol__THESI_08001_AV002">#REF!</definedName>
    <definedName name="_Water_Heater_Consol__THESI_08001_AV003">#REF!</definedName>
    <definedName name="_Water_Heater_Consol__THESI_08001_AV004">#REF!</definedName>
    <definedName name="_Water_Heater_Consol__THESI_08001_BV001">#REF!</definedName>
    <definedName name="_Water_Heater_Consol__THESI_08001_BV002">#REF!</definedName>
    <definedName name="_Water_Heater_Consol__THESI_08001_BV003">#REF!</definedName>
    <definedName name="_Water_Heater_Consol__THESI_08001_CA001">#REF!</definedName>
    <definedName name="_Water_Heater_Consol__THESI_08001_CA002">#REF!</definedName>
    <definedName name="_Water_Heater_Consol__THESI_08001_CA003">#REF!</definedName>
    <definedName name="_Water_Heater_Consol__THESI_08001_CA004">#REF!</definedName>
    <definedName name="_Water_Heater_Consol__THESI_08001_CA005">#REF!</definedName>
    <definedName name="_Water_Heater_Consol__THESI_08001_CA006">#REF!</definedName>
    <definedName name="_yo11121">#REF!</definedName>
    <definedName name="_z1" hidden="1">{#N/A,#N/A,TRUE,"UKUPNO";#N/A,#N/A,TRUE,"PLASMAN";#N/A,#N/A,TRUE,"REKAP"}</definedName>
    <definedName name="A">#REF!</definedName>
    <definedName name="A_LU">#REF!</definedName>
    <definedName name="A_RES">#REF!</definedName>
    <definedName name="A_SL">#REF!</definedName>
    <definedName name="A_WH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hidden="1">{#N/A,#N/A,FALSE,"Aging Summary";#N/A,#N/A,FALSE,"Ratio Analysis";#N/A,#N/A,FALSE,"Test 120 Day Accts";#N/A,#N/A,FALSE,"Tickmarks"}</definedName>
    <definedName name="AA_GS1">#REF!</definedName>
    <definedName name="AA_GS2">#REF!</definedName>
    <definedName name="AA_GS3">#REF!</definedName>
    <definedName name="AA_LU">#REF!</definedName>
    <definedName name="AA_RES">#REF!</definedName>
    <definedName name="AA_SL">#REF!</definedName>
    <definedName name="AA_WH">#REF!</definedName>
    <definedName name="AAA">#REF!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AASD">#REF!</definedName>
    <definedName name="AAB_Addin5" hidden="1">"AAB_Description for addin 5,Description for addin 5,Description for addin 5,Description for addin 5,Description for addin 5,Description for addin 5"</definedName>
    <definedName name="aadava">#REF!</definedName>
    <definedName name="ab" hidden="1">{#N/A,#N/A,FALSE,"Aging Summary";#N/A,#N/A,FALSE,"Ratio Analysis";#N/A,#N/A,FALSE,"Test 120 Day Accts";#N/A,#N/A,FALSE,"Tickmarks"}</definedName>
    <definedName name="abb">#REF!</definedName>
    <definedName name="abc" hidden="1">{#N/A,#N/A,FALSE,"CLAIMS";#N/A,#N/A,FALSE,"EXPENSE";#N/A,#N/A,FALSE,"CAPITAL"}</definedName>
    <definedName name="abcdefd">#REF!</definedName>
    <definedName name="absc">#REF!</definedName>
    <definedName name="AccessDatabase" hidden="1">"C:\My Documents\発注予測.mdb"</definedName>
    <definedName name="ACCOUNT_LIST">#REF!</definedName>
    <definedName name="accounting_period">#REF!</definedName>
    <definedName name="ACCOUNTING_STANDARDS">#REF!</definedName>
    <definedName name="Accounts">#REF!</definedName>
    <definedName name="acctorder">#REF!</definedName>
    <definedName name="ACCUM_DEPN">#REF!</definedName>
    <definedName name="AcNumDes">#REF!</definedName>
    <definedName name="ACQ.COST">#REF!</definedName>
    <definedName name="ACT_COL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est">#REF!</definedName>
    <definedName name="actest2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Attained_Month">#REF!</definedName>
    <definedName name="Actual_Month_ISA_Credit_Attained">#REF!</definedName>
    <definedName name="ActualRange2010">INDIRECT([0]!ActualRange2010Input)</definedName>
    <definedName name="ActualRange2010Input">#REF!</definedName>
    <definedName name="ActualRange2011">INDIRECT([0]!ActualRange2011Input)</definedName>
    <definedName name="ActualRange2011Input">#REF!</definedName>
    <definedName name="actuals2014" localSheetId="4">ISA #REF!</definedName>
    <definedName name="actuals2014" localSheetId="2">ISA #REF!</definedName>
    <definedName name="actuals2014">ISA #REF!</definedName>
    <definedName name="AD_LU">#REF!</definedName>
    <definedName name="ad_mrg_FY07">#REF!</definedName>
    <definedName name="ad_mrg_FY08">#REF!</definedName>
    <definedName name="ad_mrg_FY09">#REF!</definedName>
    <definedName name="ad_mrg_FY10">#REF!</definedName>
    <definedName name="AdditionalHC">#REF!</definedName>
    <definedName name="ADDLEAP">#REF!</definedName>
    <definedName name="adf" hidden="1">{#N/A,#N/A,FALSE,"Aging Summary";#N/A,#N/A,FALSE,"Ratio Analysis";#N/A,#N/A,FALSE,"Test 120 Day Accts";#N/A,#N/A,FALSE,"Tickmarks"}</definedName>
    <definedName name="adfaa">#REF!</definedName>
    <definedName name="adjfldsa">#REF!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g">#REF!</definedName>
    <definedName name="AGMngmtFees10">#REF!</definedName>
    <definedName name="AGOtherIncome10">#REF!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_GS1">#REF!</definedName>
    <definedName name="AJ_GS2">#REF!</definedName>
    <definedName name="AJ_GS3">#REF!</definedName>
    <definedName name="AJ_LU">#REF!</definedName>
    <definedName name="AJ_RES">#REF!</definedName>
    <definedName name="AJ_SL">#REF!</definedName>
    <definedName name="AJ_TOT">#REF!</definedName>
    <definedName name="AJ_WH">#REF!</definedName>
    <definedName name="alias2">#REF!</definedName>
    <definedName name="ALLCYACT">#REF!</definedName>
    <definedName name="ALLCYACTCONT">#REF!</definedName>
    <definedName name="ALLCYBUD">#REF!</definedName>
    <definedName name="ALLCYBUDCONT">#REF!</definedName>
    <definedName name="ALLCYBUDFY">#REF!</definedName>
    <definedName name="ALLCYBUDFYCONT">#REF!</definedName>
    <definedName name="ALLCYCUMACT">#REF!</definedName>
    <definedName name="ALLCYCUMACTCONT">#REF!</definedName>
    <definedName name="ALLCYCUMACTGP">#REF!</definedName>
    <definedName name="ALLCYCUMBUD">#REF!</definedName>
    <definedName name="ALLCYCUMBUDCONT">#REF!</definedName>
    <definedName name="ALLCYCUMBUDGP">#REF!</definedName>
    <definedName name="ALLCYFORFY">#REF!</definedName>
    <definedName name="ALLCYFORFYCONT">#REF!</definedName>
    <definedName name="AllHistory">#REF!,#REF!</definedName>
    <definedName name="Alloc_Drivers">#REF!</definedName>
    <definedName name="Allocated">#REF!</definedName>
    <definedName name="AllPages">#REF!,#REF!,#REF!,#REF!,#REF!,#REF!,#REF!,#REF!,#REF!,#REF!,#REF!</definedName>
    <definedName name="ALLPYACT">#REF!</definedName>
    <definedName name="ALLPYACTCONT">#REF!</definedName>
    <definedName name="ALLPYCUMACT">#REF!</definedName>
    <definedName name="ALLPYCUMACTCONT">#REF!</definedName>
    <definedName name="AllSum98">#REF!,#REF!,#REF!</definedName>
    <definedName name="ammar1">#REF!</definedName>
    <definedName name="ammar2">#REF!</definedName>
    <definedName name="amorcc">#REF!</definedName>
    <definedName name="amorcompl">#REF!</definedName>
    <definedName name="AMORCOMPLEAS">#REF!</definedName>
    <definedName name="amordef">#REF!</definedName>
    <definedName name="AMORDEFERRED">#REF!</definedName>
    <definedName name="amorlease">#REF!</definedName>
    <definedName name="AMORLEASEHOLD">#REF!</definedName>
    <definedName name="amorleasvhc">#REF!</definedName>
    <definedName name="amorleshld">#REF!</definedName>
    <definedName name="AMOROFFLEAS">#REF!</definedName>
    <definedName name="amort">#REF!</definedName>
    <definedName name="AMORTCC">#REF!</definedName>
    <definedName name="AMORTLEASVEH">#REF!</definedName>
    <definedName name="Amount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ela">#REF!</definedName>
    <definedName name="Annual_Cost_per_User_MSOffice365">#REF!</definedName>
    <definedName name="APPENDIX">#REF!</definedName>
    <definedName name="ApprovedYr">#REF!</definedName>
    <definedName name="AR">#REF!</definedName>
    <definedName name="AR_sales">#REF!</definedName>
    <definedName name="ARCPUBURL">""</definedName>
    <definedName name="area1">#REF!,#REF!,#REF!,#REF!,#REF!,#REF!</definedName>
    <definedName name="area1enr">#REF!</definedName>
    <definedName name="area2">#REF!,#REF!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eas">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>#REF!</definedName>
    <definedName name="ASOFDATE">#REF!</definedName>
    <definedName name="ASOFDATE2">#REF!</definedName>
    <definedName name="ASSET_AMOUNT_SELECTED_YEAR">IF(YEAR_SELECTED=2012,#REF!,IF(YEAR_SELECTED=2013,#REF!,#REF!))</definedName>
    <definedName name="ASSET_AMOUNT_SELECTED_YEAR_25YRs">#N/A</definedName>
    <definedName name="ASSET_AMOUNT_SELECTED_YEAR2">#N/A</definedName>
    <definedName name="Asset_Class">#REF!</definedName>
    <definedName name="Asset_Failure_Groups_3">#REF!</definedName>
    <definedName name="ASSETADJ">#REF!</definedName>
    <definedName name="AssetNum">#REF!</definedName>
    <definedName name="ASSETS">#REF!</definedName>
    <definedName name="ASSETS_LIST_SELECTED_YEAR">IF(YEAR_SELECTED=2012,#REF!,IF(YEAR_SELECTED=2013,#REF!,#REF!))</definedName>
    <definedName name="ASSETS_LIST_SELECTED_YEAR_25Yrs">#N/A</definedName>
    <definedName name="Assets_NewandOld">#REF!</definedName>
    <definedName name="Assumptions_2002">#REF!</definedName>
    <definedName name="Assumptions_2003">#REF!</definedName>
    <definedName name="AV_GS1">#REF!</definedName>
    <definedName name="AV_GS2">#REF!</definedName>
    <definedName name="AV_GS3">#REF!</definedName>
    <definedName name="AV_LU">#REF!</definedName>
    <definedName name="AV_RES">#REF!</definedName>
    <definedName name="AV_SL">#REF!</definedName>
    <definedName name="AV_WH">#REF!</definedName>
    <definedName name="average">#REF!</definedName>
    <definedName name="averton_common">#REF!</definedName>
    <definedName name="Avg_Burdened_Rate_of_Email_Users">#REF!</definedName>
    <definedName name="azad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09CX">#REF!</definedName>
    <definedName name="b09cxb">#REF!</definedName>
    <definedName name="B09FTE">#REF!</definedName>
    <definedName name="b09fteb">#REF!</definedName>
    <definedName name="B09OI">#REF!</definedName>
    <definedName name="B09OX">#REF!</definedName>
    <definedName name="B09PR">#REF!</definedName>
    <definedName name="b09prt">#REF!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ase_month">#REF!</definedName>
    <definedName name="base_yr">#REF!</definedName>
    <definedName name="BASEINCREASEFY14MGT">#REF!</definedName>
    <definedName name="BASEINCREASEFY15MGT">#REF!</definedName>
    <definedName name="BASEINCREASEFY16MGT">#REF!</definedName>
    <definedName name="BASEINCREASEFY17MGT">#REF!</definedName>
    <definedName name="BASEINCREASEFY18MGT">#REF!</definedName>
    <definedName name="BASEINCREASEFY19MGT">#REF!</definedName>
    <definedName name="bayview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bb">#REF!</definedName>
    <definedName name="bbbbb">#REF!</definedName>
    <definedName name="bbbbbb">#REF!</definedName>
    <definedName name="bbbbbbb">#REF!</definedName>
    <definedName name="bbbbbbbb">#REF!</definedName>
    <definedName name="bbbbbbbbbb">#REF!</definedName>
    <definedName name="bbbbbbbbbbb">#REF!</definedName>
    <definedName name="bbbbbbbbbbbb">#REF!</definedName>
    <definedName name="bbbbbbbbbbbbbbb">#REF!</definedName>
    <definedName name="bbbbbbbbbbbbbbbbb">#REF!</definedName>
    <definedName name="bbbbbbbbbbbbbbbbbbbb">#REF!</definedName>
    <definedName name="bbbbbbbbbbbbbbbbbbbbb">#REF!</definedName>
    <definedName name="bbbbbbbbbbbbbbbbbbbbbb">#REF!</definedName>
    <definedName name="bbbbbbbbbbbbbbbbbbbbbbbb">#REF!</definedName>
    <definedName name="bbbbbbbbbbbbbbbbbbbbbbbbb">#REF!</definedName>
    <definedName name="bbbbbbbbbbbbbbbbbbbbbbbbbbb">#REF!</definedName>
    <definedName name="bbbbbbbbbbbbbbbbbbbbbbbbbbbbbbbbb">#REF!</definedName>
    <definedName name="BC">#REF!</definedName>
    <definedName name="BCB">#REF!</definedName>
    <definedName name="BE">#REF!</definedName>
    <definedName name="BEB">#REF!</definedName>
    <definedName name="Benefits_Rate">#REF!</definedName>
    <definedName name="BEOM">#REF!</definedName>
    <definedName name="BEOMB">#REF!</definedName>
    <definedName name="BI_LDCLIST">#REF!</definedName>
    <definedName name="Billed">#REF!</definedName>
    <definedName name="BillingCollecting">#REF!</definedName>
    <definedName name="BIR10C">#REF!</definedName>
    <definedName name="BIR11C">#REF!</definedName>
    <definedName name="BIR12C">#REF!</definedName>
    <definedName name="BIR13C">#REF!</definedName>
    <definedName name="BIR1C">#REF!</definedName>
    <definedName name="BIR2C">#REF!</definedName>
    <definedName name="BIR3C">#REF!</definedName>
    <definedName name="BIR4C">#REF!</definedName>
    <definedName name="BIR5C">#REF!</definedName>
    <definedName name="BIR6C">#REF!</definedName>
    <definedName name="BIR7C">#REF!</definedName>
    <definedName name="BIR8C">#REF!</definedName>
    <definedName name="BIR9C">#REF!</definedName>
    <definedName name="Bk_of_Cda">#REF!</definedName>
    <definedName name="BlankCells">#REF!,#REF!,#REF!</definedName>
    <definedName name="bldgcap">#REF!</definedName>
    <definedName name="BLDGCAPBUD">#REF!</definedName>
    <definedName name="blnce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MNPHC_kWAC">#REF!</definedName>
    <definedName name="BMNPHC_kWDC">#REF!</definedName>
    <definedName name="BMNPHC_OH">#REF!</definedName>
    <definedName name="BMNPHC_Potential_Inv">#REF!</definedName>
    <definedName name="BMNPHC_Total_Inv">#REF!</definedName>
    <definedName name="bo90ib">#REF!</definedName>
    <definedName name="bo90xi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ne">#REF!</definedName>
    <definedName name="BP">#REF!</definedName>
    <definedName name="BPAGE">"1"</definedName>
    <definedName name="BPB">#REF!</definedName>
    <definedName name="BPLMM">#REF!</definedName>
    <definedName name="BPLMMB">#REF!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_Year">#REF!</definedName>
    <definedName name="BridgeYear">#REF!</definedName>
    <definedName name="BS">#REF!</definedName>
    <definedName name="BS_AQ3">#REF!</definedName>
    <definedName name="BS_AQ4">#REF!</definedName>
    <definedName name="BS_Q3">#REF!</definedName>
    <definedName name="BS_Q4">#REF!</definedName>
    <definedName name="BS_REPORT">IF(Entity_OptButtonStatus=1,IF(FS_OptButtonStatus=1,THC_CONSOL_BS,THC_CONSOL_BS_RESTATED),IF(Entity_OptButtonStatus=2,IF(FS_OptButtonStatus=1,THESL_BS,THESL_BS_RESTATED),IF(Entity_OptButtonStatus=3,IF(FS_OptButtonStatus=1,THC_BS,THC_BS_RESTATED),IF(Entity_OptButtonStatus=4,IF(FS_OptButtonStatus=1,THESI_BS,THESI_BS_RESTATED),IF(Entity_OptButtonStatus=5,IF(FS_OptButtonStatus=1,THSTL_BS,THSTL_BS_RESTATED),IF(Entity_OptButtonStatus=6,IF(FS_OptButtonStatus=1,THTI_BS,THTI_BS_RESTATED),IF(Entity_OptButtonStatus=7,IF(FS_OptButtonStatus=1,_14CO_BS,_14CO_BS_RESTATED))))))))</definedName>
    <definedName name="BS_TABLES__FISCALYEAR_PRIOR_YR">#REF!,#REF!</definedName>
    <definedName name="BS_THESI">#REF!</definedName>
    <definedName name="BSB">#REF!</definedName>
    <definedName name="BSE">#REF!</definedName>
    <definedName name="BSEB">#REF!</definedName>
    <definedName name="BTP">#REF!</definedName>
    <definedName name="budest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_Range">#REF!</definedName>
    <definedName name="budget_table">#REF!</definedName>
    <definedName name="Budget3">#REF!</definedName>
    <definedName name="Budget4">#REF!</definedName>
    <definedName name="Budget5">#REF!</definedName>
    <definedName name="BudgetBook">#REF!,#REF!,#REF!,#REF!</definedName>
    <definedName name="BudgetRange2010">INDIRECT([0]!BudgetRange2010Input)</definedName>
    <definedName name="BudgetRange2010Input">#REF!</definedName>
    <definedName name="BudgetRange2011">INDIRECT([0]!BudgetRange2011Input)</definedName>
    <definedName name="BudgetRange2011Input">#REF!</definedName>
    <definedName name="BudRange14">#REF!</definedName>
    <definedName name="BudRange14A">#REF!</definedName>
    <definedName name="BudRange2">#REF!</definedName>
    <definedName name="BudRange2A">#REF!</definedName>
    <definedName name="BudRange2B">#REF!</definedName>
    <definedName name="BudRange2C">#REF!</definedName>
    <definedName name="BudRange3">#REF!</definedName>
    <definedName name="BudRange3A">#REF!</definedName>
    <definedName name="BudRange3B">#REF!</definedName>
    <definedName name="BudRange3C">#REF!</definedName>
    <definedName name="BudRange5">#REF!</definedName>
    <definedName name="BudRange5A">#REF!</definedName>
    <definedName name="BudRange5B">#REF!</definedName>
    <definedName name="BudRange5C">#REF!</definedName>
    <definedName name="BudRange6">#REF!</definedName>
    <definedName name="BudRange6A">#REF!</definedName>
    <definedName name="BudRange6B">#REF!</definedName>
    <definedName name="BudRange6C">#REF!</definedName>
    <definedName name="BudRangeElim">#REF!</definedName>
    <definedName name="BudRangeElimA">#REF!</definedName>
    <definedName name="Buses">#REF!</definedName>
    <definedName name="BusinessUnitList">#REF!</definedName>
    <definedName name="BUTTONSRange">#REF!</definedName>
    <definedName name="BUV">#REF!</definedName>
    <definedName name="BV">#REF!</definedName>
    <definedName name="BVB">#REF!</definedName>
    <definedName name="BVMM">#REF!</definedName>
    <definedName name="BVMMB">#REF!</definedName>
    <definedName name="BVX">#REF!</definedName>
    <definedName name="C_">#REF!</definedName>
    <definedName name="cafe_validation_temp" hidden="1">#REF!</definedName>
    <definedName name="calcnwo">#REF!</definedName>
    <definedName name="CALCNWORKSHEET">#REF!</definedName>
    <definedName name="cap">#REF!</definedName>
    <definedName name="Cap_Tax_Rate">#REF!</definedName>
    <definedName name="capafudc">#REF!</definedName>
    <definedName name="Capas">#REF!</definedName>
    <definedName name="capcosttype">#REF!</definedName>
    <definedName name="CapEx">#REF!</definedName>
    <definedName name="CAPEX_YTD">OFFSET(#REF!,0,0,COUNTA(#REF!),COUNTA(#REF!))</definedName>
    <definedName name="CAPEXP">#REF!</definedName>
    <definedName name="CAPITAL">#REF!</definedName>
    <definedName name="CAPITALEXP">#REF!</definedName>
    <definedName name="capitalization">#REF!</definedName>
    <definedName name="Capitalized">#REF!</definedName>
    <definedName name="CapitalProjects">#REF!</definedName>
    <definedName name="capized">#REF!</definedName>
    <definedName name="capo">#REF!</definedName>
    <definedName name="CapOEB">#REF!</definedName>
    <definedName name="capsupplier">#REF!</definedName>
    <definedName name="CapTax10">#REF!</definedName>
    <definedName name="CapTaxAG30">#REF!</definedName>
    <definedName name="CapTaxCC30">#REF!</definedName>
    <definedName name="CASH">#REF!</definedName>
    <definedName name="Cash2">#REF!</definedName>
    <definedName name="CASHFLOW">#REF!</definedName>
    <definedName name="cashfull">#REF!</definedName>
    <definedName name="Cat_Range">#REF!</definedName>
    <definedName name="categories">#REF!</definedName>
    <definedName name="CATEGORY">#REF!</definedName>
    <definedName name="CATEGORY_LISTING">#REF!</definedName>
    <definedName name="Category2">#REF!</definedName>
    <definedName name="Category2new">#REF!</definedName>
    <definedName name="category2new2">#REF!</definedName>
    <definedName name="category2new3">#REF!</definedName>
    <definedName name="Category2v2">#REF!</definedName>
    <definedName name="category2v2new">#REF!</definedName>
    <definedName name="CATEGORYINDATA">#REF!</definedName>
    <definedName name="cb">#REF!</definedName>
    <definedName name="cb_25Yrs">#REF!</definedName>
    <definedName name="cbc">#REF!</definedName>
    <definedName name="cbc_25Yrs">#REF!</definedName>
    <definedName name="cbe">#REF!</definedName>
    <definedName name="cbe_25Yrs">#REF!</definedName>
    <definedName name="CBudgetTiming">#REF!</definedName>
    <definedName name="CBWorkbookPriority" hidden="1">-844756298</definedName>
    <definedName name="cc">#REF!</definedName>
    <definedName name="cc_25Yrs">#REF!</definedName>
    <definedName name="CC_Accrual">#REF!</definedName>
    <definedName name="CC_LIST">#REF!</definedName>
    <definedName name="CC_MASTER_LIST">#REF!</definedName>
    <definedName name="CC_OEB_LIST">#REF!</definedName>
    <definedName name="CCA_Class">#REF!</definedName>
    <definedName name="ccc">#REF!</definedName>
    <definedName name="ccc_25Yrs">#REF!</definedName>
    <definedName name="CCCA">#REF!</definedName>
    <definedName name="CCCapTax10">#REF!</definedName>
    <definedName name="cccccccccc">#REF!</definedName>
    <definedName name="cccccccccccc">#REF!</definedName>
    <definedName name="cccccccccccccc">#REF!</definedName>
    <definedName name="cccccccccccccccccc">#REF!</definedName>
    <definedName name="ccccccccccccccccccccc">#REF!</definedName>
    <definedName name="ccccccccccccccccccccccc">#REF!</definedName>
    <definedName name="CCDepAndAmort10">#REF!</definedName>
    <definedName name="cce">#REF!</definedName>
    <definedName name="cce_25Yrs">#REF!</definedName>
    <definedName name="CCIncomeAndLargeCorp10">#REF!</definedName>
    <definedName name="CCIntExpense10">#REF!</definedName>
    <definedName name="CCIntIncome10">#REF!</definedName>
    <definedName name="CCMngmtFees10">#REF!</definedName>
    <definedName name="CCOpCosts10">#REF!</definedName>
    <definedName name="CCOtherIncome10">#REF!</definedName>
    <definedName name="CCSalAndBen10">#REF!</definedName>
    <definedName name="CCYTD">OFFSET(#REF!,0,0,#REF!)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ataRow">#REF!</definedName>
    <definedName name="CDataRowStart">#REF!</definedName>
    <definedName name="CDM_2007">#REF!</definedName>
    <definedName name="CELL_RANGE">#REF!</definedName>
    <definedName name="CEquipment">#REF!</definedName>
    <definedName name="CF_QTDQ2">#REF!</definedName>
    <definedName name="CF_REPORT">IF(Entity_OptButtonStatus=1,IF(FS_OptButtonStatus=1,THC_CONSOL_CF,THC_CONSOL_CF_RESTATED),IF(Entity_OptButtonStatus=2,IF(FS_OptButtonStatus=1,THESL_CF,THESL_CF_RESTATED),IF(Entity_OptButtonStatus=3,IF(FS_OptButtonStatus=1,THC_CF,THC_CF_RESTATED),IF(Entity_OptButtonStatus=4,IF(FS_OptButtonStatus=1,THESI_CF,THESI_CF_RESTATED),IF(Entity_OptButtonStatus=5,IF(FS_OptButtonStatus=1,THSTL_CF,THSTL_CF_RESTATED),IF(Entity_OptButtonStatus=6,IF(FS_OptButtonStatus=1,THTI_CF,THTI_CF_RESTATED),IF(Entity_OptButtonStatus=7,IF(FS_OptButtonStatus=1,_14CO_CF,_14CO_CF_RESTATED))))))))</definedName>
    <definedName name="CF_YTDJune">#REF!</definedName>
    <definedName name="CF_YTDQ1">#REF!</definedName>
    <definedName name="CF_YTDQ2">#REF!</definedName>
    <definedName name="CF_YTDQ3">#REF!</definedName>
    <definedName name="CFLOW">#REF!</definedName>
    <definedName name="CG_FLEET_BURDEN">#REF!</definedName>
    <definedName name="CG_MAT_BURDEN">#REF!</definedName>
    <definedName name="CHANGES">#REF!</definedName>
    <definedName name="Chart_Data">#REF!</definedName>
    <definedName name="Chart_NI_DataSeries">IF(Entity_OptButtonStatus=1,#REF!,#REF!)</definedName>
    <definedName name="Chart_NI_Legend">IF(Entity_OptButtonStatus=1,#REF!,#REF!)</definedName>
    <definedName name="Chart_NI_Xaxis">IF(Entity_OptButtonStatus=1,#REF!,#REF!)</definedName>
    <definedName name="Chart_OpEx_Data_Series">IF(Entity_OptButtonStatus=1,#REF!,#REF!)</definedName>
    <definedName name="Chart_OpEx_Legend">IF(Entity_OptButtonStatus=1,#REF!,#REF!)</definedName>
    <definedName name="Chart_OpEx_Xaxis">IF(Entity_OptButtonStatus=1,#REF!,#REF!)</definedName>
    <definedName name="chngs">#REF!</definedName>
    <definedName name="CInventory">#REF!</definedName>
    <definedName name="CIQWBGuid" hidden="1">"b2a64c6c-42e0-40ff-84b5-17e326ba1c46"</definedName>
    <definedName name="CITY">#REF!</definedName>
    <definedName name="CIVA">#REF!</definedName>
    <definedName name="CLabour">#REF!</definedName>
    <definedName name="class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NCYACT">#REF!</definedName>
    <definedName name="CNCYACTCONT">#REF!</definedName>
    <definedName name="CNCYBUD">#REF!</definedName>
    <definedName name="CNCYBUDCONT">#REF!</definedName>
    <definedName name="CNCYBUDFY">#REF!</definedName>
    <definedName name="CNCYBUDFYCONT">#REF!</definedName>
    <definedName name="CNCYCUMACT">#REF!</definedName>
    <definedName name="CNCYCUMACTCONT">#REF!</definedName>
    <definedName name="CNCYCUMBUD">#REF!</definedName>
    <definedName name="CNCYCUMBUDCONT">#REF!</definedName>
    <definedName name="CNCYFORFY">#REF!</definedName>
    <definedName name="CNCYFORFYCONT">#REF!</definedName>
    <definedName name="CNPYACT">#REF!</definedName>
    <definedName name="CNPYACTCONT">#REF!</definedName>
    <definedName name="CNPYCUMACT">#REF!</definedName>
    <definedName name="CNPYCUMACTCONT">#REF!</definedName>
    <definedName name="CO">#REF!</definedName>
    <definedName name="CO_LIST">#REF!</definedName>
    <definedName name="COB_kWAC">#REF!</definedName>
    <definedName name="COB_kWDC">#REF!</definedName>
    <definedName name="COB_OH">#REF!</definedName>
    <definedName name="COB_Potential_Inv">#REF!</definedName>
    <definedName name="COB_Total_Inv">#REF!</definedName>
    <definedName name="Collection_Agencies_Graph">#REF!</definedName>
    <definedName name="COLUMNS_RANGE">#REF!</definedName>
    <definedName name="COM_kWAC">#REF!</definedName>
    <definedName name="COM_kWDC">#REF!</definedName>
    <definedName name="COM_OH">#REF!</definedName>
    <definedName name="COM_Potential_Inv">#REF!</definedName>
    <definedName name="COM_Total_Inv">#REF!</definedName>
    <definedName name="commst">#REF!</definedName>
    <definedName name="Comp">#REF!</definedName>
    <definedName name="COMP_IS">#REF!</definedName>
    <definedName name="Company">"Hydro One Brampton Networks"</definedName>
    <definedName name="Company_Code" comment="Company Code Drop Down List">#REF!</definedName>
    <definedName name="Company10">#REF!</definedName>
    <definedName name="Company12">#REF!</definedName>
    <definedName name="CompanyList">#REF!</definedName>
    <definedName name="compca">#REF!</definedName>
    <definedName name="COMPCAPBUD">#REF!</definedName>
    <definedName name="CompIS">#REF!</definedName>
    <definedName name="compleas">#REF!</definedName>
    <definedName name="COMPLEASCAPBUD">#REF!</definedName>
    <definedName name="CON">#REF!</definedName>
    <definedName name="conn">#REF!</definedName>
    <definedName name="CONSOL_MOVE">#REF!</definedName>
    <definedName name="CONSOL_MOVE1">#REF!</definedName>
    <definedName name="contactf">#REF!</definedName>
    <definedName name="CONTINUITY">#REF!</definedName>
    <definedName name="CONTINUITY_SCHEDULE_____PLANT">#REF!</definedName>
    <definedName name="ContractorCat">#REF!</definedName>
    <definedName name="Contractors">#REF!</definedName>
    <definedName name="ContractorType">#REF!</definedName>
    <definedName name="ContractorValidation">#REF!</definedName>
    <definedName name="Control_CAPEX">#REF!</definedName>
    <definedName name="Control_DB">#REF!</definedName>
    <definedName name="Control_OPEX">#REF!</definedName>
    <definedName name="Control_Revenue">#REF!</definedName>
    <definedName name="Control_Summary">#REF!</definedName>
    <definedName name="CONVALESCENCE_BEREAVEMENTS">#REF!</definedName>
    <definedName name="COP">#REF!</definedName>
    <definedName name="CorpVARYTD">INDEX(#REF!,#REF!)</definedName>
    <definedName name="COS_RES_CUSTOMERS">#REF!</definedName>
    <definedName name="COS_RES_KWH">#REF!</definedName>
    <definedName name="cost">#REF!</definedName>
    <definedName name="Cost_Center">#REF!</definedName>
    <definedName name="CostCenter">#REF!</definedName>
    <definedName name="costtype">#REF!</definedName>
    <definedName name="COVER">#REF!,#REF!</definedName>
    <definedName name="cp_cost">#REF!</definedName>
    <definedName name="cp_date">#REF!</definedName>
    <definedName name="cp_volume">#REF!</definedName>
    <definedName name="CPAGE">"37"</definedName>
    <definedName name="CPNMB">"1"</definedName>
    <definedName name="CPPRate">#REF!</definedName>
    <definedName name="CPPThreshold">#REF!</definedName>
    <definedName name="_xlnm.Criteria">#REF!</definedName>
    <definedName name="Criteria1">#REF!</definedName>
    <definedName name="CRLF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CYACT">#REF!</definedName>
    <definedName name="CSCYACTCONT">#REF!</definedName>
    <definedName name="CSCYBUD">#REF!</definedName>
    <definedName name="CSCYBUDCONT">#REF!</definedName>
    <definedName name="CSCYBUDFY">#REF!</definedName>
    <definedName name="CSCYBUDFYCONT">#REF!</definedName>
    <definedName name="CSCYCUMACT">#REF!</definedName>
    <definedName name="CSCYCUMACTCONT">#REF!</definedName>
    <definedName name="CSCYCUMBUD">#REF!</definedName>
    <definedName name="CSCYCUMBUDCONT">#REF!</definedName>
    <definedName name="CSCYFORFY">#REF!</definedName>
    <definedName name="CSCYFORFYCONT">#REF!</definedName>
    <definedName name="CSCYVARCOMM">#REF!</definedName>
    <definedName name="CSPYACT">#REF!</definedName>
    <definedName name="CSPYACTCONT">#REF!</definedName>
    <definedName name="CSPYCUMACT">#REF!</definedName>
    <definedName name="CSPYCUMACTCONT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TIM2">"122801"</definedName>
    <definedName name="CTIM2a">"161307"</definedName>
    <definedName name="CTotalsRow">#REF!</definedName>
    <definedName name="CUploadData">#REF!</definedName>
    <definedName name="Current_1">#REF!</definedName>
    <definedName name="Current_2">#REF!</definedName>
    <definedName name="Current_3">#REF!</definedName>
    <definedName name="Current_Tax_Rate">#REF!</definedName>
    <definedName name="CustomerAdministration">#REF!</definedName>
    <definedName name="CustomerCount">#REF!</definedName>
    <definedName name="cwip">#REF!</definedName>
    <definedName name="cwip_mrg_FY08">#REF!</definedName>
    <definedName name="cwip_mrg_FY09">#REF!</definedName>
    <definedName name="cwip_mrg_FY10">#REF!</definedName>
    <definedName name="cwip2fa">#REF!</definedName>
    <definedName name="CYData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1_2013_Zteco">OFFSET(#REF!,0,0,COUNTA(#REF!),COUNTA(#REF!))</definedName>
    <definedName name="D2_2013_ZTECO">OFFSET(#REF!,0,0,COUNTA(#REF!),COUNTA(#REF!))</definedName>
    <definedName name="d2cgdesc">#REF!</definedName>
    <definedName name="d2cgdescvalu">#REF!</definedName>
    <definedName name="d2cgvalu">#REF!</definedName>
    <definedName name="d2lodesc">#REF!</definedName>
    <definedName name="d2lodescvalu">#REF!</definedName>
    <definedName name="d2lovalu">#REF!</definedName>
    <definedName name="d2prdesc">#REF!</definedName>
    <definedName name="d2prdescvalu">#REF!</definedName>
    <definedName name="d2prvalu">#REF!</definedName>
    <definedName name="d2rcdesc">#REF!</definedName>
    <definedName name="d2rcdescvalu">#REF!</definedName>
    <definedName name="d2rcvalu">#REF!</definedName>
    <definedName name="d3cgdesc">#REF!</definedName>
    <definedName name="d3lodesc">#REF!</definedName>
    <definedName name="d3prdesc">#REF!</definedName>
    <definedName name="d3rcdesc">#REF!</definedName>
    <definedName name="DA">#REF!</definedName>
    <definedName name="DASH">""</definedName>
    <definedName name="DATA">#REF!</definedName>
    <definedName name="Data.Next">#REF!</definedName>
    <definedName name="Data.Next2">#REF!</definedName>
    <definedName name="Data_Essbase">#REF!</definedName>
    <definedName name="Data_HR">#REF!</definedName>
    <definedName name="DATA_HYP">OFFSET(#REF!,0,0,COUNTA(#REF!),COUNTA(#REF!))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007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03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20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SP06">#REF!</definedName>
    <definedName name="DATABYDISTRICT">#REF!</definedName>
    <definedName name="DataCat">#REF!</definedName>
    <definedName name="DataContinuity">#REF!</definedName>
    <definedName name="datapendingverification">#REF!</definedName>
    <definedName name="DataRange">OFFSET(#REF!,0,0,COUNTA(#REF!),COUNTA(#REF!))</definedName>
    <definedName name="DataRC">#REF!</definedName>
    <definedName name="DataSet">OFFSET(#REF!,0,0,MAX(#REF!)+1,COUNTA(#REF!))</definedName>
    <definedName name="DATE">"SEP 2015"</definedName>
    <definedName name="Date_Data">OFFSET(#REF!,0,0,COUNTA(#REF!),COUNTA(#REF!))</definedName>
    <definedName name="DATE_LIST">#REF!</definedName>
    <definedName name="Date_Range">#REF!,#REF!</definedName>
    <definedName name="DateRange">#REF!</definedName>
    <definedName name="DateRange2">#REF!</definedName>
    <definedName name="DATES">#N/A</definedName>
    <definedName name="Days">{0,1,2,3,4,5,6}</definedName>
    <definedName name="DaysInPreviousYear">#REF!</definedName>
    <definedName name="DaysInYear">#REF!</definedName>
    <definedName name="db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25Yrs">#REF!</definedName>
    <definedName name="DC_O_S">#REF!</definedName>
    <definedName name="dcc">#REF!</definedName>
    <definedName name="dcc_25Yrs">#REF!</definedName>
    <definedName name="dce">#REF!</definedName>
    <definedName name="dce_25Yrs">#REF!</definedName>
    <definedName name="DD">"07"</definedName>
    <definedName name="ddd" hidden="1">{#N/A,#N/A,FALSE,"Aging Summary";#N/A,#N/A,FALSE,"Ratio Analysis";#N/A,#N/A,FALSE,"Test 120 Day Accts";#N/A,#N/A,FALSE,"Tickmarks"}</definedName>
    <definedName name="dddddddddddddd">#REF!</definedName>
    <definedName name="DEBT">#REF!</definedName>
    <definedName name="Dec_02_Actual">#REF!</definedName>
    <definedName name="DecFTE">#REF!</definedName>
    <definedName name="decisions">#REF!</definedName>
    <definedName name="deferrals">#REF!</definedName>
    <definedName name="DefinitionsPA">#REF!</definedName>
    <definedName name="Deloitte_Asset_Code">#REF!</definedName>
    <definedName name="deowatr">#REF!</definedName>
    <definedName name="DepAG30">#REF!</definedName>
    <definedName name="DepAndAmort10">#REF!</definedName>
    <definedName name="Departments">#REF!</definedName>
    <definedName name="DEPBYYR">#REF!</definedName>
    <definedName name="DepCC30">#REF!</definedName>
    <definedName name="depcom">#REF!</definedName>
    <definedName name="depcomp">#REF!</definedName>
    <definedName name="DEPCOMPBILLING">#REF!</definedName>
    <definedName name="DEPCOMPRETAIL">#REF!</definedName>
    <definedName name="DEPCOMPUTER">#REF!</definedName>
    <definedName name="depcompwat">#REF!</definedName>
    <definedName name="DEPCOMPWATER">#REF!</definedName>
    <definedName name="depcomret">#REF!</definedName>
    <definedName name="depgn">#REF!</definedName>
    <definedName name="depn">#REF!</definedName>
    <definedName name="depncla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plnt">#REF!</definedName>
    <definedName name="DEPRADIO">#REF!</definedName>
    <definedName name="Depreciation">#REF!</definedName>
    <definedName name="Depreciation_Key">#REF!</definedName>
    <definedName name="DepreciationKey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rectLoad">#REF!</definedName>
    <definedName name="DirectRate">#REF!</definedName>
    <definedName name="DISABILITY_MANAGEMENT">#REF!</definedName>
    <definedName name="Disconnect_Graph">#REF!</definedName>
    <definedName name="DiscretionaryCount">#REF!</definedName>
    <definedName name="DIST">#REF!</definedName>
    <definedName name="Dist_Range">#REF!</definedName>
    <definedName name="DIST4">#REF!</definedName>
    <definedName name="dist4_0105">#REF!</definedName>
    <definedName name="dist4_0109">#REF!</definedName>
    <definedName name="dist4_0113">#REF!</definedName>
    <definedName name="dist4_0131">#REF!</definedName>
    <definedName name="dist4_0203">#REF!</definedName>
    <definedName name="dist4_0228">#REF!</definedName>
    <definedName name="dist4_0303">#REF!</definedName>
    <definedName name="dist4_1005">#REF!</definedName>
    <definedName name="dist4_1103">#REF!</definedName>
    <definedName name="DISTRIB_ALL">#REF!</definedName>
    <definedName name="Distribution">#REF!</definedName>
    <definedName name="DISTRIBUTOR_NAME">#REF!</definedName>
    <definedName name="distributors">#REF!</definedName>
    <definedName name="DISTRICT0004">#REF!</definedName>
    <definedName name="DISTRICT4">#REF!</definedName>
    <definedName name="DISTRICTS">#REF!</definedName>
    <definedName name="Div_List">#REF!</definedName>
    <definedName name="Div_Range">#REF!</definedName>
    <definedName name="dividend">#REF!</definedName>
    <definedName name="Dividends">#REF!</definedName>
    <definedName name="Division">#REF!</definedName>
    <definedName name="DivisionNum">#REF!</definedName>
    <definedName name="Divisions">#REF!</definedName>
    <definedName name="DivList">#REF!</definedName>
    <definedName name="DListArea">#REF!</definedName>
    <definedName name="DListSupport">#REF!</definedName>
    <definedName name="dm">#REF!</definedName>
    <definedName name="DME_BeforeCloseCompleted">"False"</definedName>
    <definedName name="DollarFormat">#REF!</definedName>
    <definedName name="DollarFormat_Area">#REF!</definedName>
    <definedName name="DOWNINSTRS">#REF!</definedName>
    <definedName name="dpoff">#REF!</definedName>
    <definedName name="DPW">#REF!</definedName>
    <definedName name="dpwnew">#REF!</definedName>
    <definedName name="DR">OFFSET(#REF!,0,0,1,#REF!)</definedName>
    <definedName name="DRBGT">OFFSET(#REF!,0,0,1,#REF!)</definedName>
    <definedName name="Driver">#REF!</definedName>
    <definedName name="DRLY">OFFSET(#REF!,0,0,1,#REF!)</definedName>
    <definedName name="DropDown8">#REF!,#REF!,#REF!,#REF!,#REF!,#REF!,#REF!,#REF!</definedName>
    <definedName name="DROPOFFDB">#REF!</definedName>
    <definedName name="DropoffEAR">#REF!</definedName>
    <definedName name="DropoffINV">#REF!</definedName>
    <definedName name="DropoffLCJ">#REF!</definedName>
    <definedName name="DropoffLCR">#REF!</definedName>
    <definedName name="DROPOFFOCOST">#REF!</definedName>
    <definedName name="DropoffVCJ">#REF!</definedName>
    <definedName name="DropoffVCR">#REF!</definedName>
    <definedName name="DRP">#REF!</definedName>
    <definedName name="DVA">#REF!</definedName>
    <definedName name="DVNAM">"QSYSPRT"</definedName>
    <definedName name="DVTYP">"PRINTER"</definedName>
    <definedName name="DX_rates">#REF!</definedName>
    <definedName name="DXDepr99">#REF!</definedName>
    <definedName name="dyfhn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08CX">#REF!</definedName>
    <definedName name="e08cxi">#REF!</definedName>
    <definedName name="E08FTE">#REF!</definedName>
    <definedName name="E08OI">#REF!</definedName>
    <definedName name="E08OX">#REF!</definedName>
    <definedName name="E08PR">#REF!</definedName>
    <definedName name="E09CX">#REF!</definedName>
    <definedName name="E09FTE">#REF!</definedName>
    <definedName name="E09OI">#REF!</definedName>
    <definedName name="E09OX">#REF!</definedName>
    <definedName name="E09PR">#REF!</definedName>
    <definedName name="EACYACT">#REF!</definedName>
    <definedName name="EACYACTCONT">#REF!</definedName>
    <definedName name="EACYBUD">#REF!</definedName>
    <definedName name="EACYBUDCONT">#REF!</definedName>
    <definedName name="EACYBUDFY">#REF!</definedName>
    <definedName name="EACYBUDFYCONT">#REF!</definedName>
    <definedName name="EACYCUMACT">#REF!</definedName>
    <definedName name="EACYCUMACTCONT">#REF!</definedName>
    <definedName name="EACYCUMBUD">#REF!</definedName>
    <definedName name="EACYCUMBUDCONT">#REF!</definedName>
    <definedName name="EACYFORFY">#REF!</definedName>
    <definedName name="EACYFORFYCONT">#REF!</definedName>
    <definedName name="EAPYACT">#REF!</definedName>
    <definedName name="EAPYACTCONT">#REF!</definedName>
    <definedName name="EAPYCUMACT">#REF!</definedName>
    <definedName name="EAPYCUMACTCONT">#REF!</definedName>
    <definedName name="EAR_Amt">#REF!</definedName>
    <definedName name="EAR_Percentage">#REF!</definedName>
    <definedName name="EARLY_RETIREMENTS">#REF!</definedName>
    <definedName name="EBNUMBER">#REF!</definedName>
    <definedName name="EDOInput">#REF!,#REF!,#REF!,#REF!</definedName>
    <definedName name="EDR_06_OthInfo">#REF!</definedName>
    <definedName name="EDR06Tariffs">#REF!</definedName>
    <definedName name="ee" hidden="1">#REF!</definedName>
    <definedName name="EE_3001">#REF!</definedName>
    <definedName name="EE_3003">#REF!</definedName>
    <definedName name="EE_3004">#REF!</definedName>
    <definedName name="EE_3005">#REF!</definedName>
    <definedName name="EE_3006">#REF!</definedName>
    <definedName name="EE_3007">#REF!</definedName>
    <definedName name="EE_3014">#REF!</definedName>
    <definedName name="EE_3016">#REF!</definedName>
    <definedName name="EE_3017">#REF!</definedName>
    <definedName name="EENames">#REF!</definedName>
    <definedName name="eetemp">#REF!</definedName>
    <definedName name="EfficientFrontierStart">#REF!</definedName>
    <definedName name="EHTRate">#REF!</definedName>
    <definedName name="EHTThreshold">#REF!</definedName>
    <definedName name="EIRate">#REF!</definedName>
    <definedName name="EIThreshold">#REF!</definedName>
    <definedName name="eLDC_1505">#REF!</definedName>
    <definedName name="ELDCLoad">#REF!</definedName>
    <definedName name="ELDCRate">#REF!</definedName>
    <definedName name="ELF" localSheetId="2">(((1+[0]!Real_Return)^Probable_Life)-(1+[0]!Real_Return)^#REF!)</definedName>
    <definedName name="ELF">(((1+Real_Return)^Probable_Life)-(1+Real_Return)^#REF!)</definedName>
    <definedName name="Eligible">#REF!</definedName>
    <definedName name="Elim">#REF!</definedName>
    <definedName name="EMP_LIST">#REF!</definedName>
    <definedName name="Emp_Status">#REF!</definedName>
    <definedName name="Emp_Status_Range">#REF!</definedName>
    <definedName name="Energization.Rate">#REF!,#REF!,#REF!,#REF!,#REF!,#REF!,#REF!,#REF!,#REF!,#REF!</definedName>
    <definedName name="Entity_OptButtonStatus">#REF!</definedName>
    <definedName name="EPAGE">"1"</definedName>
    <definedName name="EPMWorkbookOptions_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QUITY">#REF!</definedName>
    <definedName name="ERR_INDEX_ACCT">#REF!</definedName>
    <definedName name="ErrCheck">#REF!</definedName>
    <definedName name="ERTH_SA">#REF!</definedName>
    <definedName name="ertt" hidden="1">#REF!</definedName>
    <definedName name="Essbase_Ret">#REF!</definedName>
    <definedName name="ESTACC">#REF!</definedName>
    <definedName name="Estimate_List">#REF!</definedName>
    <definedName name="Estimate_List_Start">#REF!</definedName>
    <definedName name="ESTIMATES">#REF!</definedName>
    <definedName name="etet" hidden="1">#REF!</definedName>
    <definedName name="etette" hidden="1">#REF!</definedName>
    <definedName name="EV__LASTREFTIME__" hidden="1">39729.3809143519</definedName>
    <definedName name="EXCELNO">"EXCEL1"</definedName>
    <definedName name="ExchangeRate">#REF!</definedName>
    <definedName name="exclude">#REF!</definedName>
    <definedName name="EXP">#REF!</definedName>
    <definedName name="expele2">#REF!</definedName>
    <definedName name="expense">#REF!</definedName>
    <definedName name="EXPENSES">#REF!</definedName>
    <definedName name="F">#REF!</definedName>
    <definedName name="F08CX">#REF!</definedName>
    <definedName name="F08FTE">#REF!</definedName>
    <definedName name="F08OI">#REF!</definedName>
    <definedName name="F08OX">#REF!</definedName>
    <definedName name="F08PR">#REF!</definedName>
    <definedName name="FA" hidden="1">{"datatable",#N/A,FALSE,"Cust.Adds_Volumes"}</definedName>
    <definedName name="fa_continuity">#REF!</definedName>
    <definedName name="fa_mrg_fy10">#REF!</definedName>
    <definedName name="faacct">#REF!</definedName>
    <definedName name="Fair_Value">#REF!</definedName>
    <definedName name="Fair_Value_Decision">#REF!</definedName>
    <definedName name="Fazal">#REF!</definedName>
    <definedName name="fd">#REF!</definedName>
    <definedName name="fdfe">#REF!</definedName>
    <definedName name="FDHDF" hidden="1">#REF!</definedName>
    <definedName name="fdsfdsf" hidden="1">#REF!</definedName>
    <definedName name="Feb">#REF!</definedName>
    <definedName name="FebActRetail">#REF!</definedName>
    <definedName name="fefkrsf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fff">#REF!</definedName>
    <definedName name="fg" hidden="1">{#N/A,#N/A,FALSE,"Aging Summary";#N/A,#N/A,FALSE,"Ratio Analysis";#N/A,#N/A,FALSE,"Test 120 Day Accts";#N/A,#N/A,FALSE,"Tickmarks"}</definedName>
    <definedName name="fgngdh">#REF!</definedName>
    <definedName name="F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ance_DRP">#REF!</definedName>
    <definedName name="FINMAS">#REF!</definedName>
    <definedName name="First_Page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SCAL_YEAR_LIST">#REF!</definedName>
    <definedName name="FISCALYEAR_ACTUAL">#REF!</definedName>
    <definedName name="FISCALYEAR_ACTUAL_20XX">#REF!</definedName>
    <definedName name="FISCALYEAR_BUDGET">#REF!</definedName>
    <definedName name="FIT3.0_kWAC">#REF!</definedName>
    <definedName name="FIT3.0_kWDC">#REF!</definedName>
    <definedName name="five_yr_forecast">#REF!</definedName>
    <definedName name="Fixed_Charges">#REF!</definedName>
    <definedName name="FixedData_CAPEX1">#REF!,#REF!,#REF!,#REF!,#REF!,#REF!,#REF!,#REF!</definedName>
    <definedName name="FixedData_CAPEX2">#REF!,#REF!,#REF!,#REF!,#REF!</definedName>
    <definedName name="FixedData_DB1">#REF!,#REF!,#REF!,#REF!,#REF!,#REF!,#REF!,#REF!</definedName>
    <definedName name="FixedData_DB2">#REF!,#REF!,#REF!,#REF!,#REF!</definedName>
    <definedName name="FixedData_OPEX1">#REF!,#REF!,#REF!,#REF!,#REF!,#REF!,#REF!,#REF!</definedName>
    <definedName name="FixedData_OPEX2">#REF!,#REF!,#REF!,#REF!,#REF!</definedName>
    <definedName name="FixedData_Revenue1">#REF!,#REF!,#REF!,#REF!,#REF!,#REF!,#REF!</definedName>
    <definedName name="FixedData_Revenue2">#REF!,#REF!,#REF!,#REF!,#REF!</definedName>
    <definedName name="FixedData_Summary1">#REF!,#REF!,#REF!</definedName>
    <definedName name="FixedData_Summary2">#REF!,#REF!,#REF!</definedName>
    <definedName name="FixedData_Summary3">#REF!,#REF!,#REF!,#REF!,#REF!</definedName>
    <definedName name="fjshnkl">#REF!</definedName>
    <definedName name="flags_mergeES">#REF!</definedName>
    <definedName name="flags_mergeHOB">#REF!</definedName>
    <definedName name="flags_mergeHZ">#REF!</definedName>
    <definedName name="flags_mergePS">#REF!</definedName>
    <definedName name="float_2">#REF!</definedName>
    <definedName name="FMTYP">"SP1"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nt2">#REF!</definedName>
    <definedName name="fontII">#REF!</definedName>
    <definedName name="Footer">#REF!</definedName>
    <definedName name="ForcedCount">#REF!</definedName>
    <definedName name="ForcedNames">#REF!</definedName>
    <definedName name="ForcedProjectList">#REF!</definedName>
    <definedName name="Forecast">#REF!</definedName>
    <definedName name="forecast_wholesale_lineplus">#REF!</definedName>
    <definedName name="forecast_wholesale_network">#REF!</definedName>
    <definedName name="forecast97">#REF!,#REF!</definedName>
    <definedName name="Format">#REF!</definedName>
    <definedName name="FortyFivePercent">#REF!</definedName>
    <definedName name="fresf">#REF!</definedName>
    <definedName name="FS">#REF!</definedName>
    <definedName name="FS_LIST">#REF!</definedName>
    <definedName name="FS_OptButtonStatus">#REF!</definedName>
    <definedName name="fsfs" hidden="1">#REF!</definedName>
    <definedName name="fshoho">#REF!</definedName>
    <definedName name="FSImpact_OEB">#REF!</definedName>
    <definedName name="FTE">#REF!</definedName>
    <definedName name="FTE_Range">#REF!</definedName>
    <definedName name="FTPT">#REF!</definedName>
    <definedName name="FullYrBudget">#REF!</definedName>
    <definedName name="FundData2012">#REF!</definedName>
    <definedName name="FundData2013">#REF!</definedName>
    <definedName name="Future_Tax_Rate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FYCOLUMN">#REF!</definedName>
    <definedName name="FYE">#REF!</definedName>
    <definedName name="G" hidden="1">#REF!</definedName>
    <definedName name="G1LD">#REF!</definedName>
    <definedName name="GA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>{"'2003 05 15'!$W$11:$AI$18","'2003 05 15'!$A$1:$V$30"}</definedName>
    <definedName name="GGG">#REF!</definedName>
    <definedName name="gggggg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ftg">#REF!</definedName>
    <definedName name="GHJ" hidden="1">#REF!</definedName>
    <definedName name="ghljl">#REF!</definedName>
    <definedName name="GJ">#REF!</definedName>
    <definedName name="GJUNDER">#REF!</definedName>
    <definedName name="GL_PERIOD">#REF!</definedName>
    <definedName name="GLaccount">#REF!</definedName>
    <definedName name="glcomp">#REF!</definedName>
    <definedName name="GLdesc">#REF!</definedName>
    <definedName name="GLlookup">#REF!</definedName>
    <definedName name="GLname">#REF!</definedName>
    <definedName name="GM">OFFSET(#REF!,0,0,1,#REF!)</definedName>
    <definedName name="GMLY">OFFSET(#REF!,0,0,1,#REF!)</definedName>
    <definedName name="GOC">#REF!</definedName>
    <definedName name="GOCWI">#REF!</definedName>
    <definedName name="GOIPD">#REF!</definedName>
    <definedName name="Good_count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Mgmt">#REF!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GUCYACT">#REF!</definedName>
    <definedName name="GUCYACTCONT">#REF!</definedName>
    <definedName name="GUCYBUD">#REF!</definedName>
    <definedName name="GUCYBUDCONT">#REF!</definedName>
    <definedName name="GUCYBUDFY">#REF!</definedName>
    <definedName name="GUCYBUDFYCONT">#REF!</definedName>
    <definedName name="GUCYCUMACT">#REF!</definedName>
    <definedName name="GUCYCUMACTCONT">#REF!</definedName>
    <definedName name="GUCYCUMBUD">#REF!</definedName>
    <definedName name="GUCYCUMBUDCONT">#REF!</definedName>
    <definedName name="GUCYFORFY">#REF!</definedName>
    <definedName name="GUCYFORFYCONT">#REF!</definedName>
    <definedName name="GUPYACT">#REF!</definedName>
    <definedName name="GUPYACTCONT">#REF!</definedName>
    <definedName name="GUPYCUMACT">#REF!</definedName>
    <definedName name="GUPYCUMACTCONT">#REF!</definedName>
    <definedName name="h2cwip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andshiresum">#REF!</definedName>
    <definedName name="HC_Range">#REF!</definedName>
    <definedName name="HCValidation">#REF!</definedName>
    <definedName name="HCValidationContractor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llo">#REF!</definedName>
    <definedName name="Here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H">"12"</definedName>
    <definedName name="hhhhhhhhh">#REF!</definedName>
    <definedName name="HighVoltageTrans">#REF!</definedName>
    <definedName name="histdate">#REF!</definedName>
    <definedName name="HISTORIC.COST">#REF!</definedName>
    <definedName name="hjgkgkh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j">#REF!</definedName>
    <definedName name="HJKL" hidden="1">#REF!</definedName>
    <definedName name="hkhlkj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lhlf">#REF!</definedName>
    <definedName name="Holiday_Pay">#REF!</definedName>
    <definedName name="holidays">#REF!</definedName>
    <definedName name="HOME">#REF!</definedName>
    <definedName name="HON_1505">#REF!</definedName>
    <definedName name="horseshow">#REF!</definedName>
    <definedName name="HoursAvail">#REF!</definedName>
    <definedName name="hrs">#REF!</definedName>
    <definedName name="HST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B">#REF!</definedName>
    <definedName name="HUBS">#REF!</definedName>
    <definedName name="hubs10">#REF!</definedName>
    <definedName name="Huh?">{"'2003 05 15'!$W$11:$AI$18","'2003 05 15'!$A$1:$V$30"}</definedName>
    <definedName name="Huh?_BIT">{"'2003 05 15'!$W$11:$AI$18","'2003 05 15'!$A$1:$V$30"}</definedName>
    <definedName name="Husband">#REF!</definedName>
    <definedName name="HVDS_LOW">#REF!</definedName>
    <definedName name="hyp">#REF!</definedName>
    <definedName name="IBT">#REF!</definedName>
    <definedName name="IFRSFLAG">#REF!</definedName>
    <definedName name="ih">#REF!</definedName>
    <definedName name="IIC">#REF!</definedName>
    <definedName name="IICWI">#REF!</definedName>
    <definedName name="IIIPD">#REF!</definedName>
    <definedName name="IIX">#REF!</definedName>
    <definedName name="Impact">#REF!</definedName>
    <definedName name="impact1">#REF!</definedName>
    <definedName name="impact2">#REF!</definedName>
    <definedName name="impact3">#REF!</definedName>
    <definedName name="impact4">#REF!</definedName>
    <definedName name="impactcheck">#REF!</definedName>
    <definedName name="impactdata">#REF!</definedName>
    <definedName name="Incl.Monthly">#REF!</definedName>
    <definedName name="IncludeProject">#REF!</definedName>
    <definedName name="INCOME">#REF!</definedName>
    <definedName name="IncomeAndLargeCorp10">#REF!</definedName>
    <definedName name="Incr2000">#REF!</definedName>
    <definedName name="increase">#REF!</definedName>
    <definedName name="Input_CAPEX">#REF!,#REF!,#REF!,#REF!,#REF!,#REF!,#REF!</definedName>
    <definedName name="Input_DB">#REF!,#REF!,#REF!,#REF!,#REF!,#REF!,#REF!</definedName>
    <definedName name="Input_FW">#REF!,#REF!,#REF!,#REF!</definedName>
    <definedName name="Input_HUC">#REF!,#REF!,#REF!,#REF!,#REF!,#REF!,#REF!,#REF!</definedName>
    <definedName name="Input_OPEX">#REF!,#REF!,#REF!,#REF!,#REF!,#REF!,#REF!</definedName>
    <definedName name="Input_Revenue">#REF!,#REF!,#REF!,#REF!,#REF!,#REF!,#REF!</definedName>
    <definedName name="Input_Summary">#REF!,#REF!,#REF!,#REF!,#REF!</definedName>
    <definedName name="InsertRow">#REF!</definedName>
    <definedName name="Internal_Resource_Burdened_Rate_Yearly">#REF!</definedName>
    <definedName name="IntExpense10">#REF!</definedName>
    <definedName name="IntExpenseAG30">#REF!</definedName>
    <definedName name="IntExpenseCC30">#REF!</definedName>
    <definedName name="IntIncome10">#REF!</definedName>
    <definedName name="IntIncomeAG30">#REF!</definedName>
    <definedName name="IntIncomeCC30">#REF!</definedName>
    <definedName name="INV">#REF!</definedName>
    <definedName name="INV_JRNL">#REF!</definedName>
    <definedName name="Iowa_Depreciation">#REF!</definedName>
    <definedName name="Iowa_UL_array">#REF!</definedName>
    <definedName name="IPATH">"I:\Compleo\Compleo IDF"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RM_CYCLE_YEAR">#REF!</definedName>
    <definedName name="IS_CATEGORIES">#REF!</definedName>
    <definedName name="IS_MGMT">#REF!</definedName>
    <definedName name="IS_QTDQ2">#REF!</definedName>
    <definedName name="IS_REPORT">IF(Entity_OptButtonStatus=1,IF(FS_OptButtonStatus=1,THC_CONSOL_IS,THC_CONSOL_IS_RESTATED),IF(Entity_OptButtonStatus=2,IF(FS_OptButtonStatus=1,THESL_IS,THESL_IS_RESTATED),IF(Entity_OptButtonStatus=3,IF(FS_OptButtonStatus=1,THC_IS,THC_IS_RESTATED),IF(Entity_OptButtonStatus=4,IF(FS_OptButtonStatus=1,THESI_IS,THESI_IS_RESTATED),IF(Entity_OptButtonStatus=5,IF(FS_OptButtonStatus=1,THSTL_IS,THSTL_IS_RESTATED),IF(Entity_OptButtonStatus=6,IF(FS_OptButtonStatus=1,THTI_IS,THTI_IS_RESTATED),IF(Entity_OptButtonStatus=7,IF(FS_OptButtonStatus=1,_14CO_IS,_14CO_IS_RESTATED))))))))</definedName>
    <definedName name="IS_YTDQ2">#REF!</definedName>
    <definedName name="ISA_Included_in_Plan_Line">#REF!</definedName>
    <definedName name="isl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TR_06">#REF!</definedName>
    <definedName name="ITR_07">#REF!</definedName>
    <definedName name="ITR_08">#REF!</definedName>
    <definedName name="ITR_09">#REF!</definedName>
    <definedName name="ITR_10">#REF!</definedName>
    <definedName name="ITR_11">#REF!</definedName>
    <definedName name="ITR_18">#REF!</definedName>
    <definedName name="IUE">#REF!</definedName>
    <definedName name="iuyiyi" hidden="1">#REF!</definedName>
    <definedName name="j" hidden="1">{#N/A,#N/A,FALSE,"Aging Summary";#N/A,#N/A,FALSE,"Ratio Analysis";#N/A,#N/A,FALSE,"Test 120 Day Accts";#N/A,#N/A,FALSE,"Tickmarks"}</definedName>
    <definedName name="J_GS1">#REF!</definedName>
    <definedName name="J_GS2">#REF!</definedName>
    <definedName name="J_GS3">#REF!</definedName>
    <definedName name="J_LU">#REF!</definedName>
    <definedName name="J_RES">#REF!</definedName>
    <definedName name="J_SL">#REF!</definedName>
    <definedName name="J_WH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anuary_2011">#REF!</definedName>
    <definedName name="JBNAM">"WOANALYSIS"</definedName>
    <definedName name="JBNMB">"935083"</definedName>
    <definedName name="JCM_kWAC">#REF!</definedName>
    <definedName name="JCM_kWDC">#REF!</definedName>
    <definedName name="JCM_OH">#REF!</definedName>
    <definedName name="JCM_Potential_Inv">#REF!</definedName>
    <definedName name="JCM_Total_Inv">#REF!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iholjol">#REF!</definedName>
    <definedName name="JHJ">#REF!</definedName>
    <definedName name="jhnhgg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fklfhe">#REF!</definedName>
    <definedName name="jjj">#REF!</definedName>
    <definedName name="jjll">#REF!</definedName>
    <definedName name="Job_Type">#REF!</definedName>
    <definedName name="Job_Type__definition">#REF!</definedName>
    <definedName name="john">#REF!</definedName>
    <definedName name="journallook">#REF!</definedName>
    <definedName name="June">#REF!</definedName>
    <definedName name="K" hidden="1">{#N/A,#N/A,FALSE,"Aging Summary";#N/A,#N/A,FALSE,"Ratio Analysis";#N/A,#N/A,FALSE,"Test 120 Day Accts";#N/A,#N/A,FALSE,"Tickmarks"}</definedName>
    <definedName name="KFACTOR">#REF!</definedName>
    <definedName name="kgkigk">#REF!</definedName>
    <definedName name="KK" hidden="1">{#N/A,#N/A,FALSE,"Aging Summary";#N/A,#N/A,FALSE,"Ratio Analysis";#N/A,#N/A,FALSE,"Test 120 Day Accts";#N/A,#N/A,FALSE,"Tickmarks"}</definedName>
    <definedName name="kkgk" hidden="1">#REF!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{#N/A,#N/A,FALSE,"Aging Summary";#N/A,#N/A,FALSE,"Ratio Analysis";#N/A,#N/A,FALSE,"Test 120 Day Accts";#N/A,#N/A,FALSE,"Tickmarks"}</definedName>
    <definedName name="LabourClass">#REF!</definedName>
    <definedName name="LabourCosting">#REF!</definedName>
    <definedName name="LabourHours">#REF!</definedName>
    <definedName name="labourlist">#REF!</definedName>
    <definedName name="LabourValidation">#REF!</definedName>
    <definedName name="laceholder">#REF!</definedName>
    <definedName name="Language">#REF!</definedName>
    <definedName name="LARGEUSER">#REF!</definedName>
    <definedName name="LARGEUSER_1">#REF!</definedName>
    <definedName name="Last_Rebasing_Year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BRYTD">OFFSET(#REF!,0,0,#REF!)</definedName>
    <definedName name="LCS">#REF!</definedName>
    <definedName name="LCSB">#REF!</definedName>
    <definedName name="LCT_Rat">#REF!</definedName>
    <definedName name="LCT_Rate">#REF!</definedName>
    <definedName name="LCT_Rate2">#REF!</definedName>
    <definedName name="LDC">#REF!</definedName>
    <definedName name="LDC_LIST">#REF!</definedName>
    <definedName name="LDCkWh">#REF!</definedName>
    <definedName name="LDCkWh2">#REF!</definedName>
    <definedName name="LDCkWh3">#REF!</definedName>
    <definedName name="LDCList">OFFSET(#REF!,0,0,COUNTA(#REF!),1)</definedName>
    <definedName name="LDCLoads">#REF!</definedName>
    <definedName name="LDCNAME1">#REF!</definedName>
    <definedName name="LDCNAMES">#REF!</definedName>
    <definedName name="LDCRates">#REF!</definedName>
    <definedName name="LDCRates2">#REF!</definedName>
    <definedName name="LEAD">#REF!</definedName>
    <definedName name="Lease_Type">#REF!</definedName>
    <definedName name="lease_types">#REF!</definedName>
    <definedName name="LEASHOLDIMPROV">#REF!</definedName>
    <definedName name="LHI_UL">#REF!</definedName>
    <definedName name="Life">#REF!</definedName>
    <definedName name="LIMIT">#REF!</definedName>
    <definedName name="LIN">#REF!</definedName>
    <definedName name="LINB">#REF!</definedName>
    <definedName name="list">#REF!,#REF!,#REF!,#REF!,#REF!,#REF!,#REF!,#REF!,#REF!,#REF!</definedName>
    <definedName name="List.CPill.2012">#REF!</definedName>
    <definedName name="List.FAct1">#REF!</definedName>
    <definedName name="List.FinAct.2012">#REF!</definedName>
    <definedName name="List.FPill.2012">#REF!</definedName>
    <definedName name="List.KPILong">#REF!</definedName>
    <definedName name="List.KPINumber">#REF!</definedName>
    <definedName name="List.SCOwner">#REF!</definedName>
    <definedName name="List.Status1">#REF!</definedName>
    <definedName name="List.YTDType">#REF!</definedName>
    <definedName name="List1">#REF!</definedName>
    <definedName name="List10">#REF!</definedName>
    <definedName name="List11">#REF!</definedName>
    <definedName name="List12">#REF!</definedName>
    <definedName name="List13">#REF!</definedName>
    <definedName name="List14">#REF!</definedName>
    <definedName name="List2">#REF!</definedName>
    <definedName name="List2001">#REF!,#REF!,#REF!,#REF!,#REF!,#REF!,#REF!,#REF!,#REF!,#REF!</definedName>
    <definedName name="List3">#REF!</definedName>
    <definedName name="List4">#REF!</definedName>
    <definedName name="List5">#REF!</definedName>
    <definedName name="List6">#REF!</definedName>
    <definedName name="List7">#REF!</definedName>
    <definedName name="List8">#REF!</definedName>
    <definedName name="List9">#REF!</definedName>
    <definedName name="listAmountAugust">#REF!</definedName>
    <definedName name="ListamountNovember">#REF!</definedName>
    <definedName name="listAmountOct.">#REF!</definedName>
    <definedName name="ListAmounts">#REF!</definedName>
    <definedName name="ListAmountsJuly">#REF!</definedName>
    <definedName name="ListCat">#REF!</definedName>
    <definedName name="ListClient">#REF!</definedName>
    <definedName name="listdata">#REF!</definedName>
    <definedName name="ListL9">#REF!</definedName>
    <definedName name="ListLine">#REF!</definedName>
    <definedName name="listlist" hidden="1">#REF!</definedName>
    <definedName name="ListNameDRP">#REF!</definedName>
    <definedName name="ListOffset" hidden="1">1</definedName>
    <definedName name="ListPercent">#REF!</definedName>
    <definedName name="ListPosition">#REF!</definedName>
    <definedName name="ListProject">#REF!</definedName>
    <definedName name="ListTeam">#REF!</definedName>
    <definedName name="ljljlj" hidden="1">#REF!</definedName>
    <definedName name="LKASFDH" hidden="1">#REF!</definedName>
    <definedName name="lkjlj" hidden="1">#REF!</definedName>
    <definedName name="LLC">#REF!</definedName>
    <definedName name="LLCB">#REF!</definedName>
    <definedName name="LMA">#REF!</definedName>
    <definedName name="LMAB">#REF!</definedName>
    <definedName name="LME">#REF!</definedName>
    <definedName name="LMEB">#REF!</definedName>
    <definedName name="LoadForecast">#REF!</definedName>
    <definedName name="Loads">#REF!</definedName>
    <definedName name="LoanPaybackStart">#REF!</definedName>
    <definedName name="LoanStartLToday">IF(LoanPaybackStart&lt;TODAY(),TRUE,FALSE)</definedName>
    <definedName name="Location">#REF!</definedName>
    <definedName name="long_term">#REF!</definedName>
    <definedName name="Look.FAct1">#REF!</definedName>
    <definedName name="Look.FPill1">#REF!</definedName>
    <definedName name="Look.Groups">#REF!</definedName>
    <definedName name="Look.ICMRecog.Year1">#REF!</definedName>
    <definedName name="Look.ICMRecog.Year2">#REF!</definedName>
    <definedName name="Look.ICMRecog.Year3">#REF!</definedName>
    <definedName name="Look.KPIMap">#REF!</definedName>
    <definedName name="Look.Rates.GroupA">#REF!</definedName>
    <definedName name="LookActivity">#REF!</definedName>
    <definedName name="lookcat">#REF!</definedName>
    <definedName name="LookClient">#REF!</definedName>
    <definedName name="LookData2">#REF!</definedName>
    <definedName name="LookEE">#REF!</definedName>
    <definedName name="LookMap">#REF!</definedName>
    <definedName name="LookPosPay">#REF!</definedName>
    <definedName name="LookProject">#REF!</definedName>
    <definedName name="LookTeam">#REF!</definedName>
    <definedName name="LossFactors">#REF!</definedName>
    <definedName name="LU">#REF!</definedName>
    <definedName name="LYN">#REF!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ager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_kWAC">#REF!</definedName>
    <definedName name="Mann_kWDC">#REF!</definedName>
    <definedName name="Mann_OH">#REF!</definedName>
    <definedName name="Mann_Potential_Inv">#REF!</definedName>
    <definedName name="Mann_Total_Inv">#REF!</definedName>
    <definedName name="manNYbud">#REF!</definedName>
    <definedName name="manpower_costs">#REF!</definedName>
    <definedName name="manPYACT">#REF!</definedName>
    <definedName name="MANSTART">#REF!</definedName>
    <definedName name="MAP_DIV">#REF!</definedName>
    <definedName name="MapEE1">#REF!</definedName>
    <definedName name="Maple_kWAC">#REF!</definedName>
    <definedName name="Maple_kWDC">#REF!</definedName>
    <definedName name="Maple_OH">#REF!</definedName>
    <definedName name="Maple_Potential_Inv">#REF!</definedName>
    <definedName name="Maple_Total_Inv">#REF!</definedName>
    <definedName name="MappingCode">#REF!</definedName>
    <definedName name="March_YTD">#REF!</definedName>
    <definedName name="Market_Curve_Depreciation">#REF!</definedName>
    <definedName name="master">#REF!</definedName>
    <definedName name="master1">#REF!</definedName>
    <definedName name="masterlist">#REF!</definedName>
    <definedName name="masterthesi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">#REF!</definedName>
    <definedName name="Max_Mat">#REF!</definedName>
    <definedName name="May_YTD">#REF!</definedName>
    <definedName name="MBUD">#REF!</definedName>
    <definedName name="MCYR">#REF!</definedName>
    <definedName name="MEAStats">#REF!</definedName>
    <definedName name="memo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il">#REF!</definedName>
    <definedName name="million">#REF!</definedName>
    <definedName name="MIN">"28"</definedName>
    <definedName name="MINI">#REF!</definedName>
    <definedName name="Minimum_Percent_Good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issingEmployees">#REF!</definedName>
    <definedName name="Mississauga">#REF!</definedName>
    <definedName name="Mississauga___St._Catherines">#REF!</definedName>
    <definedName name="MM" hidden="1">#N/A</definedName>
    <definedName name="MMM">"MAR"</definedName>
    <definedName name="Mnum">#REF!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onth2">OFFSET(#REF!,0,0,2,#REF!)</definedName>
    <definedName name="monthl">#REF!</definedName>
    <definedName name="Monthly">#REF!</definedName>
    <definedName name="MONTHS">#REF!</definedName>
    <definedName name="Months2">#REF!</definedName>
    <definedName name="monthsnew">#REF!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P">#REF!</definedName>
    <definedName name="MPYR">#REF!</definedName>
    <definedName name="MSColorIndexBegin">#REF!</definedName>
    <definedName name="MTD_RCs">OFFSET(#REF!,0,0,(COUNTA(#REF!,0)-1),COUNTA(#REF!))</definedName>
    <definedName name="MULT">#REF!</definedName>
    <definedName name="MUNICPCAPBUD">#REF!</definedName>
    <definedName name="MUNM">#REF!</definedName>
    <definedName name="n">#REF!</definedName>
    <definedName name="NBV">#REF!</definedName>
    <definedName name="NBV_DISPOSALS">#REF!</definedName>
    <definedName name="NCCA">#REF!</definedName>
    <definedName name="NE">OFFSET(#REF!,0,0,1,#REF!)</definedName>
    <definedName name="NEB">OFFSET(#REF!,0,0,1,#REF!)</definedName>
    <definedName name="NegTaxesOK">#REF!</definedName>
    <definedName name="NELDC_kWhs">#REF!</definedName>
    <definedName name="NELY">OFFSET(#REF!,0,0,1,#REF!)</definedName>
    <definedName name="NETINT">#REF!</definedName>
    <definedName name="new">#REF!</definedName>
    <definedName name="NewAccts">#REF!</definedName>
    <definedName name="NewAcctsEnd">#REF!</definedName>
    <definedName name="NewAcctsStart">#REF!</definedName>
    <definedName name="Newmarket_SA">#REF!</definedName>
    <definedName name="NewPortfolios">#REF!</definedName>
    <definedName name="newrates">#REF!</definedName>
    <definedName name="newrates2">#REF!</definedName>
    <definedName name="ni">#REF!</definedName>
    <definedName name="NNELDCkWhs">#REF!</definedName>
    <definedName name="nnn">#REF!</definedName>
    <definedName name="NONBENF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ov">#REF!</definedName>
    <definedName name="ntwke">#REF!</definedName>
    <definedName name="ntwke_25Yrs">#REF!</definedName>
    <definedName name="number_1207">#REF!</definedName>
    <definedName name="numbertb">#REF!</definedName>
    <definedName name="numbertbtb">#REF!</definedName>
    <definedName name="NumOfPCs">#REF!</definedName>
    <definedName name="NvsAnswerCol">"[B0096.xls]Sheet1!$A$8:$A$426"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BusUnit">"V"</definedName>
    <definedName name="NvsPanelEffdt">"V1901-01-01"</definedName>
    <definedName name="NvsPanelSetid">"V900"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PROJECT_ID">"OH_P300_TREE_VW"</definedName>
    <definedName name="NvsValTbl.RESOURCE_TYPE">"PROJ_RES_TYPE"</definedName>
    <definedName name="o" hidden="1">{#N/A,#N/A,FALSE,"New Depr Sch-150% DB";#N/A,#N/A,FALSE,"Cash Flows RLP";#N/A,#N/A,FALSE,"IRR";#N/A,#N/A,FALSE,"Proforma IS";#N/A,#N/A,FALSE,"Assumptions"}</definedName>
    <definedName name="o_13">#REF!</definedName>
    <definedName name="Occupancy_type">#REF!</definedName>
    <definedName name="ODataRow">#REF!</definedName>
    <definedName name="ODataRowStart">#REF!</definedName>
    <definedName name="OEB_Account">#REF!</definedName>
    <definedName name="OEB_LIST">#REF!</definedName>
    <definedName name="OEB_Lookup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quipment">#REF!</definedName>
    <definedName name="OESolverUnitsSelected">#REF!</definedName>
    <definedName name="OFFEQPCAPBUD">#REF!</definedName>
    <definedName name="OFFLEASCAPBUD">#REF!</definedName>
    <definedName name="OFINTB">#REF!</definedName>
    <definedName name="OHLINCAPBUD">#REF!</definedName>
    <definedName name="ohpri">#REF!</definedName>
    <definedName name="ohpri_25Yrs">#REF!</definedName>
    <definedName name="ohpric">#REF!</definedName>
    <definedName name="ohpric_25Yrs">#REF!</definedName>
    <definedName name="ohprie">#REF!</definedName>
    <definedName name="ohprie_25Yrs">#REF!</definedName>
    <definedName name="ohsec">#REF!</definedName>
    <definedName name="ohsec_25Yrs">#REF!</definedName>
    <definedName name="ohsecc">#REF!</definedName>
    <definedName name="ohsecc_25Yrs">#REF!</definedName>
    <definedName name="ohsece">#REF!</definedName>
    <definedName name="ohsece_25Yrs">#REF!</definedName>
    <definedName name="ohsw">#REF!</definedName>
    <definedName name="ohsw_25Yrs">#REF!</definedName>
    <definedName name="ohswc">#REF!</definedName>
    <definedName name="ohswc_25Yrs">#REF!</definedName>
    <definedName name="ohswe">#REF!</definedName>
    <definedName name="ohswe_25Yrs">#REF!</definedName>
    <definedName name="ohtx">#REF!</definedName>
    <definedName name="ohtx_25Yrs">#REF!</definedName>
    <definedName name="ohtxc">#REF!</definedName>
    <definedName name="ohtxc_25Yrs">#REF!</definedName>
    <definedName name="ohtxe">#REF!</definedName>
    <definedName name="ohtxe_25Yrs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nventory">#REF!</definedName>
    <definedName name="OLabour">#REF!</definedName>
    <definedName name="Old_Print_Area_A">#REF!</definedName>
    <definedName name="OMACAP">#REF!</definedName>
    <definedName name="one">#REF!</definedName>
    <definedName name="ONT_STATS">#REF!</definedName>
    <definedName name="ONTCAPTAX06">#REF!</definedName>
    <definedName name="ONTCAPTAX07">#REF!</definedName>
    <definedName name="ONTCAPTAX08">#REF!</definedName>
    <definedName name="ONTCAPTAX09">#REF!</definedName>
    <definedName name="ONTCAPTAX10">#REF!</definedName>
    <definedName name="ONTCAPTAX11">#REF!</definedName>
    <definedName name="ONTCAPTAX15">#REF!</definedName>
    <definedName name="ONTCAPTAX99">#REF!</definedName>
    <definedName name="oo" hidden="1">{#N/A,#N/A,FALSE,"Aging Summary";#N/A,#N/A,FALSE,"Ratio Analysis";#N/A,#N/A,FALSE,"Test 120 Day Accts";#N/A,#N/A,FALSE,"Tickmarks"}</definedName>
    <definedName name="OPACR">OFFSET(#REF!,0,0,1,#REF!)</definedName>
    <definedName name="OPACRBGT">OFFSET(#REF!,0,0,1,#REF!)</definedName>
    <definedName name="OpCosts10">#REF!</definedName>
    <definedName name="OpCostsAG30">#REF!</definedName>
    <definedName name="OpCostsCC30">#REF!</definedName>
    <definedName name="OpeningUCC">#REF!</definedName>
    <definedName name="OpeningUCCandCEC">#REF!</definedName>
    <definedName name="OPERATING">#REF!</definedName>
    <definedName name="OPERATING_EXPENSES">#REF!</definedName>
    <definedName name="OPERATING_EXPENSES_LIST">#REF!</definedName>
    <definedName name="OPERATING_TOWN">#REF!</definedName>
    <definedName name="OPERATINGDIRECT">#REF!</definedName>
    <definedName name="OPERST_VARIANCE">#REF!</definedName>
    <definedName name="OpEx">#REF!</definedName>
    <definedName name="OpgTotals1">#REF!</definedName>
    <definedName name="OpgTotals2">#REF!</definedName>
    <definedName name="OpgTotals3">#REF!</definedName>
    <definedName name="OpgTotals4">#REF!</definedName>
    <definedName name="OpgTotals5">#REF!</definedName>
    <definedName name="OpgTotals6">#REF!</definedName>
    <definedName name="OpgTotals7">#REF!</definedName>
    <definedName name="OpgTotals8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">OFFSET(#REF!,0,0,1,#REF!)</definedName>
    <definedName name="Order" hidden="1">255</definedName>
    <definedName name="OrderCount">#REF!</definedName>
    <definedName name="ORLY">OFFSET(#REF!,0,0,1,#REF!)</definedName>
    <definedName name="OTBaj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ERYTD">OFFSET(#REF!,0,0,#REF!)</definedName>
    <definedName name="othNYbud">#REF!</definedName>
    <definedName name="othPYACT">#REF!</definedName>
    <definedName name="OTHSTART">#REF!</definedName>
    <definedName name="OTotalsRow">#REF!</definedName>
    <definedName name="OUploadData">#REF!</definedName>
    <definedName name="Outstanding_Days_Since_Attainment">#REF!</definedName>
    <definedName name="overhead">#REF!</definedName>
    <definedName name="OZZ_kWAC">#REF!</definedName>
    <definedName name="OZZ_kWDC">#REF!</definedName>
    <definedName name="OZZ_OH">#REF!</definedName>
    <definedName name="OZZ_Potential_Inv">#REF!</definedName>
    <definedName name="OZZ_Total_Inv">#REF!</definedName>
    <definedName name="p" hidden="1">{#N/A,#N/A,FALSE,"Aging Summary";#N/A,#N/A,FALSE,"Ratio Analysis";#N/A,#N/A,FALSE,"Test 120 Day Accts";#N/A,#N/A,FALSE,"Tickmarks"}</definedName>
    <definedName name="Page_Count">#REF!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ay_Freq">#REF!</definedName>
    <definedName name="Payroll_Cost_Range">#REF!</definedName>
    <definedName name="PBT">#REF!</definedName>
    <definedName name="PC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">"PERIOD  JAN 2015"</definedName>
    <definedName name="PERIOD_CUTOFF">#REF!</definedName>
    <definedName name="PFD_COL">#REF!</definedName>
    <definedName name="PG" localSheetId="2">(1+[0]!Real_Return)^Probable_Life-1</definedName>
    <definedName name="PG">(1+Real_Return)^Probable_Life-1</definedName>
    <definedName name="PGM">"GL06C"</definedName>
    <definedName name="pickdate">#REF!</definedName>
    <definedName name="pickdate2">#REF!</definedName>
    <definedName name="pickdate3">#REF!</definedName>
    <definedName name="PIVA">#REF!</definedName>
    <definedName name="Planlinecorp">#REF!</definedName>
    <definedName name="Planned_Attainment_Month__2014_Q1v2">#REF!</definedName>
    <definedName name="pole">#REF!</definedName>
    <definedName name="pole_25Yrs">#REF!</definedName>
    <definedName name="polec">#REF!</definedName>
    <definedName name="polec_25Yrs">#REF!</definedName>
    <definedName name="polee">#REF!</definedName>
    <definedName name="polee_25Yrs">#REF!</definedName>
    <definedName name="Portfolios">#REF!</definedName>
    <definedName name="PorW">#REF!</definedName>
    <definedName name="PositionCategory">#REF!</definedName>
    <definedName name="pp" hidden="1">{#N/A,#N/A,FALSE,"Aging Summary";#N/A,#N/A,FALSE,"Ratio Analysis";#N/A,#N/A,FALSE,"Test 120 Day Accts";#N/A,#N/A,FALSE,"Tickmarks"}</definedName>
    <definedName name="PQTR">#REF!</definedName>
    <definedName name="PR">#REF!</definedName>
    <definedName name="PREPAIDS">#REF!</definedName>
    <definedName name="pricab">#REF!</definedName>
    <definedName name="pricab_25Yrs">#REF!</definedName>
    <definedName name="pricabc">#REF!</definedName>
    <definedName name="pricabc_25Yrs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 localSheetId="0">Summary!$A$1:$G$17</definedName>
    <definedName name="_xlnm.Print_Area">#REF!</definedName>
    <definedName name="Print_Area2">#REF!</definedName>
    <definedName name="print_end">#REF!</definedName>
    <definedName name="Print_List">#REF!</definedName>
    <definedName name="PRINT_OPTIONS">#REF!</definedName>
    <definedName name="Print_Preview">#REF!</definedName>
    <definedName name="_xlnm.Print_Titles">#N/A</definedName>
    <definedName name="Print1">#REF!</definedName>
    <definedName name="Print2">#REF!</definedName>
    <definedName name="PRINT2000">#REF!</definedName>
    <definedName name="Print3">#REF!</definedName>
    <definedName name="Print4">#REF!</definedName>
    <definedName name="Print5">#REF!</definedName>
    <definedName name="Print6">#REF!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LL">#REF!</definedName>
    <definedName name="PrintAP">#REF!</definedName>
    <definedName name="PrintAR">#REF!</definedName>
    <definedName name="PRINTB">#REF!</definedName>
    <definedName name="PRINTCCAMORTIZN">#REF!</definedName>
    <definedName name="Printpref">#REF!</definedName>
    <definedName name="PRINTPROJN">#REF!</definedName>
    <definedName name="PRINTSCH">#REF!</definedName>
    <definedName name="PRIOR">" 5"</definedName>
    <definedName name="PRIOR_PROFIT_CENTER_LIST">#REF!</definedName>
    <definedName name="PRIOR_PROFITCENTER">#REF!</definedName>
    <definedName name="PRNTAREA">#REF!</definedName>
    <definedName name="PROGRAM">"GRWO144"</definedName>
    <definedName name="Proj01">#REF!</definedName>
    <definedName name="Proj01_CopyOH1">#REF!</definedName>
    <definedName name="Proj01_CopyOH2">#REF!</definedName>
    <definedName name="Proj01_CopyOH3">#REF!</definedName>
    <definedName name="Proj01_CopyOH4">#REF!</definedName>
    <definedName name="Proj01_CopyOH5">#REF!</definedName>
    <definedName name="Proj01_CopyOH6">#REF!</definedName>
    <definedName name="Proj01_CopyRange1">#REF!</definedName>
    <definedName name="Proj01_CopyRange2">#REF!</definedName>
    <definedName name="Proj01_CopyRange3">#REF!</definedName>
    <definedName name="Proj01_CopyUG1">#REF!</definedName>
    <definedName name="Proj01_CopyUG2">#REF!</definedName>
    <definedName name="Proj01_CopyUG3">#REF!</definedName>
    <definedName name="Proj01_CopyUG4">#REF!</definedName>
    <definedName name="Proj01_CopyUG5">#REF!</definedName>
    <definedName name="Proj01_CopyUG6">#REF!</definedName>
    <definedName name="Proj01_CopyUG7">#REF!</definedName>
    <definedName name="PROJECT">#REF!</definedName>
    <definedName name="Project_Notes_Per_Finance">#REF!</definedName>
    <definedName name="PROJECT_SELECTION">#REF!</definedName>
    <definedName name="Project_Status">#REF!</definedName>
    <definedName name="ProjectCount">#REF!</definedName>
    <definedName name="projectemployee">#REF!</definedName>
    <definedName name="projectname">#REF!</definedName>
    <definedName name="PROJECTS_LIST_SELECTED_YEAR">IF(YEAR_SELECTED=2012,#REF!,IF(YEAR_SELECTED=2013,#REF!,#REF!))</definedName>
    <definedName name="PROJECTS_LIST_SELECTED_YEAR_25Yrs">#N/A</definedName>
    <definedName name="PROJECTS_LISTING">#REF!</definedName>
    <definedName name="PROPERTYTAX">#REF!</definedName>
    <definedName name="PROPTAX">#REF!</definedName>
    <definedName name="PROTAX">#REF!</definedName>
    <definedName name="Prudential_2002">#REF!</definedName>
    <definedName name="Prudential_2003">#REF!</definedName>
    <definedName name="PS_kWAC">#REF!</definedName>
    <definedName name="PS_kWDC">#REF!</definedName>
    <definedName name="PS_OH">#REF!</definedName>
    <definedName name="PS_Total_Inv">#REF!</definedName>
    <definedName name="PSD_COL">#REF!</definedName>
    <definedName name="PT">#N/A</definedName>
    <definedName name="PTI">#REF!</definedName>
    <definedName name="ptx">#REF!</definedName>
    <definedName name="ptx_25Yrs">#REF!</definedName>
    <definedName name="ptxc">#REF!</definedName>
    <definedName name="ptxc_25Yrs">#REF!</definedName>
    <definedName name="ptxe">#REF!</definedName>
    <definedName name="ptxe_25Yrs">#REF!</definedName>
    <definedName name="PV_Rate">#REF!</definedName>
    <definedName name="PVFloorCost">#REF!</definedName>
    <definedName name="PVStartCost">#REF!</definedName>
    <definedName name="PYR">#REF!</definedName>
    <definedName name="q" hidden="1">#REF!</definedName>
    <definedName name="Q_Exl_Payroll_W">#REF!</definedName>
    <definedName name="q1bpe">#REF!</definedName>
    <definedName name="qbs_table">#REF!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qqqqqqq">#REF!</definedName>
    <definedName name="QTD_CF">#REF!</definedName>
    <definedName name="QTD_IS">#REF!</definedName>
    <definedName name="QTR_COL">#REF!</definedName>
    <definedName name="Qualified_for_ISA_Approved_actual?">#REF!</definedName>
    <definedName name="Qualified_for_ISA_Approved_plan?">#REF!</definedName>
    <definedName name="QUARTER">#REF!</definedName>
    <definedName name="Quarter_Percentage">#REF!</definedName>
    <definedName name="Query">#REF!</definedName>
    <definedName name="qwerty">#REF!</definedName>
    <definedName name="R.Energization">#REF!</definedName>
    <definedName name="R.Scenario">#REF!</definedName>
    <definedName name="R_">#REF!</definedName>
    <definedName name="RADIO_PHONE">#REF!</definedName>
    <definedName name="RADIOCAPBUD">#REF!</definedName>
    <definedName name="Range_FTE">#REF!</definedName>
    <definedName name="range1">#REF!</definedName>
    <definedName name="Range14">#REF!</definedName>
    <definedName name="Range2">#REF!</definedName>
    <definedName name="Range3">#REF!</definedName>
    <definedName name="Range5">#REF!</definedName>
    <definedName name="Range6">#REF!</definedName>
    <definedName name="Range7">#REF!</definedName>
    <definedName name="RangeBonusRate">#REF!</definedName>
    <definedName name="RangeConsol">#REF!</definedName>
    <definedName name="Rate">#REF!</definedName>
    <definedName name="Rate_Class">#REF!</definedName>
    <definedName name="RATE_CLASSES">#REF!</definedName>
    <definedName name="Rate_Riders">#REF!</definedName>
    <definedName name="Rate100">#REF!</definedName>
    <definedName name="Rate125">#REF!</definedName>
    <definedName name="Rate25">#REF!</definedName>
    <definedName name="Rate50">#REF!</definedName>
    <definedName name="Rate80">#REF!</definedName>
    <definedName name="Ratebase">#REF!</definedName>
    <definedName name="ratedescription">#REF!</definedName>
    <definedName name="RateLookup">#REF!</definedName>
    <definedName name="RateRiderName">OFFSET(#REF!,1,0,COUNTA(#REF!)-1,1)</definedName>
    <definedName name="RatesScenarios">#REF!</definedName>
    <definedName name="Raw">#REF!</definedName>
    <definedName name="RBU">#REF!</definedName>
    <definedName name="RC_COL">#REF!</definedName>
    <definedName name="RC_Desc_Range">#REF!</definedName>
    <definedName name="RC_Names">#REF!</definedName>
    <definedName name="RC_Range">#REF!</definedName>
    <definedName name="RCList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CNameBudget">#REF!</definedName>
    <definedName name="RCNameRange20112010">#REF!</definedName>
    <definedName name="RCRange2010">INDIRECT([0]!RCRange2010Input)</definedName>
    <definedName name="RCRange2010Input">#REF!</definedName>
    <definedName name="RCRange2011">INDIRECT([0]!RCRange2011Input)</definedName>
    <definedName name="RCRange2011Input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baseYear_1">#REF!</definedName>
    <definedName name="Recalculation_Flag">#REF!</definedName>
    <definedName name="Recover">#REF!</definedName>
    <definedName name="reg">#REF!</definedName>
    <definedName name="REIMBURSE">#REF!</definedName>
    <definedName name="REIMBURSET">#REF!</definedName>
    <definedName name="Reject_count">#REF!</definedName>
    <definedName name="RenameBridge">#REF!</definedName>
    <definedName name="RenameRebase">#REF!</definedName>
    <definedName name="RenameTest">#REF!</definedName>
    <definedName name="Renewal_Detail">#REF!</definedName>
    <definedName name="Report__CAPA_01001_AD001">#REF!</definedName>
    <definedName name="Report__CAPA_01001_AV002">#REF!</definedName>
    <definedName name="Report__COSH_01001_AD001">#REF!</definedName>
    <definedName name="Report__COSH_01001_AV002">#REF!</definedName>
    <definedName name="Report__COSU_01001_AD001">#REF!</definedName>
    <definedName name="Report__COSU_01001_AV002">#REF!</definedName>
    <definedName name="Report__CUAS_01001_AD001">#REF!</definedName>
    <definedName name="Report__CUAS_01001_AV002">#REF!</definedName>
    <definedName name="Report__CULI_01001_AD001">#REF!</definedName>
    <definedName name="Report__CULI_01001_AV002">#REF!</definedName>
    <definedName name="Report__CWIP_01001_AD001">#REF!</definedName>
    <definedName name="Report__CWIP_01001_AV002">#REF!</definedName>
    <definedName name="Report__IS_01001_AD001">#REF!</definedName>
    <definedName name="Report__IS_01001_AV002">#REF!</definedName>
    <definedName name="Report__LTIR_01001_AD001">#REF!</definedName>
    <definedName name="Report__LTIR_01001_AV002">#REF!</definedName>
    <definedName name="Report__LTNT_01001_AD001">#REF!</definedName>
    <definedName name="Report__LTNT_01001_AV002">#REF!</definedName>
    <definedName name="Report__OTAS_01001_AD001">#REF!</definedName>
    <definedName name="Report__OTAS_01001_AV002">#REF!</definedName>
    <definedName name="Report__OTHL_01001_AD001">#REF!</definedName>
    <definedName name="Report__OTHL_01001_AV002">#REF!</definedName>
    <definedName name="Report__RE_01001_AD001">#REF!</definedName>
    <definedName name="Report__RE_01001_AV002">#REF!</definedName>
    <definedName name="Report_Date">#REF!</definedName>
    <definedName name="REPORT_DATE_20XX">#REF!</definedName>
    <definedName name="Report_Month">#REF!</definedName>
    <definedName name="report_month_3">#REF!</definedName>
    <definedName name="report_month_list">#REF!</definedName>
    <definedName name="Reportdate">#REF!</definedName>
    <definedName name="res">#REF!</definedName>
    <definedName name="RESIDENT_1">#REF!</definedName>
    <definedName name="RESIDENTIAL">#REF!</definedName>
    <definedName name="RESIDENTIAL_1">#REF!</definedName>
    <definedName name="RespCenters">#REF!</definedName>
    <definedName name="ret">#REF!</definedName>
    <definedName name="Ret_BS_THC">#REF!</definedName>
    <definedName name="Ret_BS_THESI">#REF!</definedName>
    <definedName name="Ret_BS_THSLI">#REF!</definedName>
    <definedName name="Ret_BS_THTI">#REF!</definedName>
    <definedName name="Retailers_1505">#REF!</definedName>
    <definedName name="RetailRates">#REF!</definedName>
    <definedName name="RETAIN">#REF!</definedName>
    <definedName name="Retearn">#REF!</definedName>
    <definedName name="retet" hidden="1">#REF!</definedName>
    <definedName name="retett" hidden="1">#REF!</definedName>
    <definedName name="REV">#REF!</definedName>
    <definedName name="RevAG30">#REF!</definedName>
    <definedName name="RevCC30">#REF!</definedName>
    <definedName name="REVERSAL_VAL">#REF!</definedName>
    <definedName name="Revised_PV_Rates">#REF!</definedName>
    <definedName name="RevWHAG30">#REF!</definedName>
    <definedName name="RevWHCC30">#REF!</definedName>
    <definedName name="rewrewr" hidden="1">#REF!</definedName>
    <definedName name="rgdyhtdjuh">#REF!</definedName>
    <definedName name="RIA_ADJ">#REF!</definedName>
    <definedName name="RID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Depr">#REF!</definedName>
    <definedName name="RMpilsVer">#REF!</definedName>
    <definedName name="RMversion">#REF!</definedName>
    <definedName name="RNDS">#REF!</definedName>
    <definedName name="RNDSB">#REF!</definedName>
    <definedName name="RNDT">#REF!</definedName>
    <definedName name="RNDTB">#REF!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OW_NUMBER">#REF!</definedName>
    <definedName name="ROWS_RANGE">#REF!</definedName>
    <definedName name="RPMaster">#REF!</definedName>
    <definedName name="RPP_Data">#REF!</definedName>
    <definedName name="RPRC">#REF!</definedName>
    <definedName name="rr" hidden="1">{#N/A,#N/A,FALSE,"Aging Summary";#N/A,#N/A,FALSE,"Ratio Analysis";#N/A,#N/A,FALSE,"Test 120 Day Accts";#N/A,#N/A,FALSE,"Tickmarks"}</definedName>
    <definedName name="rrr">#REF!</definedName>
    <definedName name="RSVA_PPVA">#REF!</definedName>
    <definedName name="rte">#REF!</definedName>
    <definedName name="rtet">#REF!</definedName>
    <definedName name="rtyr" hidden="1">{#N/A,#N/A,FALSE,"Aging Summary";#N/A,#N/A,FALSE,"Ratio Analysis";#N/A,#N/A,FALSE,"Test 120 Day Accts";#N/A,#N/A,FALSE,"Tickmarks"}</definedName>
    <definedName name="RUL_RANGE">#REF!</definedName>
    <definedName name="RZNUM">#REF!</definedName>
    <definedName name="s">#REF!</definedName>
    <definedName name="sa" hidden="1">#REF!</definedName>
    <definedName name="SAINVCAT">#REF!</definedName>
    <definedName name="saknr">#REF!</definedName>
    <definedName name="SalAndBen10">#REF!</definedName>
    <definedName name="SalAndBenAG30">#REF!</definedName>
    <definedName name="SalAndBenCC30">#REF!</definedName>
    <definedName name="Salary_Grade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APCrosstab1">#REF!</definedName>
    <definedName name="SAPCrosstab2">#REF!</definedName>
    <definedName name="SAPCrosstab3">#REF!</definedName>
    <definedName name="sb">#REF!</definedName>
    <definedName name="sb_25Yrs">#REF!</definedName>
    <definedName name="sbc">#REF!</definedName>
    <definedName name="sbc_25Yrs">#REF!</definedName>
    <definedName name="sbd">#REF!</definedName>
    <definedName name="sbe">#REF!</definedName>
    <definedName name="sbe_25Yrs">#REF!</definedName>
    <definedName name="SCADACAPBUD">#REF!</definedName>
    <definedName name="SCENARIO_ACTUAL">#REF!</definedName>
    <definedName name="SCENARIO_BUDGET">#REF!</definedName>
    <definedName name="SCHANGES">#REF!</definedName>
    <definedName name="Schedule">#REF!</definedName>
    <definedName name="SCN">#REF!</definedName>
    <definedName name="Scorecard">#REF!</definedName>
    <definedName name="sd">#REF!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df">#REF!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_25Yrs">#REF!</definedName>
    <definedName name="sec">#REF!</definedName>
    <definedName name="sec_25Yrs">#REF!</definedName>
    <definedName name="seccab">#REF!</definedName>
    <definedName name="seccab_25Yrs">#REF!</definedName>
    <definedName name="seccabc">#REF!</definedName>
    <definedName name="seccabc_25Yrs">#REF!</definedName>
    <definedName name="seccabe">#REF!</definedName>
    <definedName name="seccabe_25Yrs">#REF!</definedName>
    <definedName name="secndquart">#REF!</definedName>
    <definedName name="SECTION_LIST">#REF!</definedName>
    <definedName name="SECTION_TO_NAME">#REF!</definedName>
    <definedName name="Security_Detail">#REF!</definedName>
    <definedName name="see">#REF!</definedName>
    <definedName name="see_25Yrs">#REF!</definedName>
    <definedName name="Segment">#REF!</definedName>
    <definedName name="Selection">#REF!</definedName>
    <definedName name="SelectMonth">#REF!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DTO">"JBENITEZ"</definedName>
    <definedName name="SENTINEL">#REF!</definedName>
    <definedName name="SENTINEL_1">#REF!</definedName>
    <definedName name="SepFTE">#REF!</definedName>
    <definedName name="servco_switch">#REF!</definedName>
    <definedName name="Service_Factor" localSheetId="2">(1-[0]!Service_Life)*(Probable_Life-#REF!)/Probable_Life+[0]!Service_Life</definedName>
    <definedName name="Service_Factor">(1-Service_Life)*(Probable_Life-#REF!)/Probable_Life+Service_Life</definedName>
    <definedName name="Service_Life">#REF!</definedName>
    <definedName name="sffdsf" hidden="1">#REF!</definedName>
    <definedName name="sfsdf">#REF!</definedName>
    <definedName name="sfsfs" hidden="1">#REF!</definedName>
    <definedName name="SFV">#REF!</definedName>
    <definedName name="SFW_Range">OFFSET(#REF!,0,0,COUNTA(#REF!),COUNTA(#REF!))</definedName>
    <definedName name="SGDP">#REF!</definedName>
    <definedName name="SheetLockPW">#REF!</definedName>
    <definedName name="shtdesc">#REF!</definedName>
    <definedName name="sib">#REF!</definedName>
    <definedName name="SickDays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kycity">#REF!</definedName>
    <definedName name="SL">#REF!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Data">#REF!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"ISPRT1"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"3/7/2012"</definedName>
    <definedName name="SPDAY">"07"</definedName>
    <definedName name="SPDT2">"20120307"</definedName>
    <definedName name="splist">#REF!</definedName>
    <definedName name="Split_kWh_First___Balance_040212b_Summary_Query">#REF!</definedName>
    <definedName name="SPMON">"03"</definedName>
    <definedName name="SPN_kWAC">#REF!</definedName>
    <definedName name="SPN_kWDC">#REF!</definedName>
    <definedName name="SPN_OH">#REF!</definedName>
    <definedName name="SPN_Potential_Inv">#REF!</definedName>
    <definedName name="SPN_Total_Inv">#REF!</definedName>
    <definedName name="SPNAM">"QSYSPRT"</definedName>
    <definedName name="SPNMB">"1"</definedName>
    <definedName name="SPTIM">"12:28:01"</definedName>
    <definedName name="SPTM2">"122839"</definedName>
    <definedName name="SPYEA">"2012"</definedName>
    <definedName name="SR">OFFSET(#REF!,0,0,1,#REF!)</definedName>
    <definedName name="SRBGT">OFFSET(#REF!,0,0,1,#REF!)</definedName>
    <definedName name="srdfg" hidden="1">{#N/A,#N/A,FALSE,"Aging Summary";#N/A,#N/A,FALSE,"Ratio Analysis";#N/A,#N/A,FALSE,"Test 120 Day Accts";#N/A,#N/A,FALSE,"Tickmarks"}</definedName>
    <definedName name="SRINVCAT">#REF!</definedName>
    <definedName name="SS">"01"</definedName>
    <definedName name="SSINVCAT">#REF!</definedName>
    <definedName name="SSM">#REF!</definedName>
    <definedName name="sss">#REF!</definedName>
    <definedName name="St._Catherines">#REF!</definedName>
    <definedName name="St._Thomas_Energy_Inc.">#REF!</definedName>
    <definedName name="Staff">#REF!</definedName>
    <definedName name="Start_23">#REF!</definedName>
    <definedName name="Start_31">#REF!</definedName>
    <definedName name="Start_32">#REF!</definedName>
    <definedName name="START_YR">#REF!</definedName>
    <definedName name="STARTCWIP">#REF!</definedName>
    <definedName name="StartDate">#REF!</definedName>
    <definedName name="STATE">"*READY"</definedName>
    <definedName name="StatHolidays">#REF!</definedName>
    <definedName name="STCYBUDFYGP">#REF!</definedName>
    <definedName name="STCYFORFYGP">#REF!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PYCUMACTGP">#REF!</definedName>
    <definedName name="strandedid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trans">#REF!,#REF!,#REF!,#REF!,#REF!</definedName>
    <definedName name="SUD_List">#REF!</definedName>
    <definedName name="SUDS">#REF!</definedName>
    <definedName name="Summary">#REF!</definedName>
    <definedName name="SUMMARY_IS">#REF!</definedName>
    <definedName name="Summary2">OFFSET(#REF!,0,0,COUNTA(#REF!),42)</definedName>
    <definedName name="Summary3">OFFSET(#REF!,0,0,COUNTA(#REF!),42)</definedName>
    <definedName name="SUPPLMT">#REF!</definedName>
    <definedName name="SUPPS">#REF!</definedName>
    <definedName name="SUR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ctical_Teams_Listing">OFFSET(#REF!,0,0,COUNTA(#REF!)-1,1)</definedName>
    <definedName name="Target">#REF!</definedName>
    <definedName name="TargetRange2010">INDIRECT([0]!TargetRange2010Input)</definedName>
    <definedName name="TargetRange2010Input">#REF!</definedName>
    <definedName name="TargetRange2011">INDIRECT([0]!TargetRange2011Input)</definedName>
    <definedName name="TargetRange2011Input">#REF!</definedName>
    <definedName name="TASKS">#REF!</definedName>
    <definedName name="Tax">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B">#REF!</definedName>
    <definedName name="TB15Co">#REF!</definedName>
    <definedName name="Tb2006Act">#REF!</definedName>
    <definedName name="tbbal">#REF!</definedName>
    <definedName name="tbnumbertb">#REF!</definedName>
    <definedName name="tbtbthc">#REF!</definedName>
    <definedName name="tbtbthesi">#REF!</definedName>
    <definedName name="tbtbthesl">#REF!</definedName>
    <definedName name="tbtbthsli">#REF!</definedName>
    <definedName name="tbtbthti">#REF!</definedName>
    <definedName name="tbthc">#REF!</definedName>
    <definedName name="tbthctb">#REF!</definedName>
    <definedName name="tbthesi">#REF!</definedName>
    <definedName name="tbthesitb">#REF!</definedName>
    <definedName name="tbthesl">#REF!</definedName>
    <definedName name="tbthesltb">#REF!</definedName>
    <definedName name="tbthsli">#REF!</definedName>
    <definedName name="tbthslitb">#REF!</definedName>
    <definedName name="tbthti">#REF!</definedName>
    <definedName name="tbthtitb">#REF!</definedName>
    <definedName name="TECOnotISA">#REF!</definedName>
    <definedName name="TELECAPBUD">#REF!</definedName>
    <definedName name="temp">#REF!</definedName>
    <definedName name="temp1">#REF!</definedName>
    <definedName name="temp3">#REF!</definedName>
    <definedName name="temp4">#REF!</definedName>
    <definedName name="TEMPA">#REF!</definedName>
    <definedName name="terr_name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_Year">#REF!</definedName>
    <definedName name="TEST0">#REF!</definedName>
    <definedName name="test1">#REF!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er">#REF!</definedName>
    <definedName name="TESTHKEY">#REF!</definedName>
    <definedName name="TESTKEYS">#REF!</definedName>
    <definedName name="TESTVKEY">#REF!</definedName>
    <definedName name="TestYear">#REF!</definedName>
    <definedName name="TestYr">#REF!</definedName>
    <definedName name="TFP_PG_Comp_121307_b">#REF!</definedName>
    <definedName name="thc">#REF!</definedName>
    <definedName name="THC_0105">#REF!</definedName>
    <definedName name="THC_0109">#REF!</definedName>
    <definedName name="THC_0131">#REF!</definedName>
    <definedName name="THC_0203">#REF!</definedName>
    <definedName name="THC_0207">#REF!</definedName>
    <definedName name="THC_0228">#REF!</definedName>
    <definedName name="THC_0303">#REF!</definedName>
    <definedName name="THC_0306">#REF!</definedName>
    <definedName name="THC_1005">#REF!</definedName>
    <definedName name="THC_1103">#REF!</definedName>
    <definedName name="THC_1207">#REF!</definedName>
    <definedName name="THC_1230">#REF!</definedName>
    <definedName name="THC_BS">#REF!</definedName>
    <definedName name="THC_BS_RESTATED">#REF!</definedName>
    <definedName name="THC_CF">#REF!</definedName>
    <definedName name="THC_CF_RESTATED">#REF!</definedName>
    <definedName name="THC_CONSOL_BS">#REF!</definedName>
    <definedName name="THC_CONSOL_BS_RESTATED">#REF!</definedName>
    <definedName name="THC_CONSOL_CF">#REF!</definedName>
    <definedName name="THC_CONSOL_CF_RESTATED">#REF!</definedName>
    <definedName name="THC_CONSOL_IS">#REF!</definedName>
    <definedName name="THC_CONSOL_IS_RESTATED">#REF!</definedName>
    <definedName name="THC_date">#REF!</definedName>
    <definedName name="THC_IS">#REF!</definedName>
    <definedName name="THC_IS_RESTATED">#REF!</definedName>
    <definedName name="thctb">#REF!</definedName>
    <definedName name="thctbtb">#REF!</definedName>
    <definedName name="THESI_0105">#REF!</definedName>
    <definedName name="THESI_0109">#REF!</definedName>
    <definedName name="THESI_0131">#REF!</definedName>
    <definedName name="THESI_0203">#REF!</definedName>
    <definedName name="THESI_0207">#REF!</definedName>
    <definedName name="THESI_0228">#REF!</definedName>
    <definedName name="THESI_0303">#REF!</definedName>
    <definedName name="THESI_0306">#REF!</definedName>
    <definedName name="THESI_1005">#REF!</definedName>
    <definedName name="THESI_1103">#REF!</definedName>
    <definedName name="THESI_1205">#REF!</definedName>
    <definedName name="THESI_1207">#REF!</definedName>
    <definedName name="THESI_1230">#REF!</definedName>
    <definedName name="THESI_ACCOUNTS">#REF!</definedName>
    <definedName name="THESI_BS">#REF!</definedName>
    <definedName name="THESI_BS_RESTATED">#REF!</definedName>
    <definedName name="THESI_CF">#REF!</definedName>
    <definedName name="THESI_CF_RESTATED">#REF!</definedName>
    <definedName name="THESI_IS">#REF!</definedName>
    <definedName name="THESI_IS_RESTATED">#REF!</definedName>
    <definedName name="thesiapr02tb">#REF!</definedName>
    <definedName name="thesitb">#REF!</definedName>
    <definedName name="thesitbtb">#REF!</definedName>
    <definedName name="THESL">#REF!</definedName>
    <definedName name="THESL_0105">#REF!</definedName>
    <definedName name="THESL_0109">#REF!</definedName>
    <definedName name="THESL_0131">#REF!</definedName>
    <definedName name="THESL_0203">#REF!</definedName>
    <definedName name="THESL_0207">#REF!</definedName>
    <definedName name="THESL_0228">#REF!</definedName>
    <definedName name="THESL_0303">#REF!</definedName>
    <definedName name="THESL_0306">#REF!</definedName>
    <definedName name="THESL_1005">#REF!</definedName>
    <definedName name="THESL_1103">#REF!</definedName>
    <definedName name="THESL_1205">#REF!</definedName>
    <definedName name="THESL_1207">#REF!</definedName>
    <definedName name="THESL_1230">#REF!</definedName>
    <definedName name="THESL_BS">#REF!</definedName>
    <definedName name="THESL_BS_RESTATED">#REF!</definedName>
    <definedName name="THESL_CF">#REF!</definedName>
    <definedName name="THESL_CF_RESTATED">#REF!</definedName>
    <definedName name="THESL_IS">#REF!</definedName>
    <definedName name="THESL_IS_RESTATED">#REF!</definedName>
    <definedName name="THESL_OPEX">#REF!</definedName>
    <definedName name="THESL_REV">#REF!</definedName>
    <definedName name="THESLBS">#REF!</definedName>
    <definedName name="thesltb">#REF!</definedName>
    <definedName name="thesltbtb">#REF!</definedName>
    <definedName name="thou">#REF!</definedName>
    <definedName name="THSI">#REF!</definedName>
    <definedName name="THSLI">#REF!</definedName>
    <definedName name="THSLI_0105">#REF!</definedName>
    <definedName name="THSLI_0109">#REF!</definedName>
    <definedName name="THSLI_0131">#REF!</definedName>
    <definedName name="THSLI_0203">#REF!</definedName>
    <definedName name="THSLI_0207">#REF!</definedName>
    <definedName name="THSLI_0228">#REF!</definedName>
    <definedName name="THSLI_0303">#REF!</definedName>
    <definedName name="THSLI_0306">#REF!</definedName>
    <definedName name="THSLI_1005">#REF!</definedName>
    <definedName name="THSLI_1103">#REF!</definedName>
    <definedName name="THSLI_1207">#REF!</definedName>
    <definedName name="THSLI_1230">#REF!</definedName>
    <definedName name="THSLI_approval">#REF!</definedName>
    <definedName name="THSLI_comment">#REF!</definedName>
    <definedName name="THSLI_Extract">#REF!</definedName>
    <definedName name="THSLI_org">#REF!</definedName>
    <definedName name="THSLI_original">#REF!</definedName>
    <definedName name="THSLI_TAX_1006">#REF!</definedName>
    <definedName name="THSLI_UPLOAD">#REF!</definedName>
    <definedName name="thslitb">#REF!</definedName>
    <definedName name="thslitbtb">#REF!</definedName>
    <definedName name="THSTL_BS">#REF!</definedName>
    <definedName name="THSTL_BS_RESTATED">#REF!</definedName>
    <definedName name="THSTL_CF">#REF!</definedName>
    <definedName name="THSTL_CF_RESTATED">#REF!</definedName>
    <definedName name="THSTL_IS">#REF!</definedName>
    <definedName name="THSTL_IS_RESTATED">#REF!</definedName>
    <definedName name="THTI_0105">#REF!</definedName>
    <definedName name="THTI_0109">#REF!</definedName>
    <definedName name="THTI_0131">#REF!</definedName>
    <definedName name="THTI_0203">#REF!</definedName>
    <definedName name="THTI_0207">#REF!</definedName>
    <definedName name="THTI_0228">#REF!</definedName>
    <definedName name="THTI_0303">#REF!</definedName>
    <definedName name="THTI_0306">#REF!</definedName>
    <definedName name="THTI_1005">#REF!</definedName>
    <definedName name="THTI_1103">#REF!</definedName>
    <definedName name="THTI_1207">#REF!</definedName>
    <definedName name="THTI_1230">#REF!</definedName>
    <definedName name="THTI_BS">#REF!</definedName>
    <definedName name="THTI_BS_RESTATED">#REF!</definedName>
    <definedName name="THTI_CF">#REF!</definedName>
    <definedName name="THTI_CF_RESTATED">#REF!</definedName>
    <definedName name="THTI_IS">#REF!</definedName>
    <definedName name="THTI_IS_RESTATED">#REF!</definedName>
    <definedName name="thtitb">#REF!</definedName>
    <definedName name="thtitbtb">#REF!</definedName>
    <definedName name="TIME_PERIOD_LIST">#REF!</definedName>
    <definedName name="TIMEPERIOD_20XX">#REF!</definedName>
    <definedName name="TIMEPERIOD_ACTUAL_BUDGET">#REF!</definedName>
    <definedName name="Timing06A">#REF!</definedName>
    <definedName name="Timing06B">#REF!</definedName>
    <definedName name="Timing06F">#REF!</definedName>
    <definedName name="Timing07B">#REF!</definedName>
    <definedName name="Timing07C">#REF!</definedName>
    <definedName name="TITLE">"GAAP   CP batches from DEC 2014 to DEC 2014"</definedName>
    <definedName name="Title1">#REF!</definedName>
    <definedName name="Title2">#REF!</definedName>
    <definedName name="Title3">#REF!</definedName>
    <definedName name="TM1REBUILDOPTION">1</definedName>
    <definedName name="TorF">#REF!</definedName>
    <definedName name="total">#REF!,#REF!,#REF!,#REF!,#REF!,#REF!,#REF!,#REF!</definedName>
    <definedName name="Total_BS">#REF!</definedName>
    <definedName name="Total_Current_Wholesale_Lineplus">#REF!</definedName>
    <definedName name="total_current_wholesale_network">#REF!</definedName>
    <definedName name="total_dept">#REF!</definedName>
    <definedName name="Total_Email_Users_to_Migrate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AM">OFFSET(INDEX(#REF!,#REF!),0,0,#REF!)</definedName>
    <definedName name="TotalCapital">#REF!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alVAR">OFFSET(INDEX(#REF!,#REF!),0,0,#REF!)</definedName>
    <definedName name="TotalYTD">OFFSET(#REF!,0,0,#REF!)</definedName>
    <definedName name="TOTPG">"1"</definedName>
    <definedName name="TPATH">"C:\Documents and Settings\All Users\Application Data\Symtrax\Compleo Suite 4\Temp\e28ba150-e788-403e-a1b0-986113841a4f"</definedName>
    <definedName name="TR">#REF!</definedName>
    <definedName name="Trade_Month">#REF!</definedName>
    <definedName name="TRANBUD">#REF!</definedName>
    <definedName name="TRANEND">#REF!</definedName>
    <definedName name="transport">#REF!,#REF!,#REF!,#REF!,#REF!</definedName>
    <definedName name="transportation_costs">#REF!</definedName>
    <definedName name="TRANSTART">#REF!</definedName>
    <definedName name="TRCYBUDFYGP">#REF!</definedName>
    <definedName name="TRCYCUMACTGP">#REF!</definedName>
    <definedName name="TRCYCUMBUDGP">#REF!</definedName>
    <definedName name="TRCYFORFYGP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PYCUMACTGP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ttt">#REF!</definedName>
    <definedName name="tutu" hidden="1">#REF!</definedName>
    <definedName name="TWENTY_FIVE_YEAR_CLUB">#REF!</definedName>
    <definedName name="two">#REF!</definedName>
    <definedName name="TXLDCLoad">#REF!</definedName>
    <definedName name="TXLDCRate">#REF!</definedName>
    <definedName name="ty">#REF!</definedName>
    <definedName name="TYPE_COL">#REF!</definedName>
    <definedName name="TypeOfChange">#REF!</definedName>
    <definedName name="TypeOfChange2">#REF!</definedName>
    <definedName name="TypeOfProject">#REF!</definedName>
    <definedName name="TypeofSupport">#REF!</definedName>
    <definedName name="u" hidden="1">{#N/A,#N/A,FALSE,"Aging Summary";#N/A,#N/A,FALSE,"Ratio Analysis";#N/A,#N/A,FALSE,"Test 120 Day Accts";#N/A,#N/A,FALSE,"Tickmarks"}</definedName>
    <definedName name="ugcabe">#REF!</definedName>
    <definedName name="ugcabe_25Yrs">#REF!</definedName>
    <definedName name="UGLINCAPBUD">#REF!</definedName>
    <definedName name="ugnet">#REF!</definedName>
    <definedName name="ugnet_25Yrs">#REF!</definedName>
    <definedName name="ugnetc">#REF!</definedName>
    <definedName name="ugnetc_25Yrs">#REF!</definedName>
    <definedName name="ugsw">#REF!</definedName>
    <definedName name="ugsw_25Yrs">#REF!</definedName>
    <definedName name="ugswc">#REF!</definedName>
    <definedName name="ugswc_25Yrs">#REF!</definedName>
    <definedName name="ugswe">#REF!</definedName>
    <definedName name="ugswe_25Yrs">#REF!</definedName>
    <definedName name="ugtx">#REF!</definedName>
    <definedName name="ugtx_25Yrs">#REF!</definedName>
    <definedName name="UGTXC">#REF!</definedName>
    <definedName name="UGTXC_25Yrs">#REF!</definedName>
    <definedName name="ugtxe">#REF!</definedName>
    <definedName name="ugtxe_25Yrs">#REF!</definedName>
    <definedName name="UL01_FixedCopy">#REF!</definedName>
    <definedName name="UL01_FixedPaste">#REF!</definedName>
    <definedName name="UL01_PasteRange1">#REF!</definedName>
    <definedName name="UL01_PasteRange2">#REF!</definedName>
    <definedName name="UL01_PasteRange3">#REF!</definedName>
    <definedName name="UL01_PasteUG">#REF!</definedName>
    <definedName name="UL01_PasteUG1">#REF!</definedName>
    <definedName name="UL01_PasteUGOH">#REF!</definedName>
    <definedName name="UnbilledClass">#REF!</definedName>
    <definedName name="unbuntrans">#REF!</definedName>
    <definedName name="Union_Code">#REF!</definedName>
    <definedName name="UnionStaff">#REF!</definedName>
    <definedName name="UnionTitles">#REF!</definedName>
    <definedName name="Unit_Measure">#REF!</definedName>
    <definedName name="Units">#REF!</definedName>
    <definedName name="Units1">#REF!</definedName>
    <definedName name="Units2">#REF!</definedName>
    <definedName name="UnprodHoursDirect">#REF!</definedName>
    <definedName name="UnprodHoursOverheads">#REF!</definedName>
    <definedName name="Untitled">#REF!</definedName>
    <definedName name="update">#REF!</definedName>
    <definedName name="Update_Date">#REF!</definedName>
    <definedName name="update1">#REF!</definedName>
    <definedName name="update2">#REF!</definedName>
    <definedName name="update3">#REF!</definedName>
    <definedName name="update4">#REF!</definedName>
    <definedName name="Usage_Unit">#REF!</definedName>
    <definedName name="USD">#REF!</definedName>
    <definedName name="USDAT">"GRWO19B_1"</definedName>
    <definedName name="Usefull_Life">#REF!</definedName>
    <definedName name="UsefulLife">#REF!</definedName>
    <definedName name="USNAM">"SPRESSEAUL"</definedName>
    <definedName name="USOA">#REF!</definedName>
    <definedName name="USoATB">#REF!</definedName>
    <definedName name="usofa">#REF!</definedName>
    <definedName name="Utility">#REF!</definedName>
    <definedName name="UtilityInfo">#REF!</definedName>
    <definedName name="Utilization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v">#REF!</definedName>
    <definedName name="v">#REF!</definedName>
    <definedName name="V_GS1">#REF!</definedName>
    <definedName name="V_GS2">#REF!</definedName>
    <definedName name="V_GS3">#REF!</definedName>
    <definedName name="V_LU">#REF!</definedName>
    <definedName name="V_RES">#REF!</definedName>
    <definedName name="V_SL">#REF!</definedName>
    <definedName name="V_WH">#REF!</definedName>
    <definedName name="Vac_Greater25Yr">#REF!</definedName>
    <definedName name="Vac_Stu_Cont">#REF!</definedName>
    <definedName name="Vac_Upto15Yr">#REF!</definedName>
    <definedName name="Vac_Upto25Yr">#REF!</definedName>
    <definedName name="Vac_Upto5Yr">#REF!</definedName>
    <definedName name="valDivision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luevx">42.314159</definedName>
    <definedName name="Variance">#REF!</definedName>
    <definedName name="Variance_Analysis___Month">#REF!</definedName>
    <definedName name="VARIANCECOMMENTS">#REF!</definedName>
    <definedName name="VarianceTypes">#REF!</definedName>
    <definedName name="VarSum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Hours">#REF!</definedName>
    <definedName name="vehiclelookup">#REF!</definedName>
    <definedName name="VEHLEASCAPBUD">#REF!</definedName>
    <definedName name="vlt">#REF!</definedName>
    <definedName name="vlt_25Yrs">#REF!</definedName>
    <definedName name="vltc">#REF!</definedName>
    <definedName name="vltc_25Yrs">#REF!</definedName>
    <definedName name="vlte">#REF!</definedName>
    <definedName name="vlte_25Yrs">#REF!</definedName>
    <definedName name="VOLVERC">#REF!</definedName>
    <definedName name="VV" hidden="1">{#N/A,#N/A,FALSE,"Aging Summary";#N/A,#N/A,FALSE,"Ratio Analysis";#N/A,#N/A,FALSE,"Test 120 Day Accts";#N/A,#N/A,FALSE,"Tickmarks"}</definedName>
    <definedName name="vxvx" hidden="1">#REF!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e_Inflation_Rate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bse">#REF!</definedName>
    <definedName name="WECYACT">#REF!</definedName>
    <definedName name="WECYACTCONT">#REF!</definedName>
    <definedName name="WECYBUD">#REF!</definedName>
    <definedName name="WECYBUDCONT">#REF!</definedName>
    <definedName name="WECYBUDFY">#REF!</definedName>
    <definedName name="WECYBUDFYCONT">#REF!</definedName>
    <definedName name="WECYCUMACT">#REF!</definedName>
    <definedName name="WECYCUMACTCONT">#REF!</definedName>
    <definedName name="WECYCUMBUD">#REF!</definedName>
    <definedName name="WECYCUMBUDCONT">#REF!</definedName>
    <definedName name="WECYFORFY">#REF!</definedName>
    <definedName name="WECYFORFYCONT">#REF!</definedName>
    <definedName name="Weekdays">{"Monday","Tuesday","Wednesday","Thursday","Friday","Saturday","Sunday"}</definedName>
    <definedName name="Weekly">#REF!</definedName>
    <definedName name="WeekStartValue" localSheetId="4">IF(WeekStart="Monday",2,1)</definedName>
    <definedName name="WeekStartValue" localSheetId="2">IF(WeekStart="Monday",2,1)</definedName>
    <definedName name="WeekStartValue">IF(WeekStart="Monday",2,1)</definedName>
    <definedName name="wemployee">#REF!</definedName>
    <definedName name="WEPYACT">#REF!</definedName>
    <definedName name="WEPYACTCONT">#REF!</definedName>
    <definedName name="WEPYCUMACT">#REF!</definedName>
    <definedName name="WEPYCUMACTCONT">#REF!</definedName>
    <definedName name="WHEATCAPBUD">#REF!</definedName>
    <definedName name="wife">#REF!</definedName>
    <definedName name="WIP_ACCRUAL">#REF!</definedName>
    <definedName name="WLI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">#REF!</definedName>
    <definedName name="workemployee">#REF!</definedName>
    <definedName name="Working_Version">"Retrieve_1"</definedName>
    <definedName name="workname">#REF!</definedName>
    <definedName name="woysum">#REF!</definedName>
    <definedName name="WRFIND">#REF!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WS">#REF!</definedName>
    <definedName name="wwwwww">#REF!</definedName>
    <definedName name="x">#REF!</definedName>
    <definedName name="XK_by_Peer_Group">#REF!</definedName>
    <definedName name="xx">#REF!</definedName>
    <definedName name="xxx">#REF!</definedName>
    <definedName name="xxxx">#REF!</definedName>
    <definedName name="xxx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EAR_SELECTED">#REF!</definedName>
    <definedName name="YEAR2010">#REF!</definedName>
    <definedName name="YearList">#REF!</definedName>
    <definedName name="YearTag">#REF!</definedName>
    <definedName name="Yr1Depr">#REF!</definedName>
    <definedName name="yrh" hidden="1">{#N/A,#N/A,FALSE,"Aging Summary";#N/A,#N/A,FALSE,"Ratio Analysis";#N/A,#N/A,FALSE,"Test 120 Day Accts";#N/A,#N/A,FALSE,"Tickmarks"}</definedName>
    <definedName name="YRS_LEFT">#REF!</definedName>
    <definedName name="YTD_CF">#REF!</definedName>
    <definedName name="YTD_IS">#REF!</definedName>
    <definedName name="YTD_LAB">#REF!</definedName>
    <definedName name="YTD_LAB_VA">#REF!</definedName>
    <definedName name="YTD_RNM">#REF!</definedName>
    <definedName name="YTD_RNM_VA">#REF!</definedName>
    <definedName name="YTDACT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hidden="1">{#N/A,#N/A,FALSE,"Aging Summary";#N/A,#N/A,FALSE,"Ratio Analysis";#N/A,#N/A,FALSE,"Test 120 Day Accts";#N/A,#N/A,FALSE,"Tickmarks"}</definedName>
    <definedName name="yuiyi" hidden="1">#REF!</definedName>
    <definedName name="yuiyuiy" hidden="1">#REF!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>#REF!</definedName>
    <definedName name="Z_Factor_Analysis">#REF!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TECOdata">#REF!:#REF!</definedName>
    <definedName name="ZTECOdata3">#REF!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5" l="1"/>
  <c r="G24" i="5"/>
  <c r="F24" i="5"/>
  <c r="E24" i="5"/>
  <c r="D24" i="5"/>
  <c r="E47" i="10" l="1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H50" i="11" l="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H51" i="11" l="1"/>
  <c r="F14" i="2"/>
  <c r="F13" i="2"/>
  <c r="F12" i="2"/>
  <c r="F11" i="2"/>
  <c r="D15" i="2"/>
  <c r="D14" i="2"/>
  <c r="D13" i="2"/>
  <c r="D12" i="2"/>
  <c r="D11" i="2"/>
  <c r="C15" i="3" l="1"/>
  <c r="D15" i="3"/>
  <c r="E15" i="3"/>
  <c r="F15" i="3"/>
  <c r="B15" i="3"/>
  <c r="H13" i="4" l="1"/>
  <c r="G13" i="4"/>
  <c r="F13" i="4"/>
  <c r="E13" i="4"/>
  <c r="D13" i="4"/>
  <c r="C13" i="4"/>
  <c r="D10" i="4"/>
  <c r="E10" i="4"/>
  <c r="F10" i="4"/>
  <c r="G10" i="4"/>
  <c r="H10" i="4"/>
  <c r="C10" i="4"/>
  <c r="B13" i="3"/>
  <c r="C13" i="3"/>
  <c r="D13" i="3"/>
  <c r="E13" i="3"/>
  <c r="F13" i="3"/>
  <c r="B12" i="3"/>
  <c r="C12" i="3"/>
  <c r="D12" i="3"/>
  <c r="E12" i="3"/>
  <c r="F12" i="3"/>
  <c r="B29" i="5" l="1"/>
  <c r="B44" i="4"/>
  <c r="B47" i="4" s="1"/>
  <c r="B41" i="4"/>
  <c r="C18" i="10" l="1"/>
  <c r="B25" i="3" s="1"/>
  <c r="D18" i="10"/>
  <c r="C25" i="3" s="1"/>
  <c r="E18" i="10"/>
  <c r="D25" i="3" s="1"/>
  <c r="F18" i="10"/>
  <c r="E25" i="3" s="1"/>
  <c r="G18" i="10"/>
  <c r="F25" i="3" s="1"/>
  <c r="C20" i="11" l="1"/>
  <c r="B24" i="3" s="1"/>
  <c r="D20" i="11"/>
  <c r="C24" i="3" s="1"/>
  <c r="E20" i="11"/>
  <c r="D24" i="3" s="1"/>
  <c r="F20" i="11"/>
  <c r="E24" i="3" s="1"/>
  <c r="G20" i="11"/>
  <c r="G14" i="2" l="1"/>
  <c r="G12" i="2"/>
  <c r="G13" i="2"/>
  <c r="G11" i="2"/>
  <c r="F24" i="3"/>
  <c r="F15" i="2"/>
  <c r="B32" i="4"/>
  <c r="B17" i="4"/>
  <c r="C17" i="4"/>
  <c r="B16" i="4"/>
  <c r="C16" i="4"/>
  <c r="B18" i="4"/>
  <c r="B15" i="4"/>
  <c r="B12" i="4"/>
  <c r="G51" i="11"/>
  <c r="F51" i="11"/>
  <c r="D51" i="11"/>
  <c r="C51" i="11"/>
  <c r="G48" i="10"/>
  <c r="F48" i="10"/>
  <c r="D48" i="10"/>
  <c r="C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G15" i="2" l="1"/>
  <c r="H48" i="10"/>
  <c r="E48" i="10"/>
  <c r="B30" i="4" s="1"/>
  <c r="E51" i="11"/>
  <c r="B27" i="4" s="1"/>
  <c r="C30" i="4" l="1"/>
  <c r="C27" i="4"/>
  <c r="B42" i="4"/>
  <c r="B45" i="4" l="1"/>
  <c r="B46" i="4" s="1"/>
  <c r="C29" i="4"/>
  <c r="C44" i="4" s="1"/>
  <c r="B31" i="4"/>
  <c r="C26" i="4" l="1"/>
  <c r="B28" i="4"/>
  <c r="B33" i="4"/>
  <c r="B34" i="4" s="1"/>
  <c r="C31" i="4" l="1"/>
  <c r="C45" i="4"/>
  <c r="D29" i="4"/>
  <c r="C32" i="4"/>
  <c r="C41" i="4"/>
  <c r="B43" i="4"/>
  <c r="B48" i="4"/>
  <c r="B49" i="4" s="1"/>
  <c r="D44" i="4" l="1"/>
  <c r="D30" i="4"/>
  <c r="C42" i="4"/>
  <c r="C33" i="4"/>
  <c r="D26" i="4"/>
  <c r="E29" i="4" l="1"/>
  <c r="D31" i="4"/>
  <c r="D45" i="4"/>
  <c r="D32" i="4"/>
  <c r="D41" i="4"/>
  <c r="D27" i="4"/>
  <c r="E30" i="4" l="1"/>
  <c r="E45" i="4" s="1"/>
  <c r="E44" i="4"/>
  <c r="D42" i="4"/>
  <c r="D33" i="4"/>
  <c r="E32" i="4" s="1"/>
  <c r="E26" i="4"/>
  <c r="E41" i="4" l="1"/>
  <c r="E27" i="4"/>
  <c r="E42" i="4" l="1"/>
  <c r="E33" i="4"/>
  <c r="F32" i="4" s="1"/>
  <c r="F26" i="4"/>
  <c r="F27" i="4" l="1"/>
  <c r="F41" i="4"/>
  <c r="F42" i="4" l="1"/>
  <c r="G26" i="4"/>
  <c r="G27" i="4" l="1"/>
  <c r="G41" i="4"/>
  <c r="G42" i="4" l="1"/>
  <c r="H26" i="4"/>
  <c r="H27" i="4" l="1"/>
  <c r="H41" i="4"/>
  <c r="H42" i="4" l="1"/>
  <c r="C12" i="4" l="1"/>
  <c r="D12" i="4"/>
  <c r="E12" i="4"/>
  <c r="F12" i="4"/>
  <c r="G12" i="4"/>
  <c r="H12" i="4"/>
  <c r="C15" i="4"/>
  <c r="D15" i="4"/>
  <c r="E15" i="4"/>
  <c r="F15" i="4"/>
  <c r="G15" i="4"/>
  <c r="H15" i="4"/>
  <c r="D16" i="4"/>
  <c r="D17" i="4"/>
  <c r="E16" i="4" s="1"/>
  <c r="E17" i="4"/>
  <c r="F16" i="4" s="1"/>
  <c r="F17" i="4"/>
  <c r="G16" i="4" s="1"/>
  <c r="G17" i="4"/>
  <c r="H16" i="4" s="1"/>
  <c r="H17" i="4"/>
  <c r="C18" i="4"/>
  <c r="C28" i="4"/>
  <c r="D28" i="4"/>
  <c r="E28" i="4"/>
  <c r="F28" i="4"/>
  <c r="G28" i="4"/>
  <c r="H28" i="4"/>
  <c r="D50" i="4"/>
  <c r="E50" i="4"/>
  <c r="F50" i="4"/>
  <c r="G50" i="4"/>
  <c r="H50" i="4"/>
  <c r="G18" i="4" l="1"/>
  <c r="G20" i="4" s="1"/>
  <c r="E9" i="3" s="1"/>
  <c r="E18" i="4"/>
  <c r="E20" i="4" s="1"/>
  <c r="C9" i="3" s="1"/>
  <c r="D18" i="4"/>
  <c r="D20" i="4" s="1"/>
  <c r="B9" i="3" s="1"/>
  <c r="C46" i="4"/>
  <c r="C43" i="4"/>
  <c r="C34" i="4"/>
  <c r="F43" i="4"/>
  <c r="E43" i="4"/>
  <c r="C47" i="4"/>
  <c r="F18" i="4"/>
  <c r="F20" i="4" s="1"/>
  <c r="D9" i="3" s="1"/>
  <c r="D43" i="4"/>
  <c r="H18" i="4"/>
  <c r="H20" i="4" s="1"/>
  <c r="F9" i="3" s="1"/>
  <c r="G43" i="4"/>
  <c r="H43" i="4"/>
  <c r="C48" i="4"/>
  <c r="F11" i="3" l="1"/>
  <c r="D11" i="3"/>
  <c r="B11" i="3"/>
  <c r="C11" i="3"/>
  <c r="E11" i="3"/>
  <c r="C49" i="4"/>
  <c r="C16" i="3" l="1"/>
  <c r="E16" i="3"/>
  <c r="B16" i="3"/>
  <c r="D16" i="3"/>
  <c r="F16" i="3"/>
  <c r="D47" i="4"/>
  <c r="D48" i="4"/>
  <c r="E47" i="4" s="1"/>
  <c r="F18" i="3" l="1"/>
  <c r="B18" i="3"/>
  <c r="E18" i="3"/>
  <c r="D18" i="3"/>
  <c r="C18" i="3"/>
  <c r="D34" i="4"/>
  <c r="D49" i="4"/>
  <c r="D51" i="4" s="1"/>
  <c r="B21" i="3" s="1"/>
  <c r="F29" i="4"/>
  <c r="D46" i="4"/>
  <c r="B12" i="2" l="1"/>
  <c r="B14" i="2"/>
  <c r="B11" i="2"/>
  <c r="B13" i="2"/>
  <c r="B15" i="2"/>
  <c r="F30" i="4"/>
  <c r="F44" i="4"/>
  <c r="E11" i="2"/>
  <c r="D36" i="4"/>
  <c r="E31" i="4"/>
  <c r="E48" i="4"/>
  <c r="F45" i="4" l="1"/>
  <c r="F33" i="4"/>
  <c r="G32" i="4" s="1"/>
  <c r="C18" i="5"/>
  <c r="E46" i="4"/>
  <c r="G29" i="4"/>
  <c r="F47" i="4"/>
  <c r="E49" i="4"/>
  <c r="E51" i="4" s="1"/>
  <c r="C21" i="3" s="1"/>
  <c r="E34" i="4"/>
  <c r="C21" i="5" l="1"/>
  <c r="C23" i="5" s="1"/>
  <c r="B23" i="3"/>
  <c r="G30" i="4"/>
  <c r="G44" i="4"/>
  <c r="E12" i="2"/>
  <c r="E36" i="4"/>
  <c r="F31" i="4"/>
  <c r="F48" i="4"/>
  <c r="G47" i="4" s="1"/>
  <c r="D18" i="5" l="1"/>
  <c r="D21" i="5" s="1"/>
  <c r="D23" i="5" s="1"/>
  <c r="D25" i="5" s="1"/>
  <c r="D27" i="5" s="1"/>
  <c r="D29" i="5" s="1"/>
  <c r="C23" i="3"/>
  <c r="G45" i="4"/>
  <c r="G33" i="4"/>
  <c r="H32" i="4" s="1"/>
  <c r="F49" i="4"/>
  <c r="F51" i="4" s="1"/>
  <c r="D21" i="3" s="1"/>
  <c r="F46" i="4"/>
  <c r="H29" i="4"/>
  <c r="F34" i="4"/>
  <c r="C25" i="5" l="1"/>
  <c r="H30" i="4"/>
  <c r="H44" i="4"/>
  <c r="E13" i="2"/>
  <c r="F36" i="4"/>
  <c r="G48" i="4"/>
  <c r="G31" i="4"/>
  <c r="D31" i="5"/>
  <c r="C27" i="5" l="1"/>
  <c r="D10" i="5"/>
  <c r="C27" i="3" s="1"/>
  <c r="D23" i="3"/>
  <c r="H45" i="4"/>
  <c r="H33" i="4"/>
  <c r="E18" i="5"/>
  <c r="E21" i="5" s="1"/>
  <c r="G46" i="4"/>
  <c r="H47" i="4"/>
  <c r="G49" i="4"/>
  <c r="G51" i="4" s="1"/>
  <c r="E21" i="3" s="1"/>
  <c r="G34" i="4"/>
  <c r="C29" i="5" l="1"/>
  <c r="C31" i="5" s="1"/>
  <c r="C10" i="5" s="1"/>
  <c r="E23" i="5"/>
  <c r="D12" i="5"/>
  <c r="E14" i="2"/>
  <c r="G36" i="4"/>
  <c r="H34" i="4"/>
  <c r="H36" i="4" s="1"/>
  <c r="H48" i="4"/>
  <c r="H31" i="4"/>
  <c r="C12" i="5" l="1"/>
  <c r="B27" i="3"/>
  <c r="E25" i="5"/>
  <c r="E27" i="5" s="1"/>
  <c r="E23" i="3"/>
  <c r="F18" i="5"/>
  <c r="F21" i="5" s="1"/>
  <c r="F23" i="5" s="1"/>
  <c r="F25" i="5" s="1"/>
  <c r="F27" i="5" s="1"/>
  <c r="F29" i="5" s="1"/>
  <c r="H49" i="4"/>
  <c r="H51" i="4" s="1"/>
  <c r="F21" i="3" s="1"/>
  <c r="G18" i="5"/>
  <c r="H46" i="4"/>
  <c r="B28" i="3" l="1"/>
  <c r="G21" i="5"/>
  <c r="E29" i="5"/>
  <c r="E31" i="5" s="1"/>
  <c r="E10" i="5" s="1"/>
  <c r="C28" i="3"/>
  <c r="F23" i="3"/>
  <c r="E15" i="2"/>
  <c r="F31" i="5"/>
  <c r="C30" i="3" l="1"/>
  <c r="B30" i="3"/>
  <c r="E12" i="5"/>
  <c r="D27" i="3"/>
  <c r="G23" i="5"/>
  <c r="F10" i="5"/>
  <c r="C11" i="2" l="1"/>
  <c r="C12" i="2"/>
  <c r="F12" i="5"/>
  <c r="E27" i="3"/>
  <c r="G25" i="5"/>
  <c r="G27" i="5" s="1"/>
  <c r="D28" i="3"/>
  <c r="D30" i="3" l="1"/>
  <c r="G29" i="5"/>
  <c r="G31" i="5" s="1"/>
  <c r="G10" i="5" s="1"/>
  <c r="F27" i="3" s="1"/>
  <c r="E28" i="3"/>
  <c r="E30" i="3" l="1"/>
  <c r="C13" i="2"/>
  <c r="G12" i="5"/>
  <c r="C14" i="2" l="1"/>
  <c r="F28" i="3"/>
  <c r="F30" i="3" l="1"/>
  <c r="C15" i="2" l="1"/>
</calcChain>
</file>

<file path=xl/sharedStrings.xml><?xml version="1.0" encoding="utf-8"?>
<sst xmlns="http://schemas.openxmlformats.org/spreadsheetml/2006/main" count="202" uniqueCount="102">
  <si>
    <t>Revenue Requirement</t>
  </si>
  <si>
    <t>OM&amp;A</t>
  </si>
  <si>
    <t>Applying both studies from 2027</t>
  </si>
  <si>
    <t>Rate Base</t>
  </si>
  <si>
    <t>Interrogatory Responses</t>
  </si>
  <si>
    <t>EB-2025-0252</t>
  </si>
  <si>
    <t>Alectra Utilities Corporation</t>
  </si>
  <si>
    <t>Base Revenue Requirement</t>
  </si>
  <si>
    <t>Service Revenue Requirement</t>
  </si>
  <si>
    <t>Payment in Lieu of Taxes</t>
  </si>
  <si>
    <t>Depreciation</t>
  </si>
  <si>
    <t>Return on Rate Base</t>
  </si>
  <si>
    <t>Changes:</t>
  </si>
  <si>
    <t>Less: Revenue Offsets</t>
  </si>
  <si>
    <t xml:space="preserve"> x  Cost of Capital </t>
  </si>
  <si>
    <t>Change</t>
  </si>
  <si>
    <t>RATE BASE</t>
  </si>
  <si>
    <t>Working Capital Allowance</t>
  </si>
  <si>
    <t>Average Net Book Value</t>
  </si>
  <si>
    <t>Closing Net Book Value</t>
  </si>
  <si>
    <t>Opening Net Book Value</t>
  </si>
  <si>
    <t>Average Accumulated Depreciation</t>
  </si>
  <si>
    <t>Closing Accumulated Depreciation</t>
  </si>
  <si>
    <t>Opening Accumulated Depreciation</t>
  </si>
  <si>
    <t>Average Gross Assets</t>
  </si>
  <si>
    <t>Closing Gross Assets</t>
  </si>
  <si>
    <t>Opening Gross Assets</t>
  </si>
  <si>
    <t>Test Years</t>
  </si>
  <si>
    <t>Bridge Year</t>
  </si>
  <si>
    <t>Change in Income tax (grossed up)</t>
  </si>
  <si>
    <t xml:space="preserve">Gross-up </t>
  </si>
  <si>
    <t>Total income taxes</t>
  </si>
  <si>
    <t>Tax Rate</t>
  </si>
  <si>
    <t>Change in taxable income</t>
  </si>
  <si>
    <t>Change in net income before taxes</t>
  </si>
  <si>
    <t>Change of Return on Equity</t>
  </si>
  <si>
    <t>Return on Equity %</t>
  </si>
  <si>
    <t>Deemed Equity %</t>
  </si>
  <si>
    <t>Summary:</t>
  </si>
  <si>
    <t>Difference</t>
  </si>
  <si>
    <t>Part b) i) Table</t>
  </si>
  <si>
    <t>Capital Contributions Paid</t>
  </si>
  <si>
    <t>Buildings</t>
  </si>
  <si>
    <t>Transformer Station Equipment &gt;50 kV</t>
  </si>
  <si>
    <t>Distribution Station Equipment &lt;50 kV</t>
  </si>
  <si>
    <t>Poles, Towers &amp; Fixtures</t>
  </si>
  <si>
    <t>Overhead Conductors &amp; Devices</t>
  </si>
  <si>
    <t>Underground Conduit</t>
  </si>
  <si>
    <t>Underground Conductors &amp; Devices</t>
  </si>
  <si>
    <t>Line Transformers</t>
  </si>
  <si>
    <t>Services (Overhead &amp; Underground)</t>
  </si>
  <si>
    <t>Meters</t>
  </si>
  <si>
    <t>Buildings &amp; Fixtures</t>
  </si>
  <si>
    <t>Computer Equipment - Hardware</t>
  </si>
  <si>
    <t>Transportation Equipment</t>
  </si>
  <si>
    <t>Stores Equipment</t>
  </si>
  <si>
    <t>Tools, Shop &amp; Garage Equipment</t>
  </si>
  <si>
    <t>Measurement &amp; Testing Equipment</t>
  </si>
  <si>
    <t>Communications Equipment</t>
  </si>
  <si>
    <t xml:space="preserve">Miscellaneous Equipment </t>
  </si>
  <si>
    <t>System Supervisor Equipment</t>
  </si>
  <si>
    <t>Deferred Revenue</t>
  </si>
  <si>
    <t>OEB Account</t>
  </si>
  <si>
    <t xml:space="preserve">Description </t>
  </si>
  <si>
    <t>Depreciation 
New UL</t>
  </si>
  <si>
    <t>Depreciation 
old UL</t>
  </si>
  <si>
    <t>Computer Software</t>
  </si>
  <si>
    <t>Office Furniture &amp; Equipment</t>
  </si>
  <si>
    <t>Property Under Finance Lease</t>
  </si>
  <si>
    <t>MIFRS Depreciation Expense</t>
  </si>
  <si>
    <t>Cost (After DLC Change)</t>
  </si>
  <si>
    <t>Cost (Before DLC Change)</t>
  </si>
  <si>
    <t>Impact of DLC Change</t>
  </si>
  <si>
    <t>Land Rights</t>
  </si>
  <si>
    <t>OM&amp;A Impact</t>
  </si>
  <si>
    <t xml:space="preserve">Add: Reversal of DLC </t>
  </si>
  <si>
    <t>Add: Reversal of UL Change Impact</t>
  </si>
  <si>
    <t>Depreciation adjusted for UL Change Impact</t>
  </si>
  <si>
    <r>
      <t xml:space="preserve">Depreciation Impact (UL Change) </t>
    </r>
    <r>
      <rPr>
        <b/>
        <sz val="8.8000000000000007"/>
        <color rgb="FFFF0000"/>
        <rFont val="Arial"/>
        <family val="2"/>
      </rPr>
      <t>- Ilustrative</t>
    </r>
  </si>
  <si>
    <r>
      <t xml:space="preserve">Revenue Requirements </t>
    </r>
    <r>
      <rPr>
        <b/>
        <sz val="11"/>
        <color rgb="FFFF0000"/>
        <rFont val="Arial"/>
        <family val="2"/>
      </rPr>
      <t>(Illustrative</t>
    </r>
    <r>
      <rPr>
        <b/>
        <sz val="11"/>
        <color theme="1"/>
        <rFont val="Arial"/>
        <family val="2"/>
      </rPr>
      <t>)</t>
    </r>
  </si>
  <si>
    <r>
      <t xml:space="preserve">Rate Base </t>
    </r>
    <r>
      <rPr>
        <b/>
        <sz val="11"/>
        <color rgb="FFFF0000"/>
        <rFont val="Arial"/>
        <family val="2"/>
      </rPr>
      <t>(Illustrative)</t>
    </r>
  </si>
  <si>
    <r>
      <t>PILs Impact</t>
    </r>
    <r>
      <rPr>
        <b/>
        <sz val="11"/>
        <color rgb="FFFF0000"/>
        <rFont val="Arial"/>
        <family val="2"/>
      </rPr>
      <t xml:space="preserve"> (Illustrative)</t>
    </r>
  </si>
  <si>
    <r>
      <t xml:space="preserve">OM&amp;A Impact (DLC) </t>
    </r>
    <r>
      <rPr>
        <b/>
        <sz val="9.9"/>
        <color rgb="FFFF0000"/>
        <rFont val="Arial"/>
        <family val="2"/>
      </rPr>
      <t>(Illustrative)</t>
    </r>
  </si>
  <si>
    <t>Grossed-up PILs - as filed</t>
  </si>
  <si>
    <t>Grossed-up PILs - revised</t>
  </si>
  <si>
    <t>Decrease in CCA</t>
  </si>
  <si>
    <t>Change in Rate Base for 2025-2026  DLC and UL removal</t>
  </si>
  <si>
    <t>This analysis is being provided only for the purpose of understanding the impacts of the UL and DLC adjustments on 2027-2031 rate base and revenue requirement.</t>
  </si>
  <si>
    <t>OM&amp;A adjusted for DLC</t>
  </si>
  <si>
    <t>Applying both studies from 2025</t>
  </si>
  <si>
    <t>2-Staff-153; JT-1.1.7_2-Staff-281</t>
  </si>
  <si>
    <t>Depreciation as filed (1-SEC-24_Attach 3 App 2-BA)</t>
  </si>
  <si>
    <t>there is no data in this row because the depreciation expense for 2027-2031 is already calculated using the new Useful Lives</t>
  </si>
  <si>
    <t>OM&amp;A Expenses (excludes Property Taxes)</t>
  </si>
  <si>
    <t>Property Taxes</t>
  </si>
  <si>
    <t>OM&amp;A as filed (RRWF-1-Staff-1)</t>
  </si>
  <si>
    <t>Base Revenue Requirement (as filed 1-Staff-1)</t>
  </si>
  <si>
    <t>there is no data in this row because the OM&amp;A for 2027-2031 is already calculated using the new DLC rates</t>
  </si>
  <si>
    <t>Rate Base as Filed (RRWF-1-Staff-1)</t>
  </si>
  <si>
    <t>Changes (removed UL and DLC for 2025 &amp; 2026)</t>
  </si>
  <si>
    <t>Rate Base Adjusted to Remove UL and DLC Impact for 2025 &amp; 2026</t>
  </si>
  <si>
    <t>Base Revenue Requirement (adjusted to remove DLC and UL for 2025 &amp;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</si>
</sst>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"/>
    <numFmt numFmtId="166" formatCode="_(* #,##0_);_(* \(#,##0\);_(* &quot;-&quot;??_);_(@_)"/>
    <numFmt numFmtId="167" formatCode="_-&quot;$&quot;* #,##0_-;\-&quot;$&quot;* #,##0_-;_-&quot;$&quot;* &quot;-&quot;??_-;_-@_-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8.8000000000000007"/>
      <color rgb="FFFF0000"/>
      <name val="Arial"/>
      <family val="2"/>
    </font>
    <font>
      <b/>
      <sz val="11"/>
      <color rgb="FFFF0000"/>
      <name val="Arial"/>
      <family val="2"/>
    </font>
    <font>
      <b/>
      <sz val="9.9"/>
      <color rgb="FFFF0000"/>
      <name val="Arial"/>
      <family val="2"/>
    </font>
    <font>
      <i/>
      <sz val="11"/>
      <color rgb="FFFF0000"/>
      <name val="Aptos Narrow"/>
      <family val="2"/>
      <scheme val="minor"/>
    </font>
    <font>
      <i/>
      <sz val="11"/>
      <color rgb="FFFF0000"/>
      <name val="Arial"/>
      <family val="2"/>
    </font>
    <font>
      <i/>
      <sz val="10"/>
      <color rgb="FFFF0000"/>
      <name val="Tahoma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165" fontId="0" fillId="0" borderId="0" xfId="0" applyNumberFormat="1"/>
    <xf numFmtId="0" fontId="3" fillId="0" borderId="0" xfId="0" applyFont="1"/>
    <xf numFmtId="0" fontId="4" fillId="0" borderId="0" xfId="0" applyFont="1"/>
    <xf numFmtId="37" fontId="4" fillId="0" borderId="0" xfId="0" applyNumberFormat="1" applyFont="1"/>
    <xf numFmtId="5" fontId="3" fillId="0" borderId="0" xfId="0" applyNumberFormat="1" applyFont="1"/>
    <xf numFmtId="5" fontId="4" fillId="0" borderId="0" xfId="0" applyNumberFormat="1" applyFont="1"/>
    <xf numFmtId="0" fontId="5" fillId="2" borderId="0" xfId="0" applyFont="1" applyFill="1" applyAlignment="1">
      <alignment horizontal="center"/>
    </xf>
    <xf numFmtId="0" fontId="1" fillId="0" borderId="0" xfId="0" applyFont="1"/>
    <xf numFmtId="5" fontId="3" fillId="0" borderId="8" xfId="0" applyNumberFormat="1" applyFont="1" applyBorder="1"/>
    <xf numFmtId="10" fontId="4" fillId="0" borderId="0" xfId="2" applyNumberFormat="1" applyFont="1"/>
    <xf numFmtId="0" fontId="3" fillId="0" borderId="0" xfId="0" applyFont="1" applyAlignment="1">
      <alignment wrapText="1"/>
    </xf>
    <xf numFmtId="166" fontId="0" fillId="0" borderId="0" xfId="0" applyNumberFormat="1"/>
    <xf numFmtId="166" fontId="1" fillId="3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6" fontId="0" fillId="0" borderId="1" xfId="1" applyNumberFormat="1" applyFont="1" applyBorder="1" applyAlignment="1">
      <alignment vertical="center" wrapText="1"/>
    </xf>
    <xf numFmtId="166" fontId="1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3" fontId="4" fillId="0" borderId="0" xfId="1" applyFont="1"/>
    <xf numFmtId="10" fontId="4" fillId="0" borderId="0" xfId="0" applyNumberFormat="1" applyFont="1"/>
    <xf numFmtId="10" fontId="4" fillId="0" borderId="10" xfId="2" applyNumberFormat="1" applyFont="1" applyBorder="1"/>
    <xf numFmtId="37" fontId="4" fillId="0" borderId="10" xfId="0" applyNumberFormat="1" applyFont="1" applyBorder="1"/>
    <xf numFmtId="37" fontId="4" fillId="0" borderId="11" xfId="0" applyNumberFormat="1" applyFont="1" applyBorder="1"/>
    <xf numFmtId="0" fontId="3" fillId="0" borderId="10" xfId="0" applyFont="1" applyBorder="1" applyAlignment="1">
      <alignment horizontal="center"/>
    </xf>
    <xf numFmtId="37" fontId="4" fillId="0" borderId="9" xfId="0" applyNumberFormat="1" applyFont="1" applyBorder="1"/>
    <xf numFmtId="37" fontId="4" fillId="0" borderId="12" xfId="0" applyNumberFormat="1" applyFont="1" applyBorder="1"/>
    <xf numFmtId="37" fontId="4" fillId="0" borderId="13" xfId="0" applyNumberFormat="1" applyFont="1" applyBorder="1"/>
    <xf numFmtId="37" fontId="4" fillId="0" borderId="14" xfId="0" applyNumberFormat="1" applyFont="1" applyBorder="1"/>
    <xf numFmtId="37" fontId="4" fillId="0" borderId="15" xfId="0" applyNumberFormat="1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0" xfId="3" applyProtection="1">
      <protection locked="0"/>
    </xf>
    <xf numFmtId="166" fontId="0" fillId="0" borderId="1" xfId="0" applyNumberFormat="1" applyBorder="1"/>
    <xf numFmtId="0" fontId="7" fillId="0" borderId="1" xfId="4" applyBorder="1" applyAlignment="1" applyProtection="1">
      <alignment horizontal="center" vertical="center"/>
      <protection locked="0"/>
    </xf>
    <xf numFmtId="0" fontId="7" fillId="0" borderId="1" xfId="4" applyBorder="1" applyAlignment="1" applyProtection="1">
      <alignment vertical="center" wrapText="1"/>
      <protection locked="0"/>
    </xf>
    <xf numFmtId="167" fontId="0" fillId="0" borderId="1" xfId="6" applyNumberFormat="1" applyFont="1" applyFill="1" applyBorder="1" applyProtection="1">
      <protection locked="0"/>
    </xf>
    <xf numFmtId="0" fontId="7" fillId="0" borderId="1" xfId="4" applyBorder="1" applyAlignment="1" applyProtection="1">
      <alignment horizontal="center"/>
      <protection locked="0"/>
    </xf>
    <xf numFmtId="0" fontId="7" fillId="0" borderId="1" xfId="4" applyBorder="1" applyProtection="1">
      <protection locked="0"/>
    </xf>
    <xf numFmtId="0" fontId="8" fillId="0" borderId="1" xfId="4" applyFont="1" applyBorder="1" applyProtection="1">
      <protection locked="0"/>
    </xf>
    <xf numFmtId="167" fontId="8" fillId="0" borderId="1" xfId="4" applyNumberFormat="1" applyFont="1" applyBorder="1"/>
    <xf numFmtId="0" fontId="6" fillId="0" borderId="0" xfId="3" applyAlignment="1" applyProtection="1">
      <alignment horizontal="center"/>
      <protection locked="0"/>
    </xf>
    <xf numFmtId="0" fontId="9" fillId="2" borderId="1" xfId="4" applyFont="1" applyFill="1" applyBorder="1" applyAlignment="1" applyProtection="1">
      <alignment horizontal="center" wrapText="1"/>
      <protection locked="0"/>
    </xf>
    <xf numFmtId="0" fontId="9" fillId="2" borderId="1" xfId="4" applyFont="1" applyFill="1" applyBorder="1" applyProtection="1">
      <protection locked="0"/>
    </xf>
    <xf numFmtId="0" fontId="9" fillId="2" borderId="19" xfId="4" applyFont="1" applyFill="1" applyBorder="1" applyAlignment="1" applyProtection="1">
      <alignment horizontal="center" wrapText="1"/>
      <protection locked="0"/>
    </xf>
    <xf numFmtId="167" fontId="6" fillId="0" borderId="0" xfId="3" applyNumberFormat="1" applyProtection="1">
      <protection locked="0"/>
    </xf>
    <xf numFmtId="0" fontId="9" fillId="2" borderId="7" xfId="4" applyFont="1" applyFill="1" applyBorder="1" applyAlignment="1" applyProtection="1">
      <alignment horizontal="center" wrapText="1"/>
      <protection locked="0"/>
    </xf>
    <xf numFmtId="0" fontId="9" fillId="2" borderId="26" xfId="4" applyFont="1" applyFill="1" applyBorder="1" applyProtection="1">
      <protection locked="0"/>
    </xf>
    <xf numFmtId="0" fontId="9" fillId="2" borderId="6" xfId="4" applyFont="1" applyFill="1" applyBorder="1" applyAlignment="1" applyProtection="1">
      <alignment horizontal="center" wrapText="1"/>
      <protection locked="0"/>
    </xf>
    <xf numFmtId="0" fontId="9" fillId="2" borderId="5" xfId="4" applyFont="1" applyFill="1" applyBorder="1" applyAlignment="1" applyProtection="1">
      <alignment horizontal="center" wrapText="1"/>
      <protection locked="0"/>
    </xf>
    <xf numFmtId="0" fontId="7" fillId="0" borderId="4" xfId="4" applyBorder="1" applyAlignment="1" applyProtection="1">
      <alignment horizontal="center" vertical="center"/>
      <protection locked="0"/>
    </xf>
    <xf numFmtId="0" fontId="7" fillId="0" borderId="2" xfId="4" applyBorder="1" applyAlignment="1" applyProtection="1">
      <alignment vertical="center" wrapText="1"/>
      <protection locked="0"/>
    </xf>
    <xf numFmtId="166" fontId="0" fillId="0" borderId="4" xfId="1" applyNumberFormat="1" applyFont="1" applyFill="1" applyBorder="1" applyProtection="1"/>
    <xf numFmtId="0" fontId="7" fillId="0" borderId="27" xfId="4" applyBorder="1" applyAlignment="1" applyProtection="1">
      <alignment horizontal="center"/>
      <protection locked="0"/>
    </xf>
    <xf numFmtId="0" fontId="7" fillId="0" borderId="28" xfId="4" applyBorder="1" applyProtection="1">
      <protection locked="0"/>
    </xf>
    <xf numFmtId="0" fontId="7" fillId="0" borderId="29" xfId="4" applyBorder="1" applyAlignment="1" applyProtection="1">
      <alignment horizontal="center"/>
      <protection locked="0"/>
    </xf>
    <xf numFmtId="0" fontId="8" fillId="0" borderId="30" xfId="4" applyFont="1" applyBorder="1" applyProtection="1">
      <protection locked="0"/>
    </xf>
    <xf numFmtId="166" fontId="8" fillId="0" borderId="29" xfId="1" applyNumberFormat="1" applyFont="1" applyBorder="1"/>
    <xf numFmtId="167" fontId="4" fillId="0" borderId="0" xfId="0" applyNumberFormat="1" applyFont="1"/>
    <xf numFmtId="37" fontId="3" fillId="0" borderId="15" xfId="0" applyNumberFormat="1" applyFont="1" applyBorder="1"/>
    <xf numFmtId="37" fontId="4" fillId="0" borderId="31" xfId="0" applyNumberFormat="1" applyFont="1" applyBorder="1"/>
    <xf numFmtId="37" fontId="3" fillId="0" borderId="20" xfId="0" applyNumberFormat="1" applyFont="1" applyBorder="1"/>
    <xf numFmtId="37" fontId="4" fillId="0" borderId="21" xfId="0" applyNumberFormat="1" applyFont="1" applyBorder="1"/>
    <xf numFmtId="37" fontId="4" fillId="0" borderId="22" xfId="0" applyNumberFormat="1" applyFont="1" applyBorder="1"/>
    <xf numFmtId="43" fontId="6" fillId="0" borderId="0" xfId="1" applyFont="1" applyProtection="1">
      <protection locked="0"/>
    </xf>
    <xf numFmtId="37" fontId="3" fillId="0" borderId="0" xfId="0" applyNumberFormat="1" applyFont="1"/>
    <xf numFmtId="37" fontId="3" fillId="0" borderId="21" xfId="0" applyNumberFormat="1" applyFont="1" applyBorder="1"/>
    <xf numFmtId="0" fontId="1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8" fillId="4" borderId="23" xfId="3" applyFont="1" applyFill="1" applyBorder="1" applyAlignment="1" applyProtection="1">
      <alignment horizontal="center"/>
      <protection locked="0"/>
    </xf>
    <xf numFmtId="0" fontId="8" fillId="4" borderId="24" xfId="3" applyFont="1" applyFill="1" applyBorder="1" applyAlignment="1" applyProtection="1">
      <alignment horizontal="center"/>
      <protection locked="0"/>
    </xf>
    <xf numFmtId="0" fontId="8" fillId="4" borderId="25" xfId="3" applyFont="1" applyFill="1" applyBorder="1" applyAlignment="1" applyProtection="1">
      <alignment horizontal="center"/>
      <protection locked="0"/>
    </xf>
    <xf numFmtId="0" fontId="15" fillId="0" borderId="0" xfId="3" applyFont="1" applyAlignment="1" applyProtection="1">
      <alignment horizontal="center" vertical="center" wrapText="1"/>
      <protection locked="0"/>
    </xf>
    <xf numFmtId="0" fontId="8" fillId="4" borderId="20" xfId="3" applyFont="1" applyFill="1" applyBorder="1" applyAlignment="1" applyProtection="1">
      <alignment horizontal="center"/>
      <protection locked="0"/>
    </xf>
    <xf numFmtId="0" fontId="8" fillId="4" borderId="21" xfId="3" applyFon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7">
    <cellStyle name="Comma" xfId="1" builtinId="3"/>
    <cellStyle name="Currency 2" xfId="6" xr:uid="{54AE6735-9E2F-44C3-978B-F60766A7B214}"/>
    <cellStyle name="Normal" xfId="0" builtinId="0"/>
    <cellStyle name="Normal 2 15" xfId="4" xr:uid="{C3322201-B138-415D-8A83-9A2C6977E416}"/>
    <cellStyle name="Normal 2 2 2 2" xfId="3" xr:uid="{626D2B9A-2729-4091-AA58-3169DF3A5EB9}"/>
    <cellStyle name="Normal 32" xfId="5" xr:uid="{358658F5-30AD-442B-894E-1EE5F041B5A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E5649-04B2-43B8-B29C-505DC75BD94A}">
  <dimension ref="A1:G17"/>
  <sheetViews>
    <sheetView tabSelected="1" zoomScaleNormal="100" workbookViewId="0">
      <selection activeCell="B21" sqref="B21"/>
    </sheetView>
  </sheetViews>
  <sheetFormatPr defaultRowHeight="14.5" x14ac:dyDescent="0.35"/>
  <cols>
    <col min="1" max="1" width="14.1796875" customWidth="1"/>
    <col min="2" max="2" width="12.7265625" customWidth="1"/>
    <col min="3" max="4" width="11.81640625" customWidth="1"/>
    <col min="5" max="5" width="11.7265625" customWidth="1"/>
    <col min="6" max="7" width="12.1796875" customWidth="1"/>
  </cols>
  <sheetData>
    <row r="1" spans="1:7" x14ac:dyDescent="0.35">
      <c r="A1" s="5" t="s">
        <v>6</v>
      </c>
      <c r="B1" s="5"/>
    </row>
    <row r="2" spans="1:7" x14ac:dyDescent="0.35">
      <c r="A2" s="5" t="s">
        <v>5</v>
      </c>
      <c r="B2" s="5"/>
    </row>
    <row r="3" spans="1:7" x14ac:dyDescent="0.35">
      <c r="A3" s="5" t="s">
        <v>4</v>
      </c>
      <c r="B3" s="5"/>
    </row>
    <row r="4" spans="1:7" x14ac:dyDescent="0.35">
      <c r="A4" s="5" t="s">
        <v>90</v>
      </c>
      <c r="B4" s="5"/>
    </row>
    <row r="5" spans="1:7" x14ac:dyDescent="0.35">
      <c r="A5" s="5" t="s">
        <v>40</v>
      </c>
      <c r="B5" s="5"/>
    </row>
    <row r="7" spans="1:7" x14ac:dyDescent="0.35">
      <c r="C7" s="4"/>
      <c r="D7" s="4"/>
      <c r="E7" s="4"/>
      <c r="F7" s="4"/>
    </row>
    <row r="9" spans="1:7" x14ac:dyDescent="0.35">
      <c r="A9" s="1"/>
      <c r="B9" s="72" t="s">
        <v>0</v>
      </c>
      <c r="C9" s="73"/>
      <c r="D9" s="72" t="s">
        <v>3</v>
      </c>
      <c r="E9" s="74"/>
      <c r="F9" s="72" t="s">
        <v>1</v>
      </c>
      <c r="G9" s="74"/>
    </row>
    <row r="10" spans="1:7" ht="43.5" x14ac:dyDescent="0.35">
      <c r="A10" s="2"/>
      <c r="B10" s="3" t="s">
        <v>89</v>
      </c>
      <c r="C10" s="3" t="s">
        <v>2</v>
      </c>
      <c r="D10" s="3" t="s">
        <v>89</v>
      </c>
      <c r="E10" s="3" t="s">
        <v>2</v>
      </c>
      <c r="F10" s="3" t="s">
        <v>89</v>
      </c>
      <c r="G10" s="3" t="s">
        <v>2</v>
      </c>
    </row>
    <row r="11" spans="1:7" x14ac:dyDescent="0.35">
      <c r="A11" s="1">
        <v>2027</v>
      </c>
      <c r="B11" s="37">
        <f>'Revenue Requirements'!B18/1000000</f>
        <v>813.63745309475109</v>
      </c>
      <c r="C11" s="37">
        <f>'Revenue Requirements'!B30/1000000</f>
        <v>810.35115654736228</v>
      </c>
      <c r="D11" s="37">
        <f>'Rate Base'!D20/1000000</f>
        <v>4530.6183382727386</v>
      </c>
      <c r="E11" s="37">
        <f>'Rate Base'!D51/1000000</f>
        <v>4482.8841314628926</v>
      </c>
      <c r="F11" s="37">
        <f>'OM&amp;A impact'!C18/1000000</f>
        <v>345.48275914514153</v>
      </c>
      <c r="G11" s="37">
        <f>'Revenue Requirements'!B24/1000000</f>
        <v>345.48275914514153</v>
      </c>
    </row>
    <row r="12" spans="1:7" x14ac:dyDescent="0.35">
      <c r="A12" s="1">
        <v>2028</v>
      </c>
      <c r="B12" s="37">
        <f>'Revenue Requirements'!C18/1000000</f>
        <v>872.35855587662809</v>
      </c>
      <c r="C12" s="37">
        <f>'Revenue Requirements'!C30/1000000</f>
        <v>869.01111995236067</v>
      </c>
      <c r="D12" s="37">
        <f>'Rate Base'!E20/1000000</f>
        <v>4802.6085675733757</v>
      </c>
      <c r="E12" s="37">
        <f>+'Rate Base'!E51/1000000</f>
        <v>4754.8743607635297</v>
      </c>
      <c r="F12" s="37">
        <f>'OM&amp;A impact'!D18/1000000</f>
        <v>361.87440390189516</v>
      </c>
      <c r="G12" s="37">
        <f>'Revenue Requirements'!C24/1000000</f>
        <v>361.87440390189516</v>
      </c>
    </row>
    <row r="13" spans="1:7" x14ac:dyDescent="0.35">
      <c r="A13" s="1">
        <v>2029</v>
      </c>
      <c r="B13" s="37">
        <f>'Revenue Requirements'!D18/1000000</f>
        <v>920.56713654832606</v>
      </c>
      <c r="C13" s="37">
        <f>'Revenue Requirements'!D30/1000000</f>
        <v>917.1969352322983</v>
      </c>
      <c r="D13" s="37">
        <f>'Rate Base'!F20/1000000</f>
        <v>5125.816660989005</v>
      </c>
      <c r="E13" s="37">
        <f>+'Rate Base'!F51/1000000</f>
        <v>5078.082454179159</v>
      </c>
      <c r="F13" s="37">
        <f>'OM&amp;A impact'!E18/1000000</f>
        <v>377.8308997079053</v>
      </c>
      <c r="G13" s="37">
        <f>'Revenue Requirements'!D24/1000000</f>
        <v>377.8308997079053</v>
      </c>
    </row>
    <row r="14" spans="1:7" x14ac:dyDescent="0.35">
      <c r="A14" s="1">
        <v>2030</v>
      </c>
      <c r="B14" s="37">
        <f>'Revenue Requirements'!E18/1000000</f>
        <v>979.85931294849638</v>
      </c>
      <c r="C14" s="37">
        <f>'Revenue Requirements'!E30/1000000</f>
        <v>976.46951326233216</v>
      </c>
      <c r="D14" s="37">
        <f>'Rate Base'!G20/1000000</f>
        <v>5513.4312244173325</v>
      </c>
      <c r="E14" s="37">
        <f>+'Rate Base'!G51/1000000</f>
        <v>5465.6970176074865</v>
      </c>
      <c r="F14" s="37">
        <f>'OM&amp;A impact'!F18/1000000</f>
        <v>392.02056237629995</v>
      </c>
      <c r="G14" s="37">
        <f>'Revenue Requirements'!E24/1000000</f>
        <v>392.02056237629995</v>
      </c>
    </row>
    <row r="15" spans="1:7" x14ac:dyDescent="0.35">
      <c r="A15" s="1">
        <v>2031</v>
      </c>
      <c r="B15" s="37">
        <f>'Revenue Requirements'!F18/1000000</f>
        <v>1035.5051363272685</v>
      </c>
      <c r="C15" s="37">
        <f>'Revenue Requirements'!F30/1000000</f>
        <v>1032.0621475242972</v>
      </c>
      <c r="D15" s="37">
        <f>'Rate Base'!H20/1000000</f>
        <v>5910.3183638298551</v>
      </c>
      <c r="E15" s="37">
        <f>'Rate Base'!H51/1000000</f>
        <v>5862.5841570200082</v>
      </c>
      <c r="F15" s="37">
        <f>'OM&amp;A impact'!G20/1000000</f>
        <v>402.80324349762463</v>
      </c>
      <c r="G15" s="37">
        <f>'Revenue Requirements'!F24/1000000</f>
        <v>402.80324349762463</v>
      </c>
    </row>
    <row r="16" spans="1:7" x14ac:dyDescent="0.35">
      <c r="C16" s="15"/>
      <c r="E16" s="15"/>
    </row>
    <row r="17" spans="1:7" ht="32.5" customHeight="1" x14ac:dyDescent="0.35">
      <c r="A17" s="71" t="s">
        <v>87</v>
      </c>
      <c r="B17" s="71"/>
      <c r="C17" s="71"/>
      <c r="D17" s="71"/>
      <c r="E17" s="71"/>
      <c r="F17" s="71"/>
      <c r="G17" s="71"/>
    </row>
  </sheetData>
  <mergeCells count="4">
    <mergeCell ref="A17:G17"/>
    <mergeCell ref="B9:C9"/>
    <mergeCell ref="D9:E9"/>
    <mergeCell ref="F9:G9"/>
  </mergeCells>
  <phoneticPr fontId="16" type="noConversion"/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3255B-ACE0-4162-AAE9-9D06AF287094}">
  <dimension ref="A1:L48"/>
  <sheetViews>
    <sheetView topLeftCell="A4" zoomScaleNormal="100" workbookViewId="0">
      <selection activeCell="A34" sqref="A34:F34"/>
    </sheetView>
  </sheetViews>
  <sheetFormatPr defaultRowHeight="14.5" x14ac:dyDescent="0.35"/>
  <cols>
    <col min="1" max="1" width="47" style="6" customWidth="1"/>
    <col min="2" max="6" width="18.26953125" style="6" customWidth="1"/>
    <col min="7" max="7" width="11.26953125" customWidth="1"/>
  </cols>
  <sheetData>
    <row r="1" spans="1:12" x14ac:dyDescent="0.35">
      <c r="A1" s="5" t="s">
        <v>6</v>
      </c>
    </row>
    <row r="2" spans="1:12" x14ac:dyDescent="0.35">
      <c r="A2" s="5" t="s">
        <v>5</v>
      </c>
    </row>
    <row r="3" spans="1:12" x14ac:dyDescent="0.35">
      <c r="A3" s="5" t="s">
        <v>4</v>
      </c>
    </row>
    <row r="4" spans="1:12" x14ac:dyDescent="0.35">
      <c r="A4" s="5" t="s">
        <v>90</v>
      </c>
    </row>
    <row r="5" spans="1:12" x14ac:dyDescent="0.35">
      <c r="A5" s="5" t="s">
        <v>79</v>
      </c>
    </row>
    <row r="7" spans="1:12" x14ac:dyDescent="0.35">
      <c r="H7" s="7"/>
      <c r="I7" s="7"/>
      <c r="J7" s="7"/>
      <c r="K7" s="7"/>
      <c r="L7" s="7"/>
    </row>
    <row r="8" spans="1:12" s="11" customFormat="1" x14ac:dyDescent="0.35">
      <c r="A8" s="14" t="s">
        <v>96</v>
      </c>
      <c r="B8" s="10">
        <v>2027</v>
      </c>
      <c r="C8" s="10">
        <v>2028</v>
      </c>
      <c r="D8" s="10">
        <v>2029</v>
      </c>
      <c r="E8" s="10">
        <v>2030</v>
      </c>
      <c r="F8" s="10">
        <v>2031</v>
      </c>
      <c r="G8"/>
    </row>
    <row r="9" spans="1:12" x14ac:dyDescent="0.35">
      <c r="A9" s="6" t="s">
        <v>3</v>
      </c>
      <c r="B9" s="9">
        <f>'Rate Base'!D20</f>
        <v>4530618338.2727385</v>
      </c>
      <c r="C9" s="9">
        <f>'Rate Base'!E20</f>
        <v>4802608567.5733757</v>
      </c>
      <c r="D9" s="9">
        <f>'Rate Base'!F20</f>
        <v>5125816660.9890051</v>
      </c>
      <c r="E9" s="9">
        <f>'Rate Base'!G20</f>
        <v>5513431224.4173326</v>
      </c>
      <c r="F9" s="9">
        <f>'Rate Base'!H20</f>
        <v>5910318363.829855</v>
      </c>
    </row>
    <row r="10" spans="1:12" x14ac:dyDescent="0.35">
      <c r="A10" s="6" t="s">
        <v>14</v>
      </c>
      <c r="B10" s="13">
        <v>6.1028604187000658E-2</v>
      </c>
      <c r="C10" s="13">
        <v>6.1896436726146364E-2</v>
      </c>
      <c r="D10" s="13">
        <v>6.19933994581056E-2</v>
      </c>
      <c r="E10" s="13">
        <v>6.2054411756909011E-2</v>
      </c>
      <c r="F10" s="13">
        <v>6.2847092783868741E-2</v>
      </c>
    </row>
    <row r="11" spans="1:12" x14ac:dyDescent="0.35">
      <c r="A11" s="6" t="s">
        <v>11</v>
      </c>
      <c r="B11" s="9">
        <f>B9*B10</f>
        <v>276497313.28881359</v>
      </c>
      <c r="C11" s="9">
        <f>C9*C10</f>
        <v>297264357.32325387</v>
      </c>
      <c r="D11" s="9">
        <f>D9*D10</f>
        <v>317766799.81370443</v>
      </c>
      <c r="E11" s="9">
        <f>E9*E10</f>
        <v>342132731.39339215</v>
      </c>
      <c r="F11" s="9">
        <f>F9*F10</f>
        <v>371446326.59381819</v>
      </c>
    </row>
    <row r="12" spans="1:12" x14ac:dyDescent="0.35">
      <c r="A12" s="6" t="s">
        <v>93</v>
      </c>
      <c r="B12" s="9">
        <f>'OM&amp;A impact'!C18</f>
        <v>345482759.14514154</v>
      </c>
      <c r="C12" s="9">
        <f>'OM&amp;A impact'!D18</f>
        <v>361874403.90189517</v>
      </c>
      <c r="D12" s="9">
        <f>'OM&amp;A impact'!E18</f>
        <v>377830899.70790529</v>
      </c>
      <c r="E12" s="9">
        <f>'OM&amp;A impact'!F18</f>
        <v>392020562.37629998</v>
      </c>
      <c r="F12" s="9">
        <f>'OM&amp;A impact'!G18</f>
        <v>402803243.49762464</v>
      </c>
    </row>
    <row r="13" spans="1:12" x14ac:dyDescent="0.35">
      <c r="A13" s="6" t="s">
        <v>10</v>
      </c>
      <c r="B13" s="9">
        <f>'Depreciation Impact'!C16</f>
        <v>194381136.145753</v>
      </c>
      <c r="C13" s="9">
        <f>'Depreciation Impact'!D16</f>
        <v>199879500.595415</v>
      </c>
      <c r="D13" s="9">
        <f>'Depreciation Impact'!E16</f>
        <v>215565388.14335099</v>
      </c>
      <c r="E13" s="9">
        <f>'Depreciation Impact'!F16</f>
        <v>233582814.888107</v>
      </c>
      <c r="F13" s="9">
        <f>'Depreciation Impact'!G16</f>
        <v>244604140.74990499</v>
      </c>
    </row>
    <row r="14" spans="1:12" x14ac:dyDescent="0.35">
      <c r="A14" s="6" t="s">
        <v>94</v>
      </c>
      <c r="B14" s="9">
        <v>6940137.5700000003</v>
      </c>
      <c r="C14" s="9">
        <v>7796639.2400000002</v>
      </c>
      <c r="D14" s="9">
        <v>8625907.3300000001</v>
      </c>
      <c r="E14" s="9">
        <v>8807725.5500000007</v>
      </c>
      <c r="F14" s="9">
        <v>8982169.7799999993</v>
      </c>
    </row>
    <row r="15" spans="1:12" x14ac:dyDescent="0.35">
      <c r="A15" s="6" t="s">
        <v>9</v>
      </c>
      <c r="B15" s="9">
        <f>'PILs Impact'!C11</f>
        <v>22285852.818130396</v>
      </c>
      <c r="C15" s="9">
        <f>'PILs Impact'!D11</f>
        <v>37961893.253552146</v>
      </c>
      <c r="D15" s="9">
        <f>'PILs Impact'!E11</f>
        <v>29818304.84323816</v>
      </c>
      <c r="E15" s="9">
        <f>'PILs Impact'!F11</f>
        <v>33105480.460748259</v>
      </c>
      <c r="F15" s="9">
        <f>'PILs Impact'!G11</f>
        <v>38244115</v>
      </c>
    </row>
    <row r="16" spans="1:12" s="11" customFormat="1" x14ac:dyDescent="0.35">
      <c r="A16" s="5" t="s">
        <v>8</v>
      </c>
      <c r="B16" s="8">
        <f>SUM(B11:B15)</f>
        <v>845587198.96783864</v>
      </c>
      <c r="C16" s="8">
        <f>SUM(C11:C15)</f>
        <v>904776794.31411624</v>
      </c>
      <c r="D16" s="8">
        <f>SUM(D11:D15)</f>
        <v>949607299.8381989</v>
      </c>
      <c r="E16" s="8">
        <f>SUM(E11:E15)</f>
        <v>1009649314.6685475</v>
      </c>
      <c r="F16" s="8">
        <f>SUM(F11:F15)</f>
        <v>1066079995.6213478</v>
      </c>
      <c r="G16"/>
    </row>
    <row r="17" spans="1:7" x14ac:dyDescent="0.35">
      <c r="A17" s="6" t="s">
        <v>13</v>
      </c>
      <c r="B17" s="9">
        <v>-31949745.873087499</v>
      </c>
      <c r="C17" s="9">
        <v>-32418238.437488198</v>
      </c>
      <c r="D17" s="9">
        <v>-29040163.2898729</v>
      </c>
      <c r="E17" s="9">
        <v>-29790001.720051199</v>
      </c>
      <c r="F17" s="9">
        <v>-30574859.294079401</v>
      </c>
    </row>
    <row r="18" spans="1:7" s="11" customFormat="1" ht="15" thickBot="1" x14ac:dyDescent="0.4">
      <c r="A18" s="5" t="s">
        <v>7</v>
      </c>
      <c r="B18" s="12">
        <f>B16+B17</f>
        <v>813637453.09475112</v>
      </c>
      <c r="C18" s="12">
        <f>C16+C17</f>
        <v>872358555.87662804</v>
      </c>
      <c r="D18" s="12">
        <f>D16+D17</f>
        <v>920567136.54832602</v>
      </c>
      <c r="E18" s="12">
        <f>E16+E17</f>
        <v>979859312.94849634</v>
      </c>
      <c r="F18" s="12">
        <f>F16+F17</f>
        <v>1035505136.3272684</v>
      </c>
      <c r="G18"/>
    </row>
    <row r="19" spans="1:7" ht="15" thickTop="1" x14ac:dyDescent="0.35">
      <c r="B19" s="9"/>
      <c r="C19" s="9"/>
      <c r="D19" s="9"/>
      <c r="E19" s="9"/>
      <c r="F19" s="9"/>
    </row>
    <row r="20" spans="1:7" s="11" customFormat="1" ht="28.5" x14ac:dyDescent="0.35">
      <c r="A20" s="14" t="s">
        <v>101</v>
      </c>
      <c r="B20" s="10">
        <v>2027</v>
      </c>
      <c r="C20" s="10">
        <v>2028</v>
      </c>
      <c r="D20" s="10">
        <v>2029</v>
      </c>
      <c r="E20" s="10">
        <v>2030</v>
      </c>
      <c r="F20" s="10">
        <v>2031</v>
      </c>
      <c r="G20"/>
    </row>
    <row r="21" spans="1:7" x14ac:dyDescent="0.35">
      <c r="A21" s="6" t="s">
        <v>3</v>
      </c>
      <c r="B21" s="9">
        <f>'Rate Base'!D51</f>
        <v>4482884131.4628925</v>
      </c>
      <c r="C21" s="9">
        <f>'Rate Base'!E51</f>
        <v>4754874360.7635298</v>
      </c>
      <c r="D21" s="9">
        <f>'Rate Base'!F51</f>
        <v>5078082454.1791592</v>
      </c>
      <c r="E21" s="9">
        <f>'Rate Base'!G51</f>
        <v>5465697017.6074867</v>
      </c>
      <c r="F21" s="9">
        <f>'Rate Base'!H51</f>
        <v>5862584157.0200081</v>
      </c>
    </row>
    <row r="22" spans="1:7" x14ac:dyDescent="0.35">
      <c r="A22" s="6" t="s">
        <v>14</v>
      </c>
      <c r="B22" s="13">
        <v>6.1028604187000658E-2</v>
      </c>
      <c r="C22" s="13">
        <v>6.1896436726146364E-2</v>
      </c>
      <c r="D22" s="13">
        <v>6.19933994581056E-2</v>
      </c>
      <c r="E22" s="13">
        <v>6.2054411756909011E-2</v>
      </c>
      <c r="F22" s="13">
        <v>6.2847092783868741E-2</v>
      </c>
    </row>
    <row r="23" spans="1:7" x14ac:dyDescent="0.35">
      <c r="A23" s="6" t="s">
        <v>11</v>
      </c>
      <c r="B23" s="9">
        <f>B21*B22</f>
        <v>273584161.27523512</v>
      </c>
      <c r="C23" s="9">
        <f>C21*C22</f>
        <v>294309780.01177543</v>
      </c>
      <c r="D23" s="9">
        <f>D21*D22</f>
        <v>314807594.06312585</v>
      </c>
      <c r="E23" s="9">
        <f>E21*E22</f>
        <v>339170613.26912457</v>
      </c>
      <c r="F23" s="9">
        <f>F21*F22</f>
        <v>368446370.46947533</v>
      </c>
    </row>
    <row r="24" spans="1:7" x14ac:dyDescent="0.35">
      <c r="A24" s="6" t="s">
        <v>93</v>
      </c>
      <c r="B24" s="9">
        <f>'OM&amp;A impact'!C20</f>
        <v>345482759.14514154</v>
      </c>
      <c r="C24" s="9">
        <f>'OM&amp;A impact'!D20</f>
        <v>361874403.90189517</v>
      </c>
      <c r="D24" s="9">
        <f>'OM&amp;A impact'!E20</f>
        <v>377830899.70790529</v>
      </c>
      <c r="E24" s="9">
        <f>'OM&amp;A impact'!F20</f>
        <v>392020562.37629998</v>
      </c>
      <c r="F24" s="9">
        <f>'OM&amp;A impact'!G20</f>
        <v>402803243.49762464</v>
      </c>
    </row>
    <row r="25" spans="1:7" x14ac:dyDescent="0.35">
      <c r="A25" s="6" t="s">
        <v>10</v>
      </c>
      <c r="B25" s="9">
        <f>'Depreciation Impact'!C18</f>
        <v>194381136.145753</v>
      </c>
      <c r="C25" s="9">
        <f>'Depreciation Impact'!D18</f>
        <v>199879500.595415</v>
      </c>
      <c r="D25" s="9">
        <f>'Depreciation Impact'!E18</f>
        <v>215565388.14335099</v>
      </c>
      <c r="E25" s="9">
        <f>'Depreciation Impact'!F18</f>
        <v>233582814.888107</v>
      </c>
      <c r="F25" s="9">
        <f>'Depreciation Impact'!G18</f>
        <v>244604140.74990499</v>
      </c>
    </row>
    <row r="26" spans="1:7" x14ac:dyDescent="0.35">
      <c r="A26" s="6" t="s">
        <v>94</v>
      </c>
      <c r="B26" s="9">
        <v>6940137.5700000003</v>
      </c>
      <c r="C26" s="9">
        <v>7796639.2400000002</v>
      </c>
      <c r="D26" s="9">
        <v>8625907.3300000001</v>
      </c>
      <c r="E26" s="9">
        <v>8807725.5500000007</v>
      </c>
      <c r="F26" s="9">
        <v>8982169.7799999993</v>
      </c>
    </row>
    <row r="27" spans="1:7" x14ac:dyDescent="0.35">
      <c r="A27" s="6" t="s">
        <v>9</v>
      </c>
      <c r="B27" s="9">
        <f>'PILs Impact'!C10</f>
        <v>21912708.28432009</v>
      </c>
      <c r="C27" s="9">
        <f>'PILs Impact'!D10</f>
        <v>37569034.640763298</v>
      </c>
      <c r="D27" s="9">
        <f>'PILs Impact'!E10</f>
        <v>29407309.277789049</v>
      </c>
      <c r="E27" s="9">
        <f>'PILs Impact'!F10</f>
        <v>32677798.898851711</v>
      </c>
      <c r="F27" s="9">
        <f>'PILs Impact'!G10</f>
        <v>37801082.321371809</v>
      </c>
    </row>
    <row r="28" spans="1:7" s="11" customFormat="1" x14ac:dyDescent="0.35">
      <c r="A28" s="5" t="s">
        <v>8</v>
      </c>
      <c r="B28" s="8">
        <f>SUM(B23:B27)</f>
        <v>842300902.42044985</v>
      </c>
      <c r="C28" s="8">
        <f>SUM(C23:C27)</f>
        <v>901429358.38984883</v>
      </c>
      <c r="D28" s="8">
        <f>SUM(D23:D27)</f>
        <v>946237098.52217114</v>
      </c>
      <c r="E28" s="8">
        <f>SUM(E23:E27)</f>
        <v>1006259514.9823834</v>
      </c>
      <c r="F28" s="8">
        <f>SUM(F23:F27)</f>
        <v>1062637006.8183767</v>
      </c>
      <c r="G28"/>
    </row>
    <row r="29" spans="1:7" x14ac:dyDescent="0.35">
      <c r="A29" s="6" t="s">
        <v>13</v>
      </c>
      <c r="B29" s="9">
        <v>-31949745.873087499</v>
      </c>
      <c r="C29" s="9">
        <v>-32418238.437488198</v>
      </c>
      <c r="D29" s="9">
        <v>-29040163.2898729</v>
      </c>
      <c r="E29" s="9">
        <v>-29790001.720051199</v>
      </c>
      <c r="F29" s="9">
        <v>-30574859.294079401</v>
      </c>
    </row>
    <row r="30" spans="1:7" s="11" customFormat="1" ht="15" thickBot="1" x14ac:dyDescent="0.4">
      <c r="A30" s="5" t="s">
        <v>7</v>
      </c>
      <c r="B30" s="12">
        <f>B28+B29</f>
        <v>810351156.54736233</v>
      </c>
      <c r="C30" s="12">
        <f>C28+C29</f>
        <v>869011119.95236063</v>
      </c>
      <c r="D30" s="12">
        <f>D28+D29</f>
        <v>917196935.23229825</v>
      </c>
      <c r="E30" s="12">
        <f>E28+E29</f>
        <v>976469513.2623322</v>
      </c>
      <c r="F30" s="12">
        <f>F28+F29</f>
        <v>1032062147.5242972</v>
      </c>
      <c r="G30"/>
    </row>
    <row r="31" spans="1:7" ht="15" thickTop="1" x14ac:dyDescent="0.35">
      <c r="B31" s="9"/>
      <c r="C31" s="9"/>
      <c r="D31" s="9"/>
      <c r="E31" s="9"/>
      <c r="F31" s="9"/>
    </row>
    <row r="32" spans="1:7" x14ac:dyDescent="0.35">
      <c r="B32" s="9"/>
      <c r="C32" s="9"/>
      <c r="D32" s="9"/>
      <c r="E32" s="9"/>
      <c r="F32" s="9"/>
    </row>
    <row r="33" spans="1:8" x14ac:dyDescent="0.35">
      <c r="B33" s="9"/>
      <c r="C33" s="9"/>
      <c r="D33" s="9"/>
      <c r="E33" s="9"/>
      <c r="F33" s="9"/>
    </row>
    <row r="34" spans="1:8" ht="30" customHeight="1" x14ac:dyDescent="0.35">
      <c r="A34" s="75" t="s">
        <v>87</v>
      </c>
      <c r="B34" s="75"/>
      <c r="C34" s="75"/>
      <c r="D34" s="75"/>
      <c r="E34" s="75"/>
      <c r="F34" s="75"/>
    </row>
    <row r="36" spans="1:8" x14ac:dyDescent="0.35">
      <c r="G36" s="6"/>
      <c r="H36" s="6"/>
    </row>
    <row r="37" spans="1:8" x14ac:dyDescent="0.35">
      <c r="G37" s="6"/>
      <c r="H37" s="6"/>
    </row>
    <row r="38" spans="1:8" x14ac:dyDescent="0.35">
      <c r="G38" s="6"/>
      <c r="H38" s="6"/>
    </row>
    <row r="39" spans="1:8" x14ac:dyDescent="0.35">
      <c r="G39" s="6"/>
      <c r="H39" s="6"/>
    </row>
    <row r="40" spans="1:8" x14ac:dyDescent="0.35">
      <c r="G40" s="6"/>
      <c r="H40" s="6"/>
    </row>
    <row r="41" spans="1:8" x14ac:dyDescent="0.35">
      <c r="G41" s="6"/>
      <c r="H41" s="6"/>
    </row>
    <row r="42" spans="1:8" x14ac:dyDescent="0.35">
      <c r="G42" s="6"/>
      <c r="H42" s="6"/>
    </row>
    <row r="43" spans="1:8" x14ac:dyDescent="0.35">
      <c r="G43" s="6"/>
      <c r="H43" s="6"/>
    </row>
    <row r="44" spans="1:8" x14ac:dyDescent="0.35">
      <c r="G44" s="6"/>
      <c r="H44" s="6"/>
    </row>
    <row r="45" spans="1:8" x14ac:dyDescent="0.35">
      <c r="G45" s="6"/>
      <c r="H45" s="6"/>
    </row>
    <row r="46" spans="1:8" x14ac:dyDescent="0.35">
      <c r="G46" s="6"/>
      <c r="H46" s="6"/>
    </row>
    <row r="47" spans="1:8" x14ac:dyDescent="0.35">
      <c r="B47" s="9"/>
    </row>
    <row r="48" spans="1:8" x14ac:dyDescent="0.35">
      <c r="B48" s="9"/>
    </row>
  </sheetData>
  <mergeCells count="1">
    <mergeCell ref="A34:F34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B408-E6C6-4227-93EE-62313CFA4075}">
  <dimension ref="A1:S53"/>
  <sheetViews>
    <sheetView topLeftCell="A22" zoomScaleNormal="100" workbookViewId="0">
      <selection activeCell="A8" sqref="A8:A9"/>
    </sheetView>
  </sheetViews>
  <sheetFormatPr defaultRowHeight="14.5" x14ac:dyDescent="0.35"/>
  <cols>
    <col min="1" max="1" width="34.453125" customWidth="1"/>
    <col min="2" max="8" width="14.7265625" bestFit="1" customWidth="1"/>
    <col min="9" max="9" width="14.26953125" bestFit="1" customWidth="1"/>
  </cols>
  <sheetData>
    <row r="1" spans="1:8" x14ac:dyDescent="0.35">
      <c r="A1" s="5" t="s">
        <v>6</v>
      </c>
    </row>
    <row r="2" spans="1:8" x14ac:dyDescent="0.35">
      <c r="A2" s="5" t="s">
        <v>5</v>
      </c>
    </row>
    <row r="3" spans="1:8" x14ac:dyDescent="0.35">
      <c r="A3" s="5" t="s">
        <v>4</v>
      </c>
      <c r="B3" s="71" t="s">
        <v>87</v>
      </c>
      <c r="C3" s="71"/>
      <c r="D3" s="71"/>
      <c r="E3" s="71"/>
      <c r="F3" s="71"/>
      <c r="G3" s="71"/>
      <c r="H3" s="71"/>
    </row>
    <row r="4" spans="1:8" x14ac:dyDescent="0.35">
      <c r="A4" s="5" t="s">
        <v>90</v>
      </c>
      <c r="B4" s="71"/>
      <c r="C4" s="71"/>
      <c r="D4" s="71"/>
      <c r="E4" s="71"/>
      <c r="F4" s="71"/>
      <c r="G4" s="71"/>
      <c r="H4" s="71"/>
    </row>
    <row r="5" spans="1:8" x14ac:dyDescent="0.35">
      <c r="A5" s="5" t="s">
        <v>80</v>
      </c>
    </row>
    <row r="8" spans="1:8" x14ac:dyDescent="0.35">
      <c r="A8" s="76" t="s">
        <v>98</v>
      </c>
      <c r="B8" s="78" t="s">
        <v>28</v>
      </c>
      <c r="C8" s="79"/>
      <c r="D8" s="77" t="s">
        <v>27</v>
      </c>
      <c r="E8" s="77"/>
      <c r="F8" s="77"/>
      <c r="G8" s="77"/>
      <c r="H8" s="77"/>
    </row>
    <row r="9" spans="1:8" x14ac:dyDescent="0.35">
      <c r="A9" s="76"/>
      <c r="B9" s="20">
        <v>2025</v>
      </c>
      <c r="C9" s="20">
        <v>2026</v>
      </c>
      <c r="D9" s="20">
        <v>2027</v>
      </c>
      <c r="E9" s="20">
        <v>2028</v>
      </c>
      <c r="F9" s="20">
        <v>2029</v>
      </c>
      <c r="G9" s="20">
        <v>2030</v>
      </c>
      <c r="H9" s="20">
        <v>2031</v>
      </c>
    </row>
    <row r="10" spans="1:8" x14ac:dyDescent="0.35">
      <c r="A10" s="17" t="s">
        <v>26</v>
      </c>
      <c r="B10" s="18">
        <v>4897626914.2647123</v>
      </c>
      <c r="C10" s="18">
        <f>B11</f>
        <v>5244555137.1447115</v>
      </c>
      <c r="D10" s="18">
        <f t="shared" ref="D10:H10" si="0">C11</f>
        <v>5592348827.5247211</v>
      </c>
      <c r="E10" s="18">
        <f t="shared" si="0"/>
        <v>6030784135.6855335</v>
      </c>
      <c r="F10" s="18">
        <f t="shared" si="0"/>
        <v>6498221935.3684416</v>
      </c>
      <c r="G10" s="18">
        <f t="shared" si="0"/>
        <v>7069942823.599412</v>
      </c>
      <c r="H10" s="18">
        <f t="shared" si="0"/>
        <v>7692018061.1080656</v>
      </c>
    </row>
    <row r="11" spans="1:8" x14ac:dyDescent="0.35">
      <c r="A11" s="17" t="s">
        <v>25</v>
      </c>
      <c r="B11" s="18">
        <v>5244555137.1447115</v>
      </c>
      <c r="C11" s="18">
        <v>5592348827.5247211</v>
      </c>
      <c r="D11" s="18">
        <v>6030784135.6855335</v>
      </c>
      <c r="E11" s="18">
        <v>6498221935.3684416</v>
      </c>
      <c r="F11" s="18">
        <v>7069942823.599412</v>
      </c>
      <c r="G11" s="18">
        <v>7692018061.1080656</v>
      </c>
      <c r="H11" s="18">
        <v>8313934183.0428972</v>
      </c>
    </row>
    <row r="12" spans="1:8" x14ac:dyDescent="0.35">
      <c r="A12" s="20" t="s">
        <v>24</v>
      </c>
      <c r="B12" s="19">
        <f t="shared" ref="B12:H12" si="1">AVERAGE(B10:B11)</f>
        <v>5071091025.7047119</v>
      </c>
      <c r="C12" s="19">
        <f t="shared" si="1"/>
        <v>5418451982.3347168</v>
      </c>
      <c r="D12" s="19">
        <f t="shared" si="1"/>
        <v>5811566481.6051273</v>
      </c>
      <c r="E12" s="19">
        <f t="shared" si="1"/>
        <v>6264503035.5269871</v>
      </c>
      <c r="F12" s="19">
        <f t="shared" si="1"/>
        <v>6784082379.4839268</v>
      </c>
      <c r="G12" s="19">
        <f t="shared" si="1"/>
        <v>7380980442.3537388</v>
      </c>
      <c r="H12" s="19">
        <f t="shared" si="1"/>
        <v>8002976122.0754814</v>
      </c>
    </row>
    <row r="13" spans="1:8" x14ac:dyDescent="0.35">
      <c r="A13" s="17" t="s">
        <v>23</v>
      </c>
      <c r="B13" s="18">
        <v>-1226856592.2800002</v>
      </c>
      <c r="C13" s="18">
        <f>B14</f>
        <v>-1369280717.5399413</v>
      </c>
      <c r="D13" s="18">
        <f t="shared" ref="D13:H13" si="2">C14</f>
        <v>-1531199048.9204924</v>
      </c>
      <c r="E13" s="18">
        <f t="shared" si="2"/>
        <v>-1722879415.0955729</v>
      </c>
      <c r="F13" s="18">
        <f t="shared" si="2"/>
        <v>-1923766917.086987</v>
      </c>
      <c r="G13" s="18">
        <f t="shared" si="2"/>
        <v>-2140283633.661139</v>
      </c>
      <c r="H13" s="18">
        <f t="shared" si="2"/>
        <v>-2374128379.5231471</v>
      </c>
    </row>
    <row r="14" spans="1:8" x14ac:dyDescent="0.35">
      <c r="A14" s="17" t="s">
        <v>22</v>
      </c>
      <c r="B14" s="18">
        <v>-1369280717.5399413</v>
      </c>
      <c r="C14" s="18">
        <v>-1531199048.9204924</v>
      </c>
      <c r="D14" s="18">
        <v>-1722879415.0955729</v>
      </c>
      <c r="E14" s="18">
        <v>-1923766917.086987</v>
      </c>
      <c r="F14" s="18">
        <v>-2140283633.661139</v>
      </c>
      <c r="G14" s="18">
        <v>-2374128379.5231471</v>
      </c>
      <c r="H14" s="18">
        <v>-2621606218.0273523</v>
      </c>
    </row>
    <row r="15" spans="1:8" x14ac:dyDescent="0.35">
      <c r="A15" s="20" t="s">
        <v>21</v>
      </c>
      <c r="B15" s="19">
        <f t="shared" ref="B15:H15" si="3">AVERAGE(B13:B14)</f>
        <v>-1298068654.9099708</v>
      </c>
      <c r="C15" s="19">
        <f t="shared" si="3"/>
        <v>-1450239883.230217</v>
      </c>
      <c r="D15" s="19">
        <f t="shared" si="3"/>
        <v>-1627039232.0080328</v>
      </c>
      <c r="E15" s="19">
        <f t="shared" si="3"/>
        <v>-1823323166.09128</v>
      </c>
      <c r="F15" s="19">
        <f t="shared" si="3"/>
        <v>-2032025275.374063</v>
      </c>
      <c r="G15" s="19">
        <f t="shared" si="3"/>
        <v>-2257206006.5921431</v>
      </c>
      <c r="H15" s="19">
        <f t="shared" si="3"/>
        <v>-2497867298.7752495</v>
      </c>
    </row>
    <row r="16" spans="1:8" x14ac:dyDescent="0.35">
      <c r="A16" s="17" t="s">
        <v>20</v>
      </c>
      <c r="B16" s="18">
        <f t="shared" ref="B16:C16" si="4">+B10+B13</f>
        <v>3670770321.9847121</v>
      </c>
      <c r="C16" s="18">
        <f t="shared" si="4"/>
        <v>3875274419.6047702</v>
      </c>
      <c r="D16" s="18">
        <f>+D10+D13</f>
        <v>4061149778.604229</v>
      </c>
      <c r="E16" s="18">
        <f>+D17</f>
        <v>4307904720.5899601</v>
      </c>
      <c r="F16" s="18">
        <f>+E17</f>
        <v>4574455018.2814541</v>
      </c>
      <c r="G16" s="18">
        <f>+F17</f>
        <v>4929659189.9382725</v>
      </c>
      <c r="H16" s="18">
        <f>+G17</f>
        <v>5317889681.584919</v>
      </c>
    </row>
    <row r="17" spans="1:19" x14ac:dyDescent="0.35">
      <c r="A17" s="17" t="s">
        <v>19</v>
      </c>
      <c r="B17" s="18">
        <f t="shared" ref="B17:C17" si="5">+B11+B14</f>
        <v>3875274419.6047702</v>
      </c>
      <c r="C17" s="18">
        <f t="shared" si="5"/>
        <v>4061149778.604229</v>
      </c>
      <c r="D17" s="18">
        <f>+D11+D14</f>
        <v>4307904720.5899601</v>
      </c>
      <c r="E17" s="18">
        <f>+E11+E14</f>
        <v>4574455018.2814541</v>
      </c>
      <c r="F17" s="18">
        <f>+F11+F14</f>
        <v>4929659189.9382725</v>
      </c>
      <c r="G17" s="18">
        <f>+G11+G14</f>
        <v>5317889681.584919</v>
      </c>
      <c r="H17" s="18">
        <f>+H11+H14</f>
        <v>5692327965.0155449</v>
      </c>
    </row>
    <row r="18" spans="1:19" x14ac:dyDescent="0.35">
      <c r="A18" s="20" t="s">
        <v>18</v>
      </c>
      <c r="B18" s="19">
        <f t="shared" ref="B18:H18" si="6">AVERAGE(B16:B17)</f>
        <v>3773022370.7947412</v>
      </c>
      <c r="C18" s="19">
        <f t="shared" si="6"/>
        <v>3968212099.1044998</v>
      </c>
      <c r="D18" s="19">
        <f t="shared" si="6"/>
        <v>4184527249.5970945</v>
      </c>
      <c r="E18" s="19">
        <f t="shared" si="6"/>
        <v>4441179869.4357071</v>
      </c>
      <c r="F18" s="19">
        <f t="shared" si="6"/>
        <v>4752057104.1098633</v>
      </c>
      <c r="G18" s="19">
        <f t="shared" si="6"/>
        <v>5123774435.7615957</v>
      </c>
      <c r="H18" s="19">
        <f t="shared" si="6"/>
        <v>5505108823.3002319</v>
      </c>
    </row>
    <row r="19" spans="1:19" x14ac:dyDescent="0.35">
      <c r="A19" s="17" t="s">
        <v>17</v>
      </c>
      <c r="B19" s="18"/>
      <c r="C19" s="18"/>
      <c r="D19" s="18">
        <v>346091088.67564434</v>
      </c>
      <c r="E19" s="18">
        <v>361428698.13766897</v>
      </c>
      <c r="F19" s="18">
        <v>373759556.87914181</v>
      </c>
      <c r="G19" s="18">
        <v>389656788.65573692</v>
      </c>
      <c r="H19" s="18">
        <v>405209540.52962345</v>
      </c>
      <c r="L19" s="5"/>
      <c r="M19" s="8"/>
      <c r="N19" s="8"/>
      <c r="O19" s="8"/>
      <c r="P19" s="8"/>
      <c r="Q19" s="8"/>
      <c r="R19" s="8"/>
      <c r="S19" s="8"/>
    </row>
    <row r="20" spans="1:19" x14ac:dyDescent="0.35">
      <c r="A20" s="17" t="s">
        <v>16</v>
      </c>
      <c r="B20" s="16"/>
      <c r="C20" s="16"/>
      <c r="D20" s="16">
        <f>SUM(D18:D19)</f>
        <v>4530618338.2727385</v>
      </c>
      <c r="E20" s="16">
        <f>SUM(E18:E19)</f>
        <v>4802608567.5733757</v>
      </c>
      <c r="F20" s="16">
        <f>SUM(F18:F19)</f>
        <v>5125816660.9890051</v>
      </c>
      <c r="G20" s="16">
        <f>SUM(G18:G19)</f>
        <v>5513431224.4173326</v>
      </c>
      <c r="H20" s="16">
        <f>SUM(H18:H19)</f>
        <v>5910318363.829855</v>
      </c>
      <c r="L20" s="6"/>
      <c r="M20" s="9"/>
      <c r="N20" s="9"/>
      <c r="O20" s="9"/>
      <c r="P20" s="9"/>
      <c r="Q20" s="9"/>
      <c r="R20" s="9"/>
      <c r="S20" s="9"/>
    </row>
    <row r="21" spans="1:19" x14ac:dyDescent="0.35">
      <c r="A21" s="21"/>
      <c r="B21" s="21"/>
      <c r="C21" s="21"/>
      <c r="D21" s="15"/>
      <c r="E21" s="15"/>
      <c r="F21" s="15"/>
      <c r="G21" s="15"/>
      <c r="H21" s="15"/>
      <c r="L21" s="6"/>
      <c r="M21" s="9"/>
      <c r="N21" s="9"/>
      <c r="O21" s="9"/>
      <c r="P21" s="9"/>
      <c r="Q21" s="9"/>
      <c r="R21" s="9"/>
      <c r="S21" s="9"/>
    </row>
    <row r="22" spans="1:19" x14ac:dyDescent="0.35">
      <c r="D22" s="15"/>
      <c r="E22" s="15"/>
      <c r="F22" s="15"/>
      <c r="G22" s="15"/>
      <c r="H22" s="15"/>
      <c r="L22" s="5"/>
      <c r="M22" s="8"/>
      <c r="N22" s="8"/>
      <c r="O22" s="8"/>
      <c r="P22" s="8"/>
      <c r="Q22" s="8"/>
      <c r="R22" s="8"/>
      <c r="S22" s="8"/>
    </row>
    <row r="24" spans="1:19" x14ac:dyDescent="0.35">
      <c r="A24" s="76" t="s">
        <v>99</v>
      </c>
      <c r="B24" s="78" t="s">
        <v>28</v>
      </c>
      <c r="C24" s="80"/>
      <c r="D24" s="77" t="s">
        <v>27</v>
      </c>
      <c r="E24" s="77"/>
      <c r="F24" s="77"/>
      <c r="G24" s="77"/>
      <c r="H24" s="77"/>
    </row>
    <row r="25" spans="1:19" x14ac:dyDescent="0.35">
      <c r="A25" s="76"/>
      <c r="B25" s="20">
        <v>2025</v>
      </c>
      <c r="C25" s="20">
        <v>2026</v>
      </c>
      <c r="D25" s="20">
        <v>2027</v>
      </c>
      <c r="E25" s="20">
        <v>2028</v>
      </c>
      <c r="F25" s="20">
        <v>2029</v>
      </c>
      <c r="G25" s="20">
        <v>2030</v>
      </c>
      <c r="H25" s="20">
        <v>2031</v>
      </c>
    </row>
    <row r="26" spans="1:19" x14ac:dyDescent="0.35">
      <c r="A26" s="17" t="s">
        <v>26</v>
      </c>
      <c r="B26" s="18">
        <v>0</v>
      </c>
      <c r="C26" s="18">
        <f>B27</f>
        <v>-4664552.2673000051</v>
      </c>
      <c r="D26" s="18">
        <f t="shared" ref="D26:E26" si="7">C27</f>
        <v>-9659623.400793463</v>
      </c>
      <c r="E26" s="18">
        <f t="shared" si="7"/>
        <v>-9659623.400793463</v>
      </c>
      <c r="F26" s="18">
        <f t="shared" ref="F26:H26" si="8">E27</f>
        <v>-9659623.400793463</v>
      </c>
      <c r="G26" s="18">
        <f t="shared" si="8"/>
        <v>-9659623.400793463</v>
      </c>
      <c r="H26" s="18">
        <f t="shared" si="8"/>
        <v>-9659623.400793463</v>
      </c>
    </row>
    <row r="27" spans="1:19" x14ac:dyDescent="0.35">
      <c r="A27" s="17" t="s">
        <v>25</v>
      </c>
      <c r="B27" s="18">
        <f>-'OM&amp;A impact'!E51</f>
        <v>-4664552.2673000051</v>
      </c>
      <c r="C27" s="18">
        <f>B27-'OM&amp;A impact'!H51</f>
        <v>-9659623.400793463</v>
      </c>
      <c r="D27" s="15">
        <f>D26</f>
        <v>-9659623.400793463</v>
      </c>
      <c r="E27" s="18">
        <f>E26</f>
        <v>-9659623.400793463</v>
      </c>
      <c r="F27" s="18">
        <f t="shared" ref="F27:H27" si="9">F26</f>
        <v>-9659623.400793463</v>
      </c>
      <c r="G27" s="18">
        <f t="shared" si="9"/>
        <v>-9659623.400793463</v>
      </c>
      <c r="H27" s="18">
        <f t="shared" si="9"/>
        <v>-9659623.400793463</v>
      </c>
    </row>
    <row r="28" spans="1:19" x14ac:dyDescent="0.35">
      <c r="A28" s="20" t="s">
        <v>24</v>
      </c>
      <c r="B28" s="19">
        <f t="shared" ref="B28:H28" si="10">AVERAGE(B26:B27)</f>
        <v>-2332276.1336500025</v>
      </c>
      <c r="C28" s="19">
        <f t="shared" si="10"/>
        <v>-7162087.8340467345</v>
      </c>
      <c r="D28" s="19">
        <f t="shared" si="10"/>
        <v>-9659623.400793463</v>
      </c>
      <c r="E28" s="19">
        <f t="shared" si="10"/>
        <v>-9659623.400793463</v>
      </c>
      <c r="F28" s="19">
        <f t="shared" si="10"/>
        <v>-9659623.400793463</v>
      </c>
      <c r="G28" s="19">
        <f t="shared" si="10"/>
        <v>-9659623.400793463</v>
      </c>
      <c r="H28" s="19">
        <f t="shared" si="10"/>
        <v>-9659623.400793463</v>
      </c>
    </row>
    <row r="29" spans="1:19" x14ac:dyDescent="0.35">
      <c r="A29" s="17" t="s">
        <v>23</v>
      </c>
      <c r="B29" s="18">
        <v>0</v>
      </c>
      <c r="C29" s="18">
        <f>B30</f>
        <v>-16402804.489547856</v>
      </c>
      <c r="D29" s="18">
        <f t="shared" ref="D29:H29" si="11">C30</f>
        <v>-38074583.409053341</v>
      </c>
      <c r="E29" s="18">
        <f t="shared" si="11"/>
        <v>-38074583.409053341</v>
      </c>
      <c r="F29" s="18">
        <f t="shared" si="11"/>
        <v>-38074583.409053341</v>
      </c>
      <c r="G29" s="18">
        <f t="shared" si="11"/>
        <v>-38074583.409053341</v>
      </c>
      <c r="H29" s="18">
        <f t="shared" si="11"/>
        <v>-38074583.409053341</v>
      </c>
    </row>
    <row r="30" spans="1:19" x14ac:dyDescent="0.35">
      <c r="A30" s="17" t="s">
        <v>22</v>
      </c>
      <c r="B30" s="18">
        <f>'Depreciation Impact'!E48</f>
        <v>-16402804.489547856</v>
      </c>
      <c r="C30" s="18">
        <f>B30+'Depreciation Impact'!H48</f>
        <v>-38074583.409053341</v>
      </c>
      <c r="D30" s="15">
        <f>D29</f>
        <v>-38074583.409053341</v>
      </c>
      <c r="E30" s="18">
        <f>E29</f>
        <v>-38074583.409053341</v>
      </c>
      <c r="F30" s="18">
        <f t="shared" ref="F30:H30" si="12">F29</f>
        <v>-38074583.409053341</v>
      </c>
      <c r="G30" s="18">
        <f t="shared" si="12"/>
        <v>-38074583.409053341</v>
      </c>
      <c r="H30" s="18">
        <f t="shared" si="12"/>
        <v>-38074583.409053341</v>
      </c>
    </row>
    <row r="31" spans="1:19" x14ac:dyDescent="0.35">
      <c r="A31" s="20" t="s">
        <v>21</v>
      </c>
      <c r="B31" s="19">
        <f t="shared" ref="B31:D31" si="13">AVERAGE(B30:B30)</f>
        <v>-16402804.489547856</v>
      </c>
      <c r="C31" s="19">
        <f t="shared" si="13"/>
        <v>-38074583.409053341</v>
      </c>
      <c r="D31" s="19">
        <f t="shared" si="13"/>
        <v>-38074583.409053341</v>
      </c>
      <c r="E31" s="19">
        <f>AVERAGE(E30:E30)</f>
        <v>-38074583.409053341</v>
      </c>
      <c r="F31" s="19">
        <f>AVERAGE(F30:F30)</f>
        <v>-38074583.409053341</v>
      </c>
      <c r="G31" s="19">
        <f>AVERAGE(G30:G30)</f>
        <v>-38074583.409053341</v>
      </c>
      <c r="H31" s="19">
        <f>AVERAGE(H30:H30)</f>
        <v>-38074583.409053341</v>
      </c>
    </row>
    <row r="32" spans="1:19" x14ac:dyDescent="0.35">
      <c r="A32" s="17" t="s">
        <v>20</v>
      </c>
      <c r="B32" s="18">
        <f t="shared" ref="B32:C32" si="14">+B26+B29</f>
        <v>0</v>
      </c>
      <c r="C32" s="18">
        <f t="shared" si="14"/>
        <v>-21067356.756847862</v>
      </c>
      <c r="D32" s="18">
        <f>+D26+D29</f>
        <v>-47734206.809846804</v>
      </c>
      <c r="E32" s="18">
        <f>+D33</f>
        <v>-47734206.809846804</v>
      </c>
      <c r="F32" s="18">
        <f>+E33</f>
        <v>-47734206.809846804</v>
      </c>
      <c r="G32" s="18">
        <f>+F33</f>
        <v>-47734206.809846804</v>
      </c>
      <c r="H32" s="18">
        <f>+G33</f>
        <v>-47734206.809846804</v>
      </c>
    </row>
    <row r="33" spans="1:8" x14ac:dyDescent="0.35">
      <c r="A33" s="17" t="s">
        <v>19</v>
      </c>
      <c r="B33" s="18">
        <f t="shared" ref="B33:C33" si="15">+B27+B30</f>
        <v>-21067356.756847862</v>
      </c>
      <c r="C33" s="18">
        <f t="shared" si="15"/>
        <v>-47734206.809846804</v>
      </c>
      <c r="D33" s="18">
        <f>+D27+D30</f>
        <v>-47734206.809846804</v>
      </c>
      <c r="E33" s="18">
        <f>+E27+E30</f>
        <v>-47734206.809846804</v>
      </c>
      <c r="F33" s="18">
        <f>+F27+F30</f>
        <v>-47734206.809846804</v>
      </c>
      <c r="G33" s="18">
        <f>+G27+G30</f>
        <v>-47734206.809846804</v>
      </c>
      <c r="H33" s="18">
        <f>+H27+H30</f>
        <v>-47734206.809846804</v>
      </c>
    </row>
    <row r="34" spans="1:8" x14ac:dyDescent="0.35">
      <c r="A34" s="20" t="s">
        <v>18</v>
      </c>
      <c r="B34" s="19">
        <f t="shared" ref="B34:H34" si="16">AVERAGE(B32:B33)</f>
        <v>-10533678.378423931</v>
      </c>
      <c r="C34" s="19">
        <f t="shared" si="16"/>
        <v>-34400781.783347331</v>
      </c>
      <c r="D34" s="19">
        <f t="shared" si="16"/>
        <v>-47734206.809846804</v>
      </c>
      <c r="E34" s="19">
        <f t="shared" si="16"/>
        <v>-47734206.809846804</v>
      </c>
      <c r="F34" s="19">
        <f t="shared" si="16"/>
        <v>-47734206.809846804</v>
      </c>
      <c r="G34" s="19">
        <f t="shared" si="16"/>
        <v>-47734206.809846804</v>
      </c>
      <c r="H34" s="19">
        <f t="shared" si="16"/>
        <v>-47734206.809846804</v>
      </c>
    </row>
    <row r="35" spans="1:8" x14ac:dyDescent="0.35">
      <c r="A35" s="17" t="s">
        <v>17</v>
      </c>
      <c r="B35" s="18"/>
      <c r="C35" s="18"/>
      <c r="D35" s="18">
        <v>0</v>
      </c>
      <c r="E35" s="18">
        <v>0</v>
      </c>
      <c r="F35" s="18">
        <v>0</v>
      </c>
      <c r="G35" s="18">
        <v>0</v>
      </c>
      <c r="H35" s="18">
        <v>0</v>
      </c>
    </row>
    <row r="36" spans="1:8" x14ac:dyDescent="0.35">
      <c r="A36" s="20" t="s">
        <v>16</v>
      </c>
      <c r="B36" s="16"/>
      <c r="C36" s="16"/>
      <c r="D36" s="16">
        <f t="shared" ref="D36:H36" si="17">SUM(D34:D35)</f>
        <v>-47734206.809846804</v>
      </c>
      <c r="E36" s="16">
        <f t="shared" si="17"/>
        <v>-47734206.809846804</v>
      </c>
      <c r="F36" s="16">
        <f t="shared" si="17"/>
        <v>-47734206.809846804</v>
      </c>
      <c r="G36" s="16">
        <f t="shared" si="17"/>
        <v>-47734206.809846804</v>
      </c>
      <c r="H36" s="16">
        <f t="shared" si="17"/>
        <v>-47734206.809846804</v>
      </c>
    </row>
    <row r="37" spans="1:8" x14ac:dyDescent="0.35">
      <c r="D37" s="15"/>
      <c r="E37" s="15"/>
      <c r="F37" s="15"/>
      <c r="G37" s="15"/>
      <c r="H37" s="15"/>
    </row>
    <row r="39" spans="1:8" x14ac:dyDescent="0.35">
      <c r="A39" s="76" t="s">
        <v>100</v>
      </c>
      <c r="B39" s="78" t="s">
        <v>28</v>
      </c>
      <c r="C39" s="79"/>
      <c r="D39" s="77" t="s">
        <v>27</v>
      </c>
      <c r="E39" s="77"/>
      <c r="F39" s="77"/>
      <c r="G39" s="77"/>
      <c r="H39" s="77"/>
    </row>
    <row r="40" spans="1:8" x14ac:dyDescent="0.35">
      <c r="A40" s="76"/>
      <c r="B40" s="20">
        <v>2025</v>
      </c>
      <c r="C40" s="20">
        <v>2026</v>
      </c>
      <c r="D40" s="20">
        <v>2027</v>
      </c>
      <c r="E40" s="20">
        <v>2028</v>
      </c>
      <c r="F40" s="20">
        <v>2029</v>
      </c>
      <c r="G40" s="20">
        <v>2030</v>
      </c>
      <c r="H40" s="20">
        <v>2031</v>
      </c>
    </row>
    <row r="41" spans="1:8" x14ac:dyDescent="0.35">
      <c r="A41" s="17" t="s">
        <v>26</v>
      </c>
      <c r="B41" s="18">
        <f t="shared" ref="B41:H45" si="18">B10+B26</f>
        <v>4897626914.2647123</v>
      </c>
      <c r="C41" s="18">
        <f t="shared" si="18"/>
        <v>5239890584.8774118</v>
      </c>
      <c r="D41" s="18">
        <f t="shared" si="18"/>
        <v>5582689204.1239281</v>
      </c>
      <c r="E41" s="18">
        <f t="shared" si="18"/>
        <v>6021124512.2847404</v>
      </c>
      <c r="F41" s="18">
        <f t="shared" si="18"/>
        <v>6488562311.9676485</v>
      </c>
      <c r="G41" s="18">
        <f t="shared" si="18"/>
        <v>7060283200.1986189</v>
      </c>
      <c r="H41" s="18">
        <f t="shared" si="18"/>
        <v>7682358437.7072725</v>
      </c>
    </row>
    <row r="42" spans="1:8" x14ac:dyDescent="0.35">
      <c r="A42" s="17" t="s">
        <v>25</v>
      </c>
      <c r="B42" s="18">
        <f>B11+B27</f>
        <v>5239890584.8774118</v>
      </c>
      <c r="C42" s="18">
        <f t="shared" si="18"/>
        <v>5582689204.1239281</v>
      </c>
      <c r="D42" s="18">
        <f t="shared" si="18"/>
        <v>6021124512.2847404</v>
      </c>
      <c r="E42" s="18">
        <f t="shared" si="18"/>
        <v>6488562311.9676485</v>
      </c>
      <c r="F42" s="18">
        <f t="shared" si="18"/>
        <v>7060283200.1986189</v>
      </c>
      <c r="G42" s="18">
        <f t="shared" si="18"/>
        <v>7682358437.7072725</v>
      </c>
      <c r="H42" s="18">
        <f t="shared" si="18"/>
        <v>8304274559.6421041</v>
      </c>
    </row>
    <row r="43" spans="1:8" x14ac:dyDescent="0.35">
      <c r="A43" s="20" t="s">
        <v>24</v>
      </c>
      <c r="B43" s="19">
        <f t="shared" ref="B43:H43" si="19">AVERAGE(B41:B42)</f>
        <v>5068758749.5710621</v>
      </c>
      <c r="C43" s="19">
        <f t="shared" si="19"/>
        <v>5411289894.5006695</v>
      </c>
      <c r="D43" s="19">
        <f t="shared" si="19"/>
        <v>5801906858.2043343</v>
      </c>
      <c r="E43" s="19">
        <f t="shared" si="19"/>
        <v>6254843412.126194</v>
      </c>
      <c r="F43" s="19">
        <f t="shared" si="19"/>
        <v>6774422756.0831337</v>
      </c>
      <c r="G43" s="19">
        <f t="shared" si="19"/>
        <v>7371320818.9529457</v>
      </c>
      <c r="H43" s="19">
        <f t="shared" si="19"/>
        <v>7993316498.6746883</v>
      </c>
    </row>
    <row r="44" spans="1:8" x14ac:dyDescent="0.35">
      <c r="A44" s="17" t="s">
        <v>23</v>
      </c>
      <c r="B44" s="18">
        <f t="shared" si="18"/>
        <v>-1226856592.2800002</v>
      </c>
      <c r="C44" s="18">
        <f t="shared" si="18"/>
        <v>-1385683522.0294893</v>
      </c>
      <c r="D44" s="18">
        <f t="shared" si="18"/>
        <v>-1569273632.3295457</v>
      </c>
      <c r="E44" s="18">
        <f t="shared" si="18"/>
        <v>-1760953998.5046263</v>
      </c>
      <c r="F44" s="18">
        <f t="shared" si="18"/>
        <v>-1961841500.4960403</v>
      </c>
      <c r="G44" s="18">
        <f t="shared" si="18"/>
        <v>-2178358217.0701923</v>
      </c>
      <c r="H44" s="18">
        <f t="shared" si="18"/>
        <v>-2412202962.9322004</v>
      </c>
    </row>
    <row r="45" spans="1:8" x14ac:dyDescent="0.35">
      <c r="A45" s="17" t="s">
        <v>22</v>
      </c>
      <c r="B45" s="18">
        <f t="shared" si="18"/>
        <v>-1385683522.0294893</v>
      </c>
      <c r="C45" s="18">
        <f t="shared" si="18"/>
        <v>-1569273632.3295457</v>
      </c>
      <c r="D45" s="18">
        <f t="shared" si="18"/>
        <v>-1760953998.5046263</v>
      </c>
      <c r="E45" s="18">
        <f t="shared" si="18"/>
        <v>-1961841500.4960403</v>
      </c>
      <c r="F45" s="18">
        <f t="shared" si="18"/>
        <v>-2178358217.0701923</v>
      </c>
      <c r="G45" s="18">
        <f t="shared" si="18"/>
        <v>-2412202962.9322004</v>
      </c>
      <c r="H45" s="18">
        <f t="shared" si="18"/>
        <v>-2659680801.4364057</v>
      </c>
    </row>
    <row r="46" spans="1:8" x14ac:dyDescent="0.35">
      <c r="A46" s="20" t="s">
        <v>21</v>
      </c>
      <c r="B46" s="19">
        <f t="shared" ref="B46:H46" si="20">AVERAGE(B44:B45)</f>
        <v>-1306270057.1547446</v>
      </c>
      <c r="C46" s="19">
        <f t="shared" si="20"/>
        <v>-1477478577.1795175</v>
      </c>
      <c r="D46" s="19">
        <f t="shared" si="20"/>
        <v>-1665113815.4170861</v>
      </c>
      <c r="E46" s="19">
        <f t="shared" si="20"/>
        <v>-1861397749.5003333</v>
      </c>
      <c r="F46" s="19">
        <f t="shared" si="20"/>
        <v>-2070099858.7831163</v>
      </c>
      <c r="G46" s="19">
        <f t="shared" si="20"/>
        <v>-2295280590.0011964</v>
      </c>
      <c r="H46" s="19">
        <f t="shared" si="20"/>
        <v>-2535941882.1843033</v>
      </c>
    </row>
    <row r="47" spans="1:8" x14ac:dyDescent="0.35">
      <c r="A47" s="17" t="s">
        <v>20</v>
      </c>
      <c r="B47" s="18">
        <f t="shared" ref="B47:D48" si="21">+B41+B44</f>
        <v>3670770321.9847121</v>
      </c>
      <c r="C47" s="18">
        <f t="shared" si="21"/>
        <v>3854207062.8479223</v>
      </c>
      <c r="D47" s="18">
        <f t="shared" si="21"/>
        <v>4013415571.7943821</v>
      </c>
      <c r="E47" s="18">
        <f>+D48</f>
        <v>4260170513.7801142</v>
      </c>
      <c r="F47" s="18">
        <f>+E48</f>
        <v>4526720811.4716082</v>
      </c>
      <c r="G47" s="18">
        <f>+F48</f>
        <v>4881924983.1284266</v>
      </c>
      <c r="H47" s="18">
        <f>+G48</f>
        <v>5270155474.7750721</v>
      </c>
    </row>
    <row r="48" spans="1:8" x14ac:dyDescent="0.35">
      <c r="A48" s="17" t="s">
        <v>19</v>
      </c>
      <c r="B48" s="18">
        <f t="shared" si="21"/>
        <v>3854207062.8479223</v>
      </c>
      <c r="C48" s="18">
        <f t="shared" si="21"/>
        <v>4013415571.7943821</v>
      </c>
      <c r="D48" s="18">
        <f t="shared" si="21"/>
        <v>4260170513.7801142</v>
      </c>
      <c r="E48" s="18">
        <f>+E42+E45</f>
        <v>4526720811.4716082</v>
      </c>
      <c r="F48" s="18">
        <f>+F42+F45</f>
        <v>4881924983.1284266</v>
      </c>
      <c r="G48" s="18">
        <f>+G42+G45</f>
        <v>5270155474.7750721</v>
      </c>
      <c r="H48" s="18">
        <f>+H42+H45</f>
        <v>5644593758.205698</v>
      </c>
    </row>
    <row r="49" spans="1:19" x14ac:dyDescent="0.35">
      <c r="A49" s="20" t="s">
        <v>18</v>
      </c>
      <c r="B49" s="19">
        <f t="shared" ref="B49:H49" si="22">AVERAGE(B47:B48)</f>
        <v>3762488692.416317</v>
      </c>
      <c r="C49" s="19">
        <f t="shared" si="22"/>
        <v>3933811317.3211522</v>
      </c>
      <c r="D49" s="19">
        <f t="shared" si="22"/>
        <v>4136793042.7872481</v>
      </c>
      <c r="E49" s="19">
        <f t="shared" si="22"/>
        <v>4393445662.6258612</v>
      </c>
      <c r="F49" s="19">
        <f t="shared" si="22"/>
        <v>4704322897.3000174</v>
      </c>
      <c r="G49" s="19">
        <f t="shared" si="22"/>
        <v>5076040228.9517498</v>
      </c>
      <c r="H49" s="19">
        <f t="shared" si="22"/>
        <v>5457374616.4903851</v>
      </c>
    </row>
    <row r="50" spans="1:19" x14ac:dyDescent="0.35">
      <c r="A50" s="17" t="s">
        <v>17</v>
      </c>
      <c r="B50" s="18"/>
      <c r="C50" s="18"/>
      <c r="D50" s="18">
        <f t="shared" ref="D50:H50" si="23">D19+D35</f>
        <v>346091088.67564434</v>
      </c>
      <c r="E50" s="18">
        <f t="shared" si="23"/>
        <v>361428698.13766897</v>
      </c>
      <c r="F50" s="18">
        <f t="shared" si="23"/>
        <v>373759556.87914181</v>
      </c>
      <c r="G50" s="18">
        <f t="shared" si="23"/>
        <v>389656788.65573692</v>
      </c>
      <c r="H50" s="18">
        <f t="shared" si="23"/>
        <v>405209540.52962345</v>
      </c>
      <c r="L50" s="5"/>
      <c r="M50" s="8"/>
      <c r="N50" s="8"/>
      <c r="O50" s="8"/>
      <c r="P50" s="8"/>
      <c r="Q50" s="8"/>
      <c r="R50" s="8"/>
      <c r="S50" s="8"/>
    </row>
    <row r="51" spans="1:19" x14ac:dyDescent="0.35">
      <c r="A51" s="17" t="s">
        <v>16</v>
      </c>
      <c r="B51" s="18"/>
      <c r="C51" s="18"/>
      <c r="D51" s="16">
        <f t="shared" ref="D51:H51" si="24">SUM(D49:D50)</f>
        <v>4482884131.4628925</v>
      </c>
      <c r="E51" s="16">
        <f t="shared" si="24"/>
        <v>4754874360.7635298</v>
      </c>
      <c r="F51" s="16">
        <f t="shared" si="24"/>
        <v>5078082454.1791592</v>
      </c>
      <c r="G51" s="16">
        <f t="shared" si="24"/>
        <v>5465697017.6074867</v>
      </c>
      <c r="H51" s="16">
        <f t="shared" si="24"/>
        <v>5862584157.0200081</v>
      </c>
      <c r="L51" s="6"/>
      <c r="M51" s="9"/>
      <c r="N51" s="9"/>
      <c r="O51" s="9"/>
      <c r="P51" s="9"/>
      <c r="Q51" s="9"/>
      <c r="R51" s="9"/>
      <c r="S51" s="9"/>
    </row>
    <row r="52" spans="1:19" x14ac:dyDescent="0.35">
      <c r="D52" s="15"/>
      <c r="E52" s="15"/>
      <c r="F52" s="15"/>
      <c r="G52" s="15"/>
      <c r="H52" s="15"/>
      <c r="L52" s="6"/>
      <c r="M52" s="9"/>
      <c r="N52" s="9"/>
      <c r="O52" s="9"/>
      <c r="P52" s="9"/>
      <c r="Q52" s="9"/>
      <c r="R52" s="9"/>
      <c r="S52" s="9"/>
    </row>
    <row r="53" spans="1:19" x14ac:dyDescent="0.35">
      <c r="D53" s="15"/>
      <c r="E53" s="15"/>
      <c r="F53" s="15"/>
      <c r="G53" s="15"/>
      <c r="H53" s="15"/>
      <c r="L53" s="5"/>
      <c r="M53" s="8"/>
      <c r="N53" s="8"/>
      <c r="O53" s="8"/>
      <c r="P53" s="8"/>
      <c r="Q53" s="8"/>
      <c r="R53" s="8"/>
      <c r="S53" s="8"/>
    </row>
  </sheetData>
  <mergeCells count="10">
    <mergeCell ref="B3:H4"/>
    <mergeCell ref="A8:A9"/>
    <mergeCell ref="D8:H8"/>
    <mergeCell ref="A39:A40"/>
    <mergeCell ref="D39:H39"/>
    <mergeCell ref="A24:A25"/>
    <mergeCell ref="D24:H24"/>
    <mergeCell ref="B8:C8"/>
    <mergeCell ref="B24:C24"/>
    <mergeCell ref="B39:C39"/>
  </mergeCell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E77A-989B-4014-B043-5CBE9496AEEC}">
  <dimension ref="A1:G39"/>
  <sheetViews>
    <sheetView workbookViewId="0">
      <selection activeCell="I36" sqref="I36"/>
    </sheetView>
  </sheetViews>
  <sheetFormatPr defaultColWidth="9.1796875" defaultRowHeight="14" x14ac:dyDescent="0.3"/>
  <cols>
    <col min="1" max="1" width="54.1796875" style="6" customWidth="1"/>
    <col min="2" max="2" width="9.1796875" style="6" customWidth="1"/>
    <col min="3" max="7" width="12.7265625" style="6" bestFit="1" customWidth="1"/>
    <col min="8" max="10" width="9.1796875" style="6"/>
    <col min="11" max="11" width="11.54296875" style="6" bestFit="1" customWidth="1"/>
    <col min="12" max="15" width="12" style="6" bestFit="1" customWidth="1"/>
    <col min="16" max="16" width="12.7265625" style="6" bestFit="1" customWidth="1"/>
    <col min="17" max="16384" width="9.1796875" style="6"/>
  </cols>
  <sheetData>
    <row r="1" spans="1:7" x14ac:dyDescent="0.3">
      <c r="A1" s="5" t="s">
        <v>6</v>
      </c>
      <c r="B1" s="5"/>
    </row>
    <row r="2" spans="1:7" x14ac:dyDescent="0.3">
      <c r="A2" s="5" t="s">
        <v>5</v>
      </c>
      <c r="B2" s="81" t="s">
        <v>87</v>
      </c>
      <c r="C2" s="81"/>
      <c r="D2" s="81"/>
      <c r="E2" s="81"/>
      <c r="F2" s="81"/>
      <c r="G2" s="81"/>
    </row>
    <row r="3" spans="1:7" x14ac:dyDescent="0.3">
      <c r="A3" s="5" t="s">
        <v>4</v>
      </c>
      <c r="B3" s="81"/>
      <c r="C3" s="81"/>
      <c r="D3" s="81"/>
      <c r="E3" s="81"/>
      <c r="F3" s="81"/>
      <c r="G3" s="81"/>
    </row>
    <row r="4" spans="1:7" x14ac:dyDescent="0.3">
      <c r="A4" s="5" t="s">
        <v>90</v>
      </c>
      <c r="B4" s="81"/>
      <c r="C4" s="81"/>
      <c r="D4" s="81"/>
      <c r="E4" s="81"/>
      <c r="F4" s="81"/>
      <c r="G4" s="81"/>
    </row>
    <row r="5" spans="1:7" x14ac:dyDescent="0.3">
      <c r="A5" s="5" t="s">
        <v>81</v>
      </c>
      <c r="B5" s="5"/>
    </row>
    <row r="8" spans="1:7" x14ac:dyDescent="0.3">
      <c r="A8" s="5" t="s">
        <v>38</v>
      </c>
      <c r="B8" s="5"/>
    </row>
    <row r="9" spans="1:7" x14ac:dyDescent="0.3">
      <c r="C9" s="27">
        <v>2027</v>
      </c>
      <c r="D9" s="27">
        <v>2028</v>
      </c>
      <c r="E9" s="27">
        <v>2029</v>
      </c>
      <c r="F9" s="27">
        <v>2030</v>
      </c>
      <c r="G9" s="27">
        <v>2031</v>
      </c>
    </row>
    <row r="10" spans="1:7" x14ac:dyDescent="0.3">
      <c r="A10" s="6" t="s">
        <v>84</v>
      </c>
      <c r="C10" s="7">
        <f>+C11+C31</f>
        <v>21912708.28432009</v>
      </c>
      <c r="D10" s="7">
        <f>+D11+D31</f>
        <v>37569034.640763298</v>
      </c>
      <c r="E10" s="7">
        <f>+E11+E31</f>
        <v>29407309.277789049</v>
      </c>
      <c r="F10" s="7">
        <f>+F11+F31</f>
        <v>32677798.898851711</v>
      </c>
      <c r="G10" s="7">
        <f>+G11+G31</f>
        <v>37801082.321371809</v>
      </c>
    </row>
    <row r="11" spans="1:7" x14ac:dyDescent="0.3">
      <c r="A11" s="6" t="s">
        <v>83</v>
      </c>
      <c r="C11" s="7">
        <v>22285852.818130396</v>
      </c>
      <c r="D11" s="7">
        <v>37961893.253552146</v>
      </c>
      <c r="E11" s="7">
        <v>29818304.84323816</v>
      </c>
      <c r="F11" s="7">
        <v>33105480.460748259</v>
      </c>
      <c r="G11" s="7">
        <v>38244115</v>
      </c>
    </row>
    <row r="12" spans="1:7" ht="14.5" thickBot="1" x14ac:dyDescent="0.35">
      <c r="A12" s="6" t="s">
        <v>15</v>
      </c>
      <c r="C12" s="28">
        <f t="shared" ref="C12:G12" si="0">+C10-C11</f>
        <v>-373144.53381030634</v>
      </c>
      <c r="D12" s="28">
        <f t="shared" si="0"/>
        <v>-392858.61278884858</v>
      </c>
      <c r="E12" s="28">
        <f t="shared" si="0"/>
        <v>-410995.56544911116</v>
      </c>
      <c r="F12" s="28">
        <f t="shared" si="0"/>
        <v>-427681.56189654768</v>
      </c>
      <c r="G12" s="28">
        <f t="shared" si="0"/>
        <v>-443032.67862819135</v>
      </c>
    </row>
    <row r="13" spans="1:7" ht="14.5" thickTop="1" x14ac:dyDescent="0.3">
      <c r="C13" s="7"/>
      <c r="D13" s="7"/>
      <c r="E13" s="7"/>
      <c r="F13" s="7"/>
      <c r="G13" s="7"/>
    </row>
    <row r="14" spans="1:7" x14ac:dyDescent="0.3">
      <c r="C14" s="7"/>
      <c r="D14" s="7"/>
      <c r="E14" s="7"/>
      <c r="F14" s="7"/>
      <c r="G14" s="7"/>
    </row>
    <row r="15" spans="1:7" x14ac:dyDescent="0.3">
      <c r="C15" s="7"/>
      <c r="D15" s="7"/>
      <c r="E15" s="7"/>
      <c r="F15" s="7"/>
      <c r="G15" s="7"/>
    </row>
    <row r="16" spans="1:7" x14ac:dyDescent="0.3">
      <c r="A16" s="5" t="s">
        <v>12</v>
      </c>
      <c r="B16" s="5"/>
    </row>
    <row r="17" spans="1:7" x14ac:dyDescent="0.3">
      <c r="C17" s="27">
        <v>2027</v>
      </c>
      <c r="D17" s="27">
        <v>2028</v>
      </c>
      <c r="E17" s="27">
        <v>2029</v>
      </c>
      <c r="F17" s="27">
        <v>2030</v>
      </c>
      <c r="G17" s="27">
        <v>2031</v>
      </c>
    </row>
    <row r="18" spans="1:7" x14ac:dyDescent="0.3">
      <c r="A18" s="6" t="s">
        <v>86</v>
      </c>
      <c r="C18" s="7">
        <f>'Rate Base'!D36</f>
        <v>-47734206.809846804</v>
      </c>
      <c r="D18" s="7">
        <f>'Rate Base'!E36</f>
        <v>-47734206.809846804</v>
      </c>
      <c r="E18" s="7">
        <f>'Rate Base'!F36</f>
        <v>-47734206.809846804</v>
      </c>
      <c r="F18" s="7">
        <f>'Rate Base'!G36</f>
        <v>-47734206.809846804</v>
      </c>
      <c r="G18" s="7">
        <f>'Rate Base'!H36</f>
        <v>-47734206.809846804</v>
      </c>
    </row>
    <row r="19" spans="1:7" x14ac:dyDescent="0.3">
      <c r="A19" s="6" t="s">
        <v>37</v>
      </c>
      <c r="C19" s="13">
        <v>0.4</v>
      </c>
      <c r="D19" s="13">
        <v>0.4</v>
      </c>
      <c r="E19" s="13">
        <v>0.4</v>
      </c>
      <c r="F19" s="13">
        <v>0.4</v>
      </c>
      <c r="G19" s="13">
        <v>0.4</v>
      </c>
    </row>
    <row r="20" spans="1:7" x14ac:dyDescent="0.3">
      <c r="A20" s="6" t="s">
        <v>36</v>
      </c>
      <c r="C20" s="13">
        <v>0.09</v>
      </c>
      <c r="D20" s="13">
        <v>0.09</v>
      </c>
      <c r="E20" s="13">
        <v>0.09</v>
      </c>
      <c r="F20" s="13">
        <v>0.09</v>
      </c>
      <c r="G20" s="13">
        <v>0.09</v>
      </c>
    </row>
    <row r="21" spans="1:7" x14ac:dyDescent="0.3">
      <c r="A21" s="6" t="s">
        <v>35</v>
      </c>
      <c r="C21" s="26">
        <f t="shared" ref="C21:G21" si="1">+C18*C19*C20</f>
        <v>-1718431.4451544848</v>
      </c>
      <c r="D21" s="26">
        <f t="shared" si="1"/>
        <v>-1718431.4451544848</v>
      </c>
      <c r="E21" s="26">
        <f t="shared" si="1"/>
        <v>-1718431.4451544848</v>
      </c>
      <c r="F21" s="26">
        <f t="shared" si="1"/>
        <v>-1718431.4451544848</v>
      </c>
      <c r="G21" s="26">
        <f t="shared" si="1"/>
        <v>-1718431.4451544848</v>
      </c>
    </row>
    <row r="22" spans="1:7" x14ac:dyDescent="0.3">
      <c r="C22" s="7"/>
      <c r="D22" s="7"/>
      <c r="E22" s="7"/>
      <c r="F22" s="7"/>
      <c r="G22" s="7"/>
    </row>
    <row r="23" spans="1:7" x14ac:dyDescent="0.3">
      <c r="A23" s="6" t="s">
        <v>34</v>
      </c>
      <c r="C23" s="7">
        <f>+C21</f>
        <v>-1718431.4451544848</v>
      </c>
      <c r="D23" s="7">
        <f t="shared" ref="D23:G23" si="2">+D21</f>
        <v>-1718431.4451544848</v>
      </c>
      <c r="E23" s="7">
        <f t="shared" si="2"/>
        <v>-1718431.4451544848</v>
      </c>
      <c r="F23" s="7">
        <f t="shared" si="2"/>
        <v>-1718431.4451544848</v>
      </c>
      <c r="G23" s="7">
        <f t="shared" si="2"/>
        <v>-1718431.4451544848</v>
      </c>
    </row>
    <row r="24" spans="1:7" x14ac:dyDescent="0.3">
      <c r="A24" s="6" t="s">
        <v>85</v>
      </c>
      <c r="C24" s="25">
        <f>-('Rate Base'!$B$27-'Rate Base'!$B$26)*(1-8%)^2*8%-('Rate Base'!$C$27-'Rate Base'!$C$26)*(1-8%)^1*8%</f>
        <v>683483.39854853647</v>
      </c>
      <c r="D24" s="25">
        <f>-('Rate Base'!$B$27-'Rate Base'!$B$26)*(1-8%)^3*8%-('Rate Base'!$C$27-'Rate Base'!$C$26)*(1-8%)^2*8%</f>
        <v>628804.72666465351</v>
      </c>
      <c r="E24" s="25">
        <f>-('Rate Base'!$B$27-'Rate Base'!$B$26)*(1-8%)^4*8%-('Rate Base'!$C$27-'Rate Base'!$C$26)*(1-8%)^3*8%</f>
        <v>578500.34853148134</v>
      </c>
      <c r="F24" s="25">
        <f>-('Rate Base'!$B$27-'Rate Base'!$B$26)*(1-8%)^5*8%-('Rate Base'!$C$27-'Rate Base'!$C$26)*(1-8%)^4*8%</f>
        <v>532220.32064896286</v>
      </c>
      <c r="G24" s="25">
        <f>-('Rate Base'!$B$27-'Rate Base'!$B$26)*(1-8%)^6*8%-('Rate Base'!$C$27-'Rate Base'!$C$26)*(1-8%)^5*8%</f>
        <v>489642.69499704579</v>
      </c>
    </row>
    <row r="25" spans="1:7" x14ac:dyDescent="0.3">
      <c r="A25" s="6" t="s">
        <v>33</v>
      </c>
      <c r="C25" s="7">
        <f>SUM(C23:C24)</f>
        <v>-1034948.0466059484</v>
      </c>
      <c r="D25" s="7">
        <f>SUM(D23:D24)</f>
        <v>-1089626.7184898313</v>
      </c>
      <c r="E25" s="7">
        <f>SUM(E23:E24)</f>
        <v>-1139931.0966230035</v>
      </c>
      <c r="F25" s="7">
        <f>SUM(F23:F24)</f>
        <v>-1186211.124505522</v>
      </c>
      <c r="G25" s="7">
        <f>SUM(G23:G24)</f>
        <v>-1228788.7501574391</v>
      </c>
    </row>
    <row r="26" spans="1:7" x14ac:dyDescent="0.3">
      <c r="A26" s="6" t="s">
        <v>32</v>
      </c>
      <c r="C26" s="24">
        <v>0.26500000000000001</v>
      </c>
      <c r="D26" s="24">
        <v>0.26500000000000001</v>
      </c>
      <c r="E26" s="24">
        <v>0.26500000000000001</v>
      </c>
      <c r="F26" s="24">
        <v>0.26500000000000001</v>
      </c>
      <c r="G26" s="24">
        <v>0.26500000000000001</v>
      </c>
    </row>
    <row r="27" spans="1:7" x14ac:dyDescent="0.3">
      <c r="A27" s="6" t="s">
        <v>31</v>
      </c>
      <c r="C27" s="7">
        <f>+C25*C26</f>
        <v>-274261.23235057632</v>
      </c>
      <c r="D27" s="7">
        <f t="shared" ref="D27:G27" si="3">+D25*D26</f>
        <v>-288751.08039980533</v>
      </c>
      <c r="E27" s="7">
        <f t="shared" si="3"/>
        <v>-302081.74060509593</v>
      </c>
      <c r="F27" s="7">
        <f t="shared" si="3"/>
        <v>-314345.94799396332</v>
      </c>
      <c r="G27" s="7">
        <f t="shared" si="3"/>
        <v>-325629.01879172138</v>
      </c>
    </row>
    <row r="28" spans="1:7" x14ac:dyDescent="0.3">
      <c r="C28" s="7"/>
      <c r="D28" s="7"/>
      <c r="E28" s="7"/>
      <c r="F28" s="7"/>
      <c r="G28" s="7"/>
    </row>
    <row r="29" spans="1:7" x14ac:dyDescent="0.3">
      <c r="A29" s="6" t="s">
        <v>30</v>
      </c>
      <c r="B29" s="23">
        <f>1-C26</f>
        <v>0.73499999999999999</v>
      </c>
      <c r="C29" s="7">
        <f>C27/$B$29-C27</f>
        <v>-98883.301459731592</v>
      </c>
      <c r="D29" s="7">
        <f t="shared" ref="D29:G29" si="4">D27/$B$29-D27</f>
        <v>-104107.53238904546</v>
      </c>
      <c r="E29" s="7">
        <f t="shared" si="4"/>
        <v>-108913.82484401419</v>
      </c>
      <c r="F29" s="7">
        <f t="shared" si="4"/>
        <v>-113335.61390258541</v>
      </c>
      <c r="G29" s="7">
        <f t="shared" si="4"/>
        <v>-117403.65983647096</v>
      </c>
    </row>
    <row r="30" spans="1:7" x14ac:dyDescent="0.3">
      <c r="C30" s="7"/>
      <c r="D30" s="7"/>
      <c r="E30" s="7"/>
      <c r="F30" s="7"/>
      <c r="G30" s="7"/>
    </row>
    <row r="31" spans="1:7" x14ac:dyDescent="0.3">
      <c r="A31" s="6" t="s">
        <v>29</v>
      </c>
      <c r="C31" s="7">
        <f>+C27+C29</f>
        <v>-373144.53381030791</v>
      </c>
      <c r="D31" s="7">
        <f t="shared" ref="D31:G31" si="5">+D27+D29</f>
        <v>-392858.61278885079</v>
      </c>
      <c r="E31" s="7">
        <f t="shared" si="5"/>
        <v>-410995.56544911012</v>
      </c>
      <c r="F31" s="7">
        <f t="shared" si="5"/>
        <v>-427681.56189654872</v>
      </c>
      <c r="G31" s="7">
        <f t="shared" si="5"/>
        <v>-443032.67862819234</v>
      </c>
    </row>
    <row r="32" spans="1:7" x14ac:dyDescent="0.3">
      <c r="C32" s="22"/>
      <c r="D32" s="22"/>
      <c r="E32" s="22"/>
      <c r="F32" s="22"/>
      <c r="G32" s="22"/>
    </row>
    <row r="33" spans="3:7" x14ac:dyDescent="0.3">
      <c r="C33" s="7"/>
      <c r="D33" s="7"/>
      <c r="E33" s="7"/>
      <c r="F33" s="7"/>
      <c r="G33" s="7"/>
    </row>
    <row r="34" spans="3:7" x14ac:dyDescent="0.3">
      <c r="C34" s="7"/>
      <c r="D34" s="7"/>
      <c r="E34" s="7"/>
      <c r="F34" s="7"/>
      <c r="G34" s="7"/>
    </row>
    <row r="35" spans="3:7" x14ac:dyDescent="0.3">
      <c r="C35" s="7"/>
      <c r="D35" s="7"/>
      <c r="E35" s="7"/>
      <c r="F35" s="7"/>
      <c r="G35" s="7"/>
    </row>
    <row r="36" spans="3:7" x14ac:dyDescent="0.3">
      <c r="C36" s="7"/>
      <c r="D36" s="7"/>
      <c r="E36" s="7"/>
      <c r="F36" s="7"/>
      <c r="G36" s="7"/>
    </row>
    <row r="37" spans="3:7" x14ac:dyDescent="0.3">
      <c r="C37" s="7"/>
      <c r="D37" s="7"/>
      <c r="E37" s="7"/>
      <c r="F37" s="7"/>
      <c r="G37" s="7"/>
    </row>
    <row r="38" spans="3:7" x14ac:dyDescent="0.3">
      <c r="C38" s="7"/>
      <c r="D38" s="7"/>
      <c r="E38" s="7"/>
      <c r="F38" s="7"/>
      <c r="G38" s="7"/>
    </row>
    <row r="39" spans="3:7" x14ac:dyDescent="0.3">
      <c r="C39" s="7"/>
      <c r="D39" s="7"/>
      <c r="E39" s="7"/>
      <c r="F39" s="7"/>
      <c r="G39" s="7"/>
    </row>
  </sheetData>
  <mergeCells count="1">
    <mergeCell ref="B2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62C10-063C-470B-8F36-3BC481F31E7A}">
  <dimension ref="A1:H56"/>
  <sheetViews>
    <sheetView topLeftCell="A16" zoomScale="90" zoomScaleNormal="90" workbookViewId="0">
      <selection activeCell="G56" sqref="G56"/>
    </sheetView>
  </sheetViews>
  <sheetFormatPr defaultColWidth="9" defaultRowHeight="12.5" x14ac:dyDescent="0.25"/>
  <cols>
    <col min="1" max="1" width="19.7265625" style="45" customWidth="1"/>
    <col min="2" max="2" width="31.1796875" style="45" customWidth="1"/>
    <col min="3" max="3" width="16.54296875" style="36" bestFit="1" customWidth="1"/>
    <col min="4" max="4" width="16.54296875" style="36" customWidth="1"/>
    <col min="5" max="5" width="14.26953125" style="36" customWidth="1"/>
    <col min="6" max="6" width="16.54296875" style="36" bestFit="1" customWidth="1"/>
    <col min="7" max="7" width="16.54296875" style="36" customWidth="1"/>
    <col min="8" max="8" width="14" style="36" customWidth="1"/>
    <col min="9" max="9" width="16.54296875" style="36" customWidth="1"/>
    <col min="10" max="10" width="9" style="36" customWidth="1"/>
    <col min="11" max="16384" width="9" style="36"/>
  </cols>
  <sheetData>
    <row r="1" spans="1:8" hidden="1" x14ac:dyDescent="0.25"/>
    <row r="2" spans="1:8" hidden="1" x14ac:dyDescent="0.25"/>
    <row r="3" spans="1:8" hidden="1" x14ac:dyDescent="0.25"/>
    <row r="4" spans="1:8" hidden="1" x14ac:dyDescent="0.25"/>
    <row r="5" spans="1:8" hidden="1" x14ac:dyDescent="0.25"/>
    <row r="6" spans="1:8" hidden="1" x14ac:dyDescent="0.25"/>
    <row r="7" spans="1:8" hidden="1" x14ac:dyDescent="0.25"/>
    <row r="8" spans="1:8" ht="14" x14ac:dyDescent="0.3">
      <c r="A8" s="5" t="s">
        <v>6</v>
      </c>
      <c r="B8" s="5"/>
    </row>
    <row r="9" spans="1:8" ht="14" x14ac:dyDescent="0.3">
      <c r="A9" s="5" t="s">
        <v>5</v>
      </c>
      <c r="B9" s="5"/>
      <c r="C9" s="85" t="s">
        <v>87</v>
      </c>
      <c r="D9" s="85"/>
      <c r="E9" s="85"/>
      <c r="F9" s="85"/>
      <c r="G9" s="85"/>
      <c r="H9" s="85"/>
    </row>
    <row r="10" spans="1:8" ht="14" x14ac:dyDescent="0.3">
      <c r="A10" s="5" t="s">
        <v>4</v>
      </c>
      <c r="B10" s="5"/>
      <c r="C10" s="85"/>
      <c r="D10" s="85"/>
      <c r="E10" s="85"/>
      <c r="F10" s="85"/>
      <c r="G10" s="85"/>
      <c r="H10" s="85"/>
    </row>
    <row r="11" spans="1:8" ht="14" x14ac:dyDescent="0.3">
      <c r="A11" s="5" t="s">
        <v>90</v>
      </c>
      <c r="B11" s="5"/>
      <c r="C11" s="85"/>
      <c r="D11" s="85"/>
      <c r="E11" s="85"/>
      <c r="F11" s="85"/>
      <c r="G11" s="85"/>
      <c r="H11" s="85"/>
    </row>
    <row r="12" spans="1:8" ht="14" x14ac:dyDescent="0.3">
      <c r="A12" s="5" t="s">
        <v>82</v>
      </c>
      <c r="B12" s="5"/>
    </row>
    <row r="16" spans="1:8" ht="15" thickBot="1" x14ac:dyDescent="0.4">
      <c r="A16"/>
      <c r="B16"/>
      <c r="C16"/>
      <c r="D16"/>
      <c r="E16"/>
      <c r="F16"/>
      <c r="G16"/>
    </row>
    <row r="17" spans="1:8" ht="14" x14ac:dyDescent="0.3">
      <c r="A17" s="35" t="s">
        <v>74</v>
      </c>
      <c r="B17" s="34"/>
      <c r="C17" s="34">
        <v>2027</v>
      </c>
      <c r="D17" s="34">
        <v>2028</v>
      </c>
      <c r="E17" s="34">
        <v>2029</v>
      </c>
      <c r="F17" s="34">
        <v>2030</v>
      </c>
      <c r="G17" s="33">
        <v>2031</v>
      </c>
    </row>
    <row r="18" spans="1:8" ht="14" x14ac:dyDescent="0.3">
      <c r="A18" s="63" t="s">
        <v>95</v>
      </c>
      <c r="B18" s="69"/>
      <c r="C18" s="7">
        <v>345482759.14514154</v>
      </c>
      <c r="D18" s="7">
        <v>361874403.90189517</v>
      </c>
      <c r="E18" s="7">
        <v>377830899.70790529</v>
      </c>
      <c r="F18" s="7">
        <v>392020562.37629998</v>
      </c>
      <c r="G18" s="31">
        <v>402803243.49762464</v>
      </c>
    </row>
    <row r="19" spans="1:8" ht="14.5" thickBot="1" x14ac:dyDescent="0.35">
      <c r="A19" s="32" t="s">
        <v>75</v>
      </c>
      <c r="B19" s="7"/>
      <c r="C19" s="7"/>
      <c r="D19" s="7"/>
      <c r="E19" s="7"/>
      <c r="F19" s="7"/>
      <c r="G19" s="31"/>
      <c r="H19" s="36" t="s">
        <v>97</v>
      </c>
    </row>
    <row r="20" spans="1:8" ht="14.5" thickBot="1" x14ac:dyDescent="0.35">
      <c r="A20" s="65" t="s">
        <v>88</v>
      </c>
      <c r="B20" s="70"/>
      <c r="C20" s="66">
        <f>SUM(C18:C19)</f>
        <v>345482759.14514154</v>
      </c>
      <c r="D20" s="66">
        <f>SUM(D18:D19)</f>
        <v>361874403.90189517</v>
      </c>
      <c r="E20" s="66">
        <f>SUM(E18:E19)</f>
        <v>377830899.70790529</v>
      </c>
      <c r="F20" s="66">
        <f>SUM(F18:F19)</f>
        <v>392020562.37629998</v>
      </c>
      <c r="G20" s="67">
        <f>SUM(G18:G19)</f>
        <v>402803243.49762464</v>
      </c>
    </row>
    <row r="21" spans="1:8" ht="14.5" x14ac:dyDescent="0.35">
      <c r="A21"/>
      <c r="B21"/>
      <c r="C21" s="6"/>
      <c r="D21" s="6"/>
      <c r="E21" s="6"/>
      <c r="F21" s="6"/>
      <c r="G21" s="6"/>
    </row>
    <row r="23" spans="1:8" ht="13" thickBot="1" x14ac:dyDescent="0.3"/>
    <row r="24" spans="1:8" ht="13.5" thickBot="1" x14ac:dyDescent="0.35">
      <c r="C24" s="82">
        <v>2025</v>
      </c>
      <c r="D24" s="83"/>
      <c r="E24" s="84"/>
      <c r="F24" s="82">
        <v>2026</v>
      </c>
      <c r="G24" s="83"/>
      <c r="H24" s="84"/>
    </row>
    <row r="25" spans="1:8" ht="26" x14ac:dyDescent="0.3">
      <c r="A25" s="50" t="s">
        <v>62</v>
      </c>
      <c r="B25" s="51" t="s">
        <v>63</v>
      </c>
      <c r="C25" s="50" t="s">
        <v>70</v>
      </c>
      <c r="D25" s="52" t="s">
        <v>71</v>
      </c>
      <c r="E25" s="53" t="s">
        <v>72</v>
      </c>
      <c r="F25" s="50" t="s">
        <v>70</v>
      </c>
      <c r="G25" s="52" t="s">
        <v>71</v>
      </c>
      <c r="H25" s="53" t="s">
        <v>72</v>
      </c>
    </row>
    <row r="26" spans="1:8" ht="14.5" x14ac:dyDescent="0.35">
      <c r="A26" s="54">
        <v>1609</v>
      </c>
      <c r="B26" s="55" t="s">
        <v>41</v>
      </c>
      <c r="C26" s="56">
        <v>0</v>
      </c>
      <c r="D26" s="56">
        <v>0</v>
      </c>
      <c r="E26" s="56">
        <f>+C26-D26</f>
        <v>0</v>
      </c>
      <c r="F26" s="56">
        <v>8990840.4187000003</v>
      </c>
      <c r="G26" s="56">
        <v>8990840.4187000003</v>
      </c>
      <c r="H26" s="56">
        <f>+F26-G26</f>
        <v>0</v>
      </c>
    </row>
    <row r="27" spans="1:8" ht="14.5" x14ac:dyDescent="0.35">
      <c r="A27" s="54">
        <v>1611</v>
      </c>
      <c r="B27" s="55" t="s">
        <v>66</v>
      </c>
      <c r="C27" s="56">
        <v>17883268.489999998</v>
      </c>
      <c r="D27" s="56">
        <v>17883268.489999998</v>
      </c>
      <c r="E27" s="56">
        <f t="shared" ref="E27:E50" si="0">+C27-D27</f>
        <v>0</v>
      </c>
      <c r="F27" s="56">
        <v>31211464.645691041</v>
      </c>
      <c r="G27" s="56">
        <v>31211464.645691041</v>
      </c>
      <c r="H27" s="56">
        <f t="shared" ref="H27:H50" si="1">+F27-G27</f>
        <v>0</v>
      </c>
    </row>
    <row r="28" spans="1:8" ht="14.5" x14ac:dyDescent="0.35">
      <c r="A28" s="54">
        <v>1612</v>
      </c>
      <c r="B28" s="55" t="s">
        <v>73</v>
      </c>
      <c r="C28" s="56">
        <v>110794.62999999998</v>
      </c>
      <c r="D28" s="56">
        <v>110794.62999999998</v>
      </c>
      <c r="E28" s="56">
        <f t="shared" si="0"/>
        <v>0</v>
      </c>
      <c r="F28" s="56">
        <v>138131.85570000001</v>
      </c>
      <c r="G28" s="56">
        <v>138131.85570000001</v>
      </c>
      <c r="H28" s="56">
        <f t="shared" si="1"/>
        <v>0</v>
      </c>
    </row>
    <row r="29" spans="1:8" ht="14.5" x14ac:dyDescent="0.35">
      <c r="A29" s="54">
        <v>1808</v>
      </c>
      <c r="B29" s="55" t="s">
        <v>42</v>
      </c>
      <c r="C29" s="56">
        <v>2620964.34</v>
      </c>
      <c r="D29" s="56">
        <v>2620964.34</v>
      </c>
      <c r="E29" s="56">
        <f t="shared" si="0"/>
        <v>0</v>
      </c>
      <c r="F29" s="56">
        <v>127248.22737478337</v>
      </c>
      <c r="G29" s="56">
        <v>127248.22737478337</v>
      </c>
      <c r="H29" s="56">
        <f t="shared" si="1"/>
        <v>0</v>
      </c>
    </row>
    <row r="30" spans="1:8" ht="25" x14ac:dyDescent="0.35">
      <c r="A30" s="54">
        <v>1815</v>
      </c>
      <c r="B30" s="55" t="s">
        <v>43</v>
      </c>
      <c r="C30" s="56">
        <v>3954753.4599999879</v>
      </c>
      <c r="D30" s="56">
        <v>3943543.0079366704</v>
      </c>
      <c r="E30" s="56">
        <f t="shared" si="0"/>
        <v>11210.452063317411</v>
      </c>
      <c r="F30" s="56">
        <v>1716501.4171452157</v>
      </c>
      <c r="G30" s="56">
        <v>1704496.619624252</v>
      </c>
      <c r="H30" s="56">
        <f t="shared" si="1"/>
        <v>12004.797520963708</v>
      </c>
    </row>
    <row r="31" spans="1:8" ht="25" x14ac:dyDescent="0.35">
      <c r="A31" s="54">
        <v>1820</v>
      </c>
      <c r="B31" s="55" t="s">
        <v>44</v>
      </c>
      <c r="C31" s="56">
        <v>8052686.6399999484</v>
      </c>
      <c r="D31" s="56">
        <v>8027341.5649285894</v>
      </c>
      <c r="E31" s="56">
        <f t="shared" si="0"/>
        <v>25345.075071359053</v>
      </c>
      <c r="F31" s="56">
        <v>2883088.43138</v>
      </c>
      <c r="G31" s="56">
        <v>2855947.4657287668</v>
      </c>
      <c r="H31" s="56">
        <f t="shared" si="1"/>
        <v>27140.965651233215</v>
      </c>
    </row>
    <row r="32" spans="1:8" ht="14.5" x14ac:dyDescent="0.35">
      <c r="A32" s="54">
        <v>1830</v>
      </c>
      <c r="B32" s="55" t="s">
        <v>45</v>
      </c>
      <c r="C32" s="56">
        <v>63973553.579999968</v>
      </c>
      <c r="D32" s="56">
        <v>63492994.41988869</v>
      </c>
      <c r="E32" s="56">
        <f t="shared" si="0"/>
        <v>480559.1601112783</v>
      </c>
      <c r="F32" s="56">
        <v>53999747.256610505</v>
      </c>
      <c r="G32" s="56">
        <v>53485136.839350216</v>
      </c>
      <c r="H32" s="56">
        <f t="shared" si="1"/>
        <v>514610.41726028919</v>
      </c>
    </row>
    <row r="33" spans="1:8" ht="14.5" x14ac:dyDescent="0.35">
      <c r="A33" s="54">
        <v>1835</v>
      </c>
      <c r="B33" s="55" t="s">
        <v>46</v>
      </c>
      <c r="C33" s="56">
        <v>62749879.450000025</v>
      </c>
      <c r="D33" s="56">
        <v>62346519.696589693</v>
      </c>
      <c r="E33" s="56">
        <f t="shared" si="0"/>
        <v>403359.7534103319</v>
      </c>
      <c r="F33" s="56">
        <v>52474314.801237255</v>
      </c>
      <c r="G33" s="56">
        <v>52042373.95349557</v>
      </c>
      <c r="H33" s="56">
        <f t="shared" si="1"/>
        <v>431940.84774168581</v>
      </c>
    </row>
    <row r="34" spans="1:8" ht="14.5" x14ac:dyDescent="0.35">
      <c r="A34" s="54">
        <v>1840</v>
      </c>
      <c r="B34" s="55" t="s">
        <v>47</v>
      </c>
      <c r="C34" s="56">
        <v>56499003.020000003</v>
      </c>
      <c r="D34" s="56">
        <v>55781161.622819372</v>
      </c>
      <c r="E34" s="56">
        <f t="shared" si="0"/>
        <v>717841.39718063176</v>
      </c>
      <c r="F34" s="56">
        <v>78878783.303278208</v>
      </c>
      <c r="G34" s="56">
        <v>78110077.404832125</v>
      </c>
      <c r="H34" s="56">
        <f t="shared" si="1"/>
        <v>768705.89844608307</v>
      </c>
    </row>
    <row r="35" spans="1:8" ht="14.5" x14ac:dyDescent="0.35">
      <c r="A35" s="54">
        <v>1845</v>
      </c>
      <c r="B35" s="55" t="s">
        <v>48</v>
      </c>
      <c r="C35" s="56">
        <v>159952793.62999979</v>
      </c>
      <c r="D35" s="56">
        <v>157998944.90860888</v>
      </c>
      <c r="E35" s="56">
        <f t="shared" si="0"/>
        <v>1953848.721390903</v>
      </c>
      <c r="F35" s="56">
        <v>166873667.24683425</v>
      </c>
      <c r="G35" s="56">
        <v>164781373.54142314</v>
      </c>
      <c r="H35" s="56">
        <f t="shared" si="1"/>
        <v>2092293.7054111063</v>
      </c>
    </row>
    <row r="36" spans="1:8" ht="14.5" x14ac:dyDescent="0.35">
      <c r="A36" s="54">
        <v>1850</v>
      </c>
      <c r="B36" s="55" t="s">
        <v>49</v>
      </c>
      <c r="C36" s="56">
        <v>87919944.430000022</v>
      </c>
      <c r="D36" s="56">
        <v>87236802.237205386</v>
      </c>
      <c r="E36" s="56">
        <f t="shared" si="0"/>
        <v>683142.19279463589</v>
      </c>
      <c r="F36" s="56">
        <v>70137145.714302167</v>
      </c>
      <c r="G36" s="56">
        <v>69405597.721749589</v>
      </c>
      <c r="H36" s="56">
        <f t="shared" si="1"/>
        <v>731547.99255257845</v>
      </c>
    </row>
    <row r="37" spans="1:8" ht="14.5" x14ac:dyDescent="0.35">
      <c r="A37" s="54">
        <v>1855</v>
      </c>
      <c r="B37" s="55" t="s">
        <v>50</v>
      </c>
      <c r="C37" s="56">
        <v>17640912.479999948</v>
      </c>
      <c r="D37" s="56">
        <v>17539671.824863277</v>
      </c>
      <c r="E37" s="56">
        <f t="shared" si="0"/>
        <v>101240.65513667092</v>
      </c>
      <c r="F37" s="56">
        <v>11206578.54974689</v>
      </c>
      <c r="G37" s="56">
        <v>11098164.227207448</v>
      </c>
      <c r="H37" s="56">
        <f t="shared" si="1"/>
        <v>108414.32253944129</v>
      </c>
    </row>
    <row r="38" spans="1:8" ht="14.5" x14ac:dyDescent="0.35">
      <c r="A38" s="54">
        <v>1860</v>
      </c>
      <c r="B38" s="55" t="s">
        <v>51</v>
      </c>
      <c r="C38" s="56">
        <v>35616401.719999991</v>
      </c>
      <c r="D38" s="56">
        <v>35368816.28649278</v>
      </c>
      <c r="E38" s="56">
        <f t="shared" si="0"/>
        <v>247585.43350721151</v>
      </c>
      <c r="F38" s="56">
        <v>27847829.096933175</v>
      </c>
      <c r="G38" s="56">
        <v>27582700.359786198</v>
      </c>
      <c r="H38" s="56">
        <f t="shared" si="1"/>
        <v>265128.73714697734</v>
      </c>
    </row>
    <row r="39" spans="1:8" ht="14.5" x14ac:dyDescent="0.35">
      <c r="A39" s="54">
        <v>1908</v>
      </c>
      <c r="B39" s="55" t="s">
        <v>52</v>
      </c>
      <c r="C39" s="56">
        <v>2240887.9200000004</v>
      </c>
      <c r="D39" s="56">
        <v>2240887.9200000004</v>
      </c>
      <c r="E39" s="56">
        <f t="shared" si="0"/>
        <v>0</v>
      </c>
      <c r="F39" s="56">
        <v>1152239.5538999997</v>
      </c>
      <c r="G39" s="56">
        <v>1152239.5538999997</v>
      </c>
      <c r="H39" s="56">
        <f t="shared" si="1"/>
        <v>0</v>
      </c>
    </row>
    <row r="40" spans="1:8" ht="14.5" x14ac:dyDescent="0.35">
      <c r="A40" s="54">
        <v>1915</v>
      </c>
      <c r="B40" s="55" t="s">
        <v>67</v>
      </c>
      <c r="C40" s="56">
        <v>111081.61000000002</v>
      </c>
      <c r="D40" s="56">
        <v>111081.61000000002</v>
      </c>
      <c r="E40" s="56">
        <f t="shared" si="0"/>
        <v>0</v>
      </c>
      <c r="F40" s="56">
        <v>0</v>
      </c>
      <c r="G40" s="56">
        <v>0</v>
      </c>
      <c r="H40" s="56">
        <f t="shared" si="1"/>
        <v>0</v>
      </c>
    </row>
    <row r="41" spans="1:8" ht="14.5" x14ac:dyDescent="0.35">
      <c r="A41" s="54">
        <v>1920</v>
      </c>
      <c r="B41" s="55" t="s">
        <v>53</v>
      </c>
      <c r="C41" s="56">
        <v>2988814.1100000003</v>
      </c>
      <c r="D41" s="56">
        <v>2988814.1100000003</v>
      </c>
      <c r="E41" s="56">
        <f t="shared" si="0"/>
        <v>0</v>
      </c>
      <c r="F41" s="56">
        <v>3641670.472508959</v>
      </c>
      <c r="G41" s="56">
        <v>3641670.472508959</v>
      </c>
      <c r="H41" s="56">
        <f t="shared" si="1"/>
        <v>0</v>
      </c>
    </row>
    <row r="42" spans="1:8" ht="14.5" x14ac:dyDescent="0.35">
      <c r="A42" s="54">
        <v>1930</v>
      </c>
      <c r="B42" s="55" t="s">
        <v>54</v>
      </c>
      <c r="C42" s="56">
        <v>7158649.9800000004</v>
      </c>
      <c r="D42" s="56">
        <v>7158649.9800000004</v>
      </c>
      <c r="E42" s="56">
        <f t="shared" si="0"/>
        <v>0</v>
      </c>
      <c r="F42" s="56">
        <v>9828505.7711999975</v>
      </c>
      <c r="G42" s="56">
        <v>9828505.7711999975</v>
      </c>
      <c r="H42" s="56">
        <f t="shared" si="1"/>
        <v>0</v>
      </c>
    </row>
    <row r="43" spans="1:8" ht="14.5" x14ac:dyDescent="0.35">
      <c r="A43" s="54">
        <v>1935</v>
      </c>
      <c r="B43" s="55" t="s">
        <v>55</v>
      </c>
      <c r="C43" s="56">
        <v>497479.38</v>
      </c>
      <c r="D43" s="56">
        <v>497479.38</v>
      </c>
      <c r="E43" s="56">
        <f t="shared" si="0"/>
        <v>0</v>
      </c>
      <c r="F43" s="56">
        <v>0</v>
      </c>
      <c r="G43" s="56">
        <v>0</v>
      </c>
      <c r="H43" s="56">
        <f t="shared" si="1"/>
        <v>0</v>
      </c>
    </row>
    <row r="44" spans="1:8" ht="14.5" x14ac:dyDescent="0.35">
      <c r="A44" s="54">
        <v>1940</v>
      </c>
      <c r="B44" s="55" t="s">
        <v>56</v>
      </c>
      <c r="C44" s="56">
        <v>1547164.02</v>
      </c>
      <c r="D44" s="56">
        <v>1547164.02</v>
      </c>
      <c r="E44" s="56">
        <f t="shared" si="0"/>
        <v>0</v>
      </c>
      <c r="F44" s="56">
        <v>1853596.1236999999</v>
      </c>
      <c r="G44" s="56">
        <v>1853596.1236999999</v>
      </c>
      <c r="H44" s="56">
        <f t="shared" si="1"/>
        <v>0</v>
      </c>
    </row>
    <row r="45" spans="1:8" ht="14.5" x14ac:dyDescent="0.35">
      <c r="A45" s="54">
        <v>1945</v>
      </c>
      <c r="B45" s="55" t="s">
        <v>57</v>
      </c>
      <c r="C45" s="56">
        <v>807418.08000000007</v>
      </c>
      <c r="D45" s="56">
        <v>807418.08000000007</v>
      </c>
      <c r="E45" s="56">
        <f t="shared" si="0"/>
        <v>0</v>
      </c>
      <c r="F45" s="56">
        <v>65317.465600000003</v>
      </c>
      <c r="G45" s="56">
        <v>65317.465600000003</v>
      </c>
      <c r="H45" s="56">
        <f t="shared" si="1"/>
        <v>0</v>
      </c>
    </row>
    <row r="46" spans="1:8" ht="14.5" x14ac:dyDescent="0.35">
      <c r="A46" s="54">
        <v>1955</v>
      </c>
      <c r="B46" s="55" t="s">
        <v>58</v>
      </c>
      <c r="C46" s="56">
        <v>496409.88999999996</v>
      </c>
      <c r="D46" s="56">
        <v>496409.88999999996</v>
      </c>
      <c r="E46" s="56">
        <f t="shared" si="0"/>
        <v>0</v>
      </c>
      <c r="F46" s="56">
        <v>284994.25460000004</v>
      </c>
      <c r="G46" s="56">
        <v>284994.25460000004</v>
      </c>
      <c r="H46" s="56">
        <f t="shared" si="1"/>
        <v>0</v>
      </c>
    </row>
    <row r="47" spans="1:8" ht="14.5" x14ac:dyDescent="0.35">
      <c r="A47" s="54">
        <v>1960</v>
      </c>
      <c r="B47" s="55" t="s">
        <v>59</v>
      </c>
      <c r="C47" s="56">
        <v>20248.540000000386</v>
      </c>
      <c r="D47" s="56">
        <v>20248.540000000386</v>
      </c>
      <c r="E47" s="56">
        <f t="shared" si="0"/>
        <v>0</v>
      </c>
      <c r="F47" s="56">
        <v>216371.86559999999</v>
      </c>
      <c r="G47" s="56">
        <v>216371.86559999999</v>
      </c>
      <c r="H47" s="56">
        <f t="shared" si="1"/>
        <v>0</v>
      </c>
    </row>
    <row r="48" spans="1:8" ht="14.5" x14ac:dyDescent="0.35">
      <c r="A48" s="54">
        <v>1980</v>
      </c>
      <c r="B48" s="55" t="s">
        <v>60</v>
      </c>
      <c r="C48" s="56">
        <v>1967046.0999999992</v>
      </c>
      <c r="D48" s="56">
        <v>1926626.6733663338</v>
      </c>
      <c r="E48" s="56">
        <f t="shared" si="0"/>
        <v>40419.426633665338</v>
      </c>
      <c r="F48" s="56">
        <v>3530029.7139474927</v>
      </c>
      <c r="G48" s="56">
        <v>3486746.2647243924</v>
      </c>
      <c r="H48" s="56">
        <f t="shared" si="1"/>
        <v>43283.449223100208</v>
      </c>
    </row>
    <row r="49" spans="1:8" ht="14.5" x14ac:dyDescent="0.35">
      <c r="A49" s="54">
        <v>2440</v>
      </c>
      <c r="B49" s="55" t="s">
        <v>61</v>
      </c>
      <c r="C49" s="56">
        <v>-160537198.33000001</v>
      </c>
      <c r="D49" s="56">
        <v>-160537198.33000001</v>
      </c>
      <c r="E49" s="56">
        <f t="shared" si="0"/>
        <v>0</v>
      </c>
      <c r="F49" s="56">
        <v>-163120468.77314997</v>
      </c>
      <c r="G49" s="56">
        <v>-163120468.77314997</v>
      </c>
      <c r="H49" s="56">
        <f t="shared" si="1"/>
        <v>0</v>
      </c>
    </row>
    <row r="50" spans="1:8" ht="15" thickBot="1" x14ac:dyDescent="0.4">
      <c r="A50" s="57">
        <v>2005</v>
      </c>
      <c r="B50" s="58" t="s">
        <v>68</v>
      </c>
      <c r="C50" s="56">
        <v>0</v>
      </c>
      <c r="D50" s="56">
        <v>0</v>
      </c>
      <c r="E50" s="56">
        <f t="shared" si="0"/>
        <v>0</v>
      </c>
      <c r="F50" s="56">
        <v>0</v>
      </c>
      <c r="G50" s="56">
        <v>0</v>
      </c>
      <c r="H50" s="56">
        <f t="shared" si="1"/>
        <v>0</v>
      </c>
    </row>
    <row r="51" spans="1:8" ht="13.5" thickBot="1" x14ac:dyDescent="0.35">
      <c r="A51" s="59"/>
      <c r="B51" s="60" t="s">
        <v>69</v>
      </c>
      <c r="C51" s="61">
        <f>SUM(C26:C50)</f>
        <v>374272957.16999972</v>
      </c>
      <c r="D51" s="61">
        <f t="shared" ref="D51:G51" si="2">SUM(D26:D50)</f>
        <v>369608404.90269959</v>
      </c>
      <c r="E51" s="61">
        <f t="shared" si="2"/>
        <v>4664552.2673000051</v>
      </c>
      <c r="F51" s="61">
        <f t="shared" si="2"/>
        <v>363937597.41283995</v>
      </c>
      <c r="G51" s="61">
        <f t="shared" si="2"/>
        <v>358942526.27934653</v>
      </c>
      <c r="H51" s="61">
        <f t="shared" ref="H51" si="3">SUM(H26:H50)</f>
        <v>4995071.1334934589</v>
      </c>
    </row>
    <row r="54" spans="1:8" x14ac:dyDescent="0.25">
      <c r="C54" s="49"/>
      <c r="D54" s="49"/>
      <c r="E54" s="49"/>
    </row>
    <row r="55" spans="1:8" x14ac:dyDescent="0.25">
      <c r="C55" s="49"/>
      <c r="D55" s="49"/>
      <c r="E55" s="49"/>
    </row>
    <row r="56" spans="1:8" ht="14.5" x14ac:dyDescent="0.35">
      <c r="A56" s="7"/>
      <c r="B56" s="7"/>
      <c r="C56"/>
      <c r="D56"/>
      <c r="E56"/>
      <c r="F56"/>
      <c r="G56"/>
    </row>
  </sheetData>
  <mergeCells count="3">
    <mergeCell ref="C24:E24"/>
    <mergeCell ref="F24:H24"/>
    <mergeCell ref="C9:H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08932-88EE-471E-ADF1-73BF46FC7A68}">
  <dimension ref="A1:K68"/>
  <sheetViews>
    <sheetView topLeftCell="A12" zoomScale="70" zoomScaleNormal="70" workbookViewId="0">
      <selection activeCell="E58" sqref="E58"/>
    </sheetView>
  </sheetViews>
  <sheetFormatPr defaultColWidth="9" defaultRowHeight="12.5" x14ac:dyDescent="0.25"/>
  <cols>
    <col min="1" max="1" width="11.26953125" style="45" customWidth="1"/>
    <col min="2" max="2" width="40.81640625" style="36" customWidth="1"/>
    <col min="3" max="3" width="16.54296875" style="36" bestFit="1" customWidth="1"/>
    <col min="4" max="4" width="18.54296875" style="36" bestFit="1" customWidth="1"/>
    <col min="5" max="5" width="15.54296875" style="36" bestFit="1" customWidth="1"/>
    <col min="6" max="6" width="16.54296875" style="36" bestFit="1" customWidth="1"/>
    <col min="7" max="7" width="18.54296875" style="36" bestFit="1" customWidth="1"/>
    <col min="8" max="8" width="15.54296875" style="36" bestFit="1" customWidth="1"/>
    <col min="9" max="9" width="12.26953125" style="36" customWidth="1"/>
    <col min="10" max="10" width="18.54296875" style="36" customWidth="1"/>
    <col min="11" max="11" width="17.81640625" style="68" customWidth="1"/>
    <col min="12" max="12" width="10.54296875" style="36" customWidth="1"/>
    <col min="13" max="13" width="13.453125" style="36" bestFit="1" customWidth="1"/>
    <col min="14" max="14" width="11.1796875" style="36" bestFit="1" customWidth="1"/>
    <col min="15" max="15" width="14.453125" style="36" customWidth="1"/>
    <col min="16" max="16384" width="9" style="36"/>
  </cols>
  <sheetData>
    <row r="1" spans="1:9" hidden="1" x14ac:dyDescent="0.25"/>
    <row r="2" spans="1:9" hidden="1" x14ac:dyDescent="0.25"/>
    <row r="3" spans="1:9" hidden="1" x14ac:dyDescent="0.25"/>
    <row r="4" spans="1:9" hidden="1" x14ac:dyDescent="0.25"/>
    <row r="5" spans="1:9" hidden="1" x14ac:dyDescent="0.25"/>
    <row r="6" spans="1:9" hidden="1" x14ac:dyDescent="0.25"/>
    <row r="7" spans="1:9" hidden="1" x14ac:dyDescent="0.25"/>
    <row r="8" spans="1:9" ht="14" x14ac:dyDescent="0.3">
      <c r="A8" s="5" t="s">
        <v>6</v>
      </c>
    </row>
    <row r="9" spans="1:9" ht="14" x14ac:dyDescent="0.3">
      <c r="A9" s="5" t="s">
        <v>5</v>
      </c>
      <c r="C9" s="85" t="s">
        <v>87</v>
      </c>
      <c r="D9" s="85"/>
      <c r="E9" s="85"/>
      <c r="F9" s="85"/>
      <c r="G9" s="85"/>
      <c r="H9" s="85"/>
      <c r="I9" s="85"/>
    </row>
    <row r="10" spans="1:9" ht="14" x14ac:dyDescent="0.3">
      <c r="A10" s="5" t="s">
        <v>4</v>
      </c>
      <c r="C10" s="85"/>
      <c r="D10" s="85"/>
      <c r="E10" s="85"/>
      <c r="F10" s="85"/>
      <c r="G10" s="85"/>
      <c r="H10" s="85"/>
      <c r="I10" s="85"/>
    </row>
    <row r="11" spans="1:9" ht="14" x14ac:dyDescent="0.3">
      <c r="A11" s="5" t="s">
        <v>90</v>
      </c>
      <c r="C11" s="85"/>
      <c r="D11" s="85"/>
      <c r="E11" s="85"/>
      <c r="F11" s="85"/>
      <c r="G11" s="85"/>
      <c r="H11" s="85"/>
      <c r="I11" s="85"/>
    </row>
    <row r="12" spans="1:9" ht="14" x14ac:dyDescent="0.3">
      <c r="A12" s="5" t="s">
        <v>78</v>
      </c>
    </row>
    <row r="14" spans="1:9" ht="15" thickBot="1" x14ac:dyDescent="0.4">
      <c r="A14"/>
      <c r="B14"/>
      <c r="C14"/>
      <c r="D14"/>
      <c r="E14"/>
      <c r="F14"/>
      <c r="G14"/>
    </row>
    <row r="15" spans="1:9" ht="14" x14ac:dyDescent="0.3">
      <c r="A15" s="35" t="s">
        <v>74</v>
      </c>
      <c r="B15" s="34"/>
      <c r="C15" s="34">
        <v>2027</v>
      </c>
      <c r="D15" s="34">
        <v>2028</v>
      </c>
      <c r="E15" s="34">
        <v>2029</v>
      </c>
      <c r="F15" s="34">
        <v>2030</v>
      </c>
      <c r="G15" s="33">
        <v>2031</v>
      </c>
    </row>
    <row r="16" spans="1:9" ht="14" x14ac:dyDescent="0.3">
      <c r="A16" s="32" t="s">
        <v>91</v>
      </c>
      <c r="B16" s="7"/>
      <c r="C16" s="7">
        <v>194381136.145753</v>
      </c>
      <c r="D16" s="7">
        <v>199879500.595415</v>
      </c>
      <c r="E16" s="7">
        <v>215565388.14335099</v>
      </c>
      <c r="F16" s="7">
        <v>233582814.888107</v>
      </c>
      <c r="G16" s="31">
        <v>244604140.74990499</v>
      </c>
    </row>
    <row r="17" spans="1:10" ht="14" x14ac:dyDescent="0.3">
      <c r="A17" s="32" t="s">
        <v>76</v>
      </c>
      <c r="B17" s="7"/>
      <c r="C17" s="7"/>
      <c r="D17" s="7"/>
      <c r="E17" s="7"/>
      <c r="F17" s="7"/>
      <c r="G17" s="31"/>
      <c r="H17" s="36" t="s">
        <v>92</v>
      </c>
    </row>
    <row r="18" spans="1:10" ht="14.5" thickBot="1" x14ac:dyDescent="0.35">
      <c r="A18" s="30" t="s">
        <v>77</v>
      </c>
      <c r="B18" s="29"/>
      <c r="C18" s="29">
        <f>SUM(C16:C17)</f>
        <v>194381136.145753</v>
      </c>
      <c r="D18" s="29">
        <f>SUM(D16:D17)</f>
        <v>199879500.595415</v>
      </c>
      <c r="E18" s="29">
        <f>SUM(E16:E17)</f>
        <v>215565388.14335099</v>
      </c>
      <c r="F18" s="29">
        <f>SUM(F16:F17)</f>
        <v>233582814.888107</v>
      </c>
      <c r="G18" s="64">
        <f>SUM(G16:G17)</f>
        <v>244604140.74990499</v>
      </c>
    </row>
    <row r="19" spans="1:10" ht="14.5" x14ac:dyDescent="0.35">
      <c r="A19"/>
      <c r="B19" s="6"/>
      <c r="C19" s="6"/>
      <c r="D19" s="6"/>
      <c r="E19" s="6"/>
      <c r="F19" s="6"/>
      <c r="G19" s="6"/>
      <c r="H19" s="6"/>
      <c r="I19" s="6"/>
      <c r="J19" s="6"/>
    </row>
    <row r="20" spans="1:10" ht="14.5" x14ac:dyDescent="0.35">
      <c r="A20"/>
      <c r="B20" s="6"/>
      <c r="C20" s="62"/>
      <c r="D20" s="6"/>
      <c r="E20" s="6"/>
      <c r="F20" s="6"/>
      <c r="G20" s="6"/>
    </row>
    <row r="21" spans="1:10" ht="13" thickBot="1" x14ac:dyDescent="0.3"/>
    <row r="22" spans="1:10" ht="15" thickBot="1" x14ac:dyDescent="0.4">
      <c r="C22" s="86">
        <v>2025</v>
      </c>
      <c r="D22" s="87"/>
      <c r="E22" s="87"/>
      <c r="F22" s="86">
        <v>2026</v>
      </c>
      <c r="G22" s="88"/>
      <c r="H22" s="89"/>
    </row>
    <row r="23" spans="1:10" ht="26" x14ac:dyDescent="0.3">
      <c r="A23" s="46" t="s">
        <v>62</v>
      </c>
      <c r="B23" s="47" t="s">
        <v>63</v>
      </c>
      <c r="C23" s="48" t="s">
        <v>64</v>
      </c>
      <c r="D23" s="48" t="s">
        <v>65</v>
      </c>
      <c r="E23" s="48" t="s">
        <v>39</v>
      </c>
      <c r="F23" s="48" t="s">
        <v>64</v>
      </c>
      <c r="G23" s="48" t="s">
        <v>65</v>
      </c>
      <c r="H23" s="48" t="s">
        <v>39</v>
      </c>
    </row>
    <row r="24" spans="1:10" ht="14.5" x14ac:dyDescent="0.35">
      <c r="A24" s="38">
        <v>1609</v>
      </c>
      <c r="B24" s="39" t="s">
        <v>41</v>
      </c>
      <c r="C24" s="40">
        <v>3395489.08</v>
      </c>
      <c r="D24" s="40">
        <v>3395489.2788513871</v>
      </c>
      <c r="E24" s="40">
        <f>C24-D24</f>
        <v>-0.1988513870164752</v>
      </c>
      <c r="F24" s="40">
        <v>3435053.5652498277</v>
      </c>
      <c r="G24" s="40">
        <v>3435053.5297236787</v>
      </c>
      <c r="H24" s="40">
        <f>F24-G24</f>
        <v>3.5526148974895477E-2</v>
      </c>
    </row>
    <row r="25" spans="1:10" ht="14.5" x14ac:dyDescent="0.35">
      <c r="A25" s="38">
        <v>1611</v>
      </c>
      <c r="B25" s="39" t="s">
        <v>66</v>
      </c>
      <c r="C25" s="40">
        <v>15694057.659999998</v>
      </c>
      <c r="D25" s="40">
        <v>26559533.896034144</v>
      </c>
      <c r="E25" s="40">
        <f t="shared" ref="E25:E47" si="0">C25-D25</f>
        <v>-10865476.236034146</v>
      </c>
      <c r="F25" s="40">
        <v>21380463.980806313</v>
      </c>
      <c r="G25" s="40">
        <v>32969276.143273164</v>
      </c>
      <c r="H25" s="40">
        <f t="shared" ref="H25:H47" si="1">F25-G25</f>
        <v>-11588812.16246685</v>
      </c>
    </row>
    <row r="26" spans="1:10" ht="14.5" x14ac:dyDescent="0.35">
      <c r="A26" s="38">
        <v>1808</v>
      </c>
      <c r="B26" s="39" t="s">
        <v>42</v>
      </c>
      <c r="C26" s="40">
        <v>1576769.8299999996</v>
      </c>
      <c r="D26" s="40">
        <v>1758889.9885200919</v>
      </c>
      <c r="E26" s="40">
        <f t="shared" si="0"/>
        <v>-182120.15852009226</v>
      </c>
      <c r="F26" s="40">
        <v>1629220.113595482</v>
      </c>
      <c r="G26" s="40">
        <v>1824150.9026674714</v>
      </c>
      <c r="H26" s="40">
        <f t="shared" si="1"/>
        <v>-194930.78907198948</v>
      </c>
    </row>
    <row r="27" spans="1:10" ht="14.5" x14ac:dyDescent="0.35">
      <c r="A27" s="38">
        <v>1815</v>
      </c>
      <c r="B27" s="39" t="s">
        <v>43</v>
      </c>
      <c r="C27" s="40">
        <v>5624301.2899999898</v>
      </c>
      <c r="D27" s="40">
        <v>4874757.7368191537</v>
      </c>
      <c r="E27" s="40">
        <f t="shared" si="0"/>
        <v>749543.55318083614</v>
      </c>
      <c r="F27" s="40">
        <v>4474240.4657906033</v>
      </c>
      <c r="G27" s="40">
        <v>4921196.8532297425</v>
      </c>
      <c r="H27" s="40">
        <f t="shared" si="1"/>
        <v>-446956.38743913919</v>
      </c>
    </row>
    <row r="28" spans="1:10" ht="14.5" x14ac:dyDescent="0.35">
      <c r="A28" s="38">
        <v>1820</v>
      </c>
      <c r="B28" s="39" t="s">
        <v>44</v>
      </c>
      <c r="C28" s="40">
        <v>6501457.0399999702</v>
      </c>
      <c r="D28" s="40">
        <v>6366142.583467436</v>
      </c>
      <c r="E28" s="40">
        <f t="shared" si="0"/>
        <v>135314.45653253421</v>
      </c>
      <c r="F28" s="40">
        <v>6056516.8065551743</v>
      </c>
      <c r="G28" s="40">
        <v>6499866.6600400452</v>
      </c>
      <c r="H28" s="40">
        <f t="shared" si="1"/>
        <v>-443349.85348487087</v>
      </c>
    </row>
    <row r="29" spans="1:10" ht="14.5" x14ac:dyDescent="0.35">
      <c r="A29" s="38">
        <v>1830</v>
      </c>
      <c r="B29" s="39" t="s">
        <v>45</v>
      </c>
      <c r="C29" s="40">
        <v>16486072.420000002</v>
      </c>
      <c r="D29" s="40">
        <v>17528652.574920975</v>
      </c>
      <c r="E29" s="40">
        <f t="shared" si="0"/>
        <v>-1042580.1549209729</v>
      </c>
      <c r="F29" s="40">
        <v>17435473.678058363</v>
      </c>
      <c r="G29" s="40">
        <v>18667401.298077896</v>
      </c>
      <c r="H29" s="40">
        <f t="shared" si="1"/>
        <v>-1231927.6200195327</v>
      </c>
    </row>
    <row r="30" spans="1:10" ht="14.5" x14ac:dyDescent="0.35">
      <c r="A30" s="38">
        <v>1835</v>
      </c>
      <c r="B30" s="39" t="s">
        <v>46</v>
      </c>
      <c r="C30" s="40">
        <v>15381048.449999999</v>
      </c>
      <c r="D30" s="40">
        <v>15896541.493637638</v>
      </c>
      <c r="E30" s="40">
        <f t="shared" si="0"/>
        <v>-515493.04363763891</v>
      </c>
      <c r="F30" s="40">
        <v>16540192.811430495</v>
      </c>
      <c r="G30" s="40">
        <v>17201544.912972048</v>
      </c>
      <c r="H30" s="40">
        <f t="shared" si="1"/>
        <v>-661352.10154155269</v>
      </c>
    </row>
    <row r="31" spans="1:10" ht="14.5" x14ac:dyDescent="0.35">
      <c r="A31" s="38">
        <v>1840</v>
      </c>
      <c r="B31" s="39" t="s">
        <v>47</v>
      </c>
      <c r="C31" s="40">
        <v>9588868.929999996</v>
      </c>
      <c r="D31" s="40">
        <v>11654952.136946686</v>
      </c>
      <c r="E31" s="40">
        <f t="shared" si="0"/>
        <v>-2066083.2069466896</v>
      </c>
      <c r="F31" s="40">
        <v>10617160.862624897</v>
      </c>
      <c r="G31" s="40">
        <v>12841669.575692063</v>
      </c>
      <c r="H31" s="40">
        <f t="shared" si="1"/>
        <v>-2224508.7130671665</v>
      </c>
    </row>
    <row r="32" spans="1:10" ht="14.5" x14ac:dyDescent="0.35">
      <c r="A32" s="38">
        <v>1845</v>
      </c>
      <c r="B32" s="39" t="s">
        <v>48</v>
      </c>
      <c r="C32" s="40">
        <v>47479799.059999995</v>
      </c>
      <c r="D32" s="40">
        <v>49360780.401881233</v>
      </c>
      <c r="E32" s="40">
        <f t="shared" si="0"/>
        <v>-1880981.3418812379</v>
      </c>
      <c r="F32" s="40">
        <v>49633355.347911939</v>
      </c>
      <c r="G32" s="40">
        <v>53530853.845511876</v>
      </c>
      <c r="H32" s="40">
        <f t="shared" si="1"/>
        <v>-3897498.497599937</v>
      </c>
    </row>
    <row r="33" spans="1:8" ht="14.5" x14ac:dyDescent="0.35">
      <c r="A33" s="38">
        <v>1850</v>
      </c>
      <c r="B33" s="39" t="s">
        <v>49</v>
      </c>
      <c r="C33" s="40">
        <v>25227235.869999994</v>
      </c>
      <c r="D33" s="40">
        <v>24081868.926404435</v>
      </c>
      <c r="E33" s="40">
        <f t="shared" si="0"/>
        <v>1145366.9435955584</v>
      </c>
      <c r="F33" s="40">
        <v>26823051.717080221</v>
      </c>
      <c r="G33" s="40">
        <v>26211343.75910547</v>
      </c>
      <c r="H33" s="40">
        <f t="shared" si="1"/>
        <v>611707.95797475055</v>
      </c>
    </row>
    <row r="34" spans="1:8" ht="14.5" x14ac:dyDescent="0.35">
      <c r="A34" s="38">
        <v>1855</v>
      </c>
      <c r="B34" s="39" t="s">
        <v>50</v>
      </c>
      <c r="C34" s="40">
        <v>2786338.1100000003</v>
      </c>
      <c r="D34" s="40">
        <v>2971071.0320871552</v>
      </c>
      <c r="E34" s="40">
        <f t="shared" si="0"/>
        <v>-184732.92208715482</v>
      </c>
      <c r="F34" s="40">
        <v>3120352.741416519</v>
      </c>
      <c r="G34" s="40">
        <v>3315400.4316246398</v>
      </c>
      <c r="H34" s="40">
        <f t="shared" si="1"/>
        <v>-195047.69020812074</v>
      </c>
    </row>
    <row r="35" spans="1:8" ht="14.5" x14ac:dyDescent="0.35">
      <c r="A35" s="38">
        <v>1860</v>
      </c>
      <c r="B35" s="39" t="s">
        <v>51</v>
      </c>
      <c r="C35" s="40">
        <v>13711872.159999993</v>
      </c>
      <c r="D35" s="40">
        <v>15955066.071807684</v>
      </c>
      <c r="E35" s="40">
        <f t="shared" si="0"/>
        <v>-2243193.9118076917</v>
      </c>
      <c r="F35" s="40">
        <v>14223136.939054824</v>
      </c>
      <c r="G35" s="40">
        <v>16276656.780058667</v>
      </c>
      <c r="H35" s="40">
        <f t="shared" si="1"/>
        <v>-2053519.8410038427</v>
      </c>
    </row>
    <row r="36" spans="1:8" ht="14.5" x14ac:dyDescent="0.35">
      <c r="A36" s="38">
        <v>1908</v>
      </c>
      <c r="B36" s="39" t="s">
        <v>52</v>
      </c>
      <c r="C36" s="40">
        <v>5806141.6200000001</v>
      </c>
      <c r="D36" s="40">
        <v>5362419.6931113638</v>
      </c>
      <c r="E36" s="40">
        <f t="shared" si="0"/>
        <v>443721.92688863631</v>
      </c>
      <c r="F36" s="40">
        <v>5912069.3286584755</v>
      </c>
      <c r="G36" s="40">
        <v>5460088.0050473632</v>
      </c>
      <c r="H36" s="40">
        <f t="shared" si="1"/>
        <v>451981.32361111231</v>
      </c>
    </row>
    <row r="37" spans="1:8" ht="14.5" x14ac:dyDescent="0.35">
      <c r="A37" s="38">
        <v>1915</v>
      </c>
      <c r="B37" s="39" t="s">
        <v>67</v>
      </c>
      <c r="C37" s="40">
        <v>281656.13999999996</v>
      </c>
      <c r="D37" s="40">
        <v>524474.18446774269</v>
      </c>
      <c r="E37" s="40">
        <f t="shared" si="0"/>
        <v>-242818.04446774273</v>
      </c>
      <c r="F37" s="40">
        <v>284601.52599623526</v>
      </c>
      <c r="G37" s="40">
        <v>483172.21218917891</v>
      </c>
      <c r="H37" s="40">
        <f t="shared" si="1"/>
        <v>-198570.68619294366</v>
      </c>
    </row>
    <row r="38" spans="1:8" ht="14.5" x14ac:dyDescent="0.35">
      <c r="A38" s="38">
        <v>1920</v>
      </c>
      <c r="B38" s="39" t="s">
        <v>53</v>
      </c>
      <c r="C38" s="40">
        <v>5268837.8299999991</v>
      </c>
      <c r="D38" s="40">
        <v>5268837.8501476245</v>
      </c>
      <c r="E38" s="40">
        <f t="shared" si="0"/>
        <v>-2.0147625356912613E-2</v>
      </c>
      <c r="F38" s="40">
        <v>4908867.0640884954</v>
      </c>
      <c r="G38" s="40">
        <v>4908867.0640884954</v>
      </c>
      <c r="H38" s="40">
        <f t="shared" si="1"/>
        <v>0</v>
      </c>
    </row>
    <row r="39" spans="1:8" ht="14.5" x14ac:dyDescent="0.35">
      <c r="A39" s="38">
        <v>1930</v>
      </c>
      <c r="B39" s="39" t="s">
        <v>54</v>
      </c>
      <c r="C39" s="40">
        <v>5265609.9500000011</v>
      </c>
      <c r="D39" s="40">
        <v>6424620.2455105353</v>
      </c>
      <c r="E39" s="40">
        <f t="shared" si="0"/>
        <v>-1159010.2955105342</v>
      </c>
      <c r="F39" s="40">
        <v>5305253.7673103791</v>
      </c>
      <c r="G39" s="40">
        <v>6515167.3370596999</v>
      </c>
      <c r="H39" s="40">
        <f t="shared" si="1"/>
        <v>-1209913.5697493209</v>
      </c>
    </row>
    <row r="40" spans="1:8" ht="14.5" x14ac:dyDescent="0.35">
      <c r="A40" s="38">
        <v>1935</v>
      </c>
      <c r="B40" s="39" t="s">
        <v>55</v>
      </c>
      <c r="C40" s="40">
        <v>110424.77999999998</v>
      </c>
      <c r="D40" s="40">
        <v>110424.79002244696</v>
      </c>
      <c r="E40" s="40">
        <f t="shared" si="0"/>
        <v>-1.0022446978837252E-2</v>
      </c>
      <c r="F40" s="40">
        <v>130504.07619538422</v>
      </c>
      <c r="G40" s="40">
        <v>130504.0658885717</v>
      </c>
      <c r="H40" s="40">
        <f t="shared" si="1"/>
        <v>1.0306812517228536E-2</v>
      </c>
    </row>
    <row r="41" spans="1:8" ht="14.5" x14ac:dyDescent="0.35">
      <c r="A41" s="38">
        <v>1940</v>
      </c>
      <c r="B41" s="39" t="s">
        <v>56</v>
      </c>
      <c r="C41" s="40">
        <v>447067.44999999984</v>
      </c>
      <c r="D41" s="40">
        <v>447067.44999999984</v>
      </c>
      <c r="E41" s="40">
        <f t="shared" si="0"/>
        <v>0</v>
      </c>
      <c r="F41" s="40">
        <v>536167.70385719952</v>
      </c>
      <c r="G41" s="40">
        <v>536167.72274218872</v>
      </c>
      <c r="H41" s="40">
        <f t="shared" si="1"/>
        <v>-1.8884989200159907E-2</v>
      </c>
    </row>
    <row r="42" spans="1:8" ht="14.5" x14ac:dyDescent="0.35">
      <c r="A42" s="38">
        <v>1945</v>
      </c>
      <c r="B42" s="39" t="s">
        <v>57</v>
      </c>
      <c r="C42" s="40">
        <v>454657.89000000007</v>
      </c>
      <c r="D42" s="40">
        <v>454657.88030272746</v>
      </c>
      <c r="E42" s="40">
        <f t="shared" si="0"/>
        <v>9.6972726169042289E-3</v>
      </c>
      <c r="F42" s="40">
        <v>486887.53646895528</v>
      </c>
      <c r="G42" s="40">
        <v>486887.55044096196</v>
      </c>
      <c r="H42" s="40">
        <f t="shared" si="1"/>
        <v>-1.3972006679978222E-2</v>
      </c>
    </row>
    <row r="43" spans="1:8" ht="14.5" x14ac:dyDescent="0.35">
      <c r="A43" s="38">
        <v>1955</v>
      </c>
      <c r="B43" s="39" t="s">
        <v>58</v>
      </c>
      <c r="C43" s="40">
        <v>623327.31999999983</v>
      </c>
      <c r="D43" s="40">
        <v>864085.27091338427</v>
      </c>
      <c r="E43" s="40">
        <f t="shared" si="0"/>
        <v>-240757.95091338444</v>
      </c>
      <c r="F43" s="40">
        <v>663304.53762723715</v>
      </c>
      <c r="G43" s="40">
        <v>872731.23544629873</v>
      </c>
      <c r="H43" s="40">
        <f t="shared" si="1"/>
        <v>-209426.69781906158</v>
      </c>
    </row>
    <row r="44" spans="1:8" ht="14.5" x14ac:dyDescent="0.35">
      <c r="A44" s="38">
        <v>1960</v>
      </c>
      <c r="B44" s="39" t="s">
        <v>59</v>
      </c>
      <c r="C44" s="40">
        <v>1103600.0699999996</v>
      </c>
      <c r="D44" s="40">
        <v>1103600.0776923078</v>
      </c>
      <c r="E44" s="40">
        <f t="shared" si="0"/>
        <v>-7.6923081651329994E-3</v>
      </c>
      <c r="F44" s="40">
        <v>545543.4232154279</v>
      </c>
      <c r="G44" s="40">
        <v>545543.4232154279</v>
      </c>
      <c r="H44" s="40">
        <f t="shared" si="1"/>
        <v>0</v>
      </c>
    </row>
    <row r="45" spans="1:8" ht="14.5" x14ac:dyDescent="0.35">
      <c r="A45" s="38">
        <v>1980</v>
      </c>
      <c r="B45" s="39" t="s">
        <v>60</v>
      </c>
      <c r="C45" s="40">
        <v>2161140.9499999997</v>
      </c>
      <c r="D45" s="40">
        <v>2161140.9499999997</v>
      </c>
      <c r="E45" s="40">
        <f t="shared" si="0"/>
        <v>0</v>
      </c>
      <c r="F45" s="40">
        <v>2229817.1757056559</v>
      </c>
      <c r="G45" s="40">
        <v>2229817.1757056559</v>
      </c>
      <c r="H45" s="40">
        <f t="shared" si="1"/>
        <v>0</v>
      </c>
    </row>
    <row r="46" spans="1:8" ht="14.5" x14ac:dyDescent="0.35">
      <c r="A46" s="38">
        <v>2440</v>
      </c>
      <c r="B46" s="39" t="s">
        <v>61</v>
      </c>
      <c r="C46" s="40">
        <v>-22904351.690000005</v>
      </c>
      <c r="D46" s="40">
        <v>-24650847.81399836</v>
      </c>
      <c r="E46" s="40">
        <f t="shared" si="0"/>
        <v>1746496.1239983551</v>
      </c>
      <c r="F46" s="40">
        <v>-26104670.524323884</v>
      </c>
      <c r="G46" s="40">
        <v>-27925016.919920899</v>
      </c>
      <c r="H46" s="40">
        <f t="shared" si="1"/>
        <v>1820346.3955970146</v>
      </c>
    </row>
    <row r="47" spans="1:8" ht="14.5" x14ac:dyDescent="0.35">
      <c r="A47" s="41">
        <v>2005</v>
      </c>
      <c r="B47" s="42" t="s">
        <v>68</v>
      </c>
      <c r="C47" s="40">
        <v>740162.28000000014</v>
      </c>
      <c r="D47" s="40">
        <v>740162.28000000014</v>
      </c>
      <c r="E47" s="40">
        <f t="shared" si="0"/>
        <v>0</v>
      </c>
      <c r="F47" s="40">
        <v>731191.98</v>
      </c>
      <c r="G47" s="40">
        <v>731191.98</v>
      </c>
      <c r="H47" s="40">
        <f t="shared" si="1"/>
        <v>0</v>
      </c>
    </row>
    <row r="48" spans="1:8" ht="13" x14ac:dyDescent="0.3">
      <c r="A48" s="41"/>
      <c r="B48" s="43" t="s">
        <v>69</v>
      </c>
      <c r="C48" s="44">
        <f t="shared" ref="C48:H48" si="2">SUM(C24:C47)</f>
        <v>162811584.48999989</v>
      </c>
      <c r="D48" s="44">
        <f t="shared" si="2"/>
        <v>179214388.97954777</v>
      </c>
      <c r="E48" s="44">
        <f t="shared" si="2"/>
        <v>-16402804.489547856</v>
      </c>
      <c r="F48" s="44">
        <f t="shared" si="2"/>
        <v>170997756.62437421</v>
      </c>
      <c r="G48" s="44">
        <f t="shared" si="2"/>
        <v>192669535.54387972</v>
      </c>
      <c r="H48" s="44">
        <f t="shared" si="2"/>
        <v>-21671778.919505488</v>
      </c>
    </row>
    <row r="51" spans="3:11" x14ac:dyDescent="0.25">
      <c r="D51" s="49"/>
      <c r="E51" s="49"/>
      <c r="H51" s="49"/>
    </row>
    <row r="52" spans="3:11" x14ac:dyDescent="0.25">
      <c r="C52" s="49"/>
      <c r="D52" s="49"/>
      <c r="E52" s="49"/>
    </row>
    <row r="53" spans="3:11" x14ac:dyDescent="0.25">
      <c r="C53" s="49"/>
      <c r="D53" s="49"/>
      <c r="E53" s="49"/>
    </row>
    <row r="56" spans="3:11" x14ac:dyDescent="0.25">
      <c r="K56" s="36"/>
    </row>
    <row r="57" spans="3:11" x14ac:dyDescent="0.25">
      <c r="K57" s="36"/>
    </row>
    <row r="58" spans="3:11" x14ac:dyDescent="0.25">
      <c r="K58" s="36"/>
    </row>
    <row r="59" spans="3:11" x14ac:dyDescent="0.25">
      <c r="K59" s="36"/>
    </row>
    <row r="60" spans="3:11" x14ac:dyDescent="0.25">
      <c r="K60" s="36"/>
    </row>
    <row r="61" spans="3:11" x14ac:dyDescent="0.25">
      <c r="K61" s="36"/>
    </row>
    <row r="62" spans="3:11" x14ac:dyDescent="0.25">
      <c r="K62" s="36"/>
    </row>
    <row r="63" spans="3:11" x14ac:dyDescent="0.25">
      <c r="K63" s="36"/>
    </row>
    <row r="64" spans="3:11" x14ac:dyDescent="0.25">
      <c r="K64" s="36"/>
    </row>
    <row r="65" spans="11:11" x14ac:dyDescent="0.25">
      <c r="K65" s="36"/>
    </row>
    <row r="66" spans="11:11" x14ac:dyDescent="0.25">
      <c r="K66" s="36"/>
    </row>
    <row r="67" spans="11:11" x14ac:dyDescent="0.25">
      <c r="K67" s="36"/>
    </row>
    <row r="68" spans="11:11" x14ac:dyDescent="0.25">
      <c r="K68" s="36"/>
    </row>
  </sheetData>
  <mergeCells count="3">
    <mergeCell ref="C22:E22"/>
    <mergeCell ref="F22:H22"/>
    <mergeCell ref="C9:I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2D245637-7908-4F47-A6C4-69CAC0FFC3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7F8C4A-499D-4D01-8669-F96FA87655E5}"/>
</file>

<file path=customXml/itemProps3.xml><?xml version="1.0" encoding="utf-8"?>
<ds:datastoreItem xmlns:ds="http://schemas.openxmlformats.org/officeDocument/2006/customXml" ds:itemID="{C8954FB0-1B45-45BD-AA36-E438F58D24F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c4ac414c-25a2-4ad1-8aac-59589dae9f3b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Summary</vt:lpstr>
      <vt:lpstr>Revenue Requirements</vt:lpstr>
      <vt:lpstr>Rate Base</vt:lpstr>
      <vt:lpstr>PILs Impact</vt:lpstr>
      <vt:lpstr>OM&amp;A impact</vt:lpstr>
      <vt:lpstr>Depreciation Impact</vt:lpstr>
      <vt:lpstr>Summary!Print_Area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JT-1.1.1_2-Staff-281</dc:title>
  <dc:creator>Edlira Gjevori</dc:creator>
  <cp:lastModifiedBy>Edlira Gjevori</cp:lastModifiedBy>
  <dcterms:created xsi:type="dcterms:W3CDTF">2026-01-29T14:43:36Z</dcterms:created>
  <dcterms:modified xsi:type="dcterms:W3CDTF">2026-03-20T15:46:32Z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