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Hearings/"/>
    </mc:Choice>
  </mc:AlternateContent>
  <xr:revisionPtr revIDLastSave="34" documentId="8_{0BA11F2B-24CB-4D15-9C97-8B9C94362085}" xr6:coauthVersionLast="47" xr6:coauthVersionMax="47" xr10:uidLastSave="{AD83B38B-DE53-4B17-BDFF-121168065E2F}"/>
  <bookViews>
    <workbookView xWindow="-51720" yWindow="-3780" windowWidth="51840" windowHeight="21240" xr2:uid="{F9F116A4-7D60-4D15-9F78-CD5A1D89628B}"/>
  </bookViews>
  <sheets>
    <sheet name="2AA by Segments -INS" sheetId="1" r:id="rId1"/>
  </sheets>
  <definedNames>
    <definedName name="\A">#REF!</definedName>
    <definedName name="\b">#REF!</definedName>
    <definedName name="\P">#REF!</definedName>
    <definedName name="__123Graph_D" hidden="1">#REF!</definedName>
    <definedName name="__123Graph_E" hidden="1">#REF!</definedName>
    <definedName name="__FDS_HYPERLINK_TOGGLE_STATE__" hidden="1">"ON"</definedName>
    <definedName name="__Key1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xlcn.WorksheetConnection_T9A2C161" hidden="1">#REF!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ountNames">#REF!</definedName>
    <definedName name="Actual">#REF!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j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ltCFStart">#REF!</definedName>
    <definedName name="amort">#REF!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#REF!</definedName>
    <definedName name="APPENDIX">#REF!</definedName>
    <definedName name="area1">#REF!,#REF!,#REF!,#REF!,#REF!,#REF!</definedName>
    <definedName name="area2">#REF!,#REF!</definedName>
    <definedName name="AS2DocOpenMode" hidden="1">"AS2DocumentEdit"</definedName>
    <definedName name="AS2HasNoAutoHeaderFooter" hidden="1">" "</definedName>
    <definedName name="Avg_Burdened_Rate_of_Email_Users">#REF!</definedName>
    <definedName name="bb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Year">#REF!</definedName>
    <definedName name="cafe_validation_temp" hidden="1">#REF!</definedName>
    <definedName name="CAPITAL">#REF!</definedName>
    <definedName name="CASHFLOW">#REF!</definedName>
    <definedName name="cc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F">#REF!</definedName>
    <definedName name="CFStart">#REF!</definedName>
    <definedName name="CIQWBGuid" hidden="1">"2de395d8-5f10-4a3a-843c-d290bc7f8287"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c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BT">#REF!</definedName>
    <definedName name="Department_List">#REF!</definedName>
    <definedName name="Deptid">#REF!</definedName>
    <definedName name="dividend">#REF!</definedName>
    <definedName name="e" hidden="1">#REF!</definedName>
    <definedName name="EB">#REF!</definedName>
    <definedName name="EBNUMBER">#REF!</definedName>
    <definedName name="ee" hidden="1">#REF!</definedName>
    <definedName name="Essbase_Ret">#REF!</definedName>
    <definedName name="etet" hidden="1">#REF!</definedName>
    <definedName name="ExchangeRate">#REF!</definedName>
    <definedName name="FDHDF" hidden="1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ill" hidden="1">#REF!</definedName>
    <definedName name="firstTimeRunReport">0</definedName>
    <definedName name="fnew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SubTotalMatch" localSheetId="0">OFFSET(ForecastSubTotalRecordMatch, 1, 0, [0]!nVariables, 1)</definedName>
    <definedName name="ForecastSubTotalMatch">OFFSET(ForecastSubTotalRecordMatch, 1, 0, nVariables, 1)</definedName>
    <definedName name="formRange" localSheetId="0">OFFSET(sPic, 1, 1, [0]!nVariables, [0]!Years+1)</definedName>
    <definedName name="formRange">OFFSET(sPic, 1, 1, nVariables, Years+1)</definedName>
    <definedName name="FS_LINES">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hidden="1">#REF!</definedName>
    <definedName name="gg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raph" hidden="1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INCOME">#REF!</definedName>
    <definedName name="Internal_Resource_Burdened_Rate_Yearl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hidden="1">#REF!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in">#REF!</definedName>
    <definedName name="Max">#REF!</definedName>
    <definedName name="metricbridge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">#REF!</definedName>
    <definedName name="Mississauga">#REF!</definedName>
    <definedName name="Mississauga___St._Catherines">#REF!</definedName>
    <definedName name="mmm">#REF!</definedName>
    <definedName name="Mnum">#REF!</definedName>
    <definedName name="n" localSheetId="0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nn">#REF!</definedName>
    <definedName name="nOfScoreFunctions">COUNTA(#REF!)-1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ofalse">INDEX(#REF!, MATCH("false",#REF!, 0))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otrue">INDEX(#REF!, MATCH("true",#REF!, 0))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s2000b">#REF!,#REF!,#REF!,#REF!,#REF!,#REF!,#REF!</definedName>
    <definedName name="PagesAll">#REF!,#REF!,#REF!,#REF!,#REF!,#REF!,#REF!,#REF!,#REF!,#REF!,#REF!,#REF!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>#REF!</definedName>
    <definedName name="qbs_table">#REF!</definedName>
    <definedName name="Retearn">#REF!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cenario">#REF!</definedName>
    <definedName name="ScoreFunctions" localSheetId="0">OFFSET(#REF!, 1, 0, [0]!nOfScoreFunctions, 1)</definedName>
    <definedName name="ScoreFunctions">OFFSET(#REF!, 1, 0, nOfScoreFunctions, 1)</definedName>
    <definedName name="SCriteria">#REF!</definedName>
    <definedName name="sFunction">#REF!</definedName>
    <definedName name="Sor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ss">#REF!</definedName>
    <definedName name="St._Catherines">#REF!</definedName>
    <definedName name="StartYear">#REF!</definedName>
    <definedName name="sub_table">#REF!</definedName>
    <definedName name="TableReportAll">#REF!,#REF!,#REF!</definedName>
    <definedName name="Target">#REF!</definedName>
    <definedName name="tes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M1REBUILDOPTION">1</definedName>
    <definedName name="Total_Email_Users_to_Migrate">#REF!</definedName>
    <definedName name="tretert" hidden="1">#REF!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SD">#REF!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v">#REF!</definedName>
    <definedName name="VARIANCECOMMENTS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OLVERC" localSheetId="0">#REF!</definedName>
    <definedName name="VOLVERC">#REF!</definedName>
    <definedName name="w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IP_ACCRUAL">#REF!</definedName>
    <definedName name="Working_Version">"Retrieve_1"</definedName>
    <definedName name="wrn.5._.Year._.Plan." localSheetId="0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localSheetId="0" hidden="1">{#N/A,#N/A,FALSE,"Exception Report"}</definedName>
    <definedName name="wrn.Exception._.Report." hidden="1">{#N/A,#N/A,FALSE,"Exception Report"}</definedName>
    <definedName name="wrn.Five._.Year._.Plan.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0" hidden="1">{"income",#N/A,FALSE,"income_statement"}</definedName>
    <definedName name="wrn.income." hidden="1">{"income",#N/A,FALSE,"income_statement"}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localSheetId="0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0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0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localSheetId="0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0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0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0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localSheetId="0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">#REF!</definedName>
    <definedName name="xxxxxxx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lyFinancialMatch" localSheetId="0">OFFSET(YearlyFinancialRecordMatch, 1, 0, [0]!nVariables, 1)</definedName>
    <definedName name="YearlyFinancialMatch">OFFSET(YearlyFinancialRecordMatch, 1, 0, nVariables, 1)</definedName>
    <definedName name="yearNom">INDEX(#REF!, MATCH("ForecastColumnHeaders",#REF!, 0))</definedName>
    <definedName name="Years">#REF!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D69" i="1"/>
  <c r="E69" i="1"/>
  <c r="F69" i="1"/>
  <c r="G69" i="1"/>
  <c r="H69" i="1"/>
  <c r="I69" i="1"/>
  <c r="J69" i="1"/>
  <c r="K69" i="1"/>
  <c r="L69" i="1"/>
  <c r="M69" i="1"/>
  <c r="N69" i="1"/>
  <c r="C69" i="1"/>
  <c r="D53" i="1"/>
  <c r="E53" i="1"/>
  <c r="F53" i="1"/>
  <c r="G53" i="1"/>
  <c r="H53" i="1"/>
  <c r="I53" i="1"/>
  <c r="J53" i="1"/>
  <c r="K53" i="1"/>
  <c r="L53" i="1"/>
  <c r="M53" i="1"/>
  <c r="N53" i="1"/>
  <c r="C53" i="1"/>
  <c r="D26" i="1"/>
  <c r="E26" i="1"/>
  <c r="F26" i="1"/>
  <c r="G26" i="1"/>
  <c r="H26" i="1"/>
  <c r="I26" i="1"/>
  <c r="J26" i="1"/>
  <c r="K26" i="1"/>
  <c r="L26" i="1"/>
  <c r="M26" i="1"/>
  <c r="N26" i="1"/>
  <c r="C26" i="1"/>
  <c r="D81" i="1"/>
  <c r="D83" i="1" s="1"/>
  <c r="D84" i="1" s="1"/>
  <c r="E81" i="1"/>
  <c r="E83" i="1" s="1"/>
  <c r="F81" i="1"/>
  <c r="F83" i="1" s="1"/>
  <c r="G81" i="1"/>
  <c r="G83" i="1" s="1"/>
  <c r="G84" i="1" s="1"/>
  <c r="H81" i="1"/>
  <c r="H83" i="1" s="1"/>
  <c r="H84" i="1" s="1"/>
  <c r="I81" i="1"/>
  <c r="I83" i="1" s="1"/>
  <c r="I84" i="1" s="1"/>
  <c r="J81" i="1"/>
  <c r="J83" i="1" s="1"/>
  <c r="J84" i="1" s="1"/>
  <c r="K81" i="1"/>
  <c r="K83" i="1" s="1"/>
  <c r="L81" i="1"/>
  <c r="L83" i="1" s="1"/>
  <c r="M81" i="1"/>
  <c r="M83" i="1" s="1"/>
  <c r="N81" i="1"/>
  <c r="N83" i="1" s="1"/>
  <c r="N84" i="1" s="1"/>
  <c r="C83" i="1"/>
  <c r="C84" i="1" s="1"/>
  <c r="E84" i="1" l="1"/>
  <c r="M84" i="1"/>
  <c r="L84" i="1"/>
  <c r="K84" i="1"/>
  <c r="F84" i="1"/>
</calcChain>
</file>

<file path=xl/sharedStrings.xml><?xml version="1.0" encoding="utf-8"?>
<sst xmlns="http://schemas.openxmlformats.org/spreadsheetml/2006/main" count="83" uniqueCount="83">
  <si>
    <t>JT-1.14: OEB Appendix 2-AA by Segments by Net for In-Service Additions</t>
  </si>
  <si>
    <t>Net in $MM</t>
  </si>
  <si>
    <t>Actual In-Service</t>
  </si>
  <si>
    <t>Bridge</t>
  </si>
  <si>
    <t>Planned In-Service</t>
  </si>
  <si>
    <t>Project Group</t>
  </si>
  <si>
    <t>MIFRS</t>
  </si>
  <si>
    <t>SYSTEM ACCESS</t>
  </si>
  <si>
    <t>Network Metering</t>
  </si>
  <si>
    <t>AMI Renewal</t>
  </si>
  <si>
    <t>Legacy AMI Renewal</t>
  </si>
  <si>
    <t>Meter Failures</t>
  </si>
  <si>
    <t>Meter Sampling and Reverification</t>
  </si>
  <si>
    <t>New Connections and Upgrades</t>
  </si>
  <si>
    <t>Retail Metering Other</t>
  </si>
  <si>
    <t>Wholesale Metering</t>
  </si>
  <si>
    <t>Customer Connections</t>
  </si>
  <si>
    <t>ICI &amp; Layouts</t>
  </si>
  <si>
    <t>Subdivisions</t>
  </si>
  <si>
    <t>Customer Initiated Dist Sys Projects</t>
  </si>
  <si>
    <t>Transit - Connections</t>
  </si>
  <si>
    <t>REGEN/FIT/MICROFIT/DER</t>
  </si>
  <si>
    <t>Road Authority and Transit Projects</t>
  </si>
  <si>
    <t>Road Authority</t>
  </si>
  <si>
    <t>Transit Projects</t>
  </si>
  <si>
    <t>Transmitter Related Upgrades</t>
  </si>
  <si>
    <t>Total SYSTEM ACCESS</t>
  </si>
  <si>
    <t>SYSTEM RENEWAL</t>
  </si>
  <si>
    <t>Overhead Asset Renewal</t>
  </si>
  <si>
    <t>Pole Remediation</t>
  </si>
  <si>
    <t>Switch Replacement</t>
  </si>
  <si>
    <t>Voltage Conversion</t>
  </si>
  <si>
    <t>Overhead Rebuilds</t>
  </si>
  <si>
    <t>Alectra Initiated Near term projects (Overhead)</t>
  </si>
  <si>
    <t>Insulator Replacement</t>
  </si>
  <si>
    <t>Joint Use</t>
  </si>
  <si>
    <t>Reactive Capital</t>
  </si>
  <si>
    <t>Rear Lot Conversion</t>
  </si>
  <si>
    <t>Substation Renewal</t>
  </si>
  <si>
    <t>Scada &amp; Scada Communications Renewal</t>
  </si>
  <si>
    <t>Spare Equipment and Parts -Sta</t>
  </si>
  <si>
    <t>Station Building Improvement</t>
  </si>
  <si>
    <t>Stations Replacement Program/P</t>
  </si>
  <si>
    <t>Storm Hardening</t>
  </si>
  <si>
    <t>Substation - Switchgear Replacement</t>
  </si>
  <si>
    <t>Transformer Renewal</t>
  </si>
  <si>
    <t>Underground Asset Renewal</t>
  </si>
  <si>
    <t>Cable Remediation –Replacement</t>
  </si>
  <si>
    <t>Cable Remediation – Injection</t>
  </si>
  <si>
    <t>Switchgear Replacement</t>
  </si>
  <si>
    <t>Civil Structures</t>
  </si>
  <si>
    <t>Alectra Initiated Near term projects (Underground)</t>
  </si>
  <si>
    <t>Total SYSTEM RENEWAL</t>
  </si>
  <si>
    <t>SYSTEM SERVICE</t>
  </si>
  <si>
    <t>SCADA and Automation</t>
  </si>
  <si>
    <t>Capacity (Lines)</t>
  </si>
  <si>
    <t>Capacity (Stations)</t>
  </si>
  <si>
    <t>System Control, Communications and Performance</t>
  </si>
  <si>
    <t>Fault Indicator</t>
  </si>
  <si>
    <t>Line Reliability Projects</t>
  </si>
  <si>
    <t>Power Quality</t>
  </si>
  <si>
    <t>Scada &amp; Scada Communications New</t>
  </si>
  <si>
    <t>Station Reliability Projects</t>
  </si>
  <si>
    <t>Safety &amp; Security</t>
  </si>
  <si>
    <t>Safety</t>
  </si>
  <si>
    <t>Security</t>
  </si>
  <si>
    <t>Distributed Energy Resources (DER) Integration</t>
  </si>
  <si>
    <t>Total SYSTEM SERVICE</t>
  </si>
  <si>
    <t>GENERAL PLANT</t>
  </si>
  <si>
    <t>Facilities Management</t>
  </si>
  <si>
    <t>Buildings</t>
  </si>
  <si>
    <t>Transition Facilities</t>
  </si>
  <si>
    <t>Information Technology</t>
  </si>
  <si>
    <t>IT Software</t>
  </si>
  <si>
    <t>IT Hardware</t>
  </si>
  <si>
    <t>IT Security</t>
  </si>
  <si>
    <t>Fleet Renewal</t>
  </si>
  <si>
    <t>Connection &amp; Cost Recovery Agreements</t>
  </si>
  <si>
    <t>Sub-Total Material Projects</t>
  </si>
  <si>
    <t>Miscellaneous Projects (under materiality threshold)</t>
  </si>
  <si>
    <t>Total GENERAL PLANT</t>
  </si>
  <si>
    <t>Total</t>
  </si>
  <si>
    <t>*Note: Immaterial Variances due to rounding may exist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</si>
</sst>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0" tint="-0.499984740745262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0" fontId="1" fillId="5" borderId="4" xfId="0" applyFont="1" applyFill="1" applyBorder="1" applyAlignment="1">
      <alignment wrapText="1"/>
    </xf>
    <xf numFmtId="0" fontId="1" fillId="5" borderId="4" xfId="0" applyFont="1" applyFill="1" applyBorder="1"/>
    <xf numFmtId="0" fontId="2" fillId="6" borderId="4" xfId="0" applyFont="1" applyFill="1" applyBorder="1" applyAlignment="1">
      <alignment vertical="center" wrapText="1"/>
    </xf>
    <xf numFmtId="164" fontId="2" fillId="6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6" borderId="4" xfId="0" applyFont="1" applyFill="1" applyBorder="1" applyAlignment="1">
      <alignment vertical="center" wrapText="1"/>
    </xf>
    <xf numFmtId="164" fontId="1" fillId="6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Normal" xfId="0" builtinId="0"/>
    <cellStyle name="Normal 3" xfId="1" xr:uid="{AAA19188-11A8-49EC-9AEE-8131EC33B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3EA2-FA62-40B7-A44C-D6C560C5BCE0}">
  <dimension ref="B2:N87"/>
  <sheetViews>
    <sheetView tabSelected="1" zoomScale="90" zoomScaleNormal="90" workbookViewId="0">
      <selection activeCell="R9" sqref="R9"/>
    </sheetView>
  </sheetViews>
  <sheetFormatPr defaultRowHeight="14.5" x14ac:dyDescent="0.35"/>
  <cols>
    <col min="2" max="2" width="33.1796875" bestFit="1" customWidth="1"/>
  </cols>
  <sheetData>
    <row r="2" spans="2:14" ht="18.5" x14ac:dyDescent="0.45">
      <c r="B2" s="19" t="s">
        <v>0</v>
      </c>
    </row>
    <row r="4" spans="2:14" ht="22.5" customHeight="1" x14ac:dyDescent="0.35">
      <c r="B4" s="17" t="s">
        <v>1</v>
      </c>
      <c r="C4" s="20" t="s">
        <v>2</v>
      </c>
      <c r="D4" s="21"/>
      <c r="E4" s="21"/>
      <c r="F4" s="21"/>
      <c r="G4" s="21"/>
      <c r="H4" s="22"/>
      <c r="I4" s="18" t="s">
        <v>3</v>
      </c>
      <c r="J4" s="20" t="s">
        <v>4</v>
      </c>
      <c r="K4" s="21"/>
      <c r="L4" s="21"/>
      <c r="M4" s="21"/>
      <c r="N4" s="22"/>
    </row>
    <row r="5" spans="2:14" x14ac:dyDescent="0.35">
      <c r="B5" s="1" t="s">
        <v>5</v>
      </c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2">
        <v>2025</v>
      </c>
      <c r="I5" s="2">
        <v>2026</v>
      </c>
      <c r="J5" s="3">
        <v>2027</v>
      </c>
      <c r="K5" s="3">
        <v>2028</v>
      </c>
      <c r="L5" s="3">
        <v>2029</v>
      </c>
      <c r="M5" s="3">
        <v>2030</v>
      </c>
      <c r="N5" s="3">
        <v>2031</v>
      </c>
    </row>
    <row r="6" spans="2:14" x14ac:dyDescent="0.35">
      <c r="B6" s="4" t="s">
        <v>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4" x14ac:dyDescent="0.35">
      <c r="B7" s="6" t="s">
        <v>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14" x14ac:dyDescent="0.35">
      <c r="B8" s="8" t="s">
        <v>8</v>
      </c>
      <c r="C8" s="9">
        <v>16.899999999999999</v>
      </c>
      <c r="D8" s="9">
        <v>13.5</v>
      </c>
      <c r="E8" s="9">
        <v>14.200000000000001</v>
      </c>
      <c r="F8" s="9">
        <v>17.299999999999997</v>
      </c>
      <c r="G8" s="9">
        <v>23.1</v>
      </c>
      <c r="H8" s="9">
        <v>25.900000000000002</v>
      </c>
      <c r="I8" s="9">
        <v>26.299999999999997</v>
      </c>
      <c r="J8" s="9">
        <v>54.1</v>
      </c>
      <c r="K8" s="9">
        <v>69.899999999999991</v>
      </c>
      <c r="L8" s="9">
        <v>68.600000000000009</v>
      </c>
      <c r="M8" s="9">
        <v>59.8</v>
      </c>
      <c r="N8" s="9">
        <v>53</v>
      </c>
    </row>
    <row r="9" spans="2:14" x14ac:dyDescent="0.35">
      <c r="B9" s="11" t="s">
        <v>9</v>
      </c>
      <c r="C9" s="12">
        <v>0</v>
      </c>
      <c r="D9" s="12">
        <v>0</v>
      </c>
      <c r="E9" s="12">
        <v>0</v>
      </c>
      <c r="F9" s="12">
        <v>2.5</v>
      </c>
      <c r="G9" s="12">
        <v>11.3</v>
      </c>
      <c r="H9" s="12">
        <v>14.9</v>
      </c>
      <c r="I9" s="12">
        <v>10.4</v>
      </c>
      <c r="J9" s="12">
        <v>38.200000000000003</v>
      </c>
      <c r="K9" s="12">
        <v>57.6</v>
      </c>
      <c r="L9" s="12">
        <v>57.4</v>
      </c>
      <c r="M9" s="12">
        <v>49.8</v>
      </c>
      <c r="N9" s="12">
        <v>44.6</v>
      </c>
    </row>
    <row r="10" spans="2:14" x14ac:dyDescent="0.35">
      <c r="B10" s="11" t="s">
        <v>10</v>
      </c>
      <c r="C10" s="12">
        <v>0.6</v>
      </c>
      <c r="D10" s="12">
        <v>0.6</v>
      </c>
      <c r="E10" s="12">
        <v>0.7</v>
      </c>
      <c r="F10" s="12">
        <v>0.6</v>
      </c>
      <c r="G10" s="12">
        <v>0.4</v>
      </c>
      <c r="H10" s="12">
        <v>0.1</v>
      </c>
      <c r="I10" s="12">
        <v>0.3</v>
      </c>
      <c r="J10" s="12">
        <v>0.5</v>
      </c>
      <c r="K10" s="12">
        <v>0.5</v>
      </c>
      <c r="L10" s="12">
        <v>0.5</v>
      </c>
      <c r="M10" s="12">
        <v>0.2</v>
      </c>
      <c r="N10" s="12">
        <v>0.1</v>
      </c>
    </row>
    <row r="11" spans="2:14" x14ac:dyDescent="0.35">
      <c r="B11" s="11" t="s">
        <v>11</v>
      </c>
      <c r="C11" s="12">
        <v>5.8</v>
      </c>
      <c r="D11" s="12">
        <v>3.6</v>
      </c>
      <c r="E11" s="12">
        <v>4.0999999999999996</v>
      </c>
      <c r="F11" s="12">
        <v>3.9</v>
      </c>
      <c r="G11" s="12">
        <v>2.2999999999999998</v>
      </c>
      <c r="H11" s="12">
        <v>2.2999999999999998</v>
      </c>
      <c r="I11" s="12">
        <v>5</v>
      </c>
      <c r="J11" s="12">
        <v>5.5</v>
      </c>
      <c r="K11" s="12">
        <v>4.8</v>
      </c>
      <c r="L11" s="12">
        <v>3.7</v>
      </c>
      <c r="M11" s="12">
        <v>2.5</v>
      </c>
      <c r="N11" s="12">
        <v>0.8</v>
      </c>
    </row>
    <row r="12" spans="2:14" x14ac:dyDescent="0.35">
      <c r="B12" s="11" t="s">
        <v>12</v>
      </c>
      <c r="C12" s="12">
        <v>4.0999999999999996</v>
      </c>
      <c r="D12" s="12">
        <v>2.7</v>
      </c>
      <c r="E12" s="12">
        <v>2.2000000000000002</v>
      </c>
      <c r="F12" s="12">
        <v>3</v>
      </c>
      <c r="G12" s="12">
        <v>3.7</v>
      </c>
      <c r="H12" s="12">
        <v>3.7</v>
      </c>
      <c r="I12" s="12">
        <v>5.5</v>
      </c>
      <c r="J12" s="12">
        <v>3.3</v>
      </c>
      <c r="K12" s="12">
        <v>0.5</v>
      </c>
      <c r="L12" s="12">
        <v>0.5</v>
      </c>
      <c r="M12" s="12">
        <v>0.5</v>
      </c>
      <c r="N12" s="12">
        <v>0.5</v>
      </c>
    </row>
    <row r="13" spans="2:14" x14ac:dyDescent="0.35">
      <c r="B13" s="11" t="s">
        <v>13</v>
      </c>
      <c r="C13" s="12">
        <v>6.4</v>
      </c>
      <c r="D13" s="12">
        <v>5.5</v>
      </c>
      <c r="E13" s="12">
        <v>6.3000000000000007</v>
      </c>
      <c r="F13" s="12">
        <v>5.3000000000000007</v>
      </c>
      <c r="G13" s="12">
        <v>3.7</v>
      </c>
      <c r="H13" s="12">
        <v>2.6</v>
      </c>
      <c r="I13" s="12">
        <v>3.9999999999999996</v>
      </c>
      <c r="J13" s="12">
        <v>3.9999999999999996</v>
      </c>
      <c r="K13" s="12">
        <v>3.8</v>
      </c>
      <c r="L13" s="12">
        <v>3.8</v>
      </c>
      <c r="M13" s="12">
        <v>3.8999999999999995</v>
      </c>
      <c r="N13" s="12">
        <v>4.0999999999999996</v>
      </c>
    </row>
    <row r="14" spans="2:14" x14ac:dyDescent="0.35">
      <c r="B14" s="11" t="s">
        <v>14</v>
      </c>
      <c r="C14" s="12">
        <v>0</v>
      </c>
      <c r="D14" s="12">
        <v>0</v>
      </c>
      <c r="E14" s="12">
        <v>0</v>
      </c>
      <c r="F14" s="12">
        <v>0.1</v>
      </c>
      <c r="G14" s="12">
        <v>0.3</v>
      </c>
      <c r="H14" s="12">
        <v>0.1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</row>
    <row r="15" spans="2:14" x14ac:dyDescent="0.35">
      <c r="B15" s="11" t="s">
        <v>15</v>
      </c>
      <c r="C15" s="12">
        <v>0.1</v>
      </c>
      <c r="D15" s="12">
        <v>1.1000000000000001</v>
      </c>
      <c r="E15" s="12">
        <v>1.1000000000000001</v>
      </c>
      <c r="F15" s="12">
        <v>2</v>
      </c>
      <c r="G15" s="12">
        <v>1.4</v>
      </c>
      <c r="H15" s="12">
        <v>2.1</v>
      </c>
      <c r="I15" s="12">
        <v>1.1000000000000001</v>
      </c>
      <c r="J15" s="12">
        <v>2.6</v>
      </c>
      <c r="K15" s="12">
        <v>2.6</v>
      </c>
      <c r="L15" s="12">
        <v>2.6</v>
      </c>
      <c r="M15" s="12">
        <v>2.8</v>
      </c>
      <c r="N15" s="12">
        <v>2.9</v>
      </c>
    </row>
    <row r="16" spans="2:14" x14ac:dyDescent="0.35">
      <c r="B16" s="8" t="s">
        <v>16</v>
      </c>
      <c r="C16" s="9">
        <v>29.299999999999997</v>
      </c>
      <c r="D16" s="9">
        <v>35.000000000000007</v>
      </c>
      <c r="E16" s="9">
        <v>27.799999999999997</v>
      </c>
      <c r="F16" s="9">
        <v>37.900000000000006</v>
      </c>
      <c r="G16" s="9">
        <v>45.7</v>
      </c>
      <c r="H16" s="9">
        <v>71.400000000000006</v>
      </c>
      <c r="I16" s="9">
        <v>48.799999999999983</v>
      </c>
      <c r="J16" s="9">
        <v>69.899999999999991</v>
      </c>
      <c r="K16" s="9">
        <v>81.2</v>
      </c>
      <c r="L16" s="9">
        <v>99.699999999999989</v>
      </c>
      <c r="M16" s="9">
        <v>67</v>
      </c>
      <c r="N16" s="9">
        <v>69.099999999999994</v>
      </c>
    </row>
    <row r="17" spans="2:14" x14ac:dyDescent="0.35">
      <c r="B17" s="11" t="s">
        <v>17</v>
      </c>
      <c r="C17" s="12">
        <v>11.7</v>
      </c>
      <c r="D17" s="12">
        <v>8.7000000000000028</v>
      </c>
      <c r="E17" s="12">
        <v>12.899999999999999</v>
      </c>
      <c r="F17" s="12">
        <v>13.999999999999996</v>
      </c>
      <c r="G17" s="12">
        <v>14.899999999999999</v>
      </c>
      <c r="H17" s="12">
        <v>15.400000000000006</v>
      </c>
      <c r="I17" s="12">
        <v>11.399999999999999</v>
      </c>
      <c r="J17" s="12">
        <v>9.3999999999999986</v>
      </c>
      <c r="K17" s="12">
        <v>10.300000000000004</v>
      </c>
      <c r="L17" s="12">
        <v>11.5</v>
      </c>
      <c r="M17" s="12">
        <v>13</v>
      </c>
      <c r="N17" s="12">
        <v>13.000000000000007</v>
      </c>
    </row>
    <row r="18" spans="2:14" x14ac:dyDescent="0.35">
      <c r="B18" s="11" t="s">
        <v>18</v>
      </c>
      <c r="C18" s="12">
        <v>12.8</v>
      </c>
      <c r="D18" s="12">
        <v>18.8</v>
      </c>
      <c r="E18" s="12">
        <v>11.6</v>
      </c>
      <c r="F18" s="12">
        <v>13.5</v>
      </c>
      <c r="G18" s="12">
        <v>17.899999999999999</v>
      </c>
      <c r="H18" s="12">
        <v>24.200000000000003</v>
      </c>
      <c r="I18" s="12">
        <v>21.4</v>
      </c>
      <c r="J18" s="12">
        <v>23.4</v>
      </c>
      <c r="K18" s="12">
        <v>24.200000000000003</v>
      </c>
      <c r="L18" s="12">
        <v>24.9</v>
      </c>
      <c r="M18" s="12">
        <v>26</v>
      </c>
      <c r="N18" s="12">
        <v>27.200000000000003</v>
      </c>
    </row>
    <row r="19" spans="2:14" x14ac:dyDescent="0.35">
      <c r="B19" s="11" t="s">
        <v>19</v>
      </c>
      <c r="C19" s="12">
        <v>4.5999999999999996</v>
      </c>
      <c r="D19" s="12">
        <v>7.3000000000000007</v>
      </c>
      <c r="E19" s="12">
        <v>3.4000000000000004</v>
      </c>
      <c r="F19" s="12">
        <v>10.099999999999998</v>
      </c>
      <c r="G19" s="12">
        <v>12.8</v>
      </c>
      <c r="H19" s="12">
        <v>30.5</v>
      </c>
      <c r="I19" s="12">
        <v>16.000000000000004</v>
      </c>
      <c r="J19" s="12">
        <v>37.1</v>
      </c>
      <c r="K19" s="12">
        <v>46.8</v>
      </c>
      <c r="L19" s="12">
        <v>63.4</v>
      </c>
      <c r="M19" s="12">
        <v>27.999999999999996</v>
      </c>
      <c r="N19" s="12">
        <v>28.800000000000011</v>
      </c>
    </row>
    <row r="20" spans="2:14" x14ac:dyDescent="0.35">
      <c r="B20" s="11" t="s">
        <v>20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1.0999999999999996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</row>
    <row r="21" spans="2:14" x14ac:dyDescent="0.35">
      <c r="B21" s="11" t="s">
        <v>21</v>
      </c>
      <c r="C21" s="12">
        <v>0.20000000000000007</v>
      </c>
      <c r="D21" s="12">
        <v>0.10000000000000009</v>
      </c>
      <c r="E21" s="12">
        <v>-0.2</v>
      </c>
      <c r="F21" s="12">
        <v>0.19999999999999996</v>
      </c>
      <c r="G21" s="12">
        <v>0.1</v>
      </c>
      <c r="H21" s="12">
        <v>0.10000000000000009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</row>
    <row r="22" spans="2:14" ht="28" x14ac:dyDescent="0.35">
      <c r="B22" s="8" t="s">
        <v>22</v>
      </c>
      <c r="C22" s="9">
        <v>9.3999999999999986</v>
      </c>
      <c r="D22" s="9">
        <v>14.099999999999998</v>
      </c>
      <c r="E22" s="9">
        <v>6.3999999999999986</v>
      </c>
      <c r="F22" s="9">
        <v>9.8999999999999986</v>
      </c>
      <c r="G22" s="9">
        <v>15.899999999999999</v>
      </c>
      <c r="H22" s="9">
        <v>11</v>
      </c>
      <c r="I22" s="9">
        <v>16.899999999999991</v>
      </c>
      <c r="J22" s="9">
        <v>19.600000000000001</v>
      </c>
      <c r="K22" s="9">
        <v>26.6</v>
      </c>
      <c r="L22" s="9">
        <v>12.5</v>
      </c>
      <c r="M22" s="9">
        <v>13.3</v>
      </c>
      <c r="N22" s="9">
        <v>13.599999999999998</v>
      </c>
    </row>
    <row r="23" spans="2:14" x14ac:dyDescent="0.35">
      <c r="B23" s="11" t="s">
        <v>23</v>
      </c>
      <c r="C23" s="12">
        <v>9.1</v>
      </c>
      <c r="D23" s="12">
        <v>14.1</v>
      </c>
      <c r="E23" s="12">
        <v>6.2999999999999989</v>
      </c>
      <c r="F23" s="12">
        <v>9.6000000000000014</v>
      </c>
      <c r="G23" s="12">
        <v>15.8</v>
      </c>
      <c r="H23" s="12">
        <v>11</v>
      </c>
      <c r="I23" s="12">
        <v>16.899999999999999</v>
      </c>
      <c r="J23" s="12">
        <v>19.200000000000003</v>
      </c>
      <c r="K23" s="12">
        <v>15.799999999999999</v>
      </c>
      <c r="L23" s="12">
        <v>12.5</v>
      </c>
      <c r="M23" s="12">
        <v>13.3</v>
      </c>
      <c r="N23" s="12">
        <v>13.599999999999998</v>
      </c>
    </row>
    <row r="24" spans="2:14" x14ac:dyDescent="0.35">
      <c r="B24" s="11" t="s">
        <v>24</v>
      </c>
      <c r="C24" s="12">
        <v>0.30000000000000071</v>
      </c>
      <c r="D24" s="12">
        <v>0</v>
      </c>
      <c r="E24" s="12">
        <v>9.9999999999999645E-2</v>
      </c>
      <c r="F24" s="12">
        <v>0.19999999999999574</v>
      </c>
      <c r="G24" s="12">
        <v>0.29999999999999716</v>
      </c>
      <c r="H24" s="12">
        <v>0</v>
      </c>
      <c r="I24" s="12">
        <v>0</v>
      </c>
      <c r="J24" s="12">
        <v>0.40000000000000213</v>
      </c>
      <c r="K24" s="12">
        <v>10.799999999999999</v>
      </c>
      <c r="L24" s="12">
        <v>0</v>
      </c>
      <c r="M24" s="12">
        <v>0</v>
      </c>
      <c r="N24" s="12">
        <v>0.10000000000000142</v>
      </c>
    </row>
    <row r="25" spans="2:14" x14ac:dyDescent="0.35">
      <c r="B25" s="8" t="s">
        <v>25</v>
      </c>
      <c r="C25" s="9">
        <v>-0.2</v>
      </c>
      <c r="D25" s="9">
        <v>0.19999999999999996</v>
      </c>
      <c r="E25" s="9">
        <v>-0.1</v>
      </c>
      <c r="F25" s="9">
        <v>0.70000000000000007</v>
      </c>
      <c r="G25" s="9">
        <v>3.7</v>
      </c>
      <c r="H25" s="9">
        <v>0</v>
      </c>
      <c r="I25" s="9">
        <v>5</v>
      </c>
      <c r="J25" s="9">
        <v>5</v>
      </c>
      <c r="K25" s="9">
        <v>0</v>
      </c>
      <c r="L25" s="9">
        <v>0</v>
      </c>
      <c r="M25" s="9">
        <v>0</v>
      </c>
      <c r="N25" s="9">
        <v>0</v>
      </c>
    </row>
    <row r="26" spans="2:14" x14ac:dyDescent="0.35">
      <c r="B26" s="13" t="s">
        <v>26</v>
      </c>
      <c r="C26" s="14">
        <f>C8+C16+C22+C25</f>
        <v>55.399999999999991</v>
      </c>
      <c r="D26" s="14">
        <f t="shared" ref="D26:N26" si="0">D8+D16+D22+D25</f>
        <v>62.800000000000011</v>
      </c>
      <c r="E26" s="14">
        <f t="shared" si="0"/>
        <v>48.3</v>
      </c>
      <c r="F26" s="14">
        <f t="shared" si="0"/>
        <v>65.8</v>
      </c>
      <c r="G26" s="14">
        <f t="shared" si="0"/>
        <v>88.40000000000002</v>
      </c>
      <c r="H26" s="14">
        <f t="shared" si="0"/>
        <v>108.30000000000001</v>
      </c>
      <c r="I26" s="14">
        <f t="shared" si="0"/>
        <v>96.999999999999972</v>
      </c>
      <c r="J26" s="14">
        <f t="shared" si="0"/>
        <v>148.6</v>
      </c>
      <c r="K26" s="14">
        <f t="shared" si="0"/>
        <v>177.7</v>
      </c>
      <c r="L26" s="14">
        <f t="shared" si="0"/>
        <v>180.8</v>
      </c>
      <c r="M26" s="14">
        <f t="shared" si="0"/>
        <v>140.1</v>
      </c>
      <c r="N26" s="14">
        <f t="shared" si="0"/>
        <v>135.69999999999999</v>
      </c>
    </row>
    <row r="27" spans="2:14" x14ac:dyDescent="0.35">
      <c r="B27" s="1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2:14" x14ac:dyDescent="0.35">
      <c r="B28" s="6" t="s">
        <v>27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2:14" x14ac:dyDescent="0.35">
      <c r="B29" s="8" t="s">
        <v>28</v>
      </c>
      <c r="C29" s="9">
        <v>30.1</v>
      </c>
      <c r="D29" s="9">
        <v>35.6</v>
      </c>
      <c r="E29" s="9">
        <v>43.1</v>
      </c>
      <c r="F29" s="9">
        <v>42.8</v>
      </c>
      <c r="G29" s="9">
        <v>37.299999999999997</v>
      </c>
      <c r="H29" s="9">
        <v>47.9</v>
      </c>
      <c r="I29" s="9">
        <v>35.4</v>
      </c>
      <c r="J29" s="9">
        <v>57.4</v>
      </c>
      <c r="K29" s="9">
        <v>57.8</v>
      </c>
      <c r="L29" s="9">
        <v>85</v>
      </c>
      <c r="M29" s="9">
        <v>89.2</v>
      </c>
      <c r="N29" s="9">
        <v>94.9</v>
      </c>
    </row>
    <row r="30" spans="2:14" x14ac:dyDescent="0.35">
      <c r="B30" s="11" t="s">
        <v>29</v>
      </c>
      <c r="C30" s="12">
        <v>14</v>
      </c>
      <c r="D30" s="12">
        <v>15.9</v>
      </c>
      <c r="E30" s="12">
        <v>17.3</v>
      </c>
      <c r="F30" s="12">
        <v>23.9</v>
      </c>
      <c r="G30" s="12">
        <v>21.4</v>
      </c>
      <c r="H30" s="12">
        <v>25</v>
      </c>
      <c r="I30" s="12">
        <v>19.899999999999999</v>
      </c>
      <c r="J30" s="12">
        <v>22.9</v>
      </c>
      <c r="K30" s="12">
        <v>26.4</v>
      </c>
      <c r="L30" s="12">
        <v>29.4</v>
      </c>
      <c r="M30" s="12">
        <v>34.700000000000003</v>
      </c>
      <c r="N30" s="12">
        <v>36.6</v>
      </c>
    </row>
    <row r="31" spans="2:14" x14ac:dyDescent="0.35">
      <c r="B31" s="11" t="s">
        <v>30</v>
      </c>
      <c r="C31" s="12">
        <v>1.4</v>
      </c>
      <c r="D31" s="12">
        <v>1.2</v>
      </c>
      <c r="E31" s="12">
        <v>3.1</v>
      </c>
      <c r="F31" s="12">
        <v>3.7</v>
      </c>
      <c r="G31" s="12">
        <v>5.3</v>
      </c>
      <c r="H31" s="12">
        <v>3.8</v>
      </c>
      <c r="I31" s="12">
        <v>6.5</v>
      </c>
      <c r="J31" s="12">
        <v>6.8</v>
      </c>
      <c r="K31" s="12">
        <v>6.9</v>
      </c>
      <c r="L31" s="12">
        <v>6.9</v>
      </c>
      <c r="M31" s="12">
        <v>7.1</v>
      </c>
      <c r="N31" s="12">
        <v>7.2</v>
      </c>
    </row>
    <row r="32" spans="2:14" x14ac:dyDescent="0.35">
      <c r="B32" s="11" t="s">
        <v>31</v>
      </c>
      <c r="C32" s="12">
        <v>9.1</v>
      </c>
      <c r="D32" s="12">
        <v>12.5</v>
      </c>
      <c r="E32" s="12">
        <v>8.9</v>
      </c>
      <c r="F32" s="12">
        <v>8.6</v>
      </c>
      <c r="G32" s="12">
        <v>7.1000000000000005</v>
      </c>
      <c r="H32" s="12">
        <v>8.6999999999999993</v>
      </c>
      <c r="I32" s="12">
        <v>2.2999999999999998</v>
      </c>
      <c r="J32" s="12">
        <v>12.5</v>
      </c>
      <c r="K32" s="12">
        <v>8.5</v>
      </c>
      <c r="L32" s="12">
        <v>25.1</v>
      </c>
      <c r="M32" s="12">
        <v>18.7</v>
      </c>
      <c r="N32" s="12">
        <v>24</v>
      </c>
    </row>
    <row r="33" spans="2:14" x14ac:dyDescent="0.35">
      <c r="B33" s="11" t="s">
        <v>32</v>
      </c>
      <c r="C33" s="12">
        <v>2.2000000000000002</v>
      </c>
      <c r="D33" s="12">
        <v>3.3</v>
      </c>
      <c r="E33" s="12">
        <v>5.3</v>
      </c>
      <c r="F33" s="12">
        <v>0</v>
      </c>
      <c r="G33" s="12">
        <v>0</v>
      </c>
      <c r="H33" s="12">
        <v>2</v>
      </c>
      <c r="I33" s="12">
        <v>0</v>
      </c>
      <c r="J33" s="12">
        <v>6.7</v>
      </c>
      <c r="K33" s="12">
        <v>5.9</v>
      </c>
      <c r="L33" s="12">
        <v>12.1</v>
      </c>
      <c r="M33" s="12">
        <v>16.2</v>
      </c>
      <c r="N33" s="12">
        <v>13.5</v>
      </c>
    </row>
    <row r="34" spans="2:14" ht="28" x14ac:dyDescent="0.35">
      <c r="B34" s="11" t="s">
        <v>33</v>
      </c>
      <c r="C34" s="12">
        <v>2.4</v>
      </c>
      <c r="D34" s="12">
        <v>2.1</v>
      </c>
      <c r="E34" s="12">
        <v>2</v>
      </c>
      <c r="F34" s="12">
        <v>1.8</v>
      </c>
      <c r="G34" s="12">
        <v>1</v>
      </c>
      <c r="H34" s="12">
        <v>1.6</v>
      </c>
      <c r="I34" s="12">
        <v>4.5999999999999996</v>
      </c>
      <c r="J34" s="12">
        <v>5.3</v>
      </c>
      <c r="K34" s="12">
        <v>6.9</v>
      </c>
      <c r="L34" s="12">
        <v>7.8</v>
      </c>
      <c r="M34" s="12">
        <v>8.8000000000000007</v>
      </c>
      <c r="N34" s="12">
        <v>9.9</v>
      </c>
    </row>
    <row r="35" spans="2:14" x14ac:dyDescent="0.35">
      <c r="B35" s="11" t="s">
        <v>34</v>
      </c>
      <c r="C35" s="12">
        <v>0.9</v>
      </c>
      <c r="D35" s="12">
        <v>0.6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0.5</v>
      </c>
      <c r="M35" s="12">
        <v>0.5</v>
      </c>
      <c r="N35" s="12">
        <v>0.5</v>
      </c>
    </row>
    <row r="36" spans="2:14" x14ac:dyDescent="0.35">
      <c r="B36" s="11" t="s">
        <v>35</v>
      </c>
      <c r="C36" s="12">
        <v>0</v>
      </c>
      <c r="D36" s="12">
        <v>0</v>
      </c>
      <c r="E36" s="12">
        <v>6.4</v>
      </c>
      <c r="F36" s="12">
        <v>4.9000000000000004</v>
      </c>
      <c r="G36" s="12">
        <v>2.5</v>
      </c>
      <c r="H36" s="12">
        <v>6.8</v>
      </c>
      <c r="I36" s="12">
        <v>2.1</v>
      </c>
      <c r="J36" s="12">
        <v>3.2</v>
      </c>
      <c r="K36" s="12">
        <v>3.2</v>
      </c>
      <c r="L36" s="12">
        <v>3.2</v>
      </c>
      <c r="M36" s="12">
        <v>3.2</v>
      </c>
      <c r="N36" s="12">
        <v>3.3</v>
      </c>
    </row>
    <row r="37" spans="2:14" x14ac:dyDescent="0.35">
      <c r="B37" s="8" t="s">
        <v>36</v>
      </c>
      <c r="C37" s="9">
        <v>20.2</v>
      </c>
      <c r="D37" s="9">
        <v>22</v>
      </c>
      <c r="E37" s="9">
        <v>42.5</v>
      </c>
      <c r="F37" s="9">
        <v>35.799999999999997</v>
      </c>
      <c r="G37" s="9">
        <v>38.5</v>
      </c>
      <c r="H37" s="9">
        <v>54.7</v>
      </c>
      <c r="I37" s="9">
        <v>30.5</v>
      </c>
      <c r="J37" s="9">
        <v>30.7</v>
      </c>
      <c r="K37" s="9">
        <v>28.5</v>
      </c>
      <c r="L37" s="9">
        <v>25.2</v>
      </c>
      <c r="M37" s="9">
        <v>25.2</v>
      </c>
      <c r="N37" s="9">
        <v>25.2</v>
      </c>
    </row>
    <row r="38" spans="2:14" x14ac:dyDescent="0.35">
      <c r="B38" s="8" t="s">
        <v>37</v>
      </c>
      <c r="C38" s="9">
        <v>1.8</v>
      </c>
      <c r="D38" s="9">
        <v>0.2</v>
      </c>
      <c r="E38" s="9">
        <v>0.9</v>
      </c>
      <c r="F38" s="9">
        <v>0.2</v>
      </c>
      <c r="G38" s="9">
        <v>0</v>
      </c>
      <c r="H38" s="9">
        <v>0.8</v>
      </c>
      <c r="I38" s="9">
        <v>0</v>
      </c>
      <c r="J38" s="9">
        <v>0</v>
      </c>
      <c r="K38" s="9">
        <v>0</v>
      </c>
      <c r="L38" s="9">
        <v>20.3</v>
      </c>
      <c r="M38" s="9">
        <v>32.700000000000003</v>
      </c>
      <c r="N38" s="9">
        <v>28.5</v>
      </c>
    </row>
    <row r="39" spans="2:14" x14ac:dyDescent="0.35">
      <c r="B39" s="8" t="s">
        <v>38</v>
      </c>
      <c r="C39" s="9">
        <v>6.7</v>
      </c>
      <c r="D39" s="9">
        <v>9.9</v>
      </c>
      <c r="E39" s="9">
        <v>4.2</v>
      </c>
      <c r="F39" s="9">
        <v>7.1</v>
      </c>
      <c r="G39" s="9">
        <v>10.1</v>
      </c>
      <c r="H39" s="9">
        <v>12.9</v>
      </c>
      <c r="I39" s="9">
        <v>5.0999999999999996</v>
      </c>
      <c r="J39" s="9">
        <v>7.1</v>
      </c>
      <c r="K39" s="9">
        <v>10.1</v>
      </c>
      <c r="L39" s="9">
        <v>11.2</v>
      </c>
      <c r="M39" s="9">
        <v>11.6</v>
      </c>
      <c r="N39" s="9">
        <v>22</v>
      </c>
    </row>
    <row r="40" spans="2:14" ht="28" x14ac:dyDescent="0.35">
      <c r="B40" s="11" t="s">
        <v>39</v>
      </c>
      <c r="C40" s="12">
        <v>0.6</v>
      </c>
      <c r="D40" s="12">
        <v>0.6</v>
      </c>
      <c r="E40" s="12">
        <v>0.2</v>
      </c>
      <c r="F40" s="12">
        <v>1.7</v>
      </c>
      <c r="G40" s="12">
        <v>2.2000000000000002</v>
      </c>
      <c r="H40" s="12">
        <v>3.3</v>
      </c>
      <c r="I40" s="12">
        <v>2.2999999999999998</v>
      </c>
      <c r="J40" s="12">
        <v>0.9</v>
      </c>
      <c r="K40" s="12">
        <v>1</v>
      </c>
      <c r="L40" s="12">
        <v>1.2</v>
      </c>
      <c r="M40" s="12">
        <v>1.1000000000000001</v>
      </c>
      <c r="N40" s="12">
        <v>1.1000000000000001</v>
      </c>
    </row>
    <row r="41" spans="2:14" x14ac:dyDescent="0.35">
      <c r="B41" s="11" t="s">
        <v>40</v>
      </c>
      <c r="C41" s="12">
        <v>0.2</v>
      </c>
      <c r="D41" s="12">
        <v>1</v>
      </c>
      <c r="E41" s="12">
        <v>0.3</v>
      </c>
      <c r="F41" s="12">
        <v>0.6</v>
      </c>
      <c r="G41" s="12">
        <v>1</v>
      </c>
      <c r="H41" s="12">
        <v>0.9</v>
      </c>
      <c r="I41" s="12">
        <v>0.6</v>
      </c>
      <c r="J41" s="12">
        <v>0.6</v>
      </c>
      <c r="K41" s="12">
        <v>0.6</v>
      </c>
      <c r="L41" s="12">
        <v>0.9</v>
      </c>
      <c r="M41" s="12">
        <v>0.6</v>
      </c>
      <c r="N41" s="12">
        <v>0.6</v>
      </c>
    </row>
    <row r="42" spans="2:14" x14ac:dyDescent="0.35">
      <c r="B42" s="11" t="s">
        <v>41</v>
      </c>
      <c r="C42" s="12">
        <v>0</v>
      </c>
      <c r="D42" s="12">
        <v>0.3</v>
      </c>
      <c r="E42" s="12">
        <v>0.8</v>
      </c>
      <c r="F42" s="12">
        <v>0.5</v>
      </c>
      <c r="G42" s="12">
        <v>0.9</v>
      </c>
      <c r="H42" s="12">
        <v>1.2</v>
      </c>
      <c r="I42" s="12">
        <v>0</v>
      </c>
      <c r="J42" s="12">
        <v>0.2</v>
      </c>
      <c r="K42" s="12">
        <v>0.5</v>
      </c>
      <c r="L42" s="12">
        <v>0.6</v>
      </c>
      <c r="M42" s="12">
        <v>0.5</v>
      </c>
      <c r="N42" s="12">
        <v>0.5</v>
      </c>
    </row>
    <row r="43" spans="2:14" x14ac:dyDescent="0.35">
      <c r="B43" s="11" t="s">
        <v>42</v>
      </c>
      <c r="C43" s="12">
        <v>2</v>
      </c>
      <c r="D43" s="12">
        <v>4.5</v>
      </c>
      <c r="E43" s="12">
        <v>2.9</v>
      </c>
      <c r="F43" s="12">
        <v>3.8</v>
      </c>
      <c r="G43" s="12">
        <v>5.4</v>
      </c>
      <c r="H43" s="12">
        <v>7.3</v>
      </c>
      <c r="I43" s="12">
        <v>2.2999999999999998</v>
      </c>
      <c r="J43" s="12">
        <v>3.6</v>
      </c>
      <c r="K43" s="12">
        <v>3.6</v>
      </c>
      <c r="L43" s="12">
        <v>5.7</v>
      </c>
      <c r="M43" s="12">
        <v>3.3</v>
      </c>
      <c r="N43" s="12">
        <v>6.7</v>
      </c>
    </row>
    <row r="44" spans="2:14" x14ac:dyDescent="0.35">
      <c r="B44" s="11" t="s">
        <v>43</v>
      </c>
      <c r="C44" s="12">
        <v>0</v>
      </c>
      <c r="D44" s="12">
        <v>0.1</v>
      </c>
      <c r="E44" s="12">
        <v>0</v>
      </c>
      <c r="F44" s="12">
        <v>0</v>
      </c>
      <c r="G44" s="12">
        <v>0</v>
      </c>
      <c r="H44" s="12">
        <v>0.1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</row>
    <row r="45" spans="2:14" ht="28" x14ac:dyDescent="0.35">
      <c r="B45" s="11" t="s">
        <v>44</v>
      </c>
      <c r="C45" s="12">
        <v>3.9</v>
      </c>
      <c r="D45" s="12">
        <v>3.3</v>
      </c>
      <c r="E45" s="12">
        <v>0</v>
      </c>
      <c r="F45" s="12">
        <v>0.5</v>
      </c>
      <c r="G45" s="12">
        <v>0.6</v>
      </c>
      <c r="H45" s="12">
        <v>0</v>
      </c>
      <c r="I45" s="12">
        <v>0</v>
      </c>
      <c r="J45" s="12">
        <v>1.8</v>
      </c>
      <c r="K45" s="12">
        <v>4.3</v>
      </c>
      <c r="L45" s="12">
        <v>2.8</v>
      </c>
      <c r="M45" s="12">
        <v>6</v>
      </c>
      <c r="N45" s="12">
        <v>13</v>
      </c>
    </row>
    <row r="46" spans="2:14" x14ac:dyDescent="0.35">
      <c r="B46" s="8" t="s">
        <v>45</v>
      </c>
      <c r="C46" s="9">
        <v>5.9</v>
      </c>
      <c r="D46" s="9">
        <v>6.7</v>
      </c>
      <c r="E46" s="9">
        <v>6.3</v>
      </c>
      <c r="F46" s="9">
        <v>8</v>
      </c>
      <c r="G46" s="9">
        <v>11.4</v>
      </c>
      <c r="H46" s="9">
        <v>13.3</v>
      </c>
      <c r="I46" s="9">
        <v>11.5</v>
      </c>
      <c r="J46" s="9">
        <v>16.399999999999999</v>
      </c>
      <c r="K46" s="9">
        <v>20.2</v>
      </c>
      <c r="L46" s="9">
        <v>22.2</v>
      </c>
      <c r="M46" s="9">
        <v>29.4</v>
      </c>
      <c r="N46" s="9">
        <v>30.1</v>
      </c>
    </row>
    <row r="47" spans="2:14" x14ac:dyDescent="0.35">
      <c r="B47" s="8" t="s">
        <v>46</v>
      </c>
      <c r="C47" s="9">
        <v>58.8</v>
      </c>
      <c r="D47" s="9">
        <v>56.2</v>
      </c>
      <c r="E47" s="9">
        <v>48.8</v>
      </c>
      <c r="F47" s="9">
        <v>67.100000000000009</v>
      </c>
      <c r="G47" s="9">
        <v>80.599999999999994</v>
      </c>
      <c r="H47" s="9">
        <v>69.900000000000006</v>
      </c>
      <c r="I47" s="9">
        <v>74.900000000000006</v>
      </c>
      <c r="J47" s="9">
        <v>79.2</v>
      </c>
      <c r="K47" s="9">
        <v>89.9</v>
      </c>
      <c r="L47" s="9">
        <v>90.4</v>
      </c>
      <c r="M47" s="9">
        <v>151.9</v>
      </c>
      <c r="N47" s="9">
        <v>151.69999999999999</v>
      </c>
    </row>
    <row r="48" spans="2:14" x14ac:dyDescent="0.35">
      <c r="B48" s="11" t="s">
        <v>47</v>
      </c>
      <c r="C48" s="12">
        <v>36.1</v>
      </c>
      <c r="D48" s="12">
        <v>30.3</v>
      </c>
      <c r="E48" s="12">
        <v>20.5</v>
      </c>
      <c r="F48" s="12">
        <v>33.9</v>
      </c>
      <c r="G48" s="12">
        <v>41.2</v>
      </c>
      <c r="H48" s="12">
        <v>27</v>
      </c>
      <c r="I48" s="12">
        <v>36.5</v>
      </c>
      <c r="J48" s="12">
        <v>37.4</v>
      </c>
      <c r="K48" s="12">
        <v>49</v>
      </c>
      <c r="L48" s="12">
        <v>54.9</v>
      </c>
      <c r="M48" s="12">
        <v>121.1</v>
      </c>
      <c r="N48" s="12">
        <v>116.8</v>
      </c>
    </row>
    <row r="49" spans="2:14" x14ac:dyDescent="0.35">
      <c r="B49" s="11" t="s">
        <v>48</v>
      </c>
      <c r="C49" s="12">
        <v>11.6</v>
      </c>
      <c r="D49" s="12">
        <v>13.4</v>
      </c>
      <c r="E49" s="12">
        <v>13.1</v>
      </c>
      <c r="F49" s="12">
        <v>19.3</v>
      </c>
      <c r="G49" s="12">
        <v>22.6</v>
      </c>
      <c r="H49" s="12">
        <v>26.8</v>
      </c>
      <c r="I49" s="12">
        <v>20.6</v>
      </c>
      <c r="J49" s="12">
        <v>23.7</v>
      </c>
      <c r="K49" s="12">
        <v>22</v>
      </c>
      <c r="L49" s="12">
        <v>11.4</v>
      </c>
      <c r="M49" s="12">
        <v>0</v>
      </c>
      <c r="N49" s="12">
        <v>0</v>
      </c>
    </row>
    <row r="50" spans="2:14" x14ac:dyDescent="0.35">
      <c r="B50" s="11" t="s">
        <v>49</v>
      </c>
      <c r="C50" s="12">
        <v>5.2</v>
      </c>
      <c r="D50" s="12">
        <v>5</v>
      </c>
      <c r="E50" s="12">
        <v>4.8</v>
      </c>
      <c r="F50" s="12">
        <v>6.8</v>
      </c>
      <c r="G50" s="12">
        <v>10.5</v>
      </c>
      <c r="H50" s="12">
        <v>9.6999999999999993</v>
      </c>
      <c r="I50" s="12">
        <v>8.6</v>
      </c>
      <c r="J50" s="12">
        <v>8.6999999999999993</v>
      </c>
      <c r="K50" s="12">
        <v>8.8000000000000007</v>
      </c>
      <c r="L50" s="12">
        <v>11.7</v>
      </c>
      <c r="M50" s="12">
        <v>13.3</v>
      </c>
      <c r="N50" s="12">
        <v>14.1</v>
      </c>
    </row>
    <row r="51" spans="2:14" x14ac:dyDescent="0.35">
      <c r="B51" s="11" t="s">
        <v>50</v>
      </c>
      <c r="C51" s="12">
        <v>0.8</v>
      </c>
      <c r="D51" s="12">
        <v>1.1000000000000001</v>
      </c>
      <c r="E51" s="12">
        <v>1.5</v>
      </c>
      <c r="F51" s="12">
        <v>1.7</v>
      </c>
      <c r="G51" s="12">
        <v>1.7</v>
      </c>
      <c r="H51" s="12">
        <v>2.1</v>
      </c>
      <c r="I51" s="12">
        <v>2.2999999999999998</v>
      </c>
      <c r="J51" s="12">
        <v>2.2999999999999998</v>
      </c>
      <c r="K51" s="12">
        <v>2.6</v>
      </c>
      <c r="L51" s="12">
        <v>4.7</v>
      </c>
      <c r="M51" s="12">
        <v>9.5</v>
      </c>
      <c r="N51" s="12">
        <v>12.4</v>
      </c>
    </row>
    <row r="52" spans="2:14" ht="28" x14ac:dyDescent="0.35">
      <c r="B52" s="11" t="s">
        <v>51</v>
      </c>
      <c r="C52" s="12">
        <v>4.9000000000000004</v>
      </c>
      <c r="D52" s="12">
        <v>6.4</v>
      </c>
      <c r="E52" s="12">
        <v>8.8000000000000007</v>
      </c>
      <c r="F52" s="12">
        <v>5.4</v>
      </c>
      <c r="G52" s="12">
        <v>4.5999999999999996</v>
      </c>
      <c r="H52" s="12">
        <v>4.3</v>
      </c>
      <c r="I52" s="12">
        <v>6.9</v>
      </c>
      <c r="J52" s="12">
        <v>7.1</v>
      </c>
      <c r="K52" s="12">
        <v>7.4</v>
      </c>
      <c r="L52" s="12">
        <v>7.7</v>
      </c>
      <c r="M52" s="12">
        <v>8</v>
      </c>
      <c r="N52" s="12">
        <v>8.5</v>
      </c>
    </row>
    <row r="53" spans="2:14" x14ac:dyDescent="0.35">
      <c r="B53" s="13" t="s">
        <v>52</v>
      </c>
      <c r="C53" s="14">
        <f>C29+C37+C38+C39+C46+C47</f>
        <v>123.5</v>
      </c>
      <c r="D53" s="14">
        <f t="shared" ref="D53:N53" si="1">D29+D37+D38+D39+D46+D47</f>
        <v>130.60000000000002</v>
      </c>
      <c r="E53" s="14">
        <f t="shared" si="1"/>
        <v>145.80000000000001</v>
      </c>
      <c r="F53" s="14">
        <f t="shared" si="1"/>
        <v>161</v>
      </c>
      <c r="G53" s="14">
        <f t="shared" si="1"/>
        <v>177.89999999999998</v>
      </c>
      <c r="H53" s="14">
        <f t="shared" si="1"/>
        <v>199.5</v>
      </c>
      <c r="I53" s="14">
        <f t="shared" si="1"/>
        <v>157.4</v>
      </c>
      <c r="J53" s="14">
        <f t="shared" si="1"/>
        <v>190.8</v>
      </c>
      <c r="K53" s="14">
        <f t="shared" si="1"/>
        <v>206.5</v>
      </c>
      <c r="L53" s="14">
        <f t="shared" si="1"/>
        <v>254.29999999999998</v>
      </c>
      <c r="M53" s="14">
        <f t="shared" si="1"/>
        <v>340</v>
      </c>
      <c r="N53" s="14">
        <f t="shared" si="1"/>
        <v>352.4</v>
      </c>
    </row>
    <row r="54" spans="2:14" x14ac:dyDescent="0.35">
      <c r="B54" s="13"/>
      <c r="C54" s="15"/>
      <c r="D54" s="15"/>
      <c r="E54" s="15"/>
      <c r="F54" s="15"/>
      <c r="G54" s="15"/>
      <c r="H54" s="15"/>
      <c r="I54" s="16"/>
      <c r="J54" s="16"/>
      <c r="K54" s="16"/>
      <c r="L54" s="15"/>
      <c r="M54" s="15"/>
      <c r="N54" s="15"/>
    </row>
    <row r="55" spans="2:14" x14ac:dyDescent="0.35">
      <c r="B55" s="6" t="s">
        <v>53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 x14ac:dyDescent="0.35">
      <c r="B56" s="8" t="s">
        <v>54</v>
      </c>
      <c r="C56" s="9">
        <v>3</v>
      </c>
      <c r="D56" s="9">
        <v>9.9</v>
      </c>
      <c r="E56" s="9">
        <v>9.4</v>
      </c>
      <c r="F56" s="9">
        <v>7.4</v>
      </c>
      <c r="G56" s="9">
        <v>9.8000000000000007</v>
      </c>
      <c r="H56" s="9">
        <v>12.2</v>
      </c>
      <c r="I56" s="9">
        <v>8.6999999999999993</v>
      </c>
      <c r="J56" s="9">
        <v>8.6999999999999993</v>
      </c>
      <c r="K56" s="9">
        <v>9.1999999999999993</v>
      </c>
      <c r="L56" s="9">
        <v>15.2</v>
      </c>
      <c r="M56" s="9">
        <v>21.5</v>
      </c>
      <c r="N56" s="9">
        <v>18.100000000000001</v>
      </c>
    </row>
    <row r="57" spans="2:14" x14ac:dyDescent="0.35">
      <c r="B57" s="8" t="s">
        <v>55</v>
      </c>
      <c r="C57" s="9">
        <v>7.8</v>
      </c>
      <c r="D57" s="9">
        <v>7.3</v>
      </c>
      <c r="E57" s="9">
        <v>9.1000000000000014</v>
      </c>
      <c r="F57" s="9">
        <v>7.8</v>
      </c>
      <c r="G57" s="9">
        <v>6.3</v>
      </c>
      <c r="H57" s="9">
        <v>13.3</v>
      </c>
      <c r="I57" s="9">
        <v>11.8</v>
      </c>
      <c r="J57" s="9">
        <v>2.4</v>
      </c>
      <c r="K57" s="9">
        <v>24.7</v>
      </c>
      <c r="L57" s="9">
        <v>35.5</v>
      </c>
      <c r="M57" s="9">
        <v>8.1</v>
      </c>
      <c r="N57" s="9">
        <v>27.9</v>
      </c>
    </row>
    <row r="58" spans="2:14" x14ac:dyDescent="0.35">
      <c r="B58" s="8" t="s">
        <v>56</v>
      </c>
      <c r="C58" s="9">
        <v>0</v>
      </c>
      <c r="D58" s="9">
        <v>0.6</v>
      </c>
      <c r="E58" s="9">
        <v>0</v>
      </c>
      <c r="F58" s="9">
        <v>0</v>
      </c>
      <c r="G58" s="9">
        <v>0</v>
      </c>
      <c r="H58" s="9">
        <v>1.1000000000000001</v>
      </c>
      <c r="I58" s="9">
        <v>0</v>
      </c>
      <c r="J58" s="9">
        <v>18.600000000000001</v>
      </c>
      <c r="K58" s="9">
        <v>0</v>
      </c>
      <c r="L58" s="9">
        <v>2.2999999999999998</v>
      </c>
      <c r="M58" s="9">
        <v>77</v>
      </c>
      <c r="N58" s="9">
        <v>0</v>
      </c>
    </row>
    <row r="59" spans="2:14" ht="28" x14ac:dyDescent="0.35">
      <c r="B59" s="8" t="s">
        <v>57</v>
      </c>
      <c r="C59" s="9">
        <v>5.6</v>
      </c>
      <c r="D59" s="9">
        <v>4.0999999999999996</v>
      </c>
      <c r="E59" s="9">
        <v>1.8</v>
      </c>
      <c r="F59" s="9">
        <v>6.6</v>
      </c>
      <c r="G59" s="9">
        <v>3.8</v>
      </c>
      <c r="H59" s="9">
        <v>5.4</v>
      </c>
      <c r="I59" s="9">
        <v>4.0999999999999996</v>
      </c>
      <c r="J59" s="9">
        <v>0.9</v>
      </c>
      <c r="K59" s="9">
        <v>3.1</v>
      </c>
      <c r="L59" s="9">
        <v>15.2</v>
      </c>
      <c r="M59" s="9">
        <v>7.2</v>
      </c>
      <c r="N59" s="9">
        <v>3.2</v>
      </c>
    </row>
    <row r="60" spans="2:14" x14ac:dyDescent="0.35">
      <c r="B60" s="11" t="s">
        <v>58</v>
      </c>
      <c r="C60" s="12">
        <v>0.3</v>
      </c>
      <c r="D60" s="12">
        <v>0.5</v>
      </c>
      <c r="E60" s="12">
        <v>0.7</v>
      </c>
      <c r="F60" s="12">
        <v>1.2</v>
      </c>
      <c r="G60" s="12">
        <v>1.6</v>
      </c>
      <c r="H60" s="12">
        <v>0.6</v>
      </c>
      <c r="I60" s="12">
        <v>0.6</v>
      </c>
      <c r="J60" s="12">
        <v>0.6</v>
      </c>
      <c r="K60" s="12">
        <v>0.8</v>
      </c>
      <c r="L60" s="12">
        <v>1.1000000000000001</v>
      </c>
      <c r="M60" s="12">
        <v>1.2</v>
      </c>
      <c r="N60" s="12">
        <v>1.2</v>
      </c>
    </row>
    <row r="61" spans="2:14" x14ac:dyDescent="0.35">
      <c r="B61" s="11" t="s">
        <v>59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0.2</v>
      </c>
      <c r="K61" s="12">
        <v>0.2</v>
      </c>
      <c r="L61" s="12">
        <v>0.2</v>
      </c>
      <c r="M61" s="12">
        <v>0.2</v>
      </c>
      <c r="N61" s="12">
        <v>0.2</v>
      </c>
    </row>
    <row r="62" spans="2:14" x14ac:dyDescent="0.35">
      <c r="B62" s="11" t="s">
        <v>60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2.9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</row>
    <row r="63" spans="2:14" ht="28" x14ac:dyDescent="0.35">
      <c r="B63" s="11" t="s">
        <v>61</v>
      </c>
      <c r="C63" s="12">
        <v>4.2</v>
      </c>
      <c r="D63" s="12">
        <v>0.7</v>
      </c>
      <c r="E63" s="12">
        <v>0.6</v>
      </c>
      <c r="F63" s="12">
        <v>2.5</v>
      </c>
      <c r="G63" s="12">
        <v>1.6</v>
      </c>
      <c r="H63" s="12">
        <v>4.0999999999999996</v>
      </c>
      <c r="I63" s="12">
        <v>0</v>
      </c>
      <c r="J63" s="12">
        <v>0.1</v>
      </c>
      <c r="K63" s="12">
        <v>1.7</v>
      </c>
      <c r="L63" s="12">
        <v>10.4</v>
      </c>
      <c r="M63" s="12">
        <v>3.8</v>
      </c>
      <c r="N63" s="12">
        <v>0.9</v>
      </c>
    </row>
    <row r="64" spans="2:14" x14ac:dyDescent="0.35">
      <c r="B64" s="11" t="s">
        <v>62</v>
      </c>
      <c r="C64" s="12">
        <v>1.1000000000000001</v>
      </c>
      <c r="D64" s="12">
        <v>2.9</v>
      </c>
      <c r="E64" s="12">
        <v>0.5</v>
      </c>
      <c r="F64" s="12">
        <v>2.8</v>
      </c>
      <c r="G64" s="12">
        <v>0.7</v>
      </c>
      <c r="H64" s="12">
        <v>0.7</v>
      </c>
      <c r="I64" s="12">
        <v>0.6</v>
      </c>
      <c r="J64" s="12">
        <v>0</v>
      </c>
      <c r="K64" s="12">
        <v>0.3</v>
      </c>
      <c r="L64" s="12">
        <v>3.5</v>
      </c>
      <c r="M64" s="12">
        <v>2</v>
      </c>
      <c r="N64" s="12">
        <v>0.8</v>
      </c>
    </row>
    <row r="65" spans="2:14" x14ac:dyDescent="0.35">
      <c r="B65" s="8" t="s">
        <v>63</v>
      </c>
      <c r="C65" s="9">
        <v>5.0999999999999996</v>
      </c>
      <c r="D65" s="9">
        <v>3.9</v>
      </c>
      <c r="E65" s="9">
        <v>1.1000000000000001</v>
      </c>
      <c r="F65" s="9">
        <v>0.9</v>
      </c>
      <c r="G65" s="9">
        <v>1.1000000000000001</v>
      </c>
      <c r="H65" s="9">
        <v>1.5</v>
      </c>
      <c r="I65" s="9">
        <v>0</v>
      </c>
      <c r="J65" s="9">
        <v>0</v>
      </c>
      <c r="K65" s="9">
        <v>0.2</v>
      </c>
      <c r="L65" s="9">
        <v>0.5</v>
      </c>
      <c r="M65" s="9">
        <v>1.1000000000000001</v>
      </c>
      <c r="N65" s="9">
        <v>1.1000000000000001</v>
      </c>
    </row>
    <row r="66" spans="2:14" x14ac:dyDescent="0.35">
      <c r="B66" s="11" t="s">
        <v>64</v>
      </c>
      <c r="C66" s="12">
        <v>4.7</v>
      </c>
      <c r="D66" s="12">
        <v>3.6</v>
      </c>
      <c r="E66" s="12">
        <v>1</v>
      </c>
      <c r="F66" s="12">
        <v>0.7</v>
      </c>
      <c r="G66" s="12">
        <v>0.5</v>
      </c>
      <c r="H66" s="12">
        <v>1.2</v>
      </c>
      <c r="I66" s="12">
        <v>0</v>
      </c>
      <c r="J66" s="12">
        <v>0</v>
      </c>
      <c r="K66" s="12">
        <v>0</v>
      </c>
      <c r="L66" s="12">
        <v>0.4</v>
      </c>
      <c r="M66" s="12">
        <v>0.8</v>
      </c>
      <c r="N66" s="12">
        <v>0.8</v>
      </c>
    </row>
    <row r="67" spans="2:14" x14ac:dyDescent="0.35">
      <c r="B67" s="11" t="s">
        <v>65</v>
      </c>
      <c r="C67" s="12">
        <v>0.4</v>
      </c>
      <c r="D67" s="12">
        <v>0.3</v>
      </c>
      <c r="E67" s="12">
        <v>0.1</v>
      </c>
      <c r="F67" s="12">
        <v>0.2</v>
      </c>
      <c r="G67" s="12">
        <v>0.7</v>
      </c>
      <c r="H67" s="12">
        <v>0.3</v>
      </c>
      <c r="I67" s="12">
        <v>0</v>
      </c>
      <c r="J67" s="12">
        <v>0</v>
      </c>
      <c r="K67" s="12">
        <v>0.2</v>
      </c>
      <c r="L67" s="12">
        <v>0.2</v>
      </c>
      <c r="M67" s="12">
        <v>0.3</v>
      </c>
      <c r="N67" s="12">
        <v>0.3</v>
      </c>
    </row>
    <row r="68" spans="2:14" ht="28" x14ac:dyDescent="0.35">
      <c r="B68" s="8" t="s">
        <v>66</v>
      </c>
      <c r="C68" s="9">
        <v>0</v>
      </c>
      <c r="D68" s="9">
        <v>0</v>
      </c>
      <c r="E68" s="9">
        <v>0</v>
      </c>
      <c r="F68" s="9">
        <v>-1</v>
      </c>
      <c r="G68" s="9">
        <v>0.7</v>
      </c>
      <c r="H68" s="9">
        <v>1</v>
      </c>
      <c r="I68" s="9">
        <v>2.2999999999999998</v>
      </c>
      <c r="J68" s="9">
        <v>0.3</v>
      </c>
      <c r="K68" s="9">
        <v>0.3</v>
      </c>
      <c r="L68" s="9">
        <v>0.3</v>
      </c>
      <c r="M68" s="9">
        <v>0.3</v>
      </c>
      <c r="N68" s="9">
        <v>0.1</v>
      </c>
    </row>
    <row r="69" spans="2:14" x14ac:dyDescent="0.35">
      <c r="B69" s="13" t="s">
        <v>67</v>
      </c>
      <c r="C69" s="14">
        <f>C56+C57+C58+C59+C65+C68</f>
        <v>21.5</v>
      </c>
      <c r="D69" s="14">
        <f t="shared" ref="D69:N69" si="2">D56+D57+D58+D59+D65+D68</f>
        <v>25.799999999999997</v>
      </c>
      <c r="E69" s="14">
        <f t="shared" si="2"/>
        <v>21.400000000000002</v>
      </c>
      <c r="F69" s="14">
        <f t="shared" si="2"/>
        <v>21.699999999999996</v>
      </c>
      <c r="G69" s="14">
        <f t="shared" si="2"/>
        <v>21.700000000000003</v>
      </c>
      <c r="H69" s="14">
        <f t="shared" si="2"/>
        <v>34.5</v>
      </c>
      <c r="I69" s="14">
        <f t="shared" si="2"/>
        <v>26.900000000000002</v>
      </c>
      <c r="J69" s="14">
        <f t="shared" si="2"/>
        <v>30.900000000000002</v>
      </c>
      <c r="K69" s="14">
        <f t="shared" si="2"/>
        <v>37.5</v>
      </c>
      <c r="L69" s="14">
        <f t="shared" si="2"/>
        <v>69</v>
      </c>
      <c r="M69" s="14">
        <f t="shared" si="2"/>
        <v>115.19999999999999</v>
      </c>
      <c r="N69" s="14">
        <f t="shared" si="2"/>
        <v>50.400000000000006</v>
      </c>
    </row>
    <row r="70" spans="2:14" x14ac:dyDescent="0.35"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2:14" x14ac:dyDescent="0.35">
      <c r="B71" s="6" t="s">
        <v>68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2:14" x14ac:dyDescent="0.35">
      <c r="B72" s="8" t="s">
        <v>69</v>
      </c>
      <c r="C72" s="9">
        <v>7.1</v>
      </c>
      <c r="D72" s="9">
        <v>1.3</v>
      </c>
      <c r="E72" s="9">
        <v>5.6</v>
      </c>
      <c r="F72" s="9">
        <v>128.5</v>
      </c>
      <c r="G72" s="9">
        <v>3.4</v>
      </c>
      <c r="H72" s="9">
        <v>2.2999999999999998</v>
      </c>
      <c r="I72" s="9">
        <v>1.4</v>
      </c>
      <c r="J72" s="9">
        <v>2.6</v>
      </c>
      <c r="K72" s="9">
        <v>5.6</v>
      </c>
      <c r="L72" s="9">
        <v>7.2</v>
      </c>
      <c r="M72" s="9">
        <v>6.5</v>
      </c>
      <c r="N72" s="9">
        <v>7.4</v>
      </c>
    </row>
    <row r="73" spans="2:14" x14ac:dyDescent="0.35">
      <c r="B73" s="11" t="s">
        <v>70</v>
      </c>
      <c r="C73" s="12">
        <v>7.1</v>
      </c>
      <c r="D73" s="12">
        <v>1.3</v>
      </c>
      <c r="E73" s="12">
        <v>5.6</v>
      </c>
      <c r="F73" s="12">
        <v>4.8</v>
      </c>
      <c r="G73" s="12">
        <v>3.4</v>
      </c>
      <c r="H73" s="12">
        <v>2.2999999999999998</v>
      </c>
      <c r="I73" s="12">
        <v>1.4</v>
      </c>
      <c r="J73" s="12">
        <v>2.6</v>
      </c>
      <c r="K73" s="12">
        <v>5.6</v>
      </c>
      <c r="L73" s="12">
        <v>7.2</v>
      </c>
      <c r="M73" s="12">
        <v>6.5</v>
      </c>
      <c r="N73" s="12">
        <v>7.4</v>
      </c>
    </row>
    <row r="74" spans="2:14" x14ac:dyDescent="0.35">
      <c r="B74" s="11" t="s">
        <v>71</v>
      </c>
      <c r="C74" s="12">
        <v>0</v>
      </c>
      <c r="D74" s="12">
        <v>0</v>
      </c>
      <c r="E74" s="12">
        <v>0</v>
      </c>
      <c r="F74" s="12">
        <v>123.8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</row>
    <row r="75" spans="2:14" x14ac:dyDescent="0.35">
      <c r="B75" s="8" t="s">
        <v>72</v>
      </c>
      <c r="C75" s="9">
        <v>16</v>
      </c>
      <c r="D75" s="9">
        <v>10.9</v>
      </c>
      <c r="E75" s="9">
        <v>15.8</v>
      </c>
      <c r="F75" s="9">
        <v>20.2</v>
      </c>
      <c r="G75" s="9">
        <v>30.3</v>
      </c>
      <c r="H75" s="9">
        <v>17.399999999999999</v>
      </c>
      <c r="I75" s="9">
        <v>16.5</v>
      </c>
      <c r="J75" s="9">
        <v>27.5</v>
      </c>
      <c r="K75" s="9">
        <v>25.1</v>
      </c>
      <c r="L75" s="9">
        <v>51.5</v>
      </c>
      <c r="M75" s="9">
        <v>16.3</v>
      </c>
      <c r="N75" s="9">
        <v>17.3</v>
      </c>
    </row>
    <row r="76" spans="2:14" x14ac:dyDescent="0.35">
      <c r="B76" s="11" t="s">
        <v>73</v>
      </c>
      <c r="C76" s="12">
        <v>9</v>
      </c>
      <c r="D76" s="12">
        <v>6.7</v>
      </c>
      <c r="E76" s="12">
        <v>9.4</v>
      </c>
      <c r="F76" s="12">
        <v>16.2</v>
      </c>
      <c r="G76" s="12">
        <v>25.6</v>
      </c>
      <c r="H76" s="12">
        <v>14.7</v>
      </c>
      <c r="I76" s="12">
        <v>13.4</v>
      </c>
      <c r="J76" s="12">
        <v>18.600000000000001</v>
      </c>
      <c r="K76" s="12">
        <v>17.8</v>
      </c>
      <c r="L76" s="12">
        <v>44.4</v>
      </c>
      <c r="M76" s="12">
        <v>13.1</v>
      </c>
      <c r="N76" s="12">
        <v>13.9</v>
      </c>
    </row>
    <row r="77" spans="2:14" x14ac:dyDescent="0.35">
      <c r="B77" s="11" t="s">
        <v>74</v>
      </c>
      <c r="C77" s="12">
        <v>6.1</v>
      </c>
      <c r="D77" s="12">
        <v>3.3</v>
      </c>
      <c r="E77" s="12">
        <v>5.9</v>
      </c>
      <c r="F77" s="12">
        <v>3.1</v>
      </c>
      <c r="G77" s="12">
        <v>4.0999999999999996</v>
      </c>
      <c r="H77" s="12">
        <v>2.4</v>
      </c>
      <c r="I77" s="12">
        <v>2.7</v>
      </c>
      <c r="J77" s="12">
        <v>5.4</v>
      </c>
      <c r="K77" s="12">
        <v>4.5999999999999996</v>
      </c>
      <c r="L77" s="12">
        <v>6.6</v>
      </c>
      <c r="M77" s="12">
        <v>2.9</v>
      </c>
      <c r="N77" s="12">
        <v>3</v>
      </c>
    </row>
    <row r="78" spans="2:14" x14ac:dyDescent="0.35">
      <c r="B78" s="11" t="s">
        <v>75</v>
      </c>
      <c r="C78" s="12">
        <v>0.8</v>
      </c>
      <c r="D78" s="12">
        <v>0.9</v>
      </c>
      <c r="E78" s="12">
        <v>0.5</v>
      </c>
      <c r="F78" s="12">
        <v>0.8</v>
      </c>
      <c r="G78" s="12">
        <v>0.7</v>
      </c>
      <c r="H78" s="12">
        <v>0.3</v>
      </c>
      <c r="I78" s="12">
        <v>0.4</v>
      </c>
      <c r="J78" s="12">
        <v>3.5</v>
      </c>
      <c r="K78" s="12">
        <v>2.7</v>
      </c>
      <c r="L78" s="12">
        <v>0.5</v>
      </c>
      <c r="M78" s="12">
        <v>0.3</v>
      </c>
      <c r="N78" s="12">
        <v>0.4</v>
      </c>
    </row>
    <row r="79" spans="2:14" x14ac:dyDescent="0.35">
      <c r="B79" s="8" t="s">
        <v>76</v>
      </c>
      <c r="C79" s="9">
        <v>12</v>
      </c>
      <c r="D79" s="9">
        <v>4.5</v>
      </c>
      <c r="E79" s="9">
        <v>3.8</v>
      </c>
      <c r="F79" s="9">
        <v>5.7</v>
      </c>
      <c r="G79" s="9">
        <v>11.1</v>
      </c>
      <c r="H79" s="9">
        <v>8.4</v>
      </c>
      <c r="I79" s="9">
        <v>12</v>
      </c>
      <c r="J79" s="9">
        <v>15.9</v>
      </c>
      <c r="K79" s="9">
        <v>23.9</v>
      </c>
      <c r="L79" s="9">
        <v>19.5</v>
      </c>
      <c r="M79" s="9">
        <v>18.8</v>
      </c>
      <c r="N79" s="9">
        <v>18.7</v>
      </c>
    </row>
    <row r="80" spans="2:14" ht="28" x14ac:dyDescent="0.35">
      <c r="B80" s="8" t="s">
        <v>77</v>
      </c>
      <c r="C80" s="9">
        <v>0.5</v>
      </c>
      <c r="D80" s="9">
        <v>5.5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20</v>
      </c>
      <c r="K80" s="9">
        <v>0</v>
      </c>
      <c r="L80" s="9">
        <v>0</v>
      </c>
      <c r="M80" s="9">
        <v>0</v>
      </c>
      <c r="N80" s="9">
        <v>50.9</v>
      </c>
    </row>
    <row r="81" spans="2:14" x14ac:dyDescent="0.35">
      <c r="B81" s="13" t="s">
        <v>78</v>
      </c>
      <c r="C81" s="14">
        <f>C72+C75+C79+C80</f>
        <v>35.6</v>
      </c>
      <c r="D81" s="14">
        <f t="shared" ref="D81:N81" si="3">D72+D75+D79+D80</f>
        <v>22.200000000000003</v>
      </c>
      <c r="E81" s="14">
        <f t="shared" si="3"/>
        <v>25.2</v>
      </c>
      <c r="F81" s="14">
        <f t="shared" si="3"/>
        <v>154.39999999999998</v>
      </c>
      <c r="G81" s="14">
        <f t="shared" si="3"/>
        <v>44.800000000000004</v>
      </c>
      <c r="H81" s="14">
        <f t="shared" si="3"/>
        <v>28.1</v>
      </c>
      <c r="I81" s="14">
        <f t="shared" si="3"/>
        <v>29.9</v>
      </c>
      <c r="J81" s="14">
        <f t="shared" si="3"/>
        <v>66</v>
      </c>
      <c r="K81" s="14">
        <f t="shared" si="3"/>
        <v>54.6</v>
      </c>
      <c r="L81" s="14">
        <f t="shared" si="3"/>
        <v>78.2</v>
      </c>
      <c r="M81" s="14">
        <f t="shared" si="3"/>
        <v>41.6</v>
      </c>
      <c r="N81" s="14">
        <f t="shared" si="3"/>
        <v>94.300000000000011</v>
      </c>
    </row>
    <row r="82" spans="2:14" ht="28" x14ac:dyDescent="0.35">
      <c r="B82" s="11" t="s">
        <v>79</v>
      </c>
      <c r="C82" s="12">
        <v>1.6</v>
      </c>
      <c r="D82" s="12">
        <v>1.3</v>
      </c>
      <c r="E82" s="12">
        <v>1.4</v>
      </c>
      <c r="F82" s="12">
        <v>1.5</v>
      </c>
      <c r="G82" s="12">
        <v>1.8</v>
      </c>
      <c r="H82" s="12">
        <v>2.4</v>
      </c>
      <c r="I82" s="12">
        <v>1.9</v>
      </c>
      <c r="J82" s="12">
        <v>2</v>
      </c>
      <c r="K82" s="12">
        <v>1.9</v>
      </c>
      <c r="L82" s="12">
        <v>2</v>
      </c>
      <c r="M82" s="12">
        <v>2.1</v>
      </c>
      <c r="N82" s="12">
        <v>2.2000000000000002</v>
      </c>
    </row>
    <row r="83" spans="2:14" x14ac:dyDescent="0.35">
      <c r="B83" s="13" t="s">
        <v>80</v>
      </c>
      <c r="C83" s="14">
        <f>C81+C82</f>
        <v>37.200000000000003</v>
      </c>
      <c r="D83" s="14">
        <f t="shared" ref="D83:N83" si="4">D81+D82</f>
        <v>23.500000000000004</v>
      </c>
      <c r="E83" s="14">
        <f t="shared" si="4"/>
        <v>26.599999999999998</v>
      </c>
      <c r="F83" s="14">
        <f t="shared" si="4"/>
        <v>155.89999999999998</v>
      </c>
      <c r="G83" s="14">
        <f t="shared" si="4"/>
        <v>46.6</v>
      </c>
      <c r="H83" s="14">
        <f t="shared" si="4"/>
        <v>30.5</v>
      </c>
      <c r="I83" s="14">
        <f t="shared" si="4"/>
        <v>31.799999999999997</v>
      </c>
      <c r="J83" s="14">
        <f t="shared" si="4"/>
        <v>68</v>
      </c>
      <c r="K83" s="14">
        <f t="shared" si="4"/>
        <v>56.5</v>
      </c>
      <c r="L83" s="14">
        <f t="shared" si="4"/>
        <v>80.2</v>
      </c>
      <c r="M83" s="14">
        <f t="shared" si="4"/>
        <v>43.7</v>
      </c>
      <c r="N83" s="14">
        <f t="shared" si="4"/>
        <v>96.500000000000014</v>
      </c>
    </row>
    <row r="84" spans="2:14" x14ac:dyDescent="0.35">
      <c r="B84" s="13" t="s">
        <v>81</v>
      </c>
      <c r="C84" s="14">
        <f>C26+C53+C69+C83</f>
        <v>237.59999999999997</v>
      </c>
      <c r="D84" s="14">
        <f t="shared" ref="D84:N84" si="5">D26+D53+D69+D83</f>
        <v>242.70000000000005</v>
      </c>
      <c r="E84" s="14">
        <f t="shared" si="5"/>
        <v>242.10000000000002</v>
      </c>
      <c r="F84" s="14">
        <f t="shared" si="5"/>
        <v>404.4</v>
      </c>
      <c r="G84" s="14">
        <f t="shared" si="5"/>
        <v>334.6</v>
      </c>
      <c r="H84" s="14">
        <f t="shared" si="5"/>
        <v>372.8</v>
      </c>
      <c r="I84" s="14">
        <f t="shared" si="5"/>
        <v>313.09999999999997</v>
      </c>
      <c r="J84" s="14">
        <f t="shared" si="5"/>
        <v>438.29999999999995</v>
      </c>
      <c r="K84" s="14">
        <f t="shared" si="5"/>
        <v>478.2</v>
      </c>
      <c r="L84" s="14">
        <f t="shared" si="5"/>
        <v>584.30000000000007</v>
      </c>
      <c r="M84" s="14">
        <f t="shared" si="5"/>
        <v>639</v>
      </c>
      <c r="N84" s="14">
        <f t="shared" si="5"/>
        <v>635</v>
      </c>
    </row>
    <row r="85" spans="2:14" x14ac:dyDescent="0.3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23" t="s">
        <v>82</v>
      </c>
    </row>
  </sheetData>
  <mergeCells count="2">
    <mergeCell ref="J4:N4"/>
    <mergeCell ref="C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62E224-ADBF-4A1E-BE14-617DCF39922D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4ac414c-25a2-4ad1-8aac-59589dae9f3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6C18861-5581-4AC0-BA2B-88D50C861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05D376-F62D-4483-8296-76BFBB971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2AA by Segments 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Sampali Saha</dc:creator>
  <cp:keywords/>
  <dc:description/>
  <cp:lastModifiedBy>Shifat Hasan</cp:lastModifiedBy>
  <cp:revision/>
  <dcterms:created xsi:type="dcterms:W3CDTF">2026-03-06T17:06:45Z</dcterms:created>
  <dcterms:modified xsi:type="dcterms:W3CDTF">2026-03-11T13:19:50Z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