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tes\_Alectra\Rate Applications\EDR Rate Applications\CSAR\0. Application and Adjudicative Process\H. Technical Conference\_Responses\VECC\"/>
    </mc:Choice>
  </mc:AlternateContent>
  <xr:revisionPtr revIDLastSave="0" documentId="13_ncr:1_{09BBDFB3-1319-40D6-B4A0-919B5A0DA662}" xr6:coauthVersionLast="47" xr6:coauthVersionMax="47" xr10:uidLastSave="{00000000-0000-0000-0000-000000000000}"/>
  <bookViews>
    <workbookView xWindow="-120" yWindow="-120" windowWidth="29040" windowHeight="15840" tabRatio="773" xr2:uid="{CC1D347C-AA02-438F-9C11-A1244EECDD5D}"/>
  </bookViews>
  <sheets>
    <sheet name="Baseline (Itron) Forecast" sheetId="41" r:id="rId1"/>
    <sheet name="EV Adjustment" sheetId="46" r:id="rId2"/>
    <sheet name="Building Electrification Adjust" sheetId="47" r:id="rId3"/>
    <sheet name="Data Centre Adjustment" sheetId="51" r:id="rId4"/>
    <sheet name="Other Adjustments" sheetId="53" r:id="rId5"/>
    <sheet name="PROPOSED FORECAST" sheetId="52" r:id="rId6"/>
  </sheets>
  <definedNames>
    <definedName name="BILLING_DETERMINANTS">#REF!</definedName>
    <definedName name="BRR_2016">#REF!</definedName>
    <definedName name="BRR_2027">#REF!</definedName>
    <definedName name="BRR_2028">#REF!</definedName>
    <definedName name="BRR_2029">#REF!</definedName>
    <definedName name="BRR_2030">#REF!</definedName>
    <definedName name="BRR_2031">#REF!</definedName>
    <definedName name="BRRAPP">#REF!</definedName>
    <definedName name="BRRIR">#REF!</definedName>
    <definedName name="BRRPBD">#REF!</definedName>
    <definedName name="BRRSA">#REF!</definedName>
    <definedName name="ccar">#REF!</definedName>
    <definedName name="COS_RES_CUSTOMERS">#REF!</definedName>
    <definedName name="COS_RES_KWH">#REF!</definedName>
    <definedName name="_xlnm.Database">#REF!</definedName>
    <definedName name="Eff_Date">#REF!</definedName>
    <definedName name="forecast_wholesale_LNPlus">#REF!</definedName>
    <definedName name="forecast_wholesale_TN">#REF!</definedName>
    <definedName name="IA">#REF!</definedName>
    <definedName name="IR">#REF!</definedName>
    <definedName name="IRM_2025">#REF!</definedName>
    <definedName name="IRM_2026">#REF!</definedName>
    <definedName name="LLF">#REF!</definedName>
    <definedName name="MidPeakPer">#REF!</definedName>
    <definedName name="OffPeakerPer">#REF!</definedName>
    <definedName name="OffPeakPer">#REF!</definedName>
    <definedName name="OnPeakPer">#REF!</definedName>
    <definedName name="PBD">#REF!</definedName>
    <definedName name="PPE">#REF!</definedName>
    <definedName name="PPE_Adj">#REF!</definedName>
    <definedName name="ratebase">#REF!</definedName>
    <definedName name="RATES_New">#REF!</definedName>
    <definedName name="RTSR">#REF!</definedName>
    <definedName name="RTSR_TY">#REF!</definedName>
    <definedName name="SA">#REF!</definedName>
    <definedName name="SIP">#REF!</definedName>
    <definedName name="Start18" localSheetId="0">'Baseline (Itron) Forecast'!#REF!</definedName>
    <definedName name="Start18" localSheetId="2">'Building Electrification Adjust'!#REF!</definedName>
    <definedName name="Start18" localSheetId="1">'EV Adjustment'!#REF!</definedName>
    <definedName name="Start18">#REF!</definedName>
    <definedName name="Start19">#REF!</definedName>
    <definedName name="Start20">#REF!</definedName>
    <definedName name="Start21">#REF!</definedName>
    <definedName name="Start22">#REF!</definedName>
    <definedName name="Start27">#REF!</definedName>
    <definedName name="Start28">#REF!</definedName>
    <definedName name="Start29">#REF!</definedName>
    <definedName name="Start59">#REF!</definedName>
    <definedName name="Start60">#REF!</definedName>
    <definedName name="Start61">#REF!</definedName>
    <definedName name="Start62">#REF!</definedName>
    <definedName name="Start63">#REF!</definedName>
    <definedName name="Start65">#REF!</definedName>
    <definedName name="Start68">#REF!</definedName>
    <definedName name="Start70">#REF!</definedName>
    <definedName name="Test_Year">#REF!</definedName>
    <definedName name="Test_Year_2">#REF!</definedName>
    <definedName name="Test_Year_3">#REF!</definedName>
    <definedName name="Test_Year_4">#REF!</definedName>
    <definedName name="Test_Year_5">#REF!</definedName>
    <definedName name="total_wholesale_LinePlus">#REF!</definedName>
    <definedName name="total_wholesale_TC">#REF!</definedName>
    <definedName name="total_wholesale_TN">#REF!</definedName>
    <definedName name="YRS_LEFT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52" l="1"/>
  <c r="AC23" i="52"/>
  <c r="AB23" i="52"/>
  <c r="AA23" i="52"/>
  <c r="Z23" i="52"/>
  <c r="Y23" i="52"/>
  <c r="AD22" i="52"/>
  <c r="AC22" i="52"/>
  <c r="AB22" i="52"/>
  <c r="AA22" i="52"/>
  <c r="Z22" i="52"/>
  <c r="Y22" i="52"/>
  <c r="AD21" i="52"/>
  <c r="AC21" i="52"/>
  <c r="AB21" i="52"/>
  <c r="AA21" i="52"/>
  <c r="Z21" i="52"/>
  <c r="Y21" i="52"/>
  <c r="AD20" i="52"/>
  <c r="AC20" i="52"/>
  <c r="AB20" i="52"/>
  <c r="AA20" i="52"/>
  <c r="Z20" i="52"/>
  <c r="Y20" i="52"/>
  <c r="AD19" i="52"/>
  <c r="AC19" i="52"/>
  <c r="AB19" i="52"/>
  <c r="AA19" i="52"/>
  <c r="Z19" i="52"/>
  <c r="Y19" i="52"/>
  <c r="AD18" i="52"/>
  <c r="AC18" i="52"/>
  <c r="AB18" i="52"/>
  <c r="AA18" i="52"/>
  <c r="Z18" i="52"/>
  <c r="Y18" i="52"/>
  <c r="AD17" i="52"/>
  <c r="AC17" i="52"/>
  <c r="AB17" i="52"/>
  <c r="AA17" i="52"/>
  <c r="Z17" i="52"/>
  <c r="Y17" i="52"/>
  <c r="AD16" i="52"/>
  <c r="AC16" i="52"/>
  <c r="AB16" i="52"/>
  <c r="AA16" i="52"/>
  <c r="Z16" i="52"/>
  <c r="Y16" i="52"/>
  <c r="AD15" i="52"/>
  <c r="AC15" i="52"/>
  <c r="AB15" i="52"/>
  <c r="AA15" i="52"/>
  <c r="Z15" i="52"/>
  <c r="Y15" i="52"/>
  <c r="AD14" i="52"/>
  <c r="AC14" i="52"/>
  <c r="AB14" i="52"/>
  <c r="AA14" i="52"/>
  <c r="Z14" i="52"/>
  <c r="Y14" i="52"/>
  <c r="AE14" i="52" s="1"/>
  <c r="AD13" i="52"/>
  <c r="AC13" i="52"/>
  <c r="AB13" i="52"/>
  <c r="AA13" i="52"/>
  <c r="Z13" i="52"/>
  <c r="Y13" i="52"/>
  <c r="AD12" i="52"/>
  <c r="AC12" i="52"/>
  <c r="AB12" i="52"/>
  <c r="AA12" i="52"/>
  <c r="Z12" i="52"/>
  <c r="AE12" i="52" s="1"/>
  <c r="Y12" i="52"/>
  <c r="AD11" i="52"/>
  <c r="AC11" i="52"/>
  <c r="AB11" i="52"/>
  <c r="AA11" i="52"/>
  <c r="Z11" i="52"/>
  <c r="AE11" i="52" s="1"/>
  <c r="Y11" i="52"/>
  <c r="AD10" i="52"/>
  <c r="AC10" i="52"/>
  <c r="AB10" i="52"/>
  <c r="AA10" i="52"/>
  <c r="Z10" i="52"/>
  <c r="AE10" i="52" s="1"/>
  <c r="Y10" i="52"/>
  <c r="AD9" i="52"/>
  <c r="AC9" i="52"/>
  <c r="AB9" i="52"/>
  <c r="AA9" i="52"/>
  <c r="Z9" i="52"/>
  <c r="AE9" i="52" s="1"/>
  <c r="Y9" i="52"/>
  <c r="W23" i="52"/>
  <c r="V23" i="52"/>
  <c r="U23" i="52"/>
  <c r="T23" i="52"/>
  <c r="S23" i="52"/>
  <c r="R23" i="52"/>
  <c r="Q23" i="52"/>
  <c r="P23" i="52"/>
  <c r="O23" i="52"/>
  <c r="W22" i="52"/>
  <c r="V22" i="52"/>
  <c r="U22" i="52"/>
  <c r="T22" i="52"/>
  <c r="S22" i="52"/>
  <c r="R22" i="52"/>
  <c r="Q22" i="52"/>
  <c r="P22" i="52"/>
  <c r="O22" i="52"/>
  <c r="W21" i="52"/>
  <c r="V21" i="52"/>
  <c r="U21" i="52"/>
  <c r="T21" i="52"/>
  <c r="S21" i="52"/>
  <c r="R21" i="52"/>
  <c r="Q21" i="52"/>
  <c r="P21" i="52"/>
  <c r="O21" i="52"/>
  <c r="W20" i="52"/>
  <c r="V20" i="52"/>
  <c r="U20" i="52"/>
  <c r="T20" i="52"/>
  <c r="S20" i="52"/>
  <c r="R20" i="52"/>
  <c r="Q20" i="52"/>
  <c r="P20" i="52"/>
  <c r="O20" i="52"/>
  <c r="W19" i="52"/>
  <c r="V19" i="52"/>
  <c r="U19" i="52"/>
  <c r="T19" i="52"/>
  <c r="S19" i="52"/>
  <c r="R19" i="52"/>
  <c r="Q19" i="52"/>
  <c r="P19" i="52"/>
  <c r="O19" i="52"/>
  <c r="W18" i="52"/>
  <c r="V18" i="52"/>
  <c r="U18" i="52"/>
  <c r="T18" i="52"/>
  <c r="S18" i="52"/>
  <c r="R18" i="52"/>
  <c r="Q18" i="52"/>
  <c r="P18" i="52"/>
  <c r="O18" i="52"/>
  <c r="W17" i="52"/>
  <c r="V17" i="52"/>
  <c r="U17" i="52"/>
  <c r="T17" i="52"/>
  <c r="S17" i="52"/>
  <c r="R17" i="52"/>
  <c r="Q17" i="52"/>
  <c r="P17" i="52"/>
  <c r="O17" i="52"/>
  <c r="W16" i="52"/>
  <c r="V16" i="52"/>
  <c r="U16" i="52"/>
  <c r="T16" i="52"/>
  <c r="S16" i="52"/>
  <c r="R16" i="52"/>
  <c r="Q16" i="52"/>
  <c r="P16" i="52"/>
  <c r="O16" i="52"/>
  <c r="W15" i="52"/>
  <c r="V15" i="52"/>
  <c r="U15" i="52"/>
  <c r="T15" i="52"/>
  <c r="S15" i="52"/>
  <c r="R15" i="52"/>
  <c r="Q15" i="52"/>
  <c r="P15" i="52"/>
  <c r="O15" i="52"/>
  <c r="W14" i="52"/>
  <c r="V14" i="52"/>
  <c r="U14" i="52"/>
  <c r="T14" i="52"/>
  <c r="S14" i="52"/>
  <c r="R14" i="52"/>
  <c r="Q14" i="52"/>
  <c r="P14" i="52"/>
  <c r="O14" i="52"/>
  <c r="W13" i="52"/>
  <c r="V13" i="52"/>
  <c r="U13" i="52"/>
  <c r="T13" i="52"/>
  <c r="S13" i="52"/>
  <c r="R13" i="52"/>
  <c r="Q13" i="52"/>
  <c r="P13" i="52"/>
  <c r="O13" i="52"/>
  <c r="W12" i="52"/>
  <c r="V12" i="52"/>
  <c r="U12" i="52"/>
  <c r="T12" i="52"/>
  <c r="S12" i="52"/>
  <c r="R12" i="52"/>
  <c r="Q12" i="52"/>
  <c r="P12" i="52"/>
  <c r="O12" i="52"/>
  <c r="W11" i="52"/>
  <c r="V11" i="52"/>
  <c r="U11" i="52"/>
  <c r="T11" i="52"/>
  <c r="S11" i="52"/>
  <c r="R11" i="52"/>
  <c r="Q11" i="52"/>
  <c r="P11" i="52"/>
  <c r="O11" i="52"/>
  <c r="X11" i="52" s="1"/>
  <c r="W10" i="52"/>
  <c r="V10" i="52"/>
  <c r="X10" i="52" s="1"/>
  <c r="U10" i="52"/>
  <c r="T10" i="52"/>
  <c r="S10" i="52"/>
  <c r="R10" i="52"/>
  <c r="Q10" i="52"/>
  <c r="P10" i="52"/>
  <c r="O10" i="52"/>
  <c r="W9" i="52"/>
  <c r="V9" i="52"/>
  <c r="U9" i="52"/>
  <c r="T9" i="52"/>
  <c r="S9" i="52"/>
  <c r="R9" i="52"/>
  <c r="Q9" i="52"/>
  <c r="P9" i="52"/>
  <c r="O9" i="52"/>
  <c r="F9" i="52"/>
  <c r="G9" i="52"/>
  <c r="H9" i="52"/>
  <c r="I9" i="52"/>
  <c r="J9" i="52"/>
  <c r="K9" i="52"/>
  <c r="L9" i="52"/>
  <c r="M9" i="52"/>
  <c r="F10" i="52"/>
  <c r="G10" i="52"/>
  <c r="H10" i="52"/>
  <c r="I10" i="52"/>
  <c r="J10" i="52"/>
  <c r="K10" i="52"/>
  <c r="L10" i="52"/>
  <c r="M10" i="52"/>
  <c r="F11" i="52"/>
  <c r="G11" i="52"/>
  <c r="H11" i="52"/>
  <c r="I11" i="52"/>
  <c r="J11" i="52"/>
  <c r="K11" i="52"/>
  <c r="L11" i="52"/>
  <c r="M11" i="52"/>
  <c r="F12" i="52"/>
  <c r="G12" i="52"/>
  <c r="H12" i="52"/>
  <c r="I12" i="52"/>
  <c r="J12" i="52"/>
  <c r="K12" i="52"/>
  <c r="L12" i="52"/>
  <c r="M12" i="52"/>
  <c r="F13" i="52"/>
  <c r="G13" i="52"/>
  <c r="H13" i="52"/>
  <c r="I13" i="52"/>
  <c r="J13" i="52"/>
  <c r="K13" i="52"/>
  <c r="L13" i="52"/>
  <c r="M13" i="52"/>
  <c r="F14" i="52"/>
  <c r="G14" i="52"/>
  <c r="H14" i="52"/>
  <c r="I14" i="52"/>
  <c r="J14" i="52"/>
  <c r="K14" i="52"/>
  <c r="L14" i="52"/>
  <c r="M14" i="52"/>
  <c r="F15" i="52"/>
  <c r="G15" i="52"/>
  <c r="H15" i="52"/>
  <c r="I15" i="52"/>
  <c r="J15" i="52"/>
  <c r="K15" i="52"/>
  <c r="L15" i="52"/>
  <c r="M15" i="52"/>
  <c r="F16" i="52"/>
  <c r="G16" i="52"/>
  <c r="H16" i="52"/>
  <c r="I16" i="52"/>
  <c r="J16" i="52"/>
  <c r="K16" i="52"/>
  <c r="L16" i="52"/>
  <c r="M16" i="52"/>
  <c r="F17" i="52"/>
  <c r="G17" i="52"/>
  <c r="H17" i="52"/>
  <c r="I17" i="52"/>
  <c r="J17" i="52"/>
  <c r="K17" i="52"/>
  <c r="L17" i="52"/>
  <c r="M17" i="52"/>
  <c r="F18" i="52"/>
  <c r="G18" i="52"/>
  <c r="H18" i="52"/>
  <c r="I18" i="52"/>
  <c r="J18" i="52"/>
  <c r="K18" i="52"/>
  <c r="L18" i="52"/>
  <c r="M18" i="52"/>
  <c r="F19" i="52"/>
  <c r="G19" i="52"/>
  <c r="H19" i="52"/>
  <c r="I19" i="52"/>
  <c r="J19" i="52"/>
  <c r="K19" i="52"/>
  <c r="L19" i="52"/>
  <c r="M19" i="52"/>
  <c r="F20" i="52"/>
  <c r="G20" i="52"/>
  <c r="H20" i="52"/>
  <c r="I20" i="52"/>
  <c r="J20" i="52"/>
  <c r="K20" i="52"/>
  <c r="L20" i="52"/>
  <c r="M20" i="52"/>
  <c r="F21" i="52"/>
  <c r="G21" i="52"/>
  <c r="H21" i="52"/>
  <c r="I21" i="52"/>
  <c r="J21" i="52"/>
  <c r="K21" i="52"/>
  <c r="L21" i="52"/>
  <c r="M21" i="52"/>
  <c r="F22" i="52"/>
  <c r="G22" i="52"/>
  <c r="H22" i="52"/>
  <c r="I22" i="52"/>
  <c r="J22" i="52"/>
  <c r="K22" i="52"/>
  <c r="L22" i="52"/>
  <c r="M22" i="52"/>
  <c r="F23" i="52"/>
  <c r="G23" i="52"/>
  <c r="H23" i="52"/>
  <c r="I23" i="52"/>
  <c r="J23" i="52"/>
  <c r="K23" i="52"/>
  <c r="L23" i="52"/>
  <c r="M23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9" i="52"/>
  <c r="D20" i="53"/>
  <c r="D20" i="52"/>
  <c r="D20" i="51"/>
  <c r="D20" i="47"/>
  <c r="AE22" i="52" l="1"/>
  <c r="AE20" i="52"/>
  <c r="AE18" i="52"/>
  <c r="AE21" i="52"/>
  <c r="X23" i="52"/>
  <c r="X22" i="52"/>
  <c r="X12" i="52"/>
  <c r="X15" i="52"/>
  <c r="AE16" i="52"/>
  <c r="AE23" i="52"/>
  <c r="X19" i="52"/>
  <c r="N17" i="52"/>
  <c r="N14" i="52"/>
  <c r="AE13" i="52"/>
  <c r="AE19" i="52"/>
  <c r="AE17" i="52"/>
  <c r="N15" i="52"/>
  <c r="N12" i="52"/>
  <c r="X14" i="52"/>
  <c r="X18" i="52"/>
  <c r="X9" i="52"/>
  <c r="X13" i="52"/>
  <c r="X17" i="52"/>
  <c r="AE15" i="52"/>
  <c r="N18" i="52"/>
  <c r="N13" i="52"/>
  <c r="X16" i="52"/>
  <c r="X20" i="52"/>
  <c r="X21" i="52"/>
  <c r="N21" i="52"/>
  <c r="N20" i="52"/>
  <c r="N19" i="52"/>
  <c r="N16" i="52"/>
  <c r="N9" i="52"/>
  <c r="N23" i="52"/>
  <c r="N11" i="52"/>
  <c r="N22" i="52"/>
  <c r="N10" i="52"/>
  <c r="D20" i="46"/>
  <c r="D20" i="41"/>
</calcChain>
</file>

<file path=xl/sharedStrings.xml><?xml version="1.0" encoding="utf-8"?>
<sst xmlns="http://schemas.openxmlformats.org/spreadsheetml/2006/main" count="180" uniqueCount="16">
  <si>
    <t>Residential</t>
  </si>
  <si>
    <t>SL</t>
  </si>
  <si>
    <t>Sent</t>
  </si>
  <si>
    <t>USL</t>
  </si>
  <si>
    <t>CUSTOMERS</t>
  </si>
  <si>
    <t>CONSUMPTION (mWh)</t>
  </si>
  <si>
    <t>DEMAND (mW)</t>
  </si>
  <si>
    <t>Year</t>
  </si>
  <si>
    <t>GS &lt; 50</t>
  </si>
  <si>
    <t>GS &gt; 50 (1)</t>
  </si>
  <si>
    <t>GS &gt; 50 (2)</t>
  </si>
  <si>
    <t>LU (1)</t>
  </si>
  <si>
    <t>LU (2)</t>
  </si>
  <si>
    <t>Sentinel</t>
  </si>
  <si>
    <t>Alectra</t>
  </si>
  <si>
    <t>BILLING DETERMINANTS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</si>
</sst>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sz val="16"/>
      <name val="Aptos"/>
      <family val="2"/>
    </font>
    <font>
      <b/>
      <i/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1"/>
      <name val="Aptos"/>
      <family val="2"/>
    </font>
    <font>
      <sz val="10"/>
      <name val="Arial"/>
      <family val="2"/>
    </font>
    <font>
      <i/>
      <sz val="10"/>
      <color rgb="FF8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06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1" fillId="0" borderId="0" xfId="1" applyNumberFormat="1" applyFont="1" applyFill="1" applyBorder="1"/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65" fontId="1" fillId="0" borderId="0" xfId="2" applyNumberFormat="1" applyFont="1" applyFill="1" applyBorder="1"/>
    <xf numFmtId="166" fontId="1" fillId="0" borderId="0" xfId="1" applyNumberFormat="1" applyFont="1" applyFill="1" applyBorder="1"/>
    <xf numFmtId="164" fontId="1" fillId="0" borderId="0" xfId="0" applyNumberFormat="1" applyFont="1"/>
    <xf numFmtId="0" fontId="9" fillId="0" borderId="0" xfId="0" applyFont="1" applyAlignment="1">
      <alignment horizontal="left"/>
    </xf>
    <xf numFmtId="43" fontId="1" fillId="0" borderId="0" xfId="0" applyNumberFormat="1" applyFont="1"/>
    <xf numFmtId="0" fontId="3" fillId="0" borderId="0" xfId="0" applyFont="1"/>
    <xf numFmtId="164" fontId="1" fillId="4" borderId="0" xfId="1" applyNumberFormat="1" applyFont="1" applyFill="1" applyBorder="1"/>
    <xf numFmtId="0" fontId="1" fillId="4" borderId="0" xfId="0" applyFont="1" applyFill="1"/>
    <xf numFmtId="0" fontId="7" fillId="0" borderId="2" xfId="0" applyFont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0" applyNumberFormat="1" applyFont="1"/>
    <xf numFmtId="43" fontId="3" fillId="0" borderId="0" xfId="0" applyNumberFormat="1" applyFont="1"/>
    <xf numFmtId="0" fontId="6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1" fillId="0" borderId="2" xfId="1" applyNumberFormat="1" applyFont="1" applyFill="1" applyBorder="1"/>
    <xf numFmtId="164" fontId="3" fillId="0" borderId="2" xfId="1" applyNumberFormat="1" applyFont="1" applyFill="1" applyBorder="1"/>
    <xf numFmtId="164" fontId="3" fillId="0" borderId="2" xfId="0" applyNumberFormat="1" applyFont="1" applyBorder="1"/>
    <xf numFmtId="37" fontId="1" fillId="0" borderId="0" xfId="1" applyNumberFormat="1" applyFont="1" applyFill="1" applyBorder="1"/>
    <xf numFmtId="37" fontId="1" fillId="0" borderId="0" xfId="0" applyNumberFormat="1" applyFont="1"/>
  </cellXfs>
  <cellStyles count="4">
    <cellStyle name="Comma" xfId="1" builtinId="3"/>
    <cellStyle name="Normal" xfId="0" builtinId="0"/>
    <cellStyle name="Normal 2 2" xfId="3" xr:uid="{93C0FECE-10F9-4804-A451-6B923799038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E627-29E3-4912-B179-4BCC7AE00282}">
  <sheetPr codeName="Sheet37"/>
  <dimension ref="A2:AO131"/>
  <sheetViews>
    <sheetView tabSelected="1" zoomScale="80" zoomScaleNormal="80" workbookViewId="0">
      <pane xSplit="4" ySplit="8" topLeftCell="E9" activePane="bottomRight" state="frozen"/>
      <selection activeCell="AA128" sqref="AA128"/>
      <selection pane="topRight" activeCell="AA128" sqref="AA128"/>
      <selection pane="bottomLeft" activeCell="AA128" sqref="AA128"/>
      <selection pane="bottomRight" activeCell="Y23" sqref="Y23:AD23"/>
    </sheetView>
  </sheetViews>
  <sheetFormatPr defaultColWidth="8.85546875" defaultRowHeight="15" x14ac:dyDescent="0.25"/>
  <cols>
    <col min="1" max="2" width="8.85546875" style="1"/>
    <col min="3" max="3" width="11.5703125" style="1" bestFit="1" customWidth="1"/>
    <col min="4" max="4" width="16.42578125" style="5" customWidth="1"/>
    <col min="5" max="5" width="14.5703125" style="6" customWidth="1"/>
    <col min="6" max="9" width="12.85546875" style="6" customWidth="1"/>
    <col min="10" max="10" width="11.28515625" style="1" customWidth="1"/>
    <col min="11" max="11" width="12.28515625" style="6" customWidth="1"/>
    <col min="12" max="12" width="11.7109375" style="1" customWidth="1"/>
    <col min="13" max="13" width="11.7109375" style="6" customWidth="1"/>
    <col min="14" max="14" width="3" style="1" customWidth="1"/>
    <col min="15" max="16" width="14.5703125" style="6" bestFit="1" customWidth="1"/>
    <col min="17" max="17" width="16" style="6" bestFit="1" customWidth="1"/>
    <col min="18" max="19" width="14.5703125" style="6" bestFit="1" customWidth="1"/>
    <col min="20" max="20" width="14" style="6" bestFit="1" customWidth="1"/>
    <col min="21" max="21" width="13.85546875" style="1" bestFit="1" customWidth="1"/>
    <col min="22" max="23" width="11.7109375" style="6" customWidth="1"/>
    <col min="24" max="24" width="2.7109375" style="1" customWidth="1"/>
    <col min="25" max="25" width="16" style="6" bestFit="1" customWidth="1"/>
    <col min="26" max="28" width="14.5703125" style="6" bestFit="1" customWidth="1"/>
    <col min="29" max="29" width="12.28515625" style="1" bestFit="1" customWidth="1"/>
    <col min="30" max="30" width="11.7109375" style="6" customWidth="1"/>
    <col min="31" max="32" width="8.85546875" style="1"/>
    <col min="33" max="33" width="14.5703125" style="1" customWidth="1"/>
    <col min="34" max="37" width="12.85546875" style="1" customWidth="1"/>
    <col min="38" max="38" width="11.28515625" style="1" customWidth="1"/>
    <col min="39" max="39" width="12.28515625" style="1" customWidth="1"/>
    <col min="40" max="41" width="11.7109375" style="1" customWidth="1"/>
    <col min="42" max="16384" width="8.85546875" style="1"/>
  </cols>
  <sheetData>
    <row r="2" spans="1:30" ht="21" x14ac:dyDescent="0.35">
      <c r="D2" s="2" t="s">
        <v>15</v>
      </c>
    </row>
    <row r="4" spans="1:30" x14ac:dyDescent="0.25">
      <c r="A4" s="4"/>
      <c r="D4" s="12"/>
    </row>
    <row r="5" spans="1:30" s="4" customFormat="1" x14ac:dyDescent="0.25">
      <c r="A5" s="1"/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O5" s="21" t="s">
        <v>5</v>
      </c>
      <c r="P5" s="21"/>
      <c r="Q5" s="21"/>
      <c r="R5" s="21"/>
      <c r="S5" s="21"/>
      <c r="T5" s="21"/>
      <c r="U5" s="21"/>
      <c r="V5" s="21"/>
      <c r="W5" s="21"/>
      <c r="Y5" s="21" t="s">
        <v>6</v>
      </c>
      <c r="Z5" s="21"/>
      <c r="AA5" s="21"/>
      <c r="AB5" s="21"/>
      <c r="AC5" s="21"/>
      <c r="AD5" s="21"/>
    </row>
    <row r="6" spans="1:30" x14ac:dyDescent="0.25">
      <c r="Y6" s="1"/>
      <c r="Z6" s="1"/>
      <c r="AA6" s="1"/>
      <c r="AB6" s="1"/>
      <c r="AD6" s="1"/>
    </row>
    <row r="7" spans="1:30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1:30" x14ac:dyDescent="0.25">
      <c r="D9" s="5">
        <v>2017</v>
      </c>
      <c r="E9" s="6">
        <v>940384</v>
      </c>
      <c r="F9" s="6">
        <v>83247</v>
      </c>
      <c r="G9" s="6">
        <v>12980</v>
      </c>
      <c r="H9" s="6">
        <v>619</v>
      </c>
      <c r="I9" s="6">
        <v>26</v>
      </c>
      <c r="J9" s="6">
        <v>7</v>
      </c>
      <c r="K9" s="6">
        <v>227625</v>
      </c>
      <c r="L9" s="6">
        <v>557</v>
      </c>
      <c r="M9" s="6">
        <v>11156</v>
      </c>
      <c r="O9" s="6">
        <v>7100277.540000001</v>
      </c>
      <c r="P9" s="6">
        <v>2647033</v>
      </c>
      <c r="Q9" s="6">
        <v>9817657.6699999981</v>
      </c>
      <c r="R9" s="6">
        <v>3385829.37</v>
      </c>
      <c r="S9" s="6">
        <v>1604810.28</v>
      </c>
      <c r="T9" s="6">
        <v>1047870.8900000001</v>
      </c>
      <c r="U9" s="6">
        <v>143163.56</v>
      </c>
      <c r="V9" s="6">
        <v>755.18999999999994</v>
      </c>
      <c r="W9" s="6">
        <v>44362.640000000007</v>
      </c>
      <c r="Y9" s="6">
        <v>26709.32</v>
      </c>
      <c r="Z9" s="6">
        <v>7607.94</v>
      </c>
      <c r="AA9" s="6">
        <v>3029.02</v>
      </c>
      <c r="AB9" s="6">
        <v>1882.8500000000001</v>
      </c>
      <c r="AC9" s="6">
        <v>401.89</v>
      </c>
      <c r="AD9" s="6">
        <v>1.8292000000000006</v>
      </c>
    </row>
    <row r="10" spans="1:30" x14ac:dyDescent="0.25">
      <c r="D10" s="5">
        <v>2018</v>
      </c>
      <c r="E10" s="6">
        <v>948720</v>
      </c>
      <c r="F10" s="6">
        <v>84093</v>
      </c>
      <c r="G10" s="6">
        <v>13205</v>
      </c>
      <c r="H10" s="6">
        <v>626</v>
      </c>
      <c r="I10" s="6">
        <v>25</v>
      </c>
      <c r="J10" s="6">
        <v>7</v>
      </c>
      <c r="K10" s="6">
        <v>229961</v>
      </c>
      <c r="L10" s="6">
        <v>552</v>
      </c>
      <c r="M10" s="6">
        <v>11315</v>
      </c>
      <c r="O10" s="6">
        <v>7702402.9799999995</v>
      </c>
      <c r="P10" s="6">
        <v>2803802.9899999998</v>
      </c>
      <c r="Q10" s="6">
        <v>10099472.48</v>
      </c>
      <c r="R10" s="6">
        <v>3452031.31</v>
      </c>
      <c r="S10" s="6">
        <v>1621609.08</v>
      </c>
      <c r="T10" s="6">
        <v>1094743.8499999999</v>
      </c>
      <c r="U10" s="6">
        <v>127391.76</v>
      </c>
      <c r="V10" s="6">
        <v>782.92000000000007</v>
      </c>
      <c r="W10" s="6">
        <v>44364.14</v>
      </c>
      <c r="Y10" s="6">
        <v>26907.5</v>
      </c>
      <c r="Z10" s="6">
        <v>7640.69</v>
      </c>
      <c r="AA10" s="6">
        <v>3090.22</v>
      </c>
      <c r="AB10" s="6">
        <v>1934.2500000000002</v>
      </c>
      <c r="AC10" s="6">
        <v>341.2</v>
      </c>
      <c r="AD10" s="6">
        <v>2.1792000000000002</v>
      </c>
    </row>
    <row r="11" spans="1:30" x14ac:dyDescent="0.25">
      <c r="D11" s="5">
        <v>2019</v>
      </c>
      <c r="E11" s="6">
        <v>955435</v>
      </c>
      <c r="F11" s="6">
        <v>84306</v>
      </c>
      <c r="G11" s="6">
        <v>13270</v>
      </c>
      <c r="H11" s="6">
        <v>633</v>
      </c>
      <c r="I11" s="6">
        <v>26</v>
      </c>
      <c r="J11" s="6">
        <v>7</v>
      </c>
      <c r="K11" s="6">
        <v>230685</v>
      </c>
      <c r="L11" s="6">
        <v>505</v>
      </c>
      <c r="M11" s="6">
        <v>11276</v>
      </c>
      <c r="O11" s="6">
        <v>7371237.5200000005</v>
      </c>
      <c r="P11" s="6">
        <v>2711839.17</v>
      </c>
      <c r="Q11" s="6">
        <v>9946724.7600000016</v>
      </c>
      <c r="R11" s="6">
        <v>3374225.81</v>
      </c>
      <c r="S11" s="6">
        <v>1681693.19</v>
      </c>
      <c r="T11" s="6">
        <v>1091050.02</v>
      </c>
      <c r="U11" s="6">
        <v>114454.76000000001</v>
      </c>
      <c r="V11" s="6">
        <v>688.84000000000015</v>
      </c>
      <c r="W11" s="6">
        <v>44561.120000000003</v>
      </c>
      <c r="Y11" s="6">
        <v>27022.33</v>
      </c>
      <c r="Z11" s="6">
        <v>7502.99</v>
      </c>
      <c r="AA11" s="6">
        <v>3129.88</v>
      </c>
      <c r="AB11" s="6">
        <v>1934.9700000000003</v>
      </c>
      <c r="AC11" s="6">
        <v>334.96</v>
      </c>
      <c r="AD11" s="6">
        <v>1.9292000000000002</v>
      </c>
    </row>
    <row r="12" spans="1:30" x14ac:dyDescent="0.25">
      <c r="D12" s="5">
        <v>2020</v>
      </c>
      <c r="E12" s="6">
        <v>962014</v>
      </c>
      <c r="F12" s="6">
        <v>85094</v>
      </c>
      <c r="G12" s="6">
        <v>13099</v>
      </c>
      <c r="H12" s="6">
        <v>655</v>
      </c>
      <c r="I12" s="6">
        <v>27</v>
      </c>
      <c r="J12" s="6">
        <v>5</v>
      </c>
      <c r="K12" s="6">
        <v>231795</v>
      </c>
      <c r="L12" s="6">
        <v>489</v>
      </c>
      <c r="M12" s="6">
        <v>11160</v>
      </c>
      <c r="O12" s="6">
        <v>8340436.6500000004</v>
      </c>
      <c r="P12" s="6">
        <v>2566342.96</v>
      </c>
      <c r="Q12" s="6">
        <v>9425433.5</v>
      </c>
      <c r="R12" s="6">
        <v>3072345.21</v>
      </c>
      <c r="S12" s="6">
        <v>1684706.9599999997</v>
      </c>
      <c r="T12" s="6">
        <v>989927.42999999993</v>
      </c>
      <c r="U12" s="6">
        <v>110866.3</v>
      </c>
      <c r="V12" s="6">
        <v>698.51</v>
      </c>
      <c r="W12" s="6">
        <v>45198.68</v>
      </c>
      <c r="Y12" s="6">
        <v>26172.52</v>
      </c>
      <c r="Z12" s="6">
        <v>7231.75</v>
      </c>
      <c r="AA12" s="6">
        <v>3089.5400000000004</v>
      </c>
      <c r="AB12" s="6">
        <v>1792.7</v>
      </c>
      <c r="AC12" s="6">
        <v>301.45</v>
      </c>
      <c r="AD12" s="6">
        <v>1.7504000000000004</v>
      </c>
    </row>
    <row r="13" spans="1:30" x14ac:dyDescent="0.25">
      <c r="D13" s="5">
        <v>2021</v>
      </c>
      <c r="E13" s="6">
        <v>969260</v>
      </c>
      <c r="F13" s="6">
        <v>85764</v>
      </c>
      <c r="G13" s="6">
        <v>13059</v>
      </c>
      <c r="H13" s="6">
        <v>647</v>
      </c>
      <c r="I13" s="6">
        <v>24</v>
      </c>
      <c r="J13" s="6">
        <v>5</v>
      </c>
      <c r="K13" s="6">
        <v>234891</v>
      </c>
      <c r="L13" s="6">
        <v>470</v>
      </c>
      <c r="M13" s="6">
        <v>11251</v>
      </c>
      <c r="O13" s="6">
        <v>8161386.9700000007</v>
      </c>
      <c r="P13" s="6">
        <v>2587014</v>
      </c>
      <c r="Q13" s="6">
        <v>9538245.129999999</v>
      </c>
      <c r="R13" s="6">
        <v>3207504.47</v>
      </c>
      <c r="S13" s="6">
        <v>1724380.4400000002</v>
      </c>
      <c r="T13" s="6">
        <v>979943.86</v>
      </c>
      <c r="U13" s="6">
        <v>96997.119999999995</v>
      </c>
      <c r="V13" s="6">
        <v>664.29</v>
      </c>
      <c r="W13" s="6">
        <v>44875.750000000007</v>
      </c>
      <c r="Y13" s="6">
        <v>25981.72</v>
      </c>
      <c r="Z13" s="6">
        <v>7203.58</v>
      </c>
      <c r="AA13" s="6">
        <v>3206.45</v>
      </c>
      <c r="AB13" s="6">
        <v>1890.3</v>
      </c>
      <c r="AC13" s="6">
        <v>272.70999999999998</v>
      </c>
      <c r="AD13" s="6">
        <v>1.7855999999999999</v>
      </c>
    </row>
    <row r="14" spans="1:30" x14ac:dyDescent="0.25">
      <c r="D14" s="5">
        <v>2022</v>
      </c>
      <c r="E14" s="6">
        <v>975694</v>
      </c>
      <c r="F14" s="6">
        <v>87002</v>
      </c>
      <c r="G14" s="6">
        <v>12376</v>
      </c>
      <c r="H14" s="6">
        <v>563</v>
      </c>
      <c r="I14" s="6">
        <v>25</v>
      </c>
      <c r="J14" s="6">
        <v>5</v>
      </c>
      <c r="K14" s="6">
        <v>235451</v>
      </c>
      <c r="L14" s="6">
        <v>462</v>
      </c>
      <c r="M14" s="6">
        <v>11255</v>
      </c>
      <c r="O14" s="6">
        <v>8175488.8200000003</v>
      </c>
      <c r="P14" s="6">
        <v>2774846.1900000004</v>
      </c>
      <c r="Q14" s="6">
        <v>9869980.1000000015</v>
      </c>
      <c r="R14" s="6">
        <v>3263164.62</v>
      </c>
      <c r="S14" s="6">
        <v>1784435.77</v>
      </c>
      <c r="T14" s="6">
        <v>987578.66</v>
      </c>
      <c r="U14" s="6">
        <v>96188.53</v>
      </c>
      <c r="V14" s="6">
        <v>661.37</v>
      </c>
      <c r="W14" s="6">
        <v>45177.05</v>
      </c>
      <c r="Y14" s="6">
        <v>26678.68</v>
      </c>
      <c r="Z14" s="6">
        <v>7403.0900000000011</v>
      </c>
      <c r="AA14" s="6">
        <v>3328.93</v>
      </c>
      <c r="AB14" s="6">
        <v>1798.1299999999997</v>
      </c>
      <c r="AC14" s="6">
        <v>268.36</v>
      </c>
      <c r="AD14" s="6">
        <v>1.7087999999999997</v>
      </c>
    </row>
    <row r="15" spans="1:30" x14ac:dyDescent="0.25">
      <c r="D15" s="5">
        <v>2023</v>
      </c>
      <c r="E15" s="6">
        <v>981275</v>
      </c>
      <c r="F15" s="6">
        <v>87707</v>
      </c>
      <c r="G15" s="6">
        <v>12086</v>
      </c>
      <c r="H15" s="6">
        <v>508</v>
      </c>
      <c r="I15" s="6">
        <v>27</v>
      </c>
      <c r="J15" s="6">
        <v>5</v>
      </c>
      <c r="K15" s="6">
        <v>236505</v>
      </c>
      <c r="L15" s="6">
        <v>442</v>
      </c>
      <c r="M15" s="6">
        <v>11352</v>
      </c>
      <c r="O15" s="6">
        <v>8002561.71</v>
      </c>
      <c r="P15" s="6">
        <v>2744666.7199999997</v>
      </c>
      <c r="Q15" s="6">
        <v>9944399</v>
      </c>
      <c r="R15" s="6">
        <v>3137685.63</v>
      </c>
      <c r="S15" s="6">
        <v>1883046.4700000002</v>
      </c>
      <c r="T15" s="6">
        <v>905170.53</v>
      </c>
      <c r="U15" s="6">
        <v>93312.94</v>
      </c>
      <c r="V15" s="6">
        <v>631.66999999999996</v>
      </c>
      <c r="W15" s="6">
        <v>44925.23</v>
      </c>
      <c r="Y15" s="6">
        <v>26846.38</v>
      </c>
      <c r="Z15" s="6">
        <v>7019.02</v>
      </c>
      <c r="AA15" s="6">
        <v>3492.28</v>
      </c>
      <c r="AB15" s="6">
        <v>1646.35</v>
      </c>
      <c r="AC15" s="6">
        <v>262.29000000000002</v>
      </c>
      <c r="AD15" s="6">
        <v>1.7387999999999997</v>
      </c>
    </row>
    <row r="16" spans="1:30" x14ac:dyDescent="0.25">
      <c r="C16" s="11"/>
      <c r="D16" s="5">
        <v>2024</v>
      </c>
      <c r="E16" s="6">
        <v>985462</v>
      </c>
      <c r="F16" s="6">
        <v>88209</v>
      </c>
      <c r="G16" s="6">
        <v>11982</v>
      </c>
      <c r="H16" s="6">
        <v>487</v>
      </c>
      <c r="I16" s="6">
        <v>30</v>
      </c>
      <c r="J16" s="6">
        <v>6</v>
      </c>
      <c r="K16" s="6">
        <v>241236</v>
      </c>
      <c r="L16" s="6">
        <v>422</v>
      </c>
      <c r="M16" s="6">
        <v>11265</v>
      </c>
      <c r="O16" s="6">
        <v>8358536.7299999995</v>
      </c>
      <c r="P16" s="6">
        <v>2812814.22</v>
      </c>
      <c r="Q16" s="6">
        <v>10156193.300000001</v>
      </c>
      <c r="R16" s="6">
        <v>3039667.0799999996</v>
      </c>
      <c r="S16" s="6">
        <v>1941695.6</v>
      </c>
      <c r="T16" s="6">
        <v>864720.1</v>
      </c>
      <c r="U16" s="6">
        <v>93691.39</v>
      </c>
      <c r="V16" s="6">
        <v>587.43999999999994</v>
      </c>
      <c r="W16" s="6">
        <v>47635.88</v>
      </c>
      <c r="Y16" s="6">
        <v>26735.42</v>
      </c>
      <c r="Z16" s="6">
        <v>6805</v>
      </c>
      <c r="AA16" s="6">
        <v>3625.45</v>
      </c>
      <c r="AB16" s="6">
        <v>1601.5499999999997</v>
      </c>
      <c r="AC16" s="6">
        <v>258.82</v>
      </c>
      <c r="AD16" s="6">
        <v>1.6986999999999999</v>
      </c>
    </row>
    <row r="17" spans="3:41" x14ac:dyDescent="0.25">
      <c r="C17" s="11"/>
      <c r="D17" s="5">
        <v>2025</v>
      </c>
      <c r="E17" s="6">
        <v>990008</v>
      </c>
      <c r="F17" s="6">
        <v>88728</v>
      </c>
      <c r="G17" s="6">
        <v>12112</v>
      </c>
      <c r="H17" s="6">
        <v>483</v>
      </c>
      <c r="I17" s="6">
        <v>31</v>
      </c>
      <c r="J17" s="6">
        <v>6</v>
      </c>
      <c r="K17" s="6">
        <v>242262</v>
      </c>
      <c r="L17" s="6">
        <v>424</v>
      </c>
      <c r="M17" s="6">
        <v>11527</v>
      </c>
      <c r="O17" s="6">
        <v>8739403.25</v>
      </c>
      <c r="P17" s="6">
        <v>2870975.08</v>
      </c>
      <c r="Q17" s="6">
        <v>10326790.940000001</v>
      </c>
      <c r="R17" s="6">
        <v>2955085.78</v>
      </c>
      <c r="S17" s="6">
        <v>2028497.38</v>
      </c>
      <c r="T17" s="6">
        <v>842988.70000000007</v>
      </c>
      <c r="U17" s="6">
        <v>92001.63</v>
      </c>
      <c r="V17" s="6">
        <v>653.85</v>
      </c>
      <c r="W17" s="6">
        <v>46674.99</v>
      </c>
      <c r="Y17" s="6">
        <v>27432.71</v>
      </c>
      <c r="Z17" s="6">
        <v>6674.28</v>
      </c>
      <c r="AA17" s="6">
        <v>3806.36</v>
      </c>
      <c r="AB17" s="6">
        <v>1620.1400000000003</v>
      </c>
      <c r="AC17" s="6">
        <v>259.45000000000005</v>
      </c>
      <c r="AD17" s="6">
        <v>1.6588000000000003</v>
      </c>
    </row>
    <row r="18" spans="3:41" x14ac:dyDescent="0.25">
      <c r="C18" s="11"/>
      <c r="D18" s="5">
        <v>2026</v>
      </c>
      <c r="E18" s="6">
        <v>993468</v>
      </c>
      <c r="F18" s="6">
        <v>88949</v>
      </c>
      <c r="G18" s="6">
        <v>12098</v>
      </c>
      <c r="H18" s="6">
        <v>483</v>
      </c>
      <c r="I18" s="6">
        <v>31</v>
      </c>
      <c r="J18" s="6">
        <v>6</v>
      </c>
      <c r="K18" s="6">
        <v>242780</v>
      </c>
      <c r="L18" s="6">
        <v>412</v>
      </c>
      <c r="M18" s="6">
        <v>11600</v>
      </c>
      <c r="O18" s="6">
        <v>8403986.4899999984</v>
      </c>
      <c r="P18" s="6">
        <v>2802874.41</v>
      </c>
      <c r="Q18" s="6">
        <v>10076031.26</v>
      </c>
      <c r="R18" s="6">
        <v>3052629.1</v>
      </c>
      <c r="S18" s="6">
        <v>2136881.06</v>
      </c>
      <c r="T18" s="6">
        <v>852839.57</v>
      </c>
      <c r="U18" s="6">
        <v>93601.889999999985</v>
      </c>
      <c r="V18" s="6">
        <v>600.51</v>
      </c>
      <c r="W18" s="6">
        <v>47081.540000000008</v>
      </c>
      <c r="Y18" s="6">
        <v>27132.9</v>
      </c>
      <c r="Z18" s="6">
        <v>6837.78</v>
      </c>
      <c r="AA18" s="6">
        <v>3979.82</v>
      </c>
      <c r="AB18" s="6">
        <v>1584.26</v>
      </c>
      <c r="AC18" s="6">
        <v>261.27</v>
      </c>
      <c r="AD18" s="6">
        <v>1.6289</v>
      </c>
    </row>
    <row r="19" spans="3:41" x14ac:dyDescent="0.25">
      <c r="C19" s="11"/>
      <c r="D19" s="5">
        <v>2027</v>
      </c>
      <c r="E19" s="6">
        <v>997506</v>
      </c>
      <c r="F19" s="6">
        <v>89379</v>
      </c>
      <c r="G19" s="6">
        <v>12098</v>
      </c>
      <c r="H19" s="6">
        <v>482</v>
      </c>
      <c r="I19" s="6">
        <v>31</v>
      </c>
      <c r="J19" s="6">
        <v>6</v>
      </c>
      <c r="K19" s="6">
        <v>243502</v>
      </c>
      <c r="L19" s="6">
        <v>400</v>
      </c>
      <c r="M19" s="6">
        <v>11647</v>
      </c>
      <c r="O19" s="6">
        <v>8471631.25</v>
      </c>
      <c r="P19" s="6">
        <v>2808283.0100000002</v>
      </c>
      <c r="Q19" s="6">
        <v>10084596.010000002</v>
      </c>
      <c r="R19" s="6">
        <v>3043610.14</v>
      </c>
      <c r="S19" s="6">
        <v>2136881.06</v>
      </c>
      <c r="T19" s="6">
        <v>852839.57</v>
      </c>
      <c r="U19" s="6">
        <v>94572.09</v>
      </c>
      <c r="V19" s="6">
        <v>585.59</v>
      </c>
      <c r="W19" s="6">
        <v>47436.520000000004</v>
      </c>
      <c r="Y19" s="6">
        <v>27155.18</v>
      </c>
      <c r="Z19" s="6">
        <v>6817.79</v>
      </c>
      <c r="AA19" s="6">
        <v>3979.82</v>
      </c>
      <c r="AB19" s="6">
        <v>1584.26</v>
      </c>
      <c r="AC19" s="6">
        <v>264.10000000000002</v>
      </c>
      <c r="AD19" s="6">
        <v>1.6088999999999998</v>
      </c>
    </row>
    <row r="20" spans="3:41" x14ac:dyDescent="0.25">
      <c r="C20" s="11"/>
      <c r="D20" s="5">
        <f>+D19+1</f>
        <v>2028</v>
      </c>
      <c r="E20" s="6">
        <v>1001917</v>
      </c>
      <c r="F20" s="6">
        <v>89902</v>
      </c>
      <c r="G20" s="6">
        <v>12099</v>
      </c>
      <c r="H20" s="6">
        <v>482</v>
      </c>
      <c r="I20" s="6">
        <v>31</v>
      </c>
      <c r="J20" s="6">
        <v>6</v>
      </c>
      <c r="K20" s="6">
        <v>244236</v>
      </c>
      <c r="L20" s="6">
        <v>390</v>
      </c>
      <c r="M20" s="6">
        <v>11688</v>
      </c>
      <c r="O20" s="6">
        <v>8553526.5999999996</v>
      </c>
      <c r="P20" s="6">
        <v>2829796.65</v>
      </c>
      <c r="Q20" s="6">
        <v>10158194.42</v>
      </c>
      <c r="R20" s="6">
        <v>3047973.9400000004</v>
      </c>
      <c r="S20" s="6">
        <v>2137102.33</v>
      </c>
      <c r="T20" s="6">
        <v>852839.57</v>
      </c>
      <c r="U20" s="6">
        <v>94836.75</v>
      </c>
      <c r="V20" s="6">
        <v>570.69000000000005</v>
      </c>
      <c r="W20" s="6">
        <v>47800.57</v>
      </c>
      <c r="Y20" s="6">
        <v>27277.83</v>
      </c>
      <c r="Z20" s="6">
        <v>6809.51</v>
      </c>
      <c r="AA20" s="6">
        <v>3970.82</v>
      </c>
      <c r="AB20" s="6">
        <v>1580.66</v>
      </c>
      <c r="AC20" s="6">
        <v>264.12</v>
      </c>
      <c r="AD20" s="6">
        <v>1.5587999999999997</v>
      </c>
    </row>
    <row r="21" spans="3:41" x14ac:dyDescent="0.25">
      <c r="C21" s="11"/>
      <c r="D21" s="5">
        <v>2029</v>
      </c>
      <c r="E21" s="6">
        <v>1006254</v>
      </c>
      <c r="F21" s="6">
        <v>90434</v>
      </c>
      <c r="G21" s="6">
        <v>12100</v>
      </c>
      <c r="H21" s="6">
        <v>482</v>
      </c>
      <c r="I21" s="6">
        <v>32</v>
      </c>
      <c r="J21" s="6">
        <v>6</v>
      </c>
      <c r="K21" s="6">
        <v>244976</v>
      </c>
      <c r="L21" s="6">
        <v>379</v>
      </c>
      <c r="M21" s="6">
        <v>11726</v>
      </c>
      <c r="O21" s="6">
        <v>8583758.1600000001</v>
      </c>
      <c r="P21" s="6">
        <v>2839703.37</v>
      </c>
      <c r="Q21" s="6">
        <v>10179520.149999999</v>
      </c>
      <c r="R21" s="6">
        <v>3051927.7000000007</v>
      </c>
      <c r="S21" s="6">
        <v>2161935.33</v>
      </c>
      <c r="T21" s="6">
        <v>852839.57</v>
      </c>
      <c r="U21" s="6">
        <v>94932.11</v>
      </c>
      <c r="V21" s="6">
        <v>555.74</v>
      </c>
      <c r="W21" s="6">
        <v>48165.81</v>
      </c>
      <c r="Y21" s="6">
        <v>27410.22</v>
      </c>
      <c r="Z21" s="6">
        <v>6836.22</v>
      </c>
      <c r="AA21" s="6">
        <v>4057.83</v>
      </c>
      <c r="AB21" s="6">
        <v>1584.26</v>
      </c>
      <c r="AC21" s="6">
        <v>265.14999999999998</v>
      </c>
      <c r="AD21" s="6">
        <v>1.4888999999999997</v>
      </c>
    </row>
    <row r="22" spans="3:41" x14ac:dyDescent="0.25">
      <c r="C22" s="11"/>
      <c r="D22" s="5">
        <v>2030</v>
      </c>
      <c r="E22" s="6">
        <v>1010589</v>
      </c>
      <c r="F22" s="6">
        <v>90971</v>
      </c>
      <c r="G22" s="6">
        <v>12100</v>
      </c>
      <c r="H22" s="6">
        <v>482</v>
      </c>
      <c r="I22" s="6">
        <v>32</v>
      </c>
      <c r="J22" s="6">
        <v>6</v>
      </c>
      <c r="K22" s="6">
        <v>245717</v>
      </c>
      <c r="L22" s="6">
        <v>369</v>
      </c>
      <c r="M22" s="6">
        <v>11765</v>
      </c>
      <c r="O22" s="6">
        <v>8632055.7599999998</v>
      </c>
      <c r="P22" s="6">
        <v>2850643.38</v>
      </c>
      <c r="Q22" s="6">
        <v>10204258.370000001</v>
      </c>
      <c r="R22" s="6">
        <v>3055910.6000000006</v>
      </c>
      <c r="S22" s="6">
        <v>2219211.6800000002</v>
      </c>
      <c r="T22" s="6">
        <v>852839.57</v>
      </c>
      <c r="U22" s="6">
        <v>94967.069999999992</v>
      </c>
      <c r="V22" s="6">
        <v>540.86</v>
      </c>
      <c r="W22" s="6">
        <v>48531.37</v>
      </c>
      <c r="Y22" s="6">
        <v>27476.51</v>
      </c>
      <c r="Z22" s="6">
        <v>6845.05</v>
      </c>
      <c r="AA22" s="6">
        <v>4236.1499999999996</v>
      </c>
      <c r="AB22" s="6">
        <v>1584.26</v>
      </c>
      <c r="AC22" s="6">
        <v>265.24</v>
      </c>
      <c r="AD22" s="6">
        <v>1.4488999999999996</v>
      </c>
    </row>
    <row r="23" spans="3:41" x14ac:dyDescent="0.25">
      <c r="C23" s="11"/>
      <c r="D23" s="5">
        <v>2031</v>
      </c>
      <c r="E23" s="6">
        <v>1014918</v>
      </c>
      <c r="F23" s="6">
        <v>91512</v>
      </c>
      <c r="G23" s="6">
        <v>12101</v>
      </c>
      <c r="H23" s="6">
        <v>482</v>
      </c>
      <c r="I23" s="6">
        <v>32</v>
      </c>
      <c r="J23" s="6">
        <v>6</v>
      </c>
      <c r="K23" s="6">
        <v>246457</v>
      </c>
      <c r="L23" s="6">
        <v>358</v>
      </c>
      <c r="M23" s="6">
        <v>11803</v>
      </c>
      <c r="O23" s="6">
        <v>8682228.5499999989</v>
      </c>
      <c r="P23" s="6">
        <v>2862703.1</v>
      </c>
      <c r="Q23" s="6">
        <v>10234424.07</v>
      </c>
      <c r="R23" s="6">
        <v>3059932.99</v>
      </c>
      <c r="S23" s="6">
        <v>2219211.6800000002</v>
      </c>
      <c r="T23" s="6">
        <v>852839.57</v>
      </c>
      <c r="U23" s="6">
        <v>94979.91</v>
      </c>
      <c r="V23" s="6">
        <v>525.94000000000005</v>
      </c>
      <c r="W23" s="6">
        <v>48896.95</v>
      </c>
      <c r="Y23" s="6">
        <v>27557.480000000003</v>
      </c>
      <c r="Z23" s="6">
        <v>6853.96</v>
      </c>
      <c r="AA23" s="6">
        <v>4236.1499999999996</v>
      </c>
      <c r="AB23" s="6">
        <v>1584.26</v>
      </c>
      <c r="AC23" s="6">
        <v>265.26</v>
      </c>
      <c r="AD23" s="6">
        <v>1.4188999999999996</v>
      </c>
    </row>
    <row r="24" spans="3:41" x14ac:dyDescent="0.25">
      <c r="C24" s="11"/>
      <c r="J24" s="6"/>
      <c r="L24" s="6"/>
      <c r="U24" s="6"/>
      <c r="AC24" s="6"/>
    </row>
    <row r="26" spans="3:41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3:41" x14ac:dyDescent="0.25">
      <c r="J27" s="9"/>
      <c r="L27" s="9"/>
      <c r="T27" s="9"/>
      <c r="U27" s="6"/>
      <c r="V27" s="9"/>
      <c r="AB27" s="9"/>
      <c r="AC27" s="6"/>
      <c r="AE27" s="6"/>
      <c r="AF27" s="6"/>
      <c r="AG27" s="6"/>
      <c r="AH27" s="6"/>
      <c r="AI27" s="6"/>
      <c r="AJ27" s="6"/>
      <c r="AK27" s="6"/>
      <c r="AL27" s="9"/>
      <c r="AM27" s="6"/>
      <c r="AN27" s="9"/>
      <c r="AO27" s="6"/>
    </row>
    <row r="28" spans="3:41" x14ac:dyDescent="0.25">
      <c r="J28" s="9"/>
      <c r="L28" s="9"/>
      <c r="T28" s="9"/>
      <c r="U28" s="6"/>
      <c r="V28" s="9"/>
      <c r="AB28" s="9"/>
      <c r="AC28" s="6"/>
      <c r="AD28" s="9"/>
      <c r="AG28" s="6"/>
      <c r="AH28" s="6"/>
      <c r="AI28" s="6"/>
      <c r="AJ28" s="6"/>
      <c r="AK28" s="6"/>
      <c r="AL28" s="9"/>
      <c r="AM28" s="6"/>
      <c r="AN28" s="9"/>
      <c r="AO28" s="6"/>
    </row>
    <row r="29" spans="3:41" x14ac:dyDescent="0.25">
      <c r="J29" s="9"/>
      <c r="L29" s="9"/>
      <c r="T29" s="9"/>
      <c r="U29" s="6"/>
      <c r="V29" s="9"/>
      <c r="AB29" s="9"/>
      <c r="AC29" s="6"/>
      <c r="AD29" s="9"/>
      <c r="AG29" s="6"/>
      <c r="AH29" s="6"/>
      <c r="AI29" s="6"/>
      <c r="AJ29" s="6"/>
      <c r="AK29" s="6"/>
      <c r="AL29" s="9"/>
      <c r="AM29" s="6"/>
      <c r="AN29" s="9"/>
      <c r="AO29" s="6"/>
    </row>
    <row r="30" spans="3:41" x14ac:dyDescent="0.25">
      <c r="J30" s="9"/>
      <c r="L30" s="9"/>
      <c r="T30" s="9"/>
      <c r="U30" s="6"/>
      <c r="V30" s="9"/>
      <c r="AB30" s="9"/>
      <c r="AC30" s="6"/>
      <c r="AD30" s="9"/>
      <c r="AG30" s="6"/>
      <c r="AH30" s="6"/>
      <c r="AI30" s="6"/>
      <c r="AJ30" s="6"/>
      <c r="AK30" s="6"/>
      <c r="AL30" s="9"/>
      <c r="AM30" s="6"/>
      <c r="AN30" s="9"/>
      <c r="AO30" s="6"/>
    </row>
    <row r="31" spans="3:41" x14ac:dyDescent="0.25">
      <c r="J31" s="9"/>
      <c r="L31" s="9"/>
      <c r="T31" s="9"/>
      <c r="U31" s="6"/>
      <c r="V31" s="9"/>
      <c r="AB31" s="9"/>
      <c r="AC31" s="6"/>
      <c r="AD31" s="9"/>
      <c r="AG31" s="6"/>
      <c r="AH31" s="6"/>
      <c r="AI31" s="6"/>
      <c r="AJ31" s="6"/>
      <c r="AK31" s="6"/>
      <c r="AL31" s="9"/>
      <c r="AM31" s="6"/>
      <c r="AN31" s="9"/>
      <c r="AO31" s="6"/>
    </row>
    <row r="32" spans="3:41" x14ac:dyDescent="0.25">
      <c r="J32" s="9"/>
      <c r="L32" s="9"/>
      <c r="T32" s="9"/>
      <c r="U32" s="6"/>
      <c r="V32" s="9"/>
      <c r="AB32" s="9"/>
      <c r="AC32" s="6"/>
      <c r="AD32" s="9"/>
      <c r="AG32" s="6"/>
      <c r="AH32" s="6"/>
      <c r="AI32" s="6"/>
      <c r="AJ32" s="6"/>
      <c r="AK32" s="6"/>
      <c r="AL32" s="9"/>
      <c r="AM32" s="6"/>
      <c r="AN32" s="9"/>
      <c r="AO32" s="6"/>
    </row>
    <row r="33" spans="4:41" x14ac:dyDescent="0.25">
      <c r="J33" s="9"/>
      <c r="L33" s="9"/>
      <c r="T33" s="9"/>
      <c r="U33" s="6"/>
      <c r="V33" s="9"/>
      <c r="AC33" s="6"/>
      <c r="AG33" s="6"/>
      <c r="AH33" s="6"/>
      <c r="AI33" s="6"/>
      <c r="AJ33" s="6"/>
      <c r="AK33" s="6"/>
      <c r="AL33" s="9"/>
      <c r="AM33" s="6"/>
      <c r="AN33" s="9"/>
      <c r="AO33" s="6"/>
    </row>
    <row r="34" spans="4:41" x14ac:dyDescent="0.25">
      <c r="J34" s="9"/>
      <c r="L34" s="9"/>
      <c r="T34" s="9"/>
      <c r="U34" s="6"/>
      <c r="V34" s="9"/>
      <c r="AC34" s="6"/>
      <c r="AG34" s="6"/>
      <c r="AH34" s="6"/>
      <c r="AI34" s="6"/>
      <c r="AJ34" s="6"/>
      <c r="AK34" s="6"/>
      <c r="AL34" s="9"/>
      <c r="AM34" s="6"/>
      <c r="AN34" s="9"/>
      <c r="AO34" s="6"/>
    </row>
    <row r="35" spans="4:41" x14ac:dyDescent="0.25">
      <c r="J35" s="9"/>
      <c r="L35" s="9"/>
      <c r="U35" s="6"/>
      <c r="V35" s="9"/>
      <c r="AC35" s="6"/>
      <c r="AG35" s="6"/>
      <c r="AH35" s="6"/>
      <c r="AI35" s="6"/>
      <c r="AJ35" s="6"/>
      <c r="AK35" s="6"/>
      <c r="AL35" s="9"/>
      <c r="AM35" s="6"/>
      <c r="AN35" s="9"/>
      <c r="AO35" s="6"/>
    </row>
    <row r="36" spans="4:41" x14ac:dyDescent="0.25">
      <c r="J36" s="9"/>
      <c r="L36" s="9"/>
      <c r="T36" s="9"/>
      <c r="U36" s="6"/>
      <c r="V36" s="9"/>
      <c r="AB36" s="9"/>
      <c r="AC36" s="6"/>
      <c r="AD36" s="9"/>
      <c r="AG36" s="6"/>
      <c r="AH36" s="6"/>
      <c r="AI36" s="6"/>
      <c r="AJ36" s="6"/>
      <c r="AK36" s="6"/>
      <c r="AL36" s="9"/>
      <c r="AM36" s="6"/>
      <c r="AN36" s="9"/>
      <c r="AO36" s="6"/>
    </row>
    <row r="37" spans="4:41" x14ac:dyDescent="0.25">
      <c r="J37" s="9"/>
      <c r="L37" s="9"/>
      <c r="T37" s="9"/>
      <c r="U37" s="6"/>
      <c r="V37" s="9"/>
      <c r="AB37" s="9"/>
      <c r="AC37" s="6"/>
      <c r="AD37" s="9"/>
      <c r="AE37" s="13"/>
      <c r="AG37" s="6"/>
      <c r="AH37" s="6"/>
      <c r="AI37" s="6"/>
      <c r="AJ37" s="6"/>
      <c r="AK37" s="6"/>
      <c r="AL37" s="9"/>
      <c r="AM37" s="6"/>
      <c r="AN37" s="9"/>
      <c r="AO37" s="6"/>
    </row>
    <row r="38" spans="4:41" x14ac:dyDescent="0.25">
      <c r="J38" s="9"/>
      <c r="L38" s="9"/>
      <c r="T38" s="9"/>
      <c r="U38" s="6"/>
      <c r="V38" s="9"/>
      <c r="AB38" s="9"/>
      <c r="AC38" s="6"/>
      <c r="AD38" s="9"/>
      <c r="AG38" s="6"/>
      <c r="AH38" s="6"/>
      <c r="AI38" s="6"/>
      <c r="AJ38" s="6"/>
      <c r="AK38" s="6"/>
      <c r="AL38" s="9"/>
      <c r="AM38" s="6"/>
      <c r="AN38" s="9"/>
      <c r="AO38" s="6"/>
    </row>
    <row r="39" spans="4:41" x14ac:dyDescent="0.25">
      <c r="J39" s="9"/>
      <c r="L39" s="9"/>
      <c r="T39" s="9"/>
      <c r="U39" s="6"/>
      <c r="V39" s="9"/>
      <c r="AB39" s="9"/>
      <c r="AC39" s="6"/>
      <c r="AD39" s="9"/>
      <c r="AG39" s="6"/>
      <c r="AH39" s="6"/>
      <c r="AI39" s="6"/>
      <c r="AJ39" s="6"/>
      <c r="AK39" s="6"/>
      <c r="AL39" s="9"/>
      <c r="AM39" s="6"/>
      <c r="AN39" s="9"/>
      <c r="AO39" s="6"/>
    </row>
    <row r="40" spans="4:41" x14ac:dyDescent="0.25">
      <c r="J40" s="9"/>
      <c r="L40" s="9"/>
      <c r="T40" s="9"/>
      <c r="U40" s="6"/>
      <c r="V40" s="9"/>
      <c r="AB40" s="9"/>
      <c r="AC40" s="6"/>
      <c r="AD40" s="9"/>
      <c r="AG40" s="6"/>
      <c r="AH40" s="6"/>
      <c r="AI40" s="6"/>
      <c r="AJ40" s="6"/>
      <c r="AK40" s="6"/>
      <c r="AL40" s="9"/>
      <c r="AM40" s="6"/>
      <c r="AN40" s="9"/>
      <c r="AO40" s="6"/>
    </row>
    <row r="41" spans="4:41" x14ac:dyDescent="0.25">
      <c r="J41" s="9"/>
      <c r="L41" s="9"/>
      <c r="T41" s="9"/>
      <c r="U41" s="6"/>
      <c r="V41" s="9"/>
      <c r="AB41" s="9"/>
      <c r="AC41" s="6"/>
      <c r="AD41" s="9"/>
      <c r="AG41" s="6"/>
      <c r="AH41" s="6"/>
      <c r="AI41" s="6"/>
      <c r="AJ41" s="6"/>
      <c r="AK41" s="6"/>
      <c r="AL41" s="9"/>
      <c r="AM41" s="6"/>
      <c r="AN41" s="9"/>
      <c r="AO41" s="6"/>
    </row>
    <row r="42" spans="4:41" x14ac:dyDescent="0.25">
      <c r="J42" s="9"/>
      <c r="L42" s="9"/>
      <c r="U42" s="6"/>
      <c r="V42" s="9"/>
      <c r="AC42" s="6"/>
      <c r="AG42" s="6"/>
      <c r="AH42" s="6"/>
      <c r="AI42" s="6"/>
      <c r="AJ42" s="6"/>
      <c r="AK42" s="6"/>
      <c r="AL42" s="9"/>
      <c r="AM42" s="6"/>
      <c r="AN42" s="9"/>
      <c r="AO42" s="6"/>
    </row>
    <row r="43" spans="4:41" x14ac:dyDescent="0.25">
      <c r="J43" s="9"/>
      <c r="L43" s="9"/>
      <c r="U43" s="6"/>
      <c r="V43" s="9"/>
      <c r="AC43" s="6"/>
      <c r="AG43" s="6"/>
      <c r="AH43" s="6"/>
      <c r="AI43" s="6"/>
      <c r="AJ43" s="6"/>
      <c r="AK43" s="6"/>
      <c r="AL43" s="9"/>
      <c r="AM43" s="6"/>
      <c r="AN43" s="9"/>
      <c r="AO43" s="6"/>
    </row>
    <row r="44" spans="4:41" x14ac:dyDescent="0.25">
      <c r="J44" s="9"/>
      <c r="L44" s="9"/>
      <c r="U44" s="6"/>
      <c r="V44" s="9"/>
      <c r="AC44" s="6"/>
      <c r="AG44" s="6"/>
      <c r="AH44" s="6"/>
      <c r="AI44" s="6"/>
      <c r="AJ44" s="6"/>
      <c r="AK44" s="6"/>
      <c r="AL44" s="9"/>
      <c r="AM44" s="6"/>
      <c r="AN44" s="9"/>
      <c r="AO44" s="6"/>
    </row>
    <row r="45" spans="4:41" x14ac:dyDescent="0.25">
      <c r="J45" s="9"/>
      <c r="L45" s="9"/>
      <c r="U45" s="6"/>
      <c r="V45" s="9"/>
      <c r="AC45" s="6"/>
    </row>
    <row r="46" spans="4:41" x14ac:dyDescent="0.25">
      <c r="J46" s="9"/>
      <c r="L46" s="9"/>
    </row>
    <row r="47" spans="4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4:41" x14ac:dyDescent="0.25">
      <c r="J48" s="9"/>
      <c r="L48" s="9"/>
      <c r="T48" s="9"/>
      <c r="U48" s="6"/>
      <c r="V48" s="9"/>
      <c r="AB48" s="9"/>
      <c r="AC48" s="6"/>
      <c r="AD48" s="9"/>
      <c r="AG48" s="6"/>
      <c r="AH48" s="6"/>
      <c r="AI48" s="6"/>
      <c r="AJ48" s="6"/>
      <c r="AK48" s="6"/>
      <c r="AL48" s="9"/>
      <c r="AM48" s="6"/>
      <c r="AN48" s="9"/>
      <c r="AO48" s="6"/>
    </row>
    <row r="49" spans="10:41" x14ac:dyDescent="0.25">
      <c r="J49" s="9"/>
      <c r="L49" s="9"/>
      <c r="T49" s="9"/>
      <c r="U49" s="6"/>
      <c r="V49" s="9"/>
      <c r="AB49" s="9"/>
      <c r="AC49" s="6"/>
      <c r="AD49" s="9"/>
      <c r="AG49" s="6"/>
      <c r="AH49" s="6"/>
      <c r="AI49" s="6"/>
      <c r="AJ49" s="6"/>
      <c r="AK49" s="6"/>
      <c r="AL49" s="9"/>
      <c r="AM49" s="6"/>
      <c r="AN49" s="9"/>
      <c r="AO49" s="6"/>
    </row>
    <row r="50" spans="10:41" x14ac:dyDescent="0.25">
      <c r="J50" s="9"/>
      <c r="L50" s="9"/>
      <c r="T50" s="9"/>
      <c r="U50" s="6"/>
      <c r="V50" s="9"/>
      <c r="AB50" s="9"/>
      <c r="AC50" s="6"/>
      <c r="AD50" s="9"/>
      <c r="AG50" s="6"/>
      <c r="AH50" s="6"/>
      <c r="AI50" s="6"/>
      <c r="AJ50" s="6"/>
      <c r="AK50" s="6"/>
      <c r="AL50" s="9"/>
      <c r="AM50" s="6"/>
      <c r="AN50" s="9"/>
      <c r="AO50" s="6"/>
    </row>
    <row r="51" spans="10:41" x14ac:dyDescent="0.25">
      <c r="J51" s="9"/>
      <c r="L51" s="9"/>
      <c r="T51" s="9"/>
      <c r="U51" s="6"/>
      <c r="V51" s="9"/>
      <c r="AB51" s="9"/>
      <c r="AC51" s="6"/>
      <c r="AD51" s="9"/>
      <c r="AG51" s="6"/>
      <c r="AH51" s="6"/>
      <c r="AI51" s="6"/>
      <c r="AJ51" s="6"/>
      <c r="AK51" s="6"/>
      <c r="AL51" s="9"/>
      <c r="AM51" s="6"/>
      <c r="AN51" s="9"/>
      <c r="AO51" s="6"/>
    </row>
    <row r="52" spans="10:41" x14ac:dyDescent="0.25">
      <c r="J52" s="9"/>
      <c r="L52" s="9"/>
      <c r="T52" s="9"/>
      <c r="U52" s="6"/>
      <c r="V52" s="9"/>
      <c r="AB52" s="9"/>
      <c r="AC52" s="6"/>
      <c r="AD52" s="9"/>
      <c r="AG52" s="6"/>
      <c r="AH52" s="6"/>
      <c r="AI52" s="6"/>
      <c r="AJ52" s="6"/>
      <c r="AK52" s="6"/>
      <c r="AL52" s="9"/>
      <c r="AM52" s="6"/>
      <c r="AN52" s="9"/>
      <c r="AO52" s="6"/>
    </row>
    <row r="53" spans="10:41" x14ac:dyDescent="0.25">
      <c r="J53" s="9"/>
      <c r="L53" s="9"/>
      <c r="T53" s="9"/>
      <c r="U53" s="6"/>
      <c r="V53" s="9"/>
      <c r="AB53" s="9"/>
      <c r="AC53" s="6"/>
      <c r="AD53" s="9"/>
      <c r="AG53" s="6"/>
      <c r="AH53" s="6"/>
      <c r="AI53" s="6"/>
      <c r="AJ53" s="6"/>
      <c r="AK53" s="6"/>
      <c r="AL53" s="9"/>
      <c r="AM53" s="6"/>
      <c r="AN53" s="9"/>
      <c r="AO53" s="6"/>
    </row>
    <row r="54" spans="10:41" x14ac:dyDescent="0.25">
      <c r="J54" s="9"/>
      <c r="L54" s="9"/>
      <c r="T54" s="9"/>
      <c r="U54" s="6"/>
      <c r="V54" s="9"/>
      <c r="AC54" s="6"/>
      <c r="AG54" s="6"/>
      <c r="AH54" s="6"/>
      <c r="AI54" s="6"/>
      <c r="AJ54" s="6"/>
      <c r="AK54" s="6"/>
      <c r="AL54" s="9"/>
      <c r="AM54" s="6"/>
      <c r="AN54" s="9"/>
      <c r="AO54" s="6"/>
    </row>
    <row r="55" spans="10:41" x14ac:dyDescent="0.25">
      <c r="J55" s="9"/>
      <c r="L55" s="9"/>
      <c r="T55" s="9"/>
      <c r="U55" s="6"/>
      <c r="V55" s="9"/>
      <c r="AC55" s="6"/>
      <c r="AG55" s="6"/>
      <c r="AH55" s="6"/>
      <c r="AI55" s="6"/>
      <c r="AJ55" s="6"/>
      <c r="AK55" s="6"/>
      <c r="AL55" s="9"/>
      <c r="AM55" s="6"/>
      <c r="AN55" s="9"/>
      <c r="AO55" s="6"/>
    </row>
    <row r="56" spans="10:41" x14ac:dyDescent="0.25">
      <c r="J56" s="9"/>
      <c r="L56" s="9"/>
      <c r="U56" s="6"/>
      <c r="AC56" s="6"/>
      <c r="AG56" s="6"/>
      <c r="AH56" s="6"/>
      <c r="AI56" s="6"/>
      <c r="AJ56" s="6"/>
      <c r="AK56" s="6"/>
      <c r="AL56" s="9"/>
      <c r="AM56" s="6"/>
      <c r="AN56" s="9"/>
      <c r="AO56" s="6"/>
    </row>
    <row r="57" spans="10:41" x14ac:dyDescent="0.25">
      <c r="J57" s="9"/>
      <c r="L57" s="9"/>
      <c r="T57" s="9"/>
      <c r="U57" s="6"/>
      <c r="V57" s="9"/>
      <c r="AB57" s="9"/>
      <c r="AC57" s="6"/>
      <c r="AD57" s="9"/>
      <c r="AG57" s="6"/>
      <c r="AH57" s="6"/>
      <c r="AI57" s="6"/>
      <c r="AJ57" s="6"/>
      <c r="AK57" s="6"/>
      <c r="AL57" s="9"/>
      <c r="AM57" s="6"/>
      <c r="AN57" s="9"/>
      <c r="AO57" s="6"/>
    </row>
    <row r="58" spans="10:41" x14ac:dyDescent="0.25">
      <c r="J58" s="9"/>
      <c r="L58" s="9"/>
      <c r="T58" s="9"/>
      <c r="U58" s="6"/>
      <c r="V58" s="9"/>
      <c r="AB58" s="9"/>
      <c r="AC58" s="6"/>
      <c r="AD58" s="9"/>
      <c r="AG58" s="6"/>
      <c r="AH58" s="6"/>
      <c r="AI58" s="6"/>
      <c r="AJ58" s="6"/>
      <c r="AK58" s="6"/>
      <c r="AL58" s="9"/>
      <c r="AM58" s="6"/>
      <c r="AN58" s="9"/>
      <c r="AO58" s="6"/>
    </row>
    <row r="59" spans="10:41" x14ac:dyDescent="0.25">
      <c r="J59" s="9"/>
      <c r="L59" s="9"/>
      <c r="T59" s="9"/>
      <c r="U59" s="6"/>
      <c r="V59" s="9"/>
      <c r="AB59" s="9"/>
      <c r="AC59" s="6"/>
      <c r="AD59" s="9"/>
      <c r="AG59" s="6"/>
      <c r="AH59" s="6"/>
      <c r="AI59" s="6"/>
      <c r="AJ59" s="6"/>
      <c r="AK59" s="6"/>
      <c r="AL59" s="9"/>
      <c r="AM59" s="6"/>
      <c r="AN59" s="9"/>
      <c r="AO59" s="6"/>
    </row>
    <row r="60" spans="10:41" x14ac:dyDescent="0.25">
      <c r="J60" s="9"/>
      <c r="L60" s="9"/>
      <c r="T60" s="9"/>
      <c r="U60" s="6"/>
      <c r="V60" s="9"/>
      <c r="AB60" s="9"/>
      <c r="AC60" s="6"/>
      <c r="AD60" s="9"/>
      <c r="AG60" s="6"/>
      <c r="AH60" s="6"/>
      <c r="AI60" s="6"/>
      <c r="AJ60" s="6"/>
      <c r="AK60" s="6"/>
      <c r="AL60" s="9"/>
      <c r="AM60" s="6"/>
      <c r="AN60" s="9"/>
      <c r="AO60" s="6"/>
    </row>
    <row r="61" spans="10:41" x14ac:dyDescent="0.25">
      <c r="J61" s="9"/>
      <c r="L61" s="9"/>
      <c r="T61" s="9"/>
      <c r="U61" s="6"/>
      <c r="V61" s="9"/>
      <c r="AB61" s="9"/>
      <c r="AC61" s="6"/>
      <c r="AD61" s="9"/>
      <c r="AG61" s="6"/>
      <c r="AH61" s="6"/>
      <c r="AI61" s="6"/>
      <c r="AJ61" s="6"/>
      <c r="AK61" s="6"/>
      <c r="AL61" s="9"/>
      <c r="AM61" s="6"/>
      <c r="AN61" s="9"/>
      <c r="AO61" s="6"/>
    </row>
    <row r="62" spans="10:41" x14ac:dyDescent="0.25">
      <c r="J62" s="9"/>
      <c r="L62" s="9"/>
      <c r="T62" s="9"/>
      <c r="U62" s="6"/>
      <c r="V62" s="9"/>
      <c r="AB62" s="9"/>
      <c r="AC62" s="6"/>
      <c r="AD62" s="9"/>
      <c r="AG62" s="6"/>
      <c r="AH62" s="6"/>
      <c r="AI62" s="6"/>
      <c r="AJ62" s="6"/>
      <c r="AK62" s="6"/>
      <c r="AL62" s="9"/>
      <c r="AM62" s="6"/>
      <c r="AN62" s="9"/>
      <c r="AO62" s="6"/>
    </row>
    <row r="63" spans="10:41" x14ac:dyDescent="0.25">
      <c r="J63" s="9"/>
      <c r="L63" s="9"/>
      <c r="T63" s="9"/>
      <c r="U63" s="6"/>
      <c r="V63" s="9"/>
      <c r="AB63" s="9"/>
      <c r="AC63" s="6"/>
      <c r="AD63" s="9"/>
      <c r="AG63" s="6"/>
      <c r="AH63" s="6"/>
      <c r="AI63" s="6"/>
      <c r="AJ63" s="6"/>
      <c r="AK63" s="6"/>
      <c r="AL63" s="9"/>
      <c r="AM63" s="6"/>
      <c r="AN63" s="9"/>
      <c r="AO63" s="6"/>
    </row>
    <row r="64" spans="10:41" x14ac:dyDescent="0.25">
      <c r="J64" s="9"/>
      <c r="L64" s="9"/>
      <c r="T64" s="9"/>
      <c r="U64" s="6"/>
      <c r="V64" s="9"/>
      <c r="AB64" s="9"/>
      <c r="AC64" s="6"/>
      <c r="AD64" s="9"/>
      <c r="AG64" s="6"/>
      <c r="AH64" s="6"/>
      <c r="AI64" s="6"/>
      <c r="AJ64" s="6"/>
      <c r="AK64" s="6"/>
      <c r="AL64" s="9"/>
      <c r="AM64" s="6"/>
      <c r="AN64" s="9"/>
      <c r="AO64" s="6"/>
    </row>
    <row r="65" spans="4:41" x14ac:dyDescent="0.25">
      <c r="J65" s="9"/>
      <c r="L65" s="9"/>
      <c r="T65" s="9"/>
      <c r="U65" s="6"/>
      <c r="V65" s="9"/>
      <c r="AB65" s="9"/>
      <c r="AC65" s="6"/>
      <c r="AD65" s="9"/>
      <c r="AG65" s="6"/>
      <c r="AH65" s="6"/>
      <c r="AI65" s="6"/>
      <c r="AJ65" s="6"/>
      <c r="AK65" s="6"/>
      <c r="AL65" s="9"/>
      <c r="AM65" s="6"/>
      <c r="AN65" s="9"/>
      <c r="AO65" s="6"/>
    </row>
    <row r="66" spans="4:41" x14ac:dyDescent="0.25">
      <c r="J66" s="9"/>
      <c r="L66" s="9"/>
      <c r="T66" s="9"/>
      <c r="U66" s="6"/>
      <c r="V66" s="9"/>
      <c r="AB66" s="9"/>
      <c r="AC66" s="6"/>
      <c r="AD66" s="9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4:41" x14ac:dyDescent="0.25">
      <c r="J69" s="6"/>
      <c r="L69" s="6"/>
      <c r="T69" s="9"/>
      <c r="U69" s="6"/>
      <c r="AB69" s="9"/>
      <c r="AC69" s="6"/>
      <c r="AD69" s="10"/>
      <c r="AG69" s="6"/>
      <c r="AH69" s="6"/>
      <c r="AI69" s="6"/>
      <c r="AJ69" s="6"/>
      <c r="AK69" s="6"/>
      <c r="AL69" s="6"/>
      <c r="AM69" s="6"/>
      <c r="AN69" s="6"/>
      <c r="AO69" s="6"/>
    </row>
    <row r="70" spans="4:41" x14ac:dyDescent="0.25">
      <c r="J70" s="9"/>
      <c r="L70" s="6"/>
      <c r="T70" s="9"/>
      <c r="U70" s="6"/>
      <c r="AB70" s="9"/>
      <c r="AC70" s="6"/>
      <c r="AD70" s="10"/>
      <c r="AG70" s="6"/>
      <c r="AH70" s="6"/>
      <c r="AI70" s="6"/>
      <c r="AJ70" s="6"/>
      <c r="AK70" s="6"/>
      <c r="AL70" s="9"/>
      <c r="AM70" s="6"/>
      <c r="AN70" s="6"/>
      <c r="AO70" s="6"/>
    </row>
    <row r="71" spans="4:41" x14ac:dyDescent="0.25">
      <c r="J71" s="9"/>
      <c r="L71" s="6"/>
      <c r="T71" s="9"/>
      <c r="U71" s="6"/>
      <c r="AB71" s="9"/>
      <c r="AC71" s="6"/>
      <c r="AD71" s="10"/>
      <c r="AG71" s="6"/>
      <c r="AH71" s="6"/>
      <c r="AI71" s="6"/>
      <c r="AJ71" s="6"/>
      <c r="AK71" s="6"/>
      <c r="AL71" s="9"/>
      <c r="AM71" s="6"/>
      <c r="AN71" s="6"/>
      <c r="AO71" s="6"/>
    </row>
    <row r="72" spans="4:41" x14ac:dyDescent="0.25">
      <c r="J72" s="9"/>
      <c r="L72" s="6"/>
      <c r="T72" s="9"/>
      <c r="U72" s="6"/>
      <c r="AB72" s="9"/>
      <c r="AC72" s="6"/>
      <c r="AD72" s="10"/>
      <c r="AG72" s="6"/>
      <c r="AH72" s="6"/>
      <c r="AI72" s="6"/>
      <c r="AJ72" s="6"/>
      <c r="AK72" s="6"/>
      <c r="AL72" s="9"/>
      <c r="AM72" s="6"/>
      <c r="AN72" s="6"/>
      <c r="AO72" s="6"/>
    </row>
    <row r="73" spans="4:41" x14ac:dyDescent="0.25">
      <c r="J73" s="9"/>
      <c r="L73" s="6"/>
      <c r="T73" s="9"/>
      <c r="U73" s="6"/>
      <c r="AB73" s="9"/>
      <c r="AC73" s="6"/>
      <c r="AD73" s="10"/>
      <c r="AG73" s="6"/>
      <c r="AH73" s="6"/>
      <c r="AI73" s="6"/>
      <c r="AJ73" s="6"/>
      <c r="AK73" s="6"/>
      <c r="AL73" s="9"/>
      <c r="AM73" s="6"/>
      <c r="AN73" s="6"/>
      <c r="AO73" s="6"/>
    </row>
    <row r="74" spans="4:41" x14ac:dyDescent="0.25">
      <c r="J74" s="9"/>
      <c r="L74" s="6"/>
      <c r="T74" s="9"/>
      <c r="U74" s="6"/>
      <c r="AB74" s="9"/>
      <c r="AC74" s="6"/>
      <c r="AD74" s="10"/>
      <c r="AG74" s="6"/>
      <c r="AH74" s="6"/>
      <c r="AI74" s="6"/>
      <c r="AJ74" s="6"/>
      <c r="AK74" s="6"/>
      <c r="AL74" s="9"/>
      <c r="AM74" s="6"/>
      <c r="AN74" s="6"/>
      <c r="AO74" s="6"/>
    </row>
    <row r="75" spans="4:41" x14ac:dyDescent="0.25">
      <c r="J75" s="9"/>
      <c r="L75" s="6"/>
      <c r="T75" s="9"/>
      <c r="U75" s="6"/>
      <c r="AB75" s="9"/>
      <c r="AC75" s="6"/>
      <c r="AD75" s="10"/>
      <c r="AG75" s="6"/>
      <c r="AH75" s="6"/>
      <c r="AI75" s="6"/>
      <c r="AJ75" s="6"/>
      <c r="AK75" s="6"/>
      <c r="AL75" s="9"/>
      <c r="AM75" s="6"/>
      <c r="AN75" s="6"/>
      <c r="AO75" s="6"/>
    </row>
    <row r="76" spans="4:41" x14ac:dyDescent="0.25">
      <c r="J76" s="9"/>
      <c r="L76" s="6"/>
      <c r="T76" s="9"/>
      <c r="U76" s="6"/>
      <c r="AB76" s="9"/>
      <c r="AC76" s="6"/>
      <c r="AD76" s="10"/>
      <c r="AG76" s="6"/>
      <c r="AH76" s="6"/>
      <c r="AI76" s="6"/>
      <c r="AJ76" s="6"/>
      <c r="AK76" s="6"/>
      <c r="AL76" s="9"/>
      <c r="AM76" s="6"/>
      <c r="AN76" s="6"/>
      <c r="AO76" s="6"/>
    </row>
    <row r="77" spans="4:41" x14ac:dyDescent="0.25">
      <c r="J77" s="9"/>
      <c r="L77" s="6"/>
      <c r="U77" s="6"/>
      <c r="AB77" s="9"/>
      <c r="AC77" s="6"/>
      <c r="AD77" s="10"/>
      <c r="AG77" s="6"/>
      <c r="AH77" s="6"/>
      <c r="AI77" s="6"/>
      <c r="AJ77" s="6"/>
      <c r="AK77" s="6"/>
      <c r="AL77" s="9"/>
      <c r="AM77" s="6"/>
      <c r="AN77" s="6"/>
      <c r="AO77" s="6"/>
    </row>
    <row r="78" spans="4:41" x14ac:dyDescent="0.25">
      <c r="J78" s="9"/>
      <c r="L78" s="6"/>
      <c r="T78" s="9"/>
      <c r="U78" s="6"/>
      <c r="AB78" s="9"/>
      <c r="AC78" s="6"/>
      <c r="AD78" s="10"/>
      <c r="AG78" s="6"/>
      <c r="AH78" s="6"/>
      <c r="AI78" s="6"/>
      <c r="AJ78" s="6"/>
      <c r="AK78" s="6"/>
      <c r="AL78" s="9"/>
      <c r="AM78" s="6"/>
      <c r="AN78" s="6"/>
      <c r="AO78" s="6"/>
    </row>
    <row r="79" spans="4:41" x14ac:dyDescent="0.25">
      <c r="J79" s="9"/>
      <c r="L79" s="6"/>
      <c r="T79" s="9"/>
      <c r="U79" s="6"/>
      <c r="AB79" s="9"/>
      <c r="AC79" s="6"/>
      <c r="AD79" s="10"/>
      <c r="AG79" s="6"/>
      <c r="AH79" s="6"/>
      <c r="AI79" s="6"/>
      <c r="AJ79" s="6"/>
      <c r="AK79" s="6"/>
      <c r="AL79" s="9"/>
      <c r="AM79" s="6"/>
      <c r="AN79" s="6"/>
      <c r="AO79" s="6"/>
    </row>
    <row r="80" spans="4:41" x14ac:dyDescent="0.25">
      <c r="J80" s="9"/>
      <c r="L80" s="6"/>
      <c r="T80" s="9"/>
      <c r="U80" s="6"/>
      <c r="AB80" s="9"/>
      <c r="AC80" s="6"/>
      <c r="AD80" s="10"/>
      <c r="AG80" s="6"/>
      <c r="AH80" s="6"/>
      <c r="AI80" s="6"/>
      <c r="AJ80" s="6"/>
      <c r="AK80" s="6"/>
      <c r="AL80" s="9"/>
      <c r="AM80" s="6"/>
      <c r="AN80" s="6"/>
      <c r="AO80" s="6"/>
    </row>
    <row r="81" spans="4:41" x14ac:dyDescent="0.25">
      <c r="J81" s="9"/>
      <c r="L81" s="6"/>
      <c r="T81" s="9"/>
      <c r="U81" s="6"/>
      <c r="AB81" s="9"/>
      <c r="AC81" s="6"/>
      <c r="AD81" s="10"/>
      <c r="AG81" s="6"/>
      <c r="AH81" s="6"/>
      <c r="AI81" s="6"/>
      <c r="AJ81" s="6"/>
      <c r="AK81" s="6"/>
      <c r="AL81" s="9"/>
      <c r="AM81" s="6"/>
      <c r="AN81" s="6"/>
      <c r="AO81" s="6"/>
    </row>
    <row r="82" spans="4:41" x14ac:dyDescent="0.25">
      <c r="J82" s="9"/>
      <c r="L82" s="6"/>
      <c r="T82" s="9"/>
      <c r="U82" s="6"/>
      <c r="AB82" s="9"/>
      <c r="AC82" s="6"/>
      <c r="AD82" s="10"/>
      <c r="AG82" s="6"/>
      <c r="AH82" s="6"/>
      <c r="AI82" s="6"/>
      <c r="AJ82" s="6"/>
      <c r="AK82" s="6"/>
      <c r="AL82" s="9"/>
      <c r="AM82" s="6"/>
      <c r="AN82" s="6"/>
      <c r="AO82" s="6"/>
    </row>
    <row r="83" spans="4:41" x14ac:dyDescent="0.25">
      <c r="J83" s="9"/>
      <c r="L83" s="6"/>
      <c r="T83" s="9"/>
      <c r="U83" s="6"/>
      <c r="AB83" s="9"/>
      <c r="AC83" s="6"/>
      <c r="AD83" s="10"/>
      <c r="AG83" s="6"/>
      <c r="AH83" s="6"/>
      <c r="AI83" s="6"/>
      <c r="AJ83" s="6"/>
      <c r="AK83" s="6"/>
      <c r="AL83" s="9"/>
      <c r="AM83" s="6"/>
      <c r="AN83" s="6"/>
      <c r="AO83" s="6"/>
    </row>
    <row r="84" spans="4:41" x14ac:dyDescent="0.25">
      <c r="J84" s="9"/>
      <c r="L84" s="6"/>
      <c r="T84" s="9"/>
      <c r="U84" s="6"/>
      <c r="AB84" s="9"/>
      <c r="AC84" s="6"/>
      <c r="AD84" s="10"/>
      <c r="AG84" s="6"/>
      <c r="AH84" s="6"/>
      <c r="AI84" s="6"/>
      <c r="AJ84" s="6"/>
      <c r="AK84" s="6"/>
      <c r="AL84" s="9"/>
      <c r="AM84" s="6"/>
      <c r="AN84" s="6"/>
      <c r="AO84" s="6"/>
    </row>
    <row r="85" spans="4:41" x14ac:dyDescent="0.25">
      <c r="J85" s="9"/>
      <c r="L85" s="6"/>
      <c r="T85" s="9"/>
      <c r="U85" s="6"/>
      <c r="AB85" s="9"/>
      <c r="AC85" s="6"/>
      <c r="AD85" s="10"/>
      <c r="AG85" s="6"/>
      <c r="AH85" s="6"/>
      <c r="AI85" s="6"/>
      <c r="AJ85" s="6"/>
      <c r="AK85" s="6"/>
      <c r="AL85" s="9"/>
      <c r="AM85" s="6"/>
      <c r="AN85" s="6"/>
      <c r="AO85" s="6"/>
    </row>
    <row r="86" spans="4:41" x14ac:dyDescent="0.25">
      <c r="J86" s="9"/>
      <c r="L86" s="6"/>
      <c r="T86" s="9"/>
      <c r="U86" s="6"/>
      <c r="AB86" s="9"/>
      <c r="AC86" s="6"/>
      <c r="AD86" s="10"/>
      <c r="AG86" s="6"/>
      <c r="AH86" s="6"/>
      <c r="AI86" s="6"/>
      <c r="AJ86" s="6"/>
      <c r="AK86" s="6"/>
      <c r="AL86" s="9"/>
      <c r="AM86" s="6"/>
      <c r="AN86" s="6"/>
      <c r="AO86" s="6"/>
    </row>
    <row r="87" spans="4:41" x14ac:dyDescent="0.25">
      <c r="J87" s="9"/>
      <c r="L87" s="6"/>
      <c r="T87" s="9"/>
      <c r="U87" s="6"/>
      <c r="AB87" s="9"/>
      <c r="AC87" s="6"/>
      <c r="AD87" s="10"/>
    </row>
    <row r="88" spans="4:41" x14ac:dyDescent="0.25">
      <c r="L88" s="6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4:41" x14ac:dyDescent="0.25">
      <c r="J90" s="6"/>
      <c r="L90" s="6"/>
      <c r="R90" s="9"/>
      <c r="U90" s="6"/>
      <c r="Z90" s="9"/>
      <c r="AC90" s="6"/>
      <c r="AD90" s="10"/>
      <c r="AG90" s="6"/>
      <c r="AH90" s="6"/>
      <c r="AI90" s="6"/>
      <c r="AJ90" s="6"/>
      <c r="AK90" s="6"/>
      <c r="AL90" s="6"/>
      <c r="AM90" s="6"/>
      <c r="AN90" s="6"/>
      <c r="AO90" s="6"/>
    </row>
    <row r="91" spans="4:41" x14ac:dyDescent="0.25">
      <c r="J91" s="6"/>
      <c r="L91" s="6"/>
      <c r="R91" s="9"/>
      <c r="U91" s="6"/>
      <c r="Z91" s="9"/>
      <c r="AC91" s="6"/>
      <c r="AD91" s="10"/>
      <c r="AG91" s="6"/>
      <c r="AH91" s="6"/>
      <c r="AI91" s="6"/>
      <c r="AJ91" s="6"/>
      <c r="AK91" s="6"/>
      <c r="AL91" s="6"/>
      <c r="AM91" s="6"/>
      <c r="AN91" s="6"/>
      <c r="AO91" s="6"/>
    </row>
    <row r="92" spans="4:41" x14ac:dyDescent="0.25">
      <c r="J92" s="6"/>
      <c r="L92" s="6"/>
      <c r="R92" s="9"/>
      <c r="U92" s="6"/>
      <c r="Z92" s="9"/>
      <c r="AC92" s="6"/>
      <c r="AD92" s="10"/>
      <c r="AG92" s="6"/>
      <c r="AH92" s="6"/>
      <c r="AI92" s="6"/>
      <c r="AJ92" s="6"/>
      <c r="AK92" s="6"/>
      <c r="AL92" s="6"/>
      <c r="AM92" s="6"/>
      <c r="AN92" s="6"/>
      <c r="AO92" s="6"/>
    </row>
    <row r="93" spans="4:41" x14ac:dyDescent="0.25">
      <c r="J93" s="6"/>
      <c r="L93" s="6"/>
      <c r="R93" s="9"/>
      <c r="U93" s="6"/>
      <c r="Z93" s="9"/>
      <c r="AC93" s="6"/>
      <c r="AD93" s="10"/>
      <c r="AG93" s="6"/>
      <c r="AH93" s="6"/>
      <c r="AI93" s="6"/>
      <c r="AJ93" s="6"/>
      <c r="AK93" s="6"/>
      <c r="AL93" s="6"/>
      <c r="AM93" s="6"/>
      <c r="AN93" s="6"/>
      <c r="AO93" s="6"/>
    </row>
    <row r="94" spans="4:41" x14ac:dyDescent="0.25">
      <c r="J94" s="6"/>
      <c r="L94" s="6"/>
      <c r="R94" s="9"/>
      <c r="U94" s="6"/>
      <c r="Z94" s="9"/>
      <c r="AC94" s="6"/>
      <c r="AD94" s="10"/>
      <c r="AG94" s="6"/>
      <c r="AH94" s="6"/>
      <c r="AI94" s="6"/>
      <c r="AJ94" s="6"/>
      <c r="AK94" s="6"/>
      <c r="AL94" s="6"/>
      <c r="AM94" s="6"/>
      <c r="AN94" s="6"/>
      <c r="AO94" s="6"/>
    </row>
    <row r="95" spans="4:41" x14ac:dyDescent="0.25">
      <c r="J95" s="6"/>
      <c r="L95" s="6"/>
      <c r="R95" s="9"/>
      <c r="U95" s="6"/>
      <c r="Z95" s="9"/>
      <c r="AC95" s="6"/>
      <c r="AD95" s="10"/>
      <c r="AG95" s="6"/>
      <c r="AH95" s="6"/>
      <c r="AI95" s="6"/>
      <c r="AJ95" s="6"/>
      <c r="AK95" s="6"/>
      <c r="AL95" s="6"/>
      <c r="AM95" s="6"/>
      <c r="AN95" s="6"/>
      <c r="AO95" s="6"/>
    </row>
    <row r="96" spans="4:41" x14ac:dyDescent="0.25">
      <c r="J96" s="6"/>
      <c r="L96" s="6"/>
      <c r="R96" s="9"/>
      <c r="U96" s="6"/>
      <c r="Z96" s="9"/>
      <c r="AC96" s="6"/>
      <c r="AD96" s="10"/>
      <c r="AG96" s="6"/>
      <c r="AH96" s="6"/>
      <c r="AI96" s="6"/>
      <c r="AJ96" s="6"/>
      <c r="AK96" s="6"/>
      <c r="AL96" s="6"/>
      <c r="AM96" s="6"/>
      <c r="AN96" s="6"/>
      <c r="AO96" s="6"/>
    </row>
    <row r="97" spans="4:41" x14ac:dyDescent="0.25">
      <c r="J97" s="6"/>
      <c r="L97" s="6"/>
      <c r="R97" s="9"/>
      <c r="U97" s="6"/>
      <c r="Z97" s="9"/>
      <c r="AC97" s="6"/>
      <c r="AD97" s="10"/>
      <c r="AG97" s="6"/>
      <c r="AH97" s="6"/>
      <c r="AI97" s="6"/>
      <c r="AJ97" s="6"/>
      <c r="AK97" s="6"/>
      <c r="AL97" s="6"/>
      <c r="AM97" s="6"/>
      <c r="AN97" s="6"/>
      <c r="AO97" s="6"/>
    </row>
    <row r="98" spans="4:41" x14ac:dyDescent="0.25">
      <c r="J98" s="6"/>
      <c r="L98" s="6"/>
      <c r="U98" s="6"/>
      <c r="Z98" s="9"/>
      <c r="AC98" s="6"/>
      <c r="AD98" s="10"/>
      <c r="AG98" s="6"/>
      <c r="AH98" s="6"/>
      <c r="AI98" s="6"/>
      <c r="AJ98" s="6"/>
      <c r="AK98" s="6"/>
      <c r="AL98" s="6"/>
      <c r="AM98" s="6"/>
      <c r="AN98" s="6"/>
      <c r="AO98" s="6"/>
    </row>
    <row r="99" spans="4:41" x14ac:dyDescent="0.25">
      <c r="J99" s="6"/>
      <c r="L99" s="6"/>
      <c r="R99" s="9"/>
      <c r="U99" s="6"/>
      <c r="Z99" s="9"/>
      <c r="AC99" s="6"/>
      <c r="AD99" s="10"/>
      <c r="AG99" s="6"/>
      <c r="AH99" s="6"/>
      <c r="AI99" s="6"/>
      <c r="AJ99" s="6"/>
      <c r="AK99" s="6"/>
      <c r="AL99" s="6"/>
      <c r="AM99" s="6"/>
      <c r="AN99" s="6"/>
      <c r="AO99" s="6"/>
    </row>
    <row r="100" spans="4:41" x14ac:dyDescent="0.25">
      <c r="J100" s="6"/>
      <c r="L100" s="6"/>
      <c r="R100" s="9"/>
      <c r="U100" s="6"/>
      <c r="Z100" s="9"/>
      <c r="AC100" s="6"/>
      <c r="AD100" s="10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4:41" x14ac:dyDescent="0.25">
      <c r="J101" s="6"/>
      <c r="L101" s="6"/>
      <c r="R101" s="9"/>
      <c r="U101" s="6"/>
      <c r="Z101" s="9"/>
      <c r="AC101" s="6"/>
      <c r="AD101" s="10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4:41" x14ac:dyDescent="0.25">
      <c r="J102" s="6"/>
      <c r="L102" s="6"/>
      <c r="R102" s="9"/>
      <c r="U102" s="6"/>
      <c r="Z102" s="9"/>
      <c r="AC102" s="6"/>
      <c r="AD102" s="10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4:41" x14ac:dyDescent="0.25">
      <c r="J103" s="6"/>
      <c r="L103" s="6"/>
      <c r="R103" s="9"/>
      <c r="U103" s="6"/>
      <c r="Z103" s="9"/>
      <c r="AC103" s="6"/>
      <c r="AD103" s="10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4:41" x14ac:dyDescent="0.25">
      <c r="J104" s="6"/>
      <c r="L104" s="6"/>
      <c r="R104" s="9"/>
      <c r="U104" s="6"/>
      <c r="Z104" s="9"/>
      <c r="AC104" s="6"/>
      <c r="AD104" s="10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4:41" x14ac:dyDescent="0.25">
      <c r="J105" s="6"/>
      <c r="L105" s="6"/>
      <c r="R105" s="9"/>
      <c r="U105" s="6"/>
      <c r="Z105" s="9"/>
      <c r="AC105" s="6"/>
      <c r="AD105" s="10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4:41" x14ac:dyDescent="0.25">
      <c r="J106" s="6"/>
      <c r="L106" s="6"/>
      <c r="R106" s="9"/>
      <c r="U106" s="6"/>
      <c r="Z106" s="9"/>
      <c r="AC106" s="6"/>
      <c r="AD106" s="10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4:41" x14ac:dyDescent="0.25">
      <c r="J107" s="6"/>
      <c r="L107" s="6"/>
      <c r="R107" s="9"/>
      <c r="U107" s="6"/>
      <c r="Z107" s="9"/>
      <c r="AC107" s="6"/>
      <c r="AD107" s="10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4:41" x14ac:dyDescent="0.25">
      <c r="J108" s="6"/>
      <c r="L108" s="6"/>
      <c r="R108" s="9"/>
      <c r="U108" s="6"/>
      <c r="Z108" s="9"/>
      <c r="AC108" s="6"/>
      <c r="AD108" s="10"/>
    </row>
    <row r="109" spans="4:41" x14ac:dyDescent="0.25">
      <c r="L109" s="6"/>
      <c r="R109" s="9"/>
      <c r="AC109" s="6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4:41" x14ac:dyDescent="0.25">
      <c r="J111" s="9"/>
      <c r="L111" s="6"/>
      <c r="R111" s="9"/>
      <c r="T111" s="9"/>
      <c r="U111" s="6"/>
      <c r="Z111" s="9"/>
      <c r="AB111" s="9"/>
      <c r="AC111" s="6"/>
      <c r="AD111" s="10"/>
      <c r="AG111" s="6"/>
      <c r="AH111" s="6"/>
      <c r="AI111" s="6"/>
      <c r="AJ111" s="6"/>
      <c r="AK111" s="6"/>
      <c r="AL111" s="9"/>
      <c r="AM111" s="6"/>
      <c r="AN111" s="6"/>
      <c r="AO111" s="6"/>
    </row>
    <row r="112" spans="4:41" x14ac:dyDescent="0.25">
      <c r="J112" s="9"/>
      <c r="L112" s="6"/>
      <c r="R112" s="9"/>
      <c r="T112" s="9"/>
      <c r="U112" s="6"/>
      <c r="Z112" s="9"/>
      <c r="AB112" s="9"/>
      <c r="AC112" s="6"/>
      <c r="AD112" s="10"/>
      <c r="AG112" s="6"/>
      <c r="AH112" s="6"/>
      <c r="AI112" s="6"/>
      <c r="AJ112" s="6"/>
      <c r="AK112" s="6"/>
      <c r="AL112" s="9"/>
      <c r="AM112" s="6"/>
      <c r="AN112" s="6"/>
      <c r="AO112" s="6"/>
    </row>
    <row r="113" spans="10:41" x14ac:dyDescent="0.25">
      <c r="J113" s="9"/>
      <c r="L113" s="6"/>
      <c r="R113" s="9"/>
      <c r="T113" s="9"/>
      <c r="U113" s="6"/>
      <c r="Z113" s="9"/>
      <c r="AB113" s="9"/>
      <c r="AC113" s="6"/>
      <c r="AD113" s="10"/>
      <c r="AG113" s="6"/>
      <c r="AH113" s="6"/>
      <c r="AI113" s="6"/>
      <c r="AJ113" s="6"/>
      <c r="AK113" s="6"/>
      <c r="AL113" s="9"/>
      <c r="AM113" s="6"/>
      <c r="AN113" s="6"/>
      <c r="AO113" s="6"/>
    </row>
    <row r="114" spans="10:41" x14ac:dyDescent="0.25">
      <c r="J114" s="9"/>
      <c r="L114" s="6"/>
      <c r="R114" s="9"/>
      <c r="T114" s="9"/>
      <c r="U114" s="6"/>
      <c r="Z114" s="9"/>
      <c r="AB114" s="9"/>
      <c r="AC114" s="6"/>
      <c r="AD114" s="10"/>
      <c r="AG114" s="6"/>
      <c r="AH114" s="6"/>
      <c r="AI114" s="6"/>
      <c r="AJ114" s="6"/>
      <c r="AK114" s="6"/>
      <c r="AL114" s="9"/>
      <c r="AM114" s="6"/>
      <c r="AN114" s="6"/>
      <c r="AO114" s="6"/>
    </row>
    <row r="115" spans="10:41" x14ac:dyDescent="0.25">
      <c r="J115" s="9"/>
      <c r="L115" s="6"/>
      <c r="R115" s="9"/>
      <c r="T115" s="9"/>
      <c r="U115" s="6"/>
      <c r="Z115" s="9"/>
      <c r="AB115" s="9"/>
      <c r="AC115" s="6"/>
      <c r="AD115" s="10"/>
      <c r="AG115" s="6"/>
      <c r="AH115" s="6"/>
      <c r="AI115" s="6"/>
      <c r="AJ115" s="6"/>
      <c r="AK115" s="6"/>
      <c r="AL115" s="9"/>
      <c r="AM115" s="6"/>
      <c r="AN115" s="6"/>
      <c r="AO115" s="6"/>
    </row>
    <row r="116" spans="10:41" x14ac:dyDescent="0.25">
      <c r="J116" s="9"/>
      <c r="L116" s="6"/>
      <c r="R116" s="9"/>
      <c r="T116" s="9"/>
      <c r="U116" s="6"/>
      <c r="Z116" s="9"/>
      <c r="AB116" s="9"/>
      <c r="AC116" s="6"/>
      <c r="AD116" s="10"/>
      <c r="AG116" s="6"/>
      <c r="AH116" s="6"/>
      <c r="AI116" s="6"/>
      <c r="AJ116" s="6"/>
      <c r="AK116" s="6"/>
      <c r="AL116" s="9"/>
      <c r="AM116" s="6"/>
      <c r="AN116" s="6"/>
      <c r="AO116" s="6"/>
    </row>
    <row r="117" spans="10:41" x14ac:dyDescent="0.25">
      <c r="J117" s="9"/>
      <c r="L117" s="6"/>
      <c r="R117" s="9"/>
      <c r="T117" s="9"/>
      <c r="U117" s="6"/>
      <c r="Z117" s="9"/>
      <c r="AB117" s="9"/>
      <c r="AC117" s="6"/>
      <c r="AD117" s="10"/>
      <c r="AG117" s="6"/>
      <c r="AH117" s="6"/>
      <c r="AI117" s="6"/>
      <c r="AJ117" s="6"/>
      <c r="AK117" s="6"/>
      <c r="AL117" s="9"/>
      <c r="AM117" s="6"/>
      <c r="AN117" s="6"/>
      <c r="AO117" s="6"/>
    </row>
    <row r="118" spans="10:41" x14ac:dyDescent="0.25">
      <c r="J118" s="9"/>
      <c r="L118" s="6"/>
      <c r="R118" s="9"/>
      <c r="T118" s="9"/>
      <c r="U118" s="6"/>
      <c r="Z118" s="9"/>
      <c r="AB118" s="9"/>
      <c r="AC118" s="6"/>
      <c r="AD118" s="10"/>
      <c r="AG118" s="6"/>
      <c r="AH118" s="6"/>
      <c r="AI118" s="6"/>
      <c r="AJ118" s="6"/>
      <c r="AK118" s="6"/>
      <c r="AL118" s="9"/>
      <c r="AM118" s="6"/>
      <c r="AN118" s="6"/>
      <c r="AO118" s="6"/>
    </row>
    <row r="119" spans="10:41" x14ac:dyDescent="0.25">
      <c r="J119" s="9"/>
      <c r="L119" s="6"/>
      <c r="R119" s="9"/>
      <c r="T119" s="9"/>
      <c r="U119" s="6"/>
      <c r="Z119" s="9"/>
      <c r="AB119" s="9"/>
      <c r="AC119" s="6"/>
      <c r="AD119" s="10"/>
      <c r="AG119" s="6"/>
      <c r="AH119" s="6"/>
      <c r="AI119" s="6"/>
      <c r="AJ119" s="6"/>
      <c r="AK119" s="6"/>
      <c r="AL119" s="9"/>
      <c r="AM119" s="6"/>
      <c r="AN119" s="6"/>
      <c r="AO119" s="6"/>
    </row>
    <row r="120" spans="10:41" x14ac:dyDescent="0.25">
      <c r="J120" s="9"/>
      <c r="L120" s="6"/>
      <c r="T120" s="9"/>
      <c r="U120" s="6"/>
      <c r="Z120" s="9"/>
      <c r="AB120" s="9"/>
      <c r="AC120" s="6"/>
      <c r="AD120" s="10"/>
      <c r="AG120" s="6"/>
      <c r="AH120" s="6"/>
      <c r="AI120" s="6"/>
      <c r="AJ120" s="6"/>
      <c r="AK120" s="6"/>
      <c r="AL120" s="9"/>
      <c r="AM120" s="6"/>
      <c r="AN120" s="6"/>
      <c r="AO120" s="6"/>
    </row>
    <row r="121" spans="10:41" x14ac:dyDescent="0.25">
      <c r="J121" s="9"/>
      <c r="L121" s="6"/>
      <c r="T121" s="9"/>
      <c r="U121" s="6"/>
      <c r="Z121" s="9"/>
      <c r="AB121" s="9"/>
      <c r="AC121" s="6"/>
      <c r="AD121" s="10"/>
      <c r="AG121" s="6"/>
      <c r="AH121" s="6"/>
      <c r="AI121" s="6"/>
      <c r="AJ121" s="6"/>
      <c r="AK121" s="6"/>
      <c r="AL121" s="9"/>
      <c r="AM121" s="6"/>
      <c r="AN121" s="6"/>
      <c r="AO121" s="6"/>
    </row>
    <row r="122" spans="10:41" x14ac:dyDescent="0.25">
      <c r="J122" s="9"/>
      <c r="L122" s="6"/>
      <c r="T122" s="9"/>
      <c r="U122" s="6"/>
      <c r="Z122" s="9"/>
      <c r="AB122" s="9"/>
      <c r="AC122" s="6"/>
      <c r="AD122" s="10"/>
      <c r="AG122" s="6"/>
      <c r="AH122" s="6"/>
      <c r="AI122" s="6"/>
      <c r="AJ122" s="6"/>
      <c r="AK122" s="6"/>
      <c r="AL122" s="9"/>
      <c r="AM122" s="6"/>
      <c r="AN122" s="6"/>
      <c r="AO122" s="6"/>
    </row>
    <row r="123" spans="10:41" x14ac:dyDescent="0.25">
      <c r="J123" s="9"/>
      <c r="L123" s="6"/>
      <c r="T123" s="9"/>
      <c r="U123" s="6"/>
      <c r="Z123" s="9"/>
      <c r="AB123" s="9"/>
      <c r="AC123" s="6"/>
      <c r="AD123" s="10"/>
      <c r="AG123" s="6"/>
      <c r="AH123" s="6"/>
      <c r="AI123" s="6"/>
      <c r="AJ123" s="6"/>
      <c r="AK123" s="6"/>
      <c r="AL123" s="9"/>
      <c r="AM123" s="6"/>
      <c r="AN123" s="6"/>
      <c r="AO123" s="6"/>
    </row>
    <row r="124" spans="10:41" x14ac:dyDescent="0.25">
      <c r="J124" s="9"/>
      <c r="L124" s="6"/>
      <c r="T124" s="9"/>
      <c r="U124" s="6"/>
      <c r="Z124" s="9"/>
      <c r="AB124" s="9"/>
      <c r="AC124" s="6"/>
      <c r="AD124" s="10"/>
      <c r="AG124" s="6"/>
      <c r="AH124" s="6"/>
      <c r="AI124" s="6"/>
      <c r="AJ124" s="6"/>
      <c r="AK124" s="6"/>
      <c r="AL124" s="9"/>
      <c r="AM124" s="6"/>
      <c r="AN124" s="6"/>
      <c r="AO124" s="6"/>
    </row>
    <row r="125" spans="10:41" x14ac:dyDescent="0.25">
      <c r="J125" s="9"/>
      <c r="L125" s="6"/>
      <c r="T125" s="9"/>
      <c r="U125" s="6"/>
      <c r="Z125" s="9"/>
      <c r="AB125" s="9"/>
      <c r="AC125" s="6"/>
      <c r="AD125" s="10"/>
      <c r="AG125" s="6"/>
      <c r="AH125" s="6"/>
      <c r="AI125" s="6"/>
      <c r="AJ125" s="6"/>
      <c r="AK125" s="6"/>
      <c r="AL125" s="9"/>
      <c r="AM125" s="6"/>
      <c r="AN125" s="6"/>
      <c r="AO125" s="6"/>
    </row>
    <row r="126" spans="10:41" x14ac:dyDescent="0.25">
      <c r="J126" s="9"/>
      <c r="L126" s="6"/>
      <c r="T126" s="9"/>
      <c r="U126" s="6"/>
      <c r="Z126" s="9"/>
      <c r="AB126" s="9"/>
      <c r="AC126" s="6"/>
      <c r="AD126" s="10"/>
      <c r="AG126" s="6"/>
      <c r="AH126" s="6"/>
      <c r="AI126" s="6"/>
      <c r="AJ126" s="6"/>
      <c r="AK126" s="6"/>
      <c r="AL126" s="9"/>
      <c r="AM126" s="6"/>
      <c r="AN126" s="6"/>
      <c r="AO126" s="6"/>
    </row>
    <row r="127" spans="10:41" x14ac:dyDescent="0.25">
      <c r="J127" s="9"/>
      <c r="L127" s="6"/>
      <c r="T127" s="9"/>
      <c r="U127" s="6"/>
      <c r="Z127" s="9"/>
      <c r="AB127" s="9"/>
      <c r="AC127" s="6"/>
      <c r="AD127" s="10"/>
      <c r="AG127" s="6"/>
      <c r="AH127" s="6"/>
      <c r="AI127" s="6"/>
      <c r="AJ127" s="6"/>
      <c r="AK127" s="6"/>
      <c r="AL127" s="9"/>
      <c r="AM127" s="6"/>
      <c r="AN127" s="6"/>
      <c r="AO127" s="6"/>
    </row>
    <row r="128" spans="10:41" x14ac:dyDescent="0.25">
      <c r="J128" s="9"/>
      <c r="L128" s="6"/>
      <c r="T128" s="9"/>
      <c r="U128" s="6"/>
      <c r="Z128" s="9"/>
      <c r="AB128" s="9"/>
      <c r="AC128" s="6"/>
      <c r="AD128" s="10"/>
      <c r="AG128" s="6"/>
      <c r="AH128" s="6"/>
      <c r="AI128" s="6"/>
      <c r="AJ128" s="6"/>
      <c r="AK128" s="6"/>
      <c r="AL128" s="9"/>
      <c r="AM128" s="6"/>
      <c r="AN128" s="6"/>
      <c r="AO128" s="6"/>
    </row>
    <row r="129" spans="8:30" x14ac:dyDescent="0.25">
      <c r="J129" s="9"/>
      <c r="L129" s="6"/>
      <c r="T129" s="9"/>
      <c r="U129" s="6"/>
      <c r="Z129" s="9"/>
      <c r="AB129" s="9"/>
      <c r="AC129" s="6"/>
      <c r="AD129" s="10"/>
    </row>
    <row r="130" spans="8:30" x14ac:dyDescent="0.25">
      <c r="H130" s="9"/>
      <c r="J130" s="9"/>
      <c r="U130" s="6"/>
    </row>
    <row r="131" spans="8:30" x14ac:dyDescent="0.25">
      <c r="H131" s="9"/>
      <c r="T131" s="9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D81D-2AEF-47DD-9C01-63631380899E}">
  <dimension ref="A2:AO131"/>
  <sheetViews>
    <sheetView zoomScale="80" zoomScaleNormal="80" workbookViewId="0">
      <pane xSplit="4" ySplit="8" topLeftCell="E9" activePane="bottomRight" state="frozen"/>
      <selection activeCell="AA128" sqref="AA128"/>
      <selection pane="topRight" activeCell="AA128" sqref="AA128"/>
      <selection pane="bottomLeft" activeCell="AA128" sqref="AA128"/>
      <selection pane="bottomRight" sqref="A1:XFD1048576"/>
    </sheetView>
  </sheetViews>
  <sheetFormatPr defaultColWidth="8.85546875" defaultRowHeight="15" x14ac:dyDescent="0.25"/>
  <cols>
    <col min="1" max="2" width="8.85546875" style="1"/>
    <col min="3" max="3" width="11.5703125" style="1" bestFit="1" customWidth="1"/>
    <col min="4" max="4" width="16.42578125" style="5" customWidth="1"/>
    <col min="5" max="5" width="14.5703125" style="6" customWidth="1"/>
    <col min="6" max="9" width="12.85546875" style="6" customWidth="1"/>
    <col min="10" max="10" width="11.28515625" style="1" customWidth="1"/>
    <col min="11" max="11" width="12.28515625" style="6" customWidth="1"/>
    <col min="12" max="12" width="11.7109375" style="1" customWidth="1"/>
    <col min="13" max="13" width="11.7109375" style="6" customWidth="1"/>
    <col min="14" max="14" width="3" style="1" customWidth="1"/>
    <col min="15" max="16" width="14.5703125" style="6" bestFit="1" customWidth="1"/>
    <col min="17" max="17" width="16" style="6" bestFit="1" customWidth="1"/>
    <col min="18" max="19" width="14.5703125" style="6" bestFit="1" customWidth="1"/>
    <col min="20" max="20" width="14" style="6" bestFit="1" customWidth="1"/>
    <col min="21" max="21" width="13.85546875" style="1" bestFit="1" customWidth="1"/>
    <col min="22" max="23" width="11.7109375" style="6" customWidth="1"/>
    <col min="24" max="24" width="2.7109375" style="1" customWidth="1"/>
    <col min="25" max="25" width="16" style="6" bestFit="1" customWidth="1"/>
    <col min="26" max="28" width="14.5703125" style="6" bestFit="1" customWidth="1"/>
    <col min="29" max="29" width="12.28515625" style="1" bestFit="1" customWidth="1"/>
    <col min="30" max="30" width="11.7109375" style="6" customWidth="1"/>
    <col min="31" max="32" width="8.85546875" style="1"/>
    <col min="33" max="33" width="14.5703125" style="1" customWidth="1"/>
    <col min="34" max="37" width="12.85546875" style="1" customWidth="1"/>
    <col min="38" max="38" width="11.28515625" style="1" customWidth="1"/>
    <col min="39" max="39" width="12.28515625" style="1" customWidth="1"/>
    <col min="40" max="41" width="11.7109375" style="1" customWidth="1"/>
    <col min="42" max="16384" width="8.85546875" style="1"/>
  </cols>
  <sheetData>
    <row r="2" spans="1:30" ht="21" x14ac:dyDescent="0.35">
      <c r="D2" s="2" t="s">
        <v>15</v>
      </c>
    </row>
    <row r="4" spans="1:30" x14ac:dyDescent="0.25">
      <c r="A4" s="4"/>
      <c r="D4" s="12"/>
    </row>
    <row r="5" spans="1:30" s="4" customFormat="1" x14ac:dyDescent="0.25">
      <c r="A5" s="1"/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O5" s="21" t="s">
        <v>5</v>
      </c>
      <c r="P5" s="21"/>
      <c r="Q5" s="21"/>
      <c r="R5" s="21"/>
      <c r="S5" s="21"/>
      <c r="T5" s="21"/>
      <c r="U5" s="21"/>
      <c r="V5" s="21"/>
      <c r="W5" s="21"/>
      <c r="Y5" s="21" t="s">
        <v>6</v>
      </c>
      <c r="Z5" s="21"/>
      <c r="AA5" s="21"/>
      <c r="AB5" s="21"/>
      <c r="AC5" s="21"/>
      <c r="AD5" s="21"/>
    </row>
    <row r="6" spans="1:30" x14ac:dyDescent="0.25">
      <c r="Y6" s="1"/>
      <c r="Z6" s="1"/>
      <c r="AA6" s="1"/>
      <c r="AB6" s="1"/>
      <c r="AD6" s="1"/>
    </row>
    <row r="7" spans="1:30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1:30" x14ac:dyDescent="0.25">
      <c r="D9" s="5">
        <v>2017</v>
      </c>
      <c r="E9" s="15"/>
      <c r="F9" s="15"/>
      <c r="G9" s="15"/>
      <c r="H9" s="15"/>
      <c r="I9" s="15"/>
      <c r="J9" s="15"/>
      <c r="K9" s="15"/>
      <c r="L9" s="15"/>
      <c r="M9" s="15"/>
      <c r="N9" s="16"/>
      <c r="O9" s="15"/>
      <c r="P9" s="15"/>
      <c r="Q9" s="15"/>
      <c r="R9" s="15"/>
      <c r="S9" s="15"/>
      <c r="T9" s="15"/>
      <c r="U9" s="15"/>
      <c r="V9" s="15"/>
      <c r="W9" s="15"/>
      <c r="X9" s="16"/>
      <c r="Y9" s="15"/>
      <c r="Z9" s="15"/>
      <c r="AA9" s="15"/>
      <c r="AB9" s="15"/>
      <c r="AC9" s="15"/>
      <c r="AD9" s="15"/>
    </row>
    <row r="10" spans="1:30" x14ac:dyDescent="0.25">
      <c r="D10" s="5">
        <v>2018</v>
      </c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5"/>
      <c r="Z10" s="15"/>
      <c r="AA10" s="15"/>
      <c r="AB10" s="15"/>
      <c r="AC10" s="15"/>
      <c r="AD10" s="15"/>
    </row>
    <row r="11" spans="1:30" x14ac:dyDescent="0.25">
      <c r="D11" s="5">
        <v>2019</v>
      </c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5"/>
      <c r="Z11" s="15"/>
      <c r="AA11" s="15"/>
      <c r="AB11" s="15"/>
      <c r="AC11" s="15"/>
      <c r="AD11" s="15"/>
    </row>
    <row r="12" spans="1:30" x14ac:dyDescent="0.25">
      <c r="D12" s="5">
        <v>2020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5"/>
      <c r="Z12" s="15"/>
      <c r="AA12" s="15"/>
      <c r="AB12" s="15"/>
      <c r="AC12" s="15"/>
      <c r="AD12" s="15"/>
    </row>
    <row r="13" spans="1:30" x14ac:dyDescent="0.25">
      <c r="D13" s="5">
        <v>2021</v>
      </c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5"/>
      <c r="Z13" s="15"/>
      <c r="AA13" s="15"/>
      <c r="AB13" s="15"/>
      <c r="AC13" s="15"/>
      <c r="AD13" s="15"/>
    </row>
    <row r="14" spans="1:30" x14ac:dyDescent="0.25">
      <c r="D14" s="5">
        <v>2022</v>
      </c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5"/>
      <c r="Z14" s="15"/>
      <c r="AA14" s="15"/>
      <c r="AB14" s="15"/>
      <c r="AC14" s="15"/>
      <c r="AD14" s="15"/>
    </row>
    <row r="15" spans="1:30" x14ac:dyDescent="0.25">
      <c r="D15" s="5">
        <v>2023</v>
      </c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5"/>
      <c r="Z15" s="15"/>
      <c r="AA15" s="15"/>
      <c r="AB15" s="15"/>
      <c r="AC15" s="15"/>
      <c r="AD15" s="15"/>
    </row>
    <row r="16" spans="1:30" x14ac:dyDescent="0.25">
      <c r="C16" s="11"/>
      <c r="D16" s="5">
        <v>2024</v>
      </c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5"/>
      <c r="Z16" s="15"/>
      <c r="AA16" s="15"/>
      <c r="AB16" s="15"/>
      <c r="AC16" s="15"/>
      <c r="AD16" s="15"/>
    </row>
    <row r="17" spans="3:41" x14ac:dyDescent="0.25">
      <c r="C17" s="11"/>
      <c r="D17" s="5">
        <v>2025</v>
      </c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5"/>
      <c r="Z17" s="15"/>
      <c r="AA17" s="15"/>
      <c r="AB17" s="15"/>
      <c r="AC17" s="15"/>
      <c r="AD17" s="15"/>
    </row>
    <row r="18" spans="3:41" x14ac:dyDescent="0.25">
      <c r="C18" s="11"/>
      <c r="D18" s="5">
        <v>2026</v>
      </c>
      <c r="E18" s="15"/>
      <c r="F18" s="15"/>
      <c r="G18" s="15"/>
      <c r="H18" s="15"/>
      <c r="I18" s="15"/>
      <c r="J18" s="15"/>
      <c r="K18" s="15"/>
      <c r="L18" s="15"/>
      <c r="M18" s="15"/>
      <c r="O18" s="6">
        <v>50865.703018253145</v>
      </c>
      <c r="P18" s="6">
        <v>14428.883727537639</v>
      </c>
      <c r="Q18" s="6">
        <v>2698.1881858444353</v>
      </c>
      <c r="R18" s="6">
        <v>1094.4217873802256</v>
      </c>
      <c r="S18" s="6">
        <v>891.49371439298943</v>
      </c>
      <c r="U18" s="6"/>
      <c r="Y18" s="6">
        <v>7.1143806736860453</v>
      </c>
      <c r="Z18" s="6">
        <v>2.4494943400258933</v>
      </c>
      <c r="AA18" s="6">
        <v>1.6293149384529919</v>
      </c>
      <c r="AC18" s="6"/>
    </row>
    <row r="19" spans="3:41" x14ac:dyDescent="0.25">
      <c r="C19" s="11"/>
      <c r="D19" s="5">
        <v>2027</v>
      </c>
      <c r="E19" s="15"/>
      <c r="F19" s="15"/>
      <c r="G19" s="15"/>
      <c r="H19" s="15"/>
      <c r="I19" s="15"/>
      <c r="J19" s="15"/>
      <c r="K19" s="15"/>
      <c r="L19" s="15"/>
      <c r="M19" s="15"/>
      <c r="O19" s="6">
        <v>196740.00681730901</v>
      </c>
      <c r="P19" s="6">
        <v>55988.506669231436</v>
      </c>
      <c r="Q19" s="6">
        <v>11175.452018352447</v>
      </c>
      <c r="R19" s="6">
        <v>4618.8352834338639</v>
      </c>
      <c r="S19" s="6">
        <v>3853.1924300923411</v>
      </c>
      <c r="U19" s="6"/>
      <c r="Y19" s="6">
        <v>29.454978487095254</v>
      </c>
      <c r="Z19" s="6">
        <v>10.337626720027183</v>
      </c>
      <c r="AA19" s="6">
        <v>7.0421853634247071</v>
      </c>
      <c r="AC19" s="6"/>
    </row>
    <row r="20" spans="3:41" x14ac:dyDescent="0.25">
      <c r="C20" s="11"/>
      <c r="D20" s="5">
        <f>+D19+1</f>
        <v>2028</v>
      </c>
      <c r="E20" s="15"/>
      <c r="F20" s="15"/>
      <c r="G20" s="15"/>
      <c r="H20" s="15"/>
      <c r="I20" s="15"/>
      <c r="J20" s="15"/>
      <c r="K20" s="15"/>
      <c r="L20" s="15"/>
      <c r="M20" s="15"/>
      <c r="O20" s="6">
        <v>394365.80908374785</v>
      </c>
      <c r="P20" s="6">
        <v>110891.91794088947</v>
      </c>
      <c r="Q20" s="6">
        <v>20523.102214902876</v>
      </c>
      <c r="R20" s="6">
        <v>8539.8098948395254</v>
      </c>
      <c r="S20" s="6">
        <v>7183.9056170528165</v>
      </c>
      <c r="U20" s="6"/>
      <c r="Y20" s="6">
        <v>53.93665245876246</v>
      </c>
      <c r="Z20" s="6">
        <v>19.059273918290302</v>
      </c>
      <c r="AA20" s="6">
        <v>13.087844026335045</v>
      </c>
      <c r="AC20" s="6"/>
    </row>
    <row r="21" spans="3:41" x14ac:dyDescent="0.25">
      <c r="C21" s="11"/>
      <c r="D21" s="5">
        <v>2029</v>
      </c>
      <c r="E21" s="15"/>
      <c r="F21" s="15"/>
      <c r="G21" s="15"/>
      <c r="H21" s="15"/>
      <c r="I21" s="15"/>
      <c r="J21" s="15"/>
      <c r="K21" s="15"/>
      <c r="L21" s="15"/>
      <c r="M21" s="15"/>
      <c r="O21" s="6">
        <v>655305.15301740088</v>
      </c>
      <c r="P21" s="6">
        <v>182068.73580837209</v>
      </c>
      <c r="Q21" s="6">
        <v>30947.619878072579</v>
      </c>
      <c r="R21" s="6">
        <v>12968.410723390612</v>
      </c>
      <c r="S21" s="6">
        <v>11002.964163189135</v>
      </c>
      <c r="U21" s="6"/>
      <c r="Y21" s="6">
        <v>81.544171032411668</v>
      </c>
      <c r="Z21" s="6">
        <v>29.025032494650464</v>
      </c>
      <c r="AA21" s="6">
        <v>20.109276811394597</v>
      </c>
      <c r="AC21" s="6"/>
    </row>
    <row r="22" spans="3:41" x14ac:dyDescent="0.25">
      <c r="C22" s="11"/>
      <c r="D22" s="5">
        <v>2030</v>
      </c>
      <c r="E22" s="15"/>
      <c r="F22" s="15"/>
      <c r="G22" s="15"/>
      <c r="H22" s="15"/>
      <c r="I22" s="15"/>
      <c r="J22" s="15"/>
      <c r="K22" s="15"/>
      <c r="L22" s="15"/>
      <c r="M22" s="15"/>
      <c r="O22" s="6">
        <v>979607.72323989333</v>
      </c>
      <c r="P22" s="6">
        <v>269632.75592780649</v>
      </c>
      <c r="Q22" s="6">
        <v>42844.870222324746</v>
      </c>
      <c r="R22" s="6">
        <v>18109.729328427562</v>
      </c>
      <c r="S22" s="6">
        <v>15524.47475696537</v>
      </c>
      <c r="U22" s="6"/>
      <c r="Y22" s="6">
        <v>112.87127460132729</v>
      </c>
      <c r="Z22" s="6">
        <v>40.531849584568242</v>
      </c>
      <c r="AA22" s="6">
        <v>28.372896213163671</v>
      </c>
      <c r="AC22" s="6"/>
    </row>
    <row r="23" spans="3:41" x14ac:dyDescent="0.25">
      <c r="C23" s="11"/>
      <c r="D23" s="5">
        <v>2031</v>
      </c>
      <c r="E23" s="15"/>
      <c r="F23" s="15"/>
      <c r="G23" s="15"/>
      <c r="H23" s="15"/>
      <c r="I23" s="15"/>
      <c r="J23" s="15"/>
      <c r="K23" s="15"/>
      <c r="L23" s="15"/>
      <c r="M23" s="15"/>
      <c r="O23" s="6">
        <v>1272529.1102372101</v>
      </c>
      <c r="P23" s="6">
        <v>350760.08821359882</v>
      </c>
      <c r="Q23" s="6">
        <v>56521.720049430769</v>
      </c>
      <c r="R23" s="6">
        <v>23889.94743768945</v>
      </c>
      <c r="S23" s="6">
        <v>20478.795785495953</v>
      </c>
      <c r="U23" s="6"/>
      <c r="Y23" s="6">
        <v>148.90190566051771</v>
      </c>
      <c r="Z23" s="6">
        <v>53.468704602350627</v>
      </c>
      <c r="AA23" s="6">
        <v>37.427530173396264</v>
      </c>
      <c r="AC23" s="6"/>
    </row>
    <row r="24" spans="3:41" x14ac:dyDescent="0.25">
      <c r="C24" s="11"/>
      <c r="J24" s="6"/>
      <c r="L24" s="6"/>
      <c r="U24" s="6"/>
      <c r="AC24" s="6"/>
    </row>
    <row r="26" spans="3:41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3:41" x14ac:dyDescent="0.25">
      <c r="J27" s="9"/>
      <c r="L27" s="9"/>
      <c r="T27" s="9"/>
      <c r="U27" s="6"/>
      <c r="V27" s="9"/>
      <c r="AB27" s="9"/>
      <c r="AC27" s="6"/>
      <c r="AE27" s="6"/>
      <c r="AF27" s="6"/>
      <c r="AG27" s="6"/>
      <c r="AH27" s="6"/>
      <c r="AI27" s="6"/>
      <c r="AJ27" s="6"/>
      <c r="AK27" s="6"/>
      <c r="AL27" s="9"/>
      <c r="AM27" s="6"/>
      <c r="AN27" s="9"/>
      <c r="AO27" s="6"/>
    </row>
    <row r="28" spans="3:41" x14ac:dyDescent="0.25">
      <c r="J28" s="9"/>
      <c r="L28" s="9"/>
      <c r="T28" s="9"/>
      <c r="U28" s="6"/>
      <c r="V28" s="9"/>
      <c r="AB28" s="9"/>
      <c r="AC28" s="6"/>
      <c r="AD28" s="9"/>
      <c r="AG28" s="6"/>
      <c r="AH28" s="6"/>
      <c r="AI28" s="6"/>
      <c r="AJ28" s="6"/>
      <c r="AK28" s="6"/>
      <c r="AL28" s="9"/>
      <c r="AM28" s="6"/>
      <c r="AN28" s="9"/>
      <c r="AO28" s="6"/>
    </row>
    <row r="29" spans="3:41" x14ac:dyDescent="0.25">
      <c r="J29" s="9"/>
      <c r="L29" s="9"/>
      <c r="T29" s="9"/>
      <c r="U29" s="6"/>
      <c r="V29" s="9"/>
      <c r="AB29" s="9"/>
      <c r="AC29" s="6"/>
      <c r="AD29" s="9"/>
      <c r="AG29" s="6"/>
      <c r="AH29" s="6"/>
      <c r="AI29" s="6"/>
      <c r="AJ29" s="6"/>
      <c r="AK29" s="6"/>
      <c r="AL29" s="9"/>
      <c r="AM29" s="6"/>
      <c r="AN29" s="9"/>
      <c r="AO29" s="6"/>
    </row>
    <row r="30" spans="3:41" x14ac:dyDescent="0.25">
      <c r="J30" s="9"/>
      <c r="L30" s="9"/>
      <c r="T30" s="9"/>
      <c r="U30" s="6"/>
      <c r="V30" s="9"/>
      <c r="AB30" s="9"/>
      <c r="AC30" s="6"/>
      <c r="AD30" s="9"/>
      <c r="AG30" s="6"/>
      <c r="AH30" s="6"/>
      <c r="AI30" s="6"/>
      <c r="AJ30" s="6"/>
      <c r="AK30" s="6"/>
      <c r="AL30" s="9"/>
      <c r="AM30" s="6"/>
      <c r="AN30" s="9"/>
      <c r="AO30" s="6"/>
    </row>
    <row r="31" spans="3:41" x14ac:dyDescent="0.25">
      <c r="J31" s="9"/>
      <c r="L31" s="9"/>
      <c r="T31" s="9"/>
      <c r="U31" s="6"/>
      <c r="V31" s="9"/>
      <c r="AB31" s="9"/>
      <c r="AC31" s="6"/>
      <c r="AD31" s="9"/>
      <c r="AG31" s="6"/>
      <c r="AH31" s="6"/>
      <c r="AI31" s="6"/>
      <c r="AJ31" s="6"/>
      <c r="AK31" s="6"/>
      <c r="AL31" s="9"/>
      <c r="AM31" s="6"/>
      <c r="AN31" s="9"/>
      <c r="AO31" s="6"/>
    </row>
    <row r="32" spans="3:41" x14ac:dyDescent="0.25">
      <c r="J32" s="9"/>
      <c r="L32" s="9"/>
      <c r="T32" s="9"/>
      <c r="U32" s="6"/>
      <c r="V32" s="9"/>
      <c r="AB32" s="9"/>
      <c r="AC32" s="6"/>
      <c r="AD32" s="9"/>
      <c r="AG32" s="6"/>
      <c r="AH32" s="6"/>
      <c r="AI32" s="6"/>
      <c r="AJ32" s="6"/>
      <c r="AK32" s="6"/>
      <c r="AL32" s="9"/>
      <c r="AM32" s="6"/>
      <c r="AN32" s="9"/>
      <c r="AO32" s="6"/>
    </row>
    <row r="33" spans="4:41" x14ac:dyDescent="0.25">
      <c r="J33" s="9"/>
      <c r="L33" s="9"/>
      <c r="T33" s="9"/>
      <c r="U33" s="6"/>
      <c r="V33" s="9"/>
      <c r="AC33" s="6"/>
      <c r="AG33" s="6"/>
      <c r="AH33" s="6"/>
      <c r="AI33" s="6"/>
      <c r="AJ33" s="6"/>
      <c r="AK33" s="6"/>
      <c r="AL33" s="9"/>
      <c r="AM33" s="6"/>
      <c r="AN33" s="9"/>
      <c r="AO33" s="6"/>
    </row>
    <row r="34" spans="4:41" x14ac:dyDescent="0.25">
      <c r="J34" s="9"/>
      <c r="L34" s="9"/>
      <c r="T34" s="9"/>
      <c r="U34" s="6"/>
      <c r="V34" s="9"/>
      <c r="AC34" s="6"/>
      <c r="AG34" s="6"/>
      <c r="AH34" s="6"/>
      <c r="AI34" s="6"/>
      <c r="AJ34" s="6"/>
      <c r="AK34" s="6"/>
      <c r="AL34" s="9"/>
      <c r="AM34" s="6"/>
      <c r="AN34" s="9"/>
      <c r="AO34" s="6"/>
    </row>
    <row r="35" spans="4:41" x14ac:dyDescent="0.25">
      <c r="J35" s="9"/>
      <c r="L35" s="9"/>
      <c r="U35" s="6"/>
      <c r="V35" s="9"/>
      <c r="AC35" s="6"/>
      <c r="AG35" s="6"/>
      <c r="AH35" s="6"/>
      <c r="AI35" s="6"/>
      <c r="AJ35" s="6"/>
      <c r="AK35" s="6"/>
      <c r="AL35" s="9"/>
      <c r="AM35" s="6"/>
      <c r="AN35" s="9"/>
      <c r="AO35" s="6"/>
    </row>
    <row r="36" spans="4:41" x14ac:dyDescent="0.25">
      <c r="J36" s="9"/>
      <c r="L36" s="9"/>
      <c r="T36" s="9"/>
      <c r="U36" s="6"/>
      <c r="V36" s="9"/>
      <c r="AB36" s="9"/>
      <c r="AC36" s="6"/>
      <c r="AD36" s="9"/>
      <c r="AG36" s="6"/>
      <c r="AH36" s="6"/>
      <c r="AI36" s="6"/>
      <c r="AJ36" s="6"/>
      <c r="AK36" s="6"/>
      <c r="AL36" s="9"/>
      <c r="AM36" s="6"/>
      <c r="AN36" s="9"/>
      <c r="AO36" s="6"/>
    </row>
    <row r="37" spans="4:41" x14ac:dyDescent="0.25">
      <c r="J37" s="9"/>
      <c r="L37" s="9"/>
      <c r="T37" s="9"/>
      <c r="U37" s="6"/>
      <c r="V37" s="9"/>
      <c r="AB37" s="9"/>
      <c r="AC37" s="6"/>
      <c r="AD37" s="9"/>
      <c r="AE37" s="13"/>
      <c r="AG37" s="6"/>
      <c r="AH37" s="6"/>
      <c r="AI37" s="6"/>
      <c r="AJ37" s="6"/>
      <c r="AK37" s="6"/>
      <c r="AL37" s="9"/>
      <c r="AM37" s="6"/>
      <c r="AN37" s="9"/>
      <c r="AO37" s="6"/>
    </row>
    <row r="38" spans="4:41" x14ac:dyDescent="0.25">
      <c r="J38" s="9"/>
      <c r="L38" s="9"/>
      <c r="T38" s="9"/>
      <c r="U38" s="6"/>
      <c r="V38" s="9"/>
      <c r="AB38" s="9"/>
      <c r="AC38" s="6"/>
      <c r="AD38" s="9"/>
      <c r="AG38" s="6"/>
      <c r="AH38" s="6"/>
      <c r="AI38" s="6"/>
      <c r="AJ38" s="6"/>
      <c r="AK38" s="6"/>
      <c r="AL38" s="9"/>
      <c r="AM38" s="6"/>
      <c r="AN38" s="9"/>
      <c r="AO38" s="6"/>
    </row>
    <row r="39" spans="4:41" x14ac:dyDescent="0.25">
      <c r="J39" s="9"/>
      <c r="L39" s="9"/>
      <c r="T39" s="9"/>
      <c r="U39" s="6"/>
      <c r="V39" s="9"/>
      <c r="AB39" s="9"/>
      <c r="AC39" s="6"/>
      <c r="AD39" s="9"/>
      <c r="AG39" s="6"/>
      <c r="AH39" s="6"/>
      <c r="AI39" s="6"/>
      <c r="AJ39" s="6"/>
      <c r="AK39" s="6"/>
      <c r="AL39" s="9"/>
      <c r="AM39" s="6"/>
      <c r="AN39" s="9"/>
      <c r="AO39" s="6"/>
    </row>
    <row r="40" spans="4:41" x14ac:dyDescent="0.25">
      <c r="J40" s="9"/>
      <c r="L40" s="9"/>
      <c r="T40" s="9"/>
      <c r="U40" s="6"/>
      <c r="V40" s="9"/>
      <c r="AB40" s="9"/>
      <c r="AC40" s="6"/>
      <c r="AD40" s="9"/>
      <c r="AG40" s="6"/>
      <c r="AH40" s="6"/>
      <c r="AI40" s="6"/>
      <c r="AJ40" s="6"/>
      <c r="AK40" s="6"/>
      <c r="AL40" s="9"/>
      <c r="AM40" s="6"/>
      <c r="AN40" s="9"/>
      <c r="AO40" s="6"/>
    </row>
    <row r="41" spans="4:41" x14ac:dyDescent="0.25">
      <c r="J41" s="9"/>
      <c r="L41" s="9"/>
      <c r="T41" s="9"/>
      <c r="U41" s="6"/>
      <c r="V41" s="9"/>
      <c r="AB41" s="9"/>
      <c r="AC41" s="6"/>
      <c r="AD41" s="9"/>
      <c r="AG41" s="6"/>
      <c r="AH41" s="6"/>
      <c r="AI41" s="6"/>
      <c r="AJ41" s="6"/>
      <c r="AK41" s="6"/>
      <c r="AL41" s="9"/>
      <c r="AM41" s="6"/>
      <c r="AN41" s="9"/>
      <c r="AO41" s="6"/>
    </row>
    <row r="42" spans="4:41" x14ac:dyDescent="0.25">
      <c r="J42" s="9"/>
      <c r="L42" s="9"/>
      <c r="U42" s="6"/>
      <c r="V42" s="9"/>
      <c r="AC42" s="6"/>
      <c r="AG42" s="6"/>
      <c r="AH42" s="6"/>
      <c r="AI42" s="6"/>
      <c r="AJ42" s="6"/>
      <c r="AK42" s="6"/>
      <c r="AL42" s="9"/>
      <c r="AM42" s="6"/>
      <c r="AN42" s="9"/>
      <c r="AO42" s="6"/>
    </row>
    <row r="43" spans="4:41" x14ac:dyDescent="0.25">
      <c r="J43" s="9"/>
      <c r="L43" s="9"/>
      <c r="U43" s="6"/>
      <c r="V43" s="9"/>
      <c r="AC43" s="6"/>
      <c r="AG43" s="6"/>
      <c r="AH43" s="6"/>
      <c r="AI43" s="6"/>
      <c r="AJ43" s="6"/>
      <c r="AK43" s="6"/>
      <c r="AL43" s="9"/>
      <c r="AM43" s="6"/>
      <c r="AN43" s="9"/>
      <c r="AO43" s="6"/>
    </row>
    <row r="44" spans="4:41" x14ac:dyDescent="0.25">
      <c r="J44" s="9"/>
      <c r="L44" s="9"/>
      <c r="U44" s="6"/>
      <c r="V44" s="9"/>
      <c r="AC44" s="6"/>
      <c r="AG44" s="6"/>
      <c r="AH44" s="6"/>
      <c r="AI44" s="6"/>
      <c r="AJ44" s="6"/>
      <c r="AK44" s="6"/>
      <c r="AL44" s="9"/>
      <c r="AM44" s="6"/>
      <c r="AN44" s="9"/>
      <c r="AO44" s="6"/>
    </row>
    <row r="45" spans="4:41" x14ac:dyDescent="0.25">
      <c r="J45" s="9"/>
      <c r="L45" s="9"/>
      <c r="U45" s="6"/>
      <c r="V45" s="9"/>
      <c r="AC45" s="6"/>
    </row>
    <row r="46" spans="4:41" x14ac:dyDescent="0.25">
      <c r="J46" s="9"/>
      <c r="L46" s="9"/>
    </row>
    <row r="47" spans="4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4:41" x14ac:dyDescent="0.25">
      <c r="J48" s="9"/>
      <c r="L48" s="9"/>
      <c r="T48" s="9"/>
      <c r="U48" s="6"/>
      <c r="V48" s="9"/>
      <c r="AB48" s="9"/>
      <c r="AC48" s="6"/>
      <c r="AD48" s="9"/>
      <c r="AG48" s="6"/>
      <c r="AH48" s="6"/>
      <c r="AI48" s="6"/>
      <c r="AJ48" s="6"/>
      <c r="AK48" s="6"/>
      <c r="AL48" s="9"/>
      <c r="AM48" s="6"/>
      <c r="AN48" s="9"/>
      <c r="AO48" s="6"/>
    </row>
    <row r="49" spans="10:41" x14ac:dyDescent="0.25">
      <c r="J49" s="9"/>
      <c r="L49" s="9"/>
      <c r="T49" s="9"/>
      <c r="U49" s="6"/>
      <c r="V49" s="9"/>
      <c r="AB49" s="9"/>
      <c r="AC49" s="6"/>
      <c r="AD49" s="9"/>
      <c r="AG49" s="6"/>
      <c r="AH49" s="6"/>
      <c r="AI49" s="6"/>
      <c r="AJ49" s="6"/>
      <c r="AK49" s="6"/>
      <c r="AL49" s="9"/>
      <c r="AM49" s="6"/>
      <c r="AN49" s="9"/>
      <c r="AO49" s="6"/>
    </row>
    <row r="50" spans="10:41" x14ac:dyDescent="0.25">
      <c r="J50" s="9"/>
      <c r="L50" s="9"/>
      <c r="T50" s="9"/>
      <c r="U50" s="6"/>
      <c r="V50" s="9"/>
      <c r="AB50" s="9"/>
      <c r="AC50" s="6"/>
      <c r="AD50" s="9"/>
      <c r="AG50" s="6"/>
      <c r="AH50" s="6"/>
      <c r="AI50" s="6"/>
      <c r="AJ50" s="6"/>
      <c r="AK50" s="6"/>
      <c r="AL50" s="9"/>
      <c r="AM50" s="6"/>
      <c r="AN50" s="9"/>
      <c r="AO50" s="6"/>
    </row>
    <row r="51" spans="10:41" x14ac:dyDescent="0.25">
      <c r="J51" s="9"/>
      <c r="L51" s="9"/>
      <c r="T51" s="9"/>
      <c r="U51" s="6"/>
      <c r="V51" s="9"/>
      <c r="AB51" s="9"/>
      <c r="AC51" s="6"/>
      <c r="AD51" s="9"/>
      <c r="AG51" s="6"/>
      <c r="AH51" s="6"/>
      <c r="AI51" s="6"/>
      <c r="AJ51" s="6"/>
      <c r="AK51" s="6"/>
      <c r="AL51" s="9"/>
      <c r="AM51" s="6"/>
      <c r="AN51" s="9"/>
      <c r="AO51" s="6"/>
    </row>
    <row r="52" spans="10:41" x14ac:dyDescent="0.25">
      <c r="J52" s="9"/>
      <c r="L52" s="9"/>
      <c r="T52" s="9"/>
      <c r="U52" s="6"/>
      <c r="V52" s="9"/>
      <c r="AB52" s="9"/>
      <c r="AC52" s="6"/>
      <c r="AD52" s="9"/>
      <c r="AG52" s="6"/>
      <c r="AH52" s="6"/>
      <c r="AI52" s="6"/>
      <c r="AJ52" s="6"/>
      <c r="AK52" s="6"/>
      <c r="AL52" s="9"/>
      <c r="AM52" s="6"/>
      <c r="AN52" s="9"/>
      <c r="AO52" s="6"/>
    </row>
    <row r="53" spans="10:41" x14ac:dyDescent="0.25">
      <c r="J53" s="9"/>
      <c r="L53" s="9"/>
      <c r="T53" s="9"/>
      <c r="U53" s="6"/>
      <c r="V53" s="9"/>
      <c r="AB53" s="9"/>
      <c r="AC53" s="6"/>
      <c r="AD53" s="9"/>
      <c r="AG53" s="6"/>
      <c r="AH53" s="6"/>
      <c r="AI53" s="6"/>
      <c r="AJ53" s="6"/>
      <c r="AK53" s="6"/>
      <c r="AL53" s="9"/>
      <c r="AM53" s="6"/>
      <c r="AN53" s="9"/>
      <c r="AO53" s="6"/>
    </row>
    <row r="54" spans="10:41" x14ac:dyDescent="0.25">
      <c r="J54" s="9"/>
      <c r="L54" s="9"/>
      <c r="T54" s="9"/>
      <c r="U54" s="6"/>
      <c r="V54" s="9"/>
      <c r="AC54" s="6"/>
      <c r="AG54" s="6"/>
      <c r="AH54" s="6"/>
      <c r="AI54" s="6"/>
      <c r="AJ54" s="6"/>
      <c r="AK54" s="6"/>
      <c r="AL54" s="9"/>
      <c r="AM54" s="6"/>
      <c r="AN54" s="9"/>
      <c r="AO54" s="6"/>
    </row>
    <row r="55" spans="10:41" x14ac:dyDescent="0.25">
      <c r="J55" s="9"/>
      <c r="L55" s="9"/>
      <c r="T55" s="9"/>
      <c r="U55" s="6"/>
      <c r="V55" s="9"/>
      <c r="AC55" s="6"/>
      <c r="AG55" s="6"/>
      <c r="AH55" s="6"/>
      <c r="AI55" s="6"/>
      <c r="AJ55" s="6"/>
      <c r="AK55" s="6"/>
      <c r="AL55" s="9"/>
      <c r="AM55" s="6"/>
      <c r="AN55" s="9"/>
      <c r="AO55" s="6"/>
    </row>
    <row r="56" spans="10:41" x14ac:dyDescent="0.25">
      <c r="J56" s="9"/>
      <c r="L56" s="9"/>
      <c r="U56" s="6"/>
      <c r="AC56" s="6"/>
      <c r="AG56" s="6"/>
      <c r="AH56" s="6"/>
      <c r="AI56" s="6"/>
      <c r="AJ56" s="6"/>
      <c r="AK56" s="6"/>
      <c r="AL56" s="9"/>
      <c r="AM56" s="6"/>
      <c r="AN56" s="9"/>
      <c r="AO56" s="6"/>
    </row>
    <row r="57" spans="10:41" x14ac:dyDescent="0.25">
      <c r="J57" s="9"/>
      <c r="L57" s="9"/>
      <c r="T57" s="9"/>
      <c r="U57" s="6"/>
      <c r="V57" s="9"/>
      <c r="AB57" s="9"/>
      <c r="AC57" s="6"/>
      <c r="AD57" s="9"/>
      <c r="AG57" s="6"/>
      <c r="AH57" s="6"/>
      <c r="AI57" s="6"/>
      <c r="AJ57" s="6"/>
      <c r="AK57" s="6"/>
      <c r="AL57" s="9"/>
      <c r="AM57" s="6"/>
      <c r="AN57" s="9"/>
      <c r="AO57" s="6"/>
    </row>
    <row r="58" spans="10:41" x14ac:dyDescent="0.25">
      <c r="J58" s="9"/>
      <c r="L58" s="9"/>
      <c r="T58" s="9"/>
      <c r="U58" s="6"/>
      <c r="V58" s="9"/>
      <c r="AB58" s="9"/>
      <c r="AC58" s="6"/>
      <c r="AD58" s="9"/>
      <c r="AG58" s="6"/>
      <c r="AH58" s="6"/>
      <c r="AI58" s="6"/>
      <c r="AJ58" s="6"/>
      <c r="AK58" s="6"/>
      <c r="AL58" s="9"/>
      <c r="AM58" s="6"/>
      <c r="AN58" s="9"/>
      <c r="AO58" s="6"/>
    </row>
    <row r="59" spans="10:41" x14ac:dyDescent="0.25">
      <c r="J59" s="9"/>
      <c r="L59" s="9"/>
      <c r="T59" s="9"/>
      <c r="U59" s="6"/>
      <c r="V59" s="9"/>
      <c r="AB59" s="9"/>
      <c r="AC59" s="6"/>
      <c r="AD59" s="9"/>
      <c r="AG59" s="6"/>
      <c r="AH59" s="6"/>
      <c r="AI59" s="6"/>
      <c r="AJ59" s="6"/>
      <c r="AK59" s="6"/>
      <c r="AL59" s="9"/>
      <c r="AM59" s="6"/>
      <c r="AN59" s="9"/>
      <c r="AO59" s="6"/>
    </row>
    <row r="60" spans="10:41" x14ac:dyDescent="0.25">
      <c r="J60" s="9"/>
      <c r="L60" s="9"/>
      <c r="T60" s="9"/>
      <c r="U60" s="6"/>
      <c r="V60" s="9"/>
      <c r="AB60" s="9"/>
      <c r="AC60" s="6"/>
      <c r="AD60" s="9"/>
      <c r="AG60" s="6"/>
      <c r="AH60" s="6"/>
      <c r="AI60" s="6"/>
      <c r="AJ60" s="6"/>
      <c r="AK60" s="6"/>
      <c r="AL60" s="9"/>
      <c r="AM60" s="6"/>
      <c r="AN60" s="9"/>
      <c r="AO60" s="6"/>
    </row>
    <row r="61" spans="10:41" x14ac:dyDescent="0.25">
      <c r="J61" s="9"/>
      <c r="L61" s="9"/>
      <c r="T61" s="9"/>
      <c r="U61" s="6"/>
      <c r="V61" s="9"/>
      <c r="AB61" s="9"/>
      <c r="AC61" s="6"/>
      <c r="AD61" s="9"/>
      <c r="AG61" s="6"/>
      <c r="AH61" s="6"/>
      <c r="AI61" s="6"/>
      <c r="AJ61" s="6"/>
      <c r="AK61" s="6"/>
      <c r="AL61" s="9"/>
      <c r="AM61" s="6"/>
      <c r="AN61" s="9"/>
      <c r="AO61" s="6"/>
    </row>
    <row r="62" spans="10:41" x14ac:dyDescent="0.25">
      <c r="J62" s="9"/>
      <c r="L62" s="9"/>
      <c r="T62" s="9"/>
      <c r="U62" s="6"/>
      <c r="V62" s="9"/>
      <c r="AB62" s="9"/>
      <c r="AC62" s="6"/>
      <c r="AD62" s="9"/>
      <c r="AG62" s="6"/>
      <c r="AH62" s="6"/>
      <c r="AI62" s="6"/>
      <c r="AJ62" s="6"/>
      <c r="AK62" s="6"/>
      <c r="AL62" s="9"/>
      <c r="AM62" s="6"/>
      <c r="AN62" s="9"/>
      <c r="AO62" s="6"/>
    </row>
    <row r="63" spans="10:41" x14ac:dyDescent="0.25">
      <c r="J63" s="9"/>
      <c r="L63" s="9"/>
      <c r="T63" s="9"/>
      <c r="U63" s="6"/>
      <c r="V63" s="9"/>
      <c r="AB63" s="9"/>
      <c r="AC63" s="6"/>
      <c r="AD63" s="9"/>
      <c r="AG63" s="6"/>
      <c r="AH63" s="6"/>
      <c r="AI63" s="6"/>
      <c r="AJ63" s="6"/>
      <c r="AK63" s="6"/>
      <c r="AL63" s="9"/>
      <c r="AM63" s="6"/>
      <c r="AN63" s="9"/>
      <c r="AO63" s="6"/>
    </row>
    <row r="64" spans="10:41" x14ac:dyDescent="0.25">
      <c r="J64" s="9"/>
      <c r="L64" s="9"/>
      <c r="T64" s="9"/>
      <c r="U64" s="6"/>
      <c r="V64" s="9"/>
      <c r="AB64" s="9"/>
      <c r="AC64" s="6"/>
      <c r="AD64" s="9"/>
      <c r="AG64" s="6"/>
      <c r="AH64" s="6"/>
      <c r="AI64" s="6"/>
      <c r="AJ64" s="6"/>
      <c r="AK64" s="6"/>
      <c r="AL64" s="9"/>
      <c r="AM64" s="6"/>
      <c r="AN64" s="9"/>
      <c r="AO64" s="6"/>
    </row>
    <row r="65" spans="4:41" x14ac:dyDescent="0.25">
      <c r="J65" s="9"/>
      <c r="L65" s="9"/>
      <c r="T65" s="9"/>
      <c r="U65" s="6"/>
      <c r="V65" s="9"/>
      <c r="AB65" s="9"/>
      <c r="AC65" s="6"/>
      <c r="AD65" s="9"/>
      <c r="AG65" s="6"/>
      <c r="AH65" s="6"/>
      <c r="AI65" s="6"/>
      <c r="AJ65" s="6"/>
      <c r="AK65" s="6"/>
      <c r="AL65" s="9"/>
      <c r="AM65" s="6"/>
      <c r="AN65" s="9"/>
      <c r="AO65" s="6"/>
    </row>
    <row r="66" spans="4:41" x14ac:dyDescent="0.25">
      <c r="J66" s="9"/>
      <c r="L66" s="9"/>
      <c r="T66" s="9"/>
      <c r="U66" s="6"/>
      <c r="V66" s="9"/>
      <c r="AB66" s="9"/>
      <c r="AC66" s="6"/>
      <c r="AD66" s="9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4:41" x14ac:dyDescent="0.25">
      <c r="J69" s="6"/>
      <c r="L69" s="6"/>
      <c r="T69" s="9"/>
      <c r="U69" s="6"/>
      <c r="AB69" s="9"/>
      <c r="AC69" s="6"/>
      <c r="AD69" s="10"/>
      <c r="AG69" s="6"/>
      <c r="AH69" s="6"/>
      <c r="AI69" s="6"/>
      <c r="AJ69" s="6"/>
      <c r="AK69" s="6"/>
      <c r="AL69" s="6"/>
      <c r="AM69" s="6"/>
      <c r="AN69" s="6"/>
      <c r="AO69" s="6"/>
    </row>
    <row r="70" spans="4:41" x14ac:dyDescent="0.25">
      <c r="J70" s="9"/>
      <c r="L70" s="6"/>
      <c r="T70" s="9"/>
      <c r="U70" s="6"/>
      <c r="AB70" s="9"/>
      <c r="AC70" s="6"/>
      <c r="AD70" s="10"/>
      <c r="AG70" s="6"/>
      <c r="AH70" s="6"/>
      <c r="AI70" s="6"/>
      <c r="AJ70" s="6"/>
      <c r="AK70" s="6"/>
      <c r="AL70" s="9"/>
      <c r="AM70" s="6"/>
      <c r="AN70" s="6"/>
      <c r="AO70" s="6"/>
    </row>
    <row r="71" spans="4:41" x14ac:dyDescent="0.25">
      <c r="J71" s="9"/>
      <c r="L71" s="6"/>
      <c r="T71" s="9"/>
      <c r="U71" s="6"/>
      <c r="AB71" s="9"/>
      <c r="AC71" s="6"/>
      <c r="AD71" s="10"/>
      <c r="AG71" s="6"/>
      <c r="AH71" s="6"/>
      <c r="AI71" s="6"/>
      <c r="AJ71" s="6"/>
      <c r="AK71" s="6"/>
      <c r="AL71" s="9"/>
      <c r="AM71" s="6"/>
      <c r="AN71" s="6"/>
      <c r="AO71" s="6"/>
    </row>
    <row r="72" spans="4:41" x14ac:dyDescent="0.25">
      <c r="J72" s="9"/>
      <c r="L72" s="6"/>
      <c r="T72" s="9"/>
      <c r="U72" s="6"/>
      <c r="AB72" s="9"/>
      <c r="AC72" s="6"/>
      <c r="AD72" s="10"/>
      <c r="AG72" s="6"/>
      <c r="AH72" s="6"/>
      <c r="AI72" s="6"/>
      <c r="AJ72" s="6"/>
      <c r="AK72" s="6"/>
      <c r="AL72" s="9"/>
      <c r="AM72" s="6"/>
      <c r="AN72" s="6"/>
      <c r="AO72" s="6"/>
    </row>
    <row r="73" spans="4:41" x14ac:dyDescent="0.25">
      <c r="J73" s="9"/>
      <c r="L73" s="6"/>
      <c r="T73" s="9"/>
      <c r="U73" s="6"/>
      <c r="AB73" s="9"/>
      <c r="AC73" s="6"/>
      <c r="AD73" s="10"/>
      <c r="AG73" s="6"/>
      <c r="AH73" s="6"/>
      <c r="AI73" s="6"/>
      <c r="AJ73" s="6"/>
      <c r="AK73" s="6"/>
      <c r="AL73" s="9"/>
      <c r="AM73" s="6"/>
      <c r="AN73" s="6"/>
      <c r="AO73" s="6"/>
    </row>
    <row r="74" spans="4:41" x14ac:dyDescent="0.25">
      <c r="J74" s="9"/>
      <c r="L74" s="6"/>
      <c r="T74" s="9"/>
      <c r="U74" s="6"/>
      <c r="AB74" s="9"/>
      <c r="AC74" s="6"/>
      <c r="AD74" s="10"/>
      <c r="AG74" s="6"/>
      <c r="AH74" s="6"/>
      <c r="AI74" s="6"/>
      <c r="AJ74" s="6"/>
      <c r="AK74" s="6"/>
      <c r="AL74" s="9"/>
      <c r="AM74" s="6"/>
      <c r="AN74" s="6"/>
      <c r="AO74" s="6"/>
    </row>
    <row r="75" spans="4:41" x14ac:dyDescent="0.25">
      <c r="J75" s="9"/>
      <c r="L75" s="6"/>
      <c r="T75" s="9"/>
      <c r="U75" s="6"/>
      <c r="AB75" s="9"/>
      <c r="AC75" s="6"/>
      <c r="AD75" s="10"/>
      <c r="AG75" s="6"/>
      <c r="AH75" s="6"/>
      <c r="AI75" s="6"/>
      <c r="AJ75" s="6"/>
      <c r="AK75" s="6"/>
      <c r="AL75" s="9"/>
      <c r="AM75" s="6"/>
      <c r="AN75" s="6"/>
      <c r="AO75" s="6"/>
    </row>
    <row r="76" spans="4:41" x14ac:dyDescent="0.25">
      <c r="J76" s="9"/>
      <c r="L76" s="6"/>
      <c r="T76" s="9"/>
      <c r="U76" s="6"/>
      <c r="AB76" s="9"/>
      <c r="AC76" s="6"/>
      <c r="AD76" s="10"/>
      <c r="AG76" s="6"/>
      <c r="AH76" s="6"/>
      <c r="AI76" s="6"/>
      <c r="AJ76" s="6"/>
      <c r="AK76" s="6"/>
      <c r="AL76" s="9"/>
      <c r="AM76" s="6"/>
      <c r="AN76" s="6"/>
      <c r="AO76" s="6"/>
    </row>
    <row r="77" spans="4:41" x14ac:dyDescent="0.25">
      <c r="J77" s="9"/>
      <c r="L77" s="6"/>
      <c r="U77" s="6"/>
      <c r="AB77" s="9"/>
      <c r="AC77" s="6"/>
      <c r="AD77" s="10"/>
      <c r="AG77" s="6"/>
      <c r="AH77" s="6"/>
      <c r="AI77" s="6"/>
      <c r="AJ77" s="6"/>
      <c r="AK77" s="6"/>
      <c r="AL77" s="9"/>
      <c r="AM77" s="6"/>
      <c r="AN77" s="6"/>
      <c r="AO77" s="6"/>
    </row>
    <row r="78" spans="4:41" x14ac:dyDescent="0.25">
      <c r="J78" s="9"/>
      <c r="L78" s="6"/>
      <c r="T78" s="9"/>
      <c r="U78" s="6"/>
      <c r="AB78" s="9"/>
      <c r="AC78" s="6"/>
      <c r="AD78" s="10"/>
      <c r="AG78" s="6"/>
      <c r="AH78" s="6"/>
      <c r="AI78" s="6"/>
      <c r="AJ78" s="6"/>
      <c r="AK78" s="6"/>
      <c r="AL78" s="9"/>
      <c r="AM78" s="6"/>
      <c r="AN78" s="6"/>
      <c r="AO78" s="6"/>
    </row>
    <row r="79" spans="4:41" x14ac:dyDescent="0.25">
      <c r="J79" s="9"/>
      <c r="L79" s="6"/>
      <c r="T79" s="9"/>
      <c r="U79" s="6"/>
      <c r="AB79" s="9"/>
      <c r="AC79" s="6"/>
      <c r="AD79" s="10"/>
      <c r="AG79" s="6"/>
      <c r="AH79" s="6"/>
      <c r="AI79" s="6"/>
      <c r="AJ79" s="6"/>
      <c r="AK79" s="6"/>
      <c r="AL79" s="9"/>
      <c r="AM79" s="6"/>
      <c r="AN79" s="6"/>
      <c r="AO79" s="6"/>
    </row>
    <row r="80" spans="4:41" x14ac:dyDescent="0.25">
      <c r="J80" s="9"/>
      <c r="L80" s="6"/>
      <c r="T80" s="9"/>
      <c r="U80" s="6"/>
      <c r="AB80" s="9"/>
      <c r="AC80" s="6"/>
      <c r="AD80" s="10"/>
      <c r="AG80" s="6"/>
      <c r="AH80" s="6"/>
      <c r="AI80" s="6"/>
      <c r="AJ80" s="6"/>
      <c r="AK80" s="6"/>
      <c r="AL80" s="9"/>
      <c r="AM80" s="6"/>
      <c r="AN80" s="6"/>
      <c r="AO80" s="6"/>
    </row>
    <row r="81" spans="4:41" x14ac:dyDescent="0.25">
      <c r="J81" s="9"/>
      <c r="L81" s="6"/>
      <c r="T81" s="9"/>
      <c r="U81" s="6"/>
      <c r="AB81" s="9"/>
      <c r="AC81" s="6"/>
      <c r="AD81" s="10"/>
      <c r="AG81" s="6"/>
      <c r="AH81" s="6"/>
      <c r="AI81" s="6"/>
      <c r="AJ81" s="6"/>
      <c r="AK81" s="6"/>
      <c r="AL81" s="9"/>
      <c r="AM81" s="6"/>
      <c r="AN81" s="6"/>
      <c r="AO81" s="6"/>
    </row>
    <row r="82" spans="4:41" x14ac:dyDescent="0.25">
      <c r="J82" s="9"/>
      <c r="L82" s="6"/>
      <c r="T82" s="9"/>
      <c r="U82" s="6"/>
      <c r="AB82" s="9"/>
      <c r="AC82" s="6"/>
      <c r="AD82" s="10"/>
      <c r="AG82" s="6"/>
      <c r="AH82" s="6"/>
      <c r="AI82" s="6"/>
      <c r="AJ82" s="6"/>
      <c r="AK82" s="6"/>
      <c r="AL82" s="9"/>
      <c r="AM82" s="6"/>
      <c r="AN82" s="6"/>
      <c r="AO82" s="6"/>
    </row>
    <row r="83" spans="4:41" x14ac:dyDescent="0.25">
      <c r="J83" s="9"/>
      <c r="L83" s="6"/>
      <c r="T83" s="9"/>
      <c r="U83" s="6"/>
      <c r="AB83" s="9"/>
      <c r="AC83" s="6"/>
      <c r="AD83" s="10"/>
      <c r="AG83" s="6"/>
      <c r="AH83" s="6"/>
      <c r="AI83" s="6"/>
      <c r="AJ83" s="6"/>
      <c r="AK83" s="6"/>
      <c r="AL83" s="9"/>
      <c r="AM83" s="6"/>
      <c r="AN83" s="6"/>
      <c r="AO83" s="6"/>
    </row>
    <row r="84" spans="4:41" x14ac:dyDescent="0.25">
      <c r="J84" s="9"/>
      <c r="L84" s="6"/>
      <c r="T84" s="9"/>
      <c r="U84" s="6"/>
      <c r="AB84" s="9"/>
      <c r="AC84" s="6"/>
      <c r="AD84" s="10"/>
      <c r="AG84" s="6"/>
      <c r="AH84" s="6"/>
      <c r="AI84" s="6"/>
      <c r="AJ84" s="6"/>
      <c r="AK84" s="6"/>
      <c r="AL84" s="9"/>
      <c r="AM84" s="6"/>
      <c r="AN84" s="6"/>
      <c r="AO84" s="6"/>
    </row>
    <row r="85" spans="4:41" x14ac:dyDescent="0.25">
      <c r="J85" s="9"/>
      <c r="L85" s="6"/>
      <c r="T85" s="9"/>
      <c r="U85" s="6"/>
      <c r="AB85" s="9"/>
      <c r="AC85" s="6"/>
      <c r="AD85" s="10"/>
      <c r="AG85" s="6"/>
      <c r="AH85" s="6"/>
      <c r="AI85" s="6"/>
      <c r="AJ85" s="6"/>
      <c r="AK85" s="6"/>
      <c r="AL85" s="9"/>
      <c r="AM85" s="6"/>
      <c r="AN85" s="6"/>
      <c r="AO85" s="6"/>
    </row>
    <row r="86" spans="4:41" x14ac:dyDescent="0.25">
      <c r="J86" s="9"/>
      <c r="L86" s="6"/>
      <c r="T86" s="9"/>
      <c r="U86" s="6"/>
      <c r="AB86" s="9"/>
      <c r="AC86" s="6"/>
      <c r="AD86" s="10"/>
      <c r="AG86" s="6"/>
      <c r="AH86" s="6"/>
      <c r="AI86" s="6"/>
      <c r="AJ86" s="6"/>
      <c r="AK86" s="6"/>
      <c r="AL86" s="9"/>
      <c r="AM86" s="6"/>
      <c r="AN86" s="6"/>
      <c r="AO86" s="6"/>
    </row>
    <row r="87" spans="4:41" x14ac:dyDescent="0.25">
      <c r="J87" s="9"/>
      <c r="L87" s="6"/>
      <c r="T87" s="9"/>
      <c r="U87" s="6"/>
      <c r="AB87" s="9"/>
      <c r="AC87" s="6"/>
      <c r="AD87" s="10"/>
    </row>
    <row r="88" spans="4:41" x14ac:dyDescent="0.25">
      <c r="L88" s="6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4:41" x14ac:dyDescent="0.25">
      <c r="J90" s="6"/>
      <c r="L90" s="6"/>
      <c r="R90" s="9"/>
      <c r="U90" s="6"/>
      <c r="Z90" s="9"/>
      <c r="AC90" s="6"/>
      <c r="AD90" s="10"/>
      <c r="AG90" s="6"/>
      <c r="AH90" s="6"/>
      <c r="AI90" s="6"/>
      <c r="AJ90" s="6"/>
      <c r="AK90" s="6"/>
      <c r="AL90" s="6"/>
      <c r="AM90" s="6"/>
      <c r="AN90" s="6"/>
      <c r="AO90" s="6"/>
    </row>
    <row r="91" spans="4:41" x14ac:dyDescent="0.25">
      <c r="J91" s="6"/>
      <c r="L91" s="6"/>
      <c r="R91" s="9"/>
      <c r="U91" s="6"/>
      <c r="Z91" s="9"/>
      <c r="AC91" s="6"/>
      <c r="AD91" s="10"/>
      <c r="AG91" s="6"/>
      <c r="AH91" s="6"/>
      <c r="AI91" s="6"/>
      <c r="AJ91" s="6"/>
      <c r="AK91" s="6"/>
      <c r="AL91" s="6"/>
      <c r="AM91" s="6"/>
      <c r="AN91" s="6"/>
      <c r="AO91" s="6"/>
    </row>
    <row r="92" spans="4:41" x14ac:dyDescent="0.25">
      <c r="J92" s="6"/>
      <c r="L92" s="6"/>
      <c r="R92" s="9"/>
      <c r="U92" s="6"/>
      <c r="Z92" s="9"/>
      <c r="AC92" s="6"/>
      <c r="AD92" s="10"/>
      <c r="AG92" s="6"/>
      <c r="AH92" s="6"/>
      <c r="AI92" s="6"/>
      <c r="AJ92" s="6"/>
      <c r="AK92" s="6"/>
      <c r="AL92" s="6"/>
      <c r="AM92" s="6"/>
      <c r="AN92" s="6"/>
      <c r="AO92" s="6"/>
    </row>
    <row r="93" spans="4:41" x14ac:dyDescent="0.25">
      <c r="J93" s="6"/>
      <c r="L93" s="6"/>
      <c r="R93" s="9"/>
      <c r="U93" s="6"/>
      <c r="Z93" s="9"/>
      <c r="AC93" s="6"/>
      <c r="AD93" s="10"/>
      <c r="AG93" s="6"/>
      <c r="AH93" s="6"/>
      <c r="AI93" s="6"/>
      <c r="AJ93" s="6"/>
      <c r="AK93" s="6"/>
      <c r="AL93" s="6"/>
      <c r="AM93" s="6"/>
      <c r="AN93" s="6"/>
      <c r="AO93" s="6"/>
    </row>
    <row r="94" spans="4:41" x14ac:dyDescent="0.25">
      <c r="J94" s="6"/>
      <c r="L94" s="6"/>
      <c r="R94" s="9"/>
      <c r="U94" s="6"/>
      <c r="Z94" s="9"/>
      <c r="AC94" s="6"/>
      <c r="AD94" s="10"/>
      <c r="AG94" s="6"/>
      <c r="AH94" s="6"/>
      <c r="AI94" s="6"/>
      <c r="AJ94" s="6"/>
      <c r="AK94" s="6"/>
      <c r="AL94" s="6"/>
      <c r="AM94" s="6"/>
      <c r="AN94" s="6"/>
      <c r="AO94" s="6"/>
    </row>
    <row r="95" spans="4:41" x14ac:dyDescent="0.25">
      <c r="J95" s="6"/>
      <c r="L95" s="6"/>
      <c r="R95" s="9"/>
      <c r="U95" s="6"/>
      <c r="Z95" s="9"/>
      <c r="AC95" s="6"/>
      <c r="AD95" s="10"/>
      <c r="AG95" s="6"/>
      <c r="AH95" s="6"/>
      <c r="AI95" s="6"/>
      <c r="AJ95" s="6"/>
      <c r="AK95" s="6"/>
      <c r="AL95" s="6"/>
      <c r="AM95" s="6"/>
      <c r="AN95" s="6"/>
      <c r="AO95" s="6"/>
    </row>
    <row r="96" spans="4:41" x14ac:dyDescent="0.25">
      <c r="J96" s="6"/>
      <c r="L96" s="6"/>
      <c r="R96" s="9"/>
      <c r="U96" s="6"/>
      <c r="Z96" s="9"/>
      <c r="AC96" s="6"/>
      <c r="AD96" s="10"/>
      <c r="AG96" s="6"/>
      <c r="AH96" s="6"/>
      <c r="AI96" s="6"/>
      <c r="AJ96" s="6"/>
      <c r="AK96" s="6"/>
      <c r="AL96" s="6"/>
      <c r="AM96" s="6"/>
      <c r="AN96" s="6"/>
      <c r="AO96" s="6"/>
    </row>
    <row r="97" spans="4:41" x14ac:dyDescent="0.25">
      <c r="J97" s="6"/>
      <c r="L97" s="6"/>
      <c r="R97" s="9"/>
      <c r="U97" s="6"/>
      <c r="Z97" s="9"/>
      <c r="AC97" s="6"/>
      <c r="AD97" s="10"/>
      <c r="AG97" s="6"/>
      <c r="AH97" s="6"/>
      <c r="AI97" s="6"/>
      <c r="AJ97" s="6"/>
      <c r="AK97" s="6"/>
      <c r="AL97" s="6"/>
      <c r="AM97" s="6"/>
      <c r="AN97" s="6"/>
      <c r="AO97" s="6"/>
    </row>
    <row r="98" spans="4:41" x14ac:dyDescent="0.25">
      <c r="J98" s="6"/>
      <c r="L98" s="6"/>
      <c r="U98" s="6"/>
      <c r="Z98" s="9"/>
      <c r="AC98" s="6"/>
      <c r="AD98" s="10"/>
      <c r="AG98" s="6"/>
      <c r="AH98" s="6"/>
      <c r="AI98" s="6"/>
      <c r="AJ98" s="6"/>
      <c r="AK98" s="6"/>
      <c r="AL98" s="6"/>
      <c r="AM98" s="6"/>
      <c r="AN98" s="6"/>
      <c r="AO98" s="6"/>
    </row>
    <row r="99" spans="4:41" x14ac:dyDescent="0.25">
      <c r="J99" s="6"/>
      <c r="L99" s="6"/>
      <c r="R99" s="9"/>
      <c r="U99" s="6"/>
      <c r="Z99" s="9"/>
      <c r="AC99" s="6"/>
      <c r="AD99" s="10"/>
      <c r="AG99" s="6"/>
      <c r="AH99" s="6"/>
      <c r="AI99" s="6"/>
      <c r="AJ99" s="6"/>
      <c r="AK99" s="6"/>
      <c r="AL99" s="6"/>
      <c r="AM99" s="6"/>
      <c r="AN99" s="6"/>
      <c r="AO99" s="6"/>
    </row>
    <row r="100" spans="4:41" x14ac:dyDescent="0.25">
      <c r="J100" s="6"/>
      <c r="L100" s="6"/>
      <c r="R100" s="9"/>
      <c r="U100" s="6"/>
      <c r="Z100" s="9"/>
      <c r="AC100" s="6"/>
      <c r="AD100" s="10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4:41" x14ac:dyDescent="0.25">
      <c r="J101" s="6"/>
      <c r="L101" s="6"/>
      <c r="R101" s="9"/>
      <c r="U101" s="6"/>
      <c r="Z101" s="9"/>
      <c r="AC101" s="6"/>
      <c r="AD101" s="10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4:41" x14ac:dyDescent="0.25">
      <c r="J102" s="6"/>
      <c r="L102" s="6"/>
      <c r="R102" s="9"/>
      <c r="U102" s="6"/>
      <c r="Z102" s="9"/>
      <c r="AC102" s="6"/>
      <c r="AD102" s="10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4:41" x14ac:dyDescent="0.25">
      <c r="J103" s="6"/>
      <c r="L103" s="6"/>
      <c r="R103" s="9"/>
      <c r="U103" s="6"/>
      <c r="Z103" s="9"/>
      <c r="AC103" s="6"/>
      <c r="AD103" s="10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4:41" x14ac:dyDescent="0.25">
      <c r="J104" s="6"/>
      <c r="L104" s="6"/>
      <c r="R104" s="9"/>
      <c r="U104" s="6"/>
      <c r="Z104" s="9"/>
      <c r="AC104" s="6"/>
      <c r="AD104" s="10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4:41" x14ac:dyDescent="0.25">
      <c r="J105" s="6"/>
      <c r="L105" s="6"/>
      <c r="R105" s="9"/>
      <c r="U105" s="6"/>
      <c r="Z105" s="9"/>
      <c r="AC105" s="6"/>
      <c r="AD105" s="10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4:41" x14ac:dyDescent="0.25">
      <c r="J106" s="6"/>
      <c r="L106" s="6"/>
      <c r="R106" s="9"/>
      <c r="U106" s="6"/>
      <c r="Z106" s="9"/>
      <c r="AC106" s="6"/>
      <c r="AD106" s="10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4:41" x14ac:dyDescent="0.25">
      <c r="J107" s="6"/>
      <c r="L107" s="6"/>
      <c r="R107" s="9"/>
      <c r="U107" s="6"/>
      <c r="Z107" s="9"/>
      <c r="AC107" s="6"/>
      <c r="AD107" s="10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4:41" x14ac:dyDescent="0.25">
      <c r="J108" s="6"/>
      <c r="L108" s="6"/>
      <c r="R108" s="9"/>
      <c r="U108" s="6"/>
      <c r="Z108" s="9"/>
      <c r="AC108" s="6"/>
      <c r="AD108" s="10"/>
    </row>
    <row r="109" spans="4:41" x14ac:dyDescent="0.25">
      <c r="L109" s="6"/>
      <c r="R109" s="9"/>
      <c r="AC109" s="6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4:41" x14ac:dyDescent="0.25">
      <c r="J111" s="9"/>
      <c r="L111" s="6"/>
      <c r="R111" s="9"/>
      <c r="T111" s="9"/>
      <c r="U111" s="6"/>
      <c r="Z111" s="9"/>
      <c r="AB111" s="9"/>
      <c r="AC111" s="6"/>
      <c r="AD111" s="10"/>
      <c r="AG111" s="6"/>
      <c r="AH111" s="6"/>
      <c r="AI111" s="6"/>
      <c r="AJ111" s="6"/>
      <c r="AK111" s="6"/>
      <c r="AL111" s="9"/>
      <c r="AM111" s="6"/>
      <c r="AN111" s="6"/>
      <c r="AO111" s="6"/>
    </row>
    <row r="112" spans="4:41" x14ac:dyDescent="0.25">
      <c r="J112" s="9"/>
      <c r="L112" s="6"/>
      <c r="R112" s="9"/>
      <c r="T112" s="9"/>
      <c r="U112" s="6"/>
      <c r="Z112" s="9"/>
      <c r="AB112" s="9"/>
      <c r="AC112" s="6"/>
      <c r="AD112" s="10"/>
      <c r="AG112" s="6"/>
      <c r="AH112" s="6"/>
      <c r="AI112" s="6"/>
      <c r="AJ112" s="6"/>
      <c r="AK112" s="6"/>
      <c r="AL112" s="9"/>
      <c r="AM112" s="6"/>
      <c r="AN112" s="6"/>
      <c r="AO112" s="6"/>
    </row>
    <row r="113" spans="10:41" x14ac:dyDescent="0.25">
      <c r="J113" s="9"/>
      <c r="L113" s="6"/>
      <c r="R113" s="9"/>
      <c r="T113" s="9"/>
      <c r="U113" s="6"/>
      <c r="Z113" s="9"/>
      <c r="AB113" s="9"/>
      <c r="AC113" s="6"/>
      <c r="AD113" s="10"/>
      <c r="AG113" s="6"/>
      <c r="AH113" s="6"/>
      <c r="AI113" s="6"/>
      <c r="AJ113" s="6"/>
      <c r="AK113" s="6"/>
      <c r="AL113" s="9"/>
      <c r="AM113" s="6"/>
      <c r="AN113" s="6"/>
      <c r="AO113" s="6"/>
    </row>
    <row r="114" spans="10:41" x14ac:dyDescent="0.25">
      <c r="J114" s="9"/>
      <c r="L114" s="6"/>
      <c r="R114" s="9"/>
      <c r="T114" s="9"/>
      <c r="U114" s="6"/>
      <c r="Z114" s="9"/>
      <c r="AB114" s="9"/>
      <c r="AC114" s="6"/>
      <c r="AD114" s="10"/>
      <c r="AG114" s="6"/>
      <c r="AH114" s="6"/>
      <c r="AI114" s="6"/>
      <c r="AJ114" s="6"/>
      <c r="AK114" s="6"/>
      <c r="AL114" s="9"/>
      <c r="AM114" s="6"/>
      <c r="AN114" s="6"/>
      <c r="AO114" s="6"/>
    </row>
    <row r="115" spans="10:41" x14ac:dyDescent="0.25">
      <c r="J115" s="9"/>
      <c r="L115" s="6"/>
      <c r="R115" s="9"/>
      <c r="T115" s="9"/>
      <c r="U115" s="6"/>
      <c r="Z115" s="9"/>
      <c r="AB115" s="9"/>
      <c r="AC115" s="6"/>
      <c r="AD115" s="10"/>
      <c r="AG115" s="6"/>
      <c r="AH115" s="6"/>
      <c r="AI115" s="6"/>
      <c r="AJ115" s="6"/>
      <c r="AK115" s="6"/>
      <c r="AL115" s="9"/>
      <c r="AM115" s="6"/>
      <c r="AN115" s="6"/>
      <c r="AO115" s="6"/>
    </row>
    <row r="116" spans="10:41" x14ac:dyDescent="0.25">
      <c r="J116" s="9"/>
      <c r="L116" s="6"/>
      <c r="R116" s="9"/>
      <c r="T116" s="9"/>
      <c r="U116" s="6"/>
      <c r="Z116" s="9"/>
      <c r="AB116" s="9"/>
      <c r="AC116" s="6"/>
      <c r="AD116" s="10"/>
      <c r="AG116" s="6"/>
      <c r="AH116" s="6"/>
      <c r="AI116" s="6"/>
      <c r="AJ116" s="6"/>
      <c r="AK116" s="6"/>
      <c r="AL116" s="9"/>
      <c r="AM116" s="6"/>
      <c r="AN116" s="6"/>
      <c r="AO116" s="6"/>
    </row>
    <row r="117" spans="10:41" x14ac:dyDescent="0.25">
      <c r="J117" s="9"/>
      <c r="L117" s="6"/>
      <c r="R117" s="9"/>
      <c r="T117" s="9"/>
      <c r="U117" s="6"/>
      <c r="Z117" s="9"/>
      <c r="AB117" s="9"/>
      <c r="AC117" s="6"/>
      <c r="AD117" s="10"/>
      <c r="AG117" s="6"/>
      <c r="AH117" s="6"/>
      <c r="AI117" s="6"/>
      <c r="AJ117" s="6"/>
      <c r="AK117" s="6"/>
      <c r="AL117" s="9"/>
      <c r="AM117" s="6"/>
      <c r="AN117" s="6"/>
      <c r="AO117" s="6"/>
    </row>
    <row r="118" spans="10:41" x14ac:dyDescent="0.25">
      <c r="J118" s="9"/>
      <c r="L118" s="6"/>
      <c r="R118" s="9"/>
      <c r="T118" s="9"/>
      <c r="U118" s="6"/>
      <c r="Z118" s="9"/>
      <c r="AB118" s="9"/>
      <c r="AC118" s="6"/>
      <c r="AD118" s="10"/>
      <c r="AG118" s="6"/>
      <c r="AH118" s="6"/>
      <c r="AI118" s="6"/>
      <c r="AJ118" s="6"/>
      <c r="AK118" s="6"/>
      <c r="AL118" s="9"/>
      <c r="AM118" s="6"/>
      <c r="AN118" s="6"/>
      <c r="AO118" s="6"/>
    </row>
    <row r="119" spans="10:41" x14ac:dyDescent="0.25">
      <c r="J119" s="9"/>
      <c r="L119" s="6"/>
      <c r="R119" s="9"/>
      <c r="T119" s="9"/>
      <c r="U119" s="6"/>
      <c r="Z119" s="9"/>
      <c r="AB119" s="9"/>
      <c r="AC119" s="6"/>
      <c r="AD119" s="10"/>
      <c r="AG119" s="6"/>
      <c r="AH119" s="6"/>
      <c r="AI119" s="6"/>
      <c r="AJ119" s="6"/>
      <c r="AK119" s="6"/>
      <c r="AL119" s="9"/>
      <c r="AM119" s="6"/>
      <c r="AN119" s="6"/>
      <c r="AO119" s="6"/>
    </row>
    <row r="120" spans="10:41" x14ac:dyDescent="0.25">
      <c r="J120" s="9"/>
      <c r="L120" s="6"/>
      <c r="T120" s="9"/>
      <c r="U120" s="6"/>
      <c r="Z120" s="9"/>
      <c r="AB120" s="9"/>
      <c r="AC120" s="6"/>
      <c r="AD120" s="10"/>
      <c r="AG120" s="6"/>
      <c r="AH120" s="6"/>
      <c r="AI120" s="6"/>
      <c r="AJ120" s="6"/>
      <c r="AK120" s="6"/>
      <c r="AL120" s="9"/>
      <c r="AM120" s="6"/>
      <c r="AN120" s="6"/>
      <c r="AO120" s="6"/>
    </row>
    <row r="121" spans="10:41" x14ac:dyDescent="0.25">
      <c r="J121" s="9"/>
      <c r="L121" s="6"/>
      <c r="T121" s="9"/>
      <c r="U121" s="6"/>
      <c r="Z121" s="9"/>
      <c r="AB121" s="9"/>
      <c r="AC121" s="6"/>
      <c r="AD121" s="10"/>
      <c r="AG121" s="6"/>
      <c r="AH121" s="6"/>
      <c r="AI121" s="6"/>
      <c r="AJ121" s="6"/>
      <c r="AK121" s="6"/>
      <c r="AL121" s="9"/>
      <c r="AM121" s="6"/>
      <c r="AN121" s="6"/>
      <c r="AO121" s="6"/>
    </row>
    <row r="122" spans="10:41" x14ac:dyDescent="0.25">
      <c r="J122" s="9"/>
      <c r="L122" s="6"/>
      <c r="T122" s="9"/>
      <c r="U122" s="6"/>
      <c r="Z122" s="9"/>
      <c r="AB122" s="9"/>
      <c r="AC122" s="6"/>
      <c r="AD122" s="10"/>
      <c r="AG122" s="6"/>
      <c r="AH122" s="6"/>
      <c r="AI122" s="6"/>
      <c r="AJ122" s="6"/>
      <c r="AK122" s="6"/>
      <c r="AL122" s="9"/>
      <c r="AM122" s="6"/>
      <c r="AN122" s="6"/>
      <c r="AO122" s="6"/>
    </row>
    <row r="123" spans="10:41" x14ac:dyDescent="0.25">
      <c r="J123" s="9"/>
      <c r="L123" s="6"/>
      <c r="T123" s="9"/>
      <c r="U123" s="6"/>
      <c r="Z123" s="9"/>
      <c r="AB123" s="9"/>
      <c r="AC123" s="6"/>
      <c r="AD123" s="10"/>
      <c r="AG123" s="6"/>
      <c r="AH123" s="6"/>
      <c r="AI123" s="6"/>
      <c r="AJ123" s="6"/>
      <c r="AK123" s="6"/>
      <c r="AL123" s="9"/>
      <c r="AM123" s="6"/>
      <c r="AN123" s="6"/>
      <c r="AO123" s="6"/>
    </row>
    <row r="124" spans="10:41" x14ac:dyDescent="0.25">
      <c r="J124" s="9"/>
      <c r="L124" s="6"/>
      <c r="T124" s="9"/>
      <c r="U124" s="6"/>
      <c r="Z124" s="9"/>
      <c r="AB124" s="9"/>
      <c r="AC124" s="6"/>
      <c r="AD124" s="10"/>
      <c r="AG124" s="6"/>
      <c r="AH124" s="6"/>
      <c r="AI124" s="6"/>
      <c r="AJ124" s="6"/>
      <c r="AK124" s="6"/>
      <c r="AL124" s="9"/>
      <c r="AM124" s="6"/>
      <c r="AN124" s="6"/>
      <c r="AO124" s="6"/>
    </row>
    <row r="125" spans="10:41" x14ac:dyDescent="0.25">
      <c r="J125" s="9"/>
      <c r="L125" s="6"/>
      <c r="T125" s="9"/>
      <c r="U125" s="6"/>
      <c r="Z125" s="9"/>
      <c r="AB125" s="9"/>
      <c r="AC125" s="6"/>
      <c r="AD125" s="10"/>
      <c r="AG125" s="6"/>
      <c r="AH125" s="6"/>
      <c r="AI125" s="6"/>
      <c r="AJ125" s="6"/>
      <c r="AK125" s="6"/>
      <c r="AL125" s="9"/>
      <c r="AM125" s="6"/>
      <c r="AN125" s="6"/>
      <c r="AO125" s="6"/>
    </row>
    <row r="126" spans="10:41" x14ac:dyDescent="0.25">
      <c r="J126" s="9"/>
      <c r="L126" s="6"/>
      <c r="T126" s="9"/>
      <c r="U126" s="6"/>
      <c r="Z126" s="9"/>
      <c r="AB126" s="9"/>
      <c r="AC126" s="6"/>
      <c r="AD126" s="10"/>
      <c r="AG126" s="6"/>
      <c r="AH126" s="6"/>
      <c r="AI126" s="6"/>
      <c r="AJ126" s="6"/>
      <c r="AK126" s="6"/>
      <c r="AL126" s="9"/>
      <c r="AM126" s="6"/>
      <c r="AN126" s="6"/>
      <c r="AO126" s="6"/>
    </row>
    <row r="127" spans="10:41" x14ac:dyDescent="0.25">
      <c r="J127" s="9"/>
      <c r="L127" s="6"/>
      <c r="T127" s="9"/>
      <c r="U127" s="6"/>
      <c r="Z127" s="9"/>
      <c r="AB127" s="9"/>
      <c r="AC127" s="6"/>
      <c r="AD127" s="10"/>
      <c r="AG127" s="6"/>
      <c r="AH127" s="6"/>
      <c r="AI127" s="6"/>
      <c r="AJ127" s="6"/>
      <c r="AK127" s="6"/>
      <c r="AL127" s="9"/>
      <c r="AM127" s="6"/>
      <c r="AN127" s="6"/>
      <c r="AO127" s="6"/>
    </row>
    <row r="128" spans="10:41" x14ac:dyDescent="0.25">
      <c r="J128" s="9"/>
      <c r="L128" s="6"/>
      <c r="T128" s="9"/>
      <c r="U128" s="6"/>
      <c r="Z128" s="9"/>
      <c r="AB128" s="9"/>
      <c r="AC128" s="6"/>
      <c r="AD128" s="10"/>
      <c r="AG128" s="6"/>
      <c r="AH128" s="6"/>
      <c r="AI128" s="6"/>
      <c r="AJ128" s="6"/>
      <c r="AK128" s="6"/>
      <c r="AL128" s="9"/>
      <c r="AM128" s="6"/>
      <c r="AN128" s="6"/>
      <c r="AO128" s="6"/>
    </row>
    <row r="129" spans="8:30" x14ac:dyDescent="0.25">
      <c r="J129" s="9"/>
      <c r="L129" s="6"/>
      <c r="T129" s="9"/>
      <c r="U129" s="6"/>
      <c r="Z129" s="9"/>
      <c r="AB129" s="9"/>
      <c r="AC129" s="6"/>
      <c r="AD129" s="10"/>
    </row>
    <row r="130" spans="8:30" x14ac:dyDescent="0.25">
      <c r="H130" s="9"/>
      <c r="J130" s="9"/>
      <c r="U130" s="6"/>
    </row>
    <row r="131" spans="8:30" x14ac:dyDescent="0.25">
      <c r="H131" s="9"/>
      <c r="T131" s="9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B93E-AF2F-4ABA-A5A5-A01C2F4C1555}">
  <dimension ref="A2:AO131"/>
  <sheetViews>
    <sheetView zoomScale="80" zoomScaleNormal="80" workbookViewId="0">
      <pane xSplit="4" ySplit="8" topLeftCell="E9" activePane="bottomRight" state="frozen"/>
      <selection activeCell="AA128" sqref="AA128"/>
      <selection pane="topRight" activeCell="AA128" sqref="AA128"/>
      <selection pane="bottomLeft" activeCell="AA128" sqref="AA128"/>
      <selection pane="bottomRight" activeCell="Q32" sqref="Q32"/>
    </sheetView>
  </sheetViews>
  <sheetFormatPr defaultColWidth="8.85546875" defaultRowHeight="15" x14ac:dyDescent="0.25"/>
  <cols>
    <col min="1" max="2" width="8.85546875" style="1"/>
    <col min="3" max="3" width="11.5703125" style="1" bestFit="1" customWidth="1"/>
    <col min="4" max="4" width="16.42578125" style="5" customWidth="1"/>
    <col min="5" max="5" width="14.5703125" style="6" customWidth="1"/>
    <col min="6" max="9" width="12.85546875" style="6" customWidth="1"/>
    <col min="10" max="10" width="11.28515625" style="1" customWidth="1"/>
    <col min="11" max="11" width="12.28515625" style="6" customWidth="1"/>
    <col min="12" max="12" width="11.7109375" style="1" customWidth="1"/>
    <col min="13" max="13" width="11.7109375" style="6" customWidth="1"/>
    <col min="14" max="14" width="3" style="1" customWidth="1"/>
    <col min="15" max="16" width="14.5703125" style="6" bestFit="1" customWidth="1"/>
    <col min="17" max="17" width="16" style="6" bestFit="1" customWidth="1"/>
    <col min="18" max="19" width="14.5703125" style="6" bestFit="1" customWidth="1"/>
    <col min="20" max="20" width="14" style="6" bestFit="1" customWidth="1"/>
    <col min="21" max="21" width="13.85546875" style="1" bestFit="1" customWidth="1"/>
    <col min="22" max="23" width="11.7109375" style="6" customWidth="1"/>
    <col min="24" max="24" width="2.7109375" style="1" customWidth="1"/>
    <col min="25" max="25" width="16" style="6" bestFit="1" customWidth="1"/>
    <col min="26" max="28" width="14.5703125" style="6" bestFit="1" customWidth="1"/>
    <col min="29" max="29" width="12.28515625" style="1" bestFit="1" customWidth="1"/>
    <col min="30" max="30" width="11.7109375" style="6" customWidth="1"/>
    <col min="31" max="32" width="8.85546875" style="1"/>
    <col min="33" max="33" width="14.5703125" style="1" customWidth="1"/>
    <col min="34" max="37" width="12.85546875" style="1" customWidth="1"/>
    <col min="38" max="38" width="11.28515625" style="1" customWidth="1"/>
    <col min="39" max="39" width="12.28515625" style="1" customWidth="1"/>
    <col min="40" max="41" width="11.7109375" style="1" customWidth="1"/>
    <col min="42" max="16384" width="8.85546875" style="1"/>
  </cols>
  <sheetData>
    <row r="2" spans="1:30" ht="21" x14ac:dyDescent="0.35">
      <c r="D2" s="2" t="s">
        <v>15</v>
      </c>
    </row>
    <row r="4" spans="1:30" x14ac:dyDescent="0.25">
      <c r="A4" s="4"/>
      <c r="D4" s="12"/>
    </row>
    <row r="5" spans="1:30" s="4" customFormat="1" x14ac:dyDescent="0.25">
      <c r="A5" s="1"/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O5" s="21" t="s">
        <v>5</v>
      </c>
      <c r="P5" s="21"/>
      <c r="Q5" s="21"/>
      <c r="R5" s="21"/>
      <c r="S5" s="21"/>
      <c r="T5" s="21"/>
      <c r="U5" s="21"/>
      <c r="V5" s="21"/>
      <c r="W5" s="21"/>
      <c r="Y5" s="21" t="s">
        <v>6</v>
      </c>
      <c r="Z5" s="21"/>
      <c r="AA5" s="21"/>
      <c r="AB5" s="21"/>
      <c r="AC5" s="21"/>
      <c r="AD5" s="21"/>
    </row>
    <row r="6" spans="1:30" x14ac:dyDescent="0.25">
      <c r="Y6" s="1"/>
      <c r="Z6" s="1"/>
      <c r="AA6" s="1"/>
      <c r="AB6" s="1"/>
      <c r="AD6" s="1"/>
    </row>
    <row r="7" spans="1:30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1:30" x14ac:dyDescent="0.25">
      <c r="D9" s="5">
        <v>2017</v>
      </c>
      <c r="E9" s="15"/>
      <c r="F9" s="15"/>
      <c r="G9" s="15"/>
      <c r="H9" s="15"/>
      <c r="I9" s="15"/>
      <c r="J9" s="15"/>
      <c r="K9" s="15"/>
      <c r="L9" s="15"/>
      <c r="M9" s="15"/>
      <c r="N9" s="16"/>
      <c r="O9" s="15"/>
      <c r="P9" s="15"/>
      <c r="Q9" s="15"/>
      <c r="R9" s="15"/>
      <c r="S9" s="15"/>
      <c r="T9" s="15"/>
      <c r="U9" s="15"/>
      <c r="V9" s="15"/>
      <c r="W9" s="15"/>
      <c r="X9" s="16"/>
      <c r="Y9" s="15"/>
      <c r="Z9" s="15"/>
      <c r="AA9" s="15"/>
      <c r="AB9" s="15"/>
      <c r="AC9" s="15"/>
      <c r="AD9" s="15"/>
    </row>
    <row r="10" spans="1:30" x14ac:dyDescent="0.25">
      <c r="D10" s="5">
        <v>2018</v>
      </c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5"/>
      <c r="Z10" s="15"/>
      <c r="AA10" s="15"/>
      <c r="AB10" s="15"/>
      <c r="AC10" s="15"/>
      <c r="AD10" s="15"/>
    </row>
    <row r="11" spans="1:30" x14ac:dyDescent="0.25">
      <c r="D11" s="5">
        <v>2019</v>
      </c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5"/>
      <c r="Z11" s="15"/>
      <c r="AA11" s="15"/>
      <c r="AB11" s="15"/>
      <c r="AC11" s="15"/>
      <c r="AD11" s="15"/>
    </row>
    <row r="12" spans="1:30" x14ac:dyDescent="0.25">
      <c r="D12" s="5">
        <v>2020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5"/>
      <c r="Z12" s="15"/>
      <c r="AA12" s="15"/>
      <c r="AB12" s="15"/>
      <c r="AC12" s="15"/>
      <c r="AD12" s="15"/>
    </row>
    <row r="13" spans="1:30" x14ac:dyDescent="0.25">
      <c r="D13" s="5">
        <v>2021</v>
      </c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5"/>
      <c r="Z13" s="15"/>
      <c r="AA13" s="15"/>
      <c r="AB13" s="15"/>
      <c r="AC13" s="15"/>
      <c r="AD13" s="15"/>
    </row>
    <row r="14" spans="1:30" x14ac:dyDescent="0.25">
      <c r="D14" s="5">
        <v>2022</v>
      </c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5"/>
      <c r="Z14" s="15"/>
      <c r="AA14" s="15"/>
      <c r="AB14" s="15"/>
      <c r="AC14" s="15"/>
      <c r="AD14" s="15"/>
    </row>
    <row r="15" spans="1:30" x14ac:dyDescent="0.25">
      <c r="D15" s="5">
        <v>2023</v>
      </c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5"/>
      <c r="Z15" s="15"/>
      <c r="AA15" s="15"/>
      <c r="AB15" s="15"/>
      <c r="AC15" s="15"/>
      <c r="AD15" s="15"/>
    </row>
    <row r="16" spans="1:30" x14ac:dyDescent="0.25">
      <c r="C16" s="11"/>
      <c r="D16" s="5">
        <v>2024</v>
      </c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5"/>
      <c r="Z16" s="15"/>
      <c r="AA16" s="15"/>
      <c r="AB16" s="15"/>
      <c r="AC16" s="15"/>
      <c r="AD16" s="15"/>
    </row>
    <row r="17" spans="3:41" x14ac:dyDescent="0.25">
      <c r="C17" s="11"/>
      <c r="D17" s="5">
        <v>2025</v>
      </c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5"/>
      <c r="Z17" s="15"/>
      <c r="AA17" s="15"/>
      <c r="AB17" s="15"/>
      <c r="AC17" s="15"/>
      <c r="AD17" s="15"/>
    </row>
    <row r="18" spans="3:41" x14ac:dyDescent="0.25">
      <c r="C18" s="11"/>
      <c r="D18" s="5">
        <v>2026</v>
      </c>
      <c r="E18" s="15"/>
      <c r="F18" s="15"/>
      <c r="G18" s="15"/>
      <c r="H18" s="15"/>
      <c r="I18" s="15"/>
      <c r="J18" s="15"/>
      <c r="K18" s="15"/>
      <c r="L18" s="15"/>
      <c r="M18" s="15"/>
      <c r="O18" s="6">
        <v>35688.400867603319</v>
      </c>
      <c r="P18" s="6">
        <v>3650.4597648473955</v>
      </c>
      <c r="Q18" s="6">
        <v>13002.069349098771</v>
      </c>
      <c r="R18" s="6">
        <v>3323.4790437313918</v>
      </c>
      <c r="U18" s="6"/>
      <c r="Y18" s="6">
        <v>34.504500852429587</v>
      </c>
      <c r="Z18" s="6">
        <v>7.3944958230720177</v>
      </c>
      <c r="AC18" s="6"/>
    </row>
    <row r="19" spans="3:41" x14ac:dyDescent="0.25">
      <c r="C19" s="11"/>
      <c r="D19" s="5">
        <v>2027</v>
      </c>
      <c r="E19" s="15"/>
      <c r="F19" s="15"/>
      <c r="G19" s="15"/>
      <c r="H19" s="15"/>
      <c r="I19" s="15"/>
      <c r="J19" s="15"/>
      <c r="K19" s="15"/>
      <c r="L19" s="15"/>
      <c r="M19" s="15"/>
      <c r="O19" s="6">
        <v>57915.166998944427</v>
      </c>
      <c r="P19" s="6">
        <v>7028.8785061107474</v>
      </c>
      <c r="Q19" s="6">
        <v>25104.770666863187</v>
      </c>
      <c r="R19" s="6">
        <v>6376.3443360384754</v>
      </c>
      <c r="U19" s="6"/>
      <c r="Y19" s="6">
        <v>66.592697855150547</v>
      </c>
      <c r="Z19" s="6">
        <v>14.187245603937209</v>
      </c>
      <c r="AC19" s="6"/>
    </row>
    <row r="20" spans="3:41" x14ac:dyDescent="0.25">
      <c r="C20" s="11"/>
      <c r="D20" s="5">
        <f>+D19+1</f>
        <v>2028</v>
      </c>
      <c r="E20" s="15"/>
      <c r="F20" s="15"/>
      <c r="G20" s="15"/>
      <c r="H20" s="15"/>
      <c r="I20" s="15"/>
      <c r="J20" s="15"/>
      <c r="K20" s="15"/>
      <c r="L20" s="15"/>
      <c r="M20" s="15"/>
      <c r="O20" s="6">
        <v>91848.192087288262</v>
      </c>
      <c r="P20" s="6">
        <v>12114.267277666542</v>
      </c>
      <c r="Q20" s="6">
        <v>43328.410898460905</v>
      </c>
      <c r="R20" s="6">
        <v>10965.878106833008</v>
      </c>
      <c r="U20" s="6"/>
      <c r="Y20" s="6">
        <v>114.21017452230497</v>
      </c>
      <c r="Z20" s="6">
        <v>24.249815417593485</v>
      </c>
      <c r="AC20" s="6"/>
    </row>
    <row r="21" spans="3:41" x14ac:dyDescent="0.25">
      <c r="C21" s="11"/>
      <c r="D21" s="5">
        <v>2029</v>
      </c>
      <c r="E21" s="15"/>
      <c r="F21" s="15"/>
      <c r="G21" s="15"/>
      <c r="H21" s="15"/>
      <c r="I21" s="15"/>
      <c r="J21" s="15"/>
      <c r="K21" s="15"/>
      <c r="L21" s="15"/>
      <c r="M21" s="15"/>
      <c r="O21" s="6">
        <v>128410.50296188456</v>
      </c>
      <c r="P21" s="6">
        <v>18138.511011422874</v>
      </c>
      <c r="Q21" s="6">
        <v>64950.656261479817</v>
      </c>
      <c r="R21" s="6">
        <v>16384.500742479177</v>
      </c>
      <c r="U21" s="6"/>
      <c r="Y21" s="6">
        <v>172.21638757718637</v>
      </c>
      <c r="Z21" s="6">
        <v>36.454884137833318</v>
      </c>
      <c r="AC21" s="6"/>
    </row>
    <row r="22" spans="3:41" x14ac:dyDescent="0.25">
      <c r="C22" s="11"/>
      <c r="D22" s="5">
        <v>2030</v>
      </c>
      <c r="E22" s="15"/>
      <c r="F22" s="15"/>
      <c r="G22" s="15"/>
      <c r="H22" s="15"/>
      <c r="I22" s="15"/>
      <c r="J22" s="15"/>
      <c r="K22" s="15"/>
      <c r="L22" s="15"/>
      <c r="M22" s="15"/>
      <c r="O22" s="6">
        <v>175799.9953944626</v>
      </c>
      <c r="P22" s="6">
        <v>25705.678132569672</v>
      </c>
      <c r="Q22" s="6">
        <v>92109.248587467679</v>
      </c>
      <c r="R22" s="6">
        <v>23182.261718187106</v>
      </c>
      <c r="U22" s="6"/>
      <c r="Y22" s="6">
        <v>244.19985325606646</v>
      </c>
      <c r="Z22" s="6">
        <v>51.578910041114561</v>
      </c>
      <c r="AC22" s="6"/>
    </row>
    <row r="23" spans="3:41" x14ac:dyDescent="0.25">
      <c r="C23" s="11"/>
      <c r="D23" s="5">
        <v>2031</v>
      </c>
      <c r="E23" s="15"/>
      <c r="F23" s="15"/>
      <c r="G23" s="15"/>
      <c r="H23" s="15"/>
      <c r="I23" s="15"/>
      <c r="J23" s="15"/>
      <c r="K23" s="15"/>
      <c r="L23" s="15"/>
      <c r="M23" s="15"/>
      <c r="O23" s="6">
        <v>225870.14125759463</v>
      </c>
      <c r="P23" s="6">
        <v>34033.005436724656</v>
      </c>
      <c r="Q23" s="6">
        <v>122030.46073758751</v>
      </c>
      <c r="R23" s="6">
        <v>30630.081097922903</v>
      </c>
      <c r="U23" s="6"/>
      <c r="Y23" s="6">
        <v>323.48908892242127</v>
      </c>
      <c r="Z23" s="6">
        <v>68.148734851091348</v>
      </c>
      <c r="AC23" s="6"/>
    </row>
    <row r="24" spans="3:41" x14ac:dyDescent="0.25">
      <c r="C24" s="11"/>
      <c r="J24" s="6"/>
      <c r="L24" s="6"/>
      <c r="U24" s="6"/>
      <c r="AC24" s="6"/>
    </row>
    <row r="26" spans="3:41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3:41" x14ac:dyDescent="0.25">
      <c r="J27" s="9"/>
      <c r="L27" s="9"/>
      <c r="T27" s="9"/>
      <c r="U27" s="6"/>
      <c r="V27" s="9"/>
      <c r="AB27" s="9"/>
      <c r="AC27" s="6"/>
      <c r="AE27" s="6"/>
      <c r="AF27" s="6"/>
      <c r="AG27" s="6"/>
      <c r="AH27" s="6"/>
      <c r="AI27" s="6"/>
      <c r="AJ27" s="6"/>
      <c r="AK27" s="6"/>
      <c r="AL27" s="9"/>
      <c r="AM27" s="6"/>
      <c r="AN27" s="9"/>
      <c r="AO27" s="6"/>
    </row>
    <row r="28" spans="3:41" x14ac:dyDescent="0.25">
      <c r="J28" s="9"/>
      <c r="L28" s="9"/>
      <c r="T28" s="9"/>
      <c r="U28" s="6"/>
      <c r="V28" s="9"/>
      <c r="AB28" s="9"/>
      <c r="AC28" s="6"/>
      <c r="AD28" s="9"/>
      <c r="AG28" s="6"/>
      <c r="AH28" s="6"/>
      <c r="AI28" s="6"/>
      <c r="AJ28" s="6"/>
      <c r="AK28" s="6"/>
      <c r="AL28" s="9"/>
      <c r="AM28" s="6"/>
      <c r="AN28" s="9"/>
      <c r="AO28" s="6"/>
    </row>
    <row r="29" spans="3:41" x14ac:dyDescent="0.25">
      <c r="J29" s="9"/>
      <c r="L29" s="9"/>
      <c r="T29" s="9"/>
      <c r="U29" s="6"/>
      <c r="V29" s="9"/>
      <c r="AB29" s="9"/>
      <c r="AC29" s="6"/>
      <c r="AD29" s="9"/>
      <c r="AG29" s="6"/>
      <c r="AH29" s="6"/>
      <c r="AI29" s="6"/>
      <c r="AJ29" s="6"/>
      <c r="AK29" s="6"/>
      <c r="AL29" s="9"/>
      <c r="AM29" s="6"/>
      <c r="AN29" s="9"/>
      <c r="AO29" s="6"/>
    </row>
    <row r="30" spans="3:41" x14ac:dyDescent="0.25">
      <c r="J30" s="9"/>
      <c r="L30" s="9"/>
      <c r="T30" s="9"/>
      <c r="U30" s="6"/>
      <c r="V30" s="9"/>
      <c r="AB30" s="9"/>
      <c r="AC30" s="6"/>
      <c r="AD30" s="9"/>
      <c r="AG30" s="6"/>
      <c r="AH30" s="6"/>
      <c r="AI30" s="6"/>
      <c r="AJ30" s="6"/>
      <c r="AK30" s="6"/>
      <c r="AL30" s="9"/>
      <c r="AM30" s="6"/>
      <c r="AN30" s="9"/>
      <c r="AO30" s="6"/>
    </row>
    <row r="31" spans="3:41" x14ac:dyDescent="0.25">
      <c r="J31" s="9"/>
      <c r="L31" s="9"/>
      <c r="T31" s="9"/>
      <c r="U31" s="6"/>
      <c r="V31" s="9"/>
      <c r="AB31" s="9"/>
      <c r="AC31" s="6"/>
      <c r="AD31" s="9"/>
      <c r="AG31" s="6"/>
      <c r="AH31" s="6"/>
      <c r="AI31" s="6"/>
      <c r="AJ31" s="6"/>
      <c r="AK31" s="6"/>
      <c r="AL31" s="9"/>
      <c r="AM31" s="6"/>
      <c r="AN31" s="9"/>
      <c r="AO31" s="6"/>
    </row>
    <row r="32" spans="3:41" x14ac:dyDescent="0.25">
      <c r="J32" s="9"/>
      <c r="L32" s="9"/>
      <c r="T32" s="9"/>
      <c r="U32" s="6"/>
      <c r="V32" s="9"/>
      <c r="AB32" s="9"/>
      <c r="AC32" s="6"/>
      <c r="AD32" s="9"/>
      <c r="AG32" s="6"/>
      <c r="AH32" s="6"/>
      <c r="AI32" s="6"/>
      <c r="AJ32" s="6"/>
      <c r="AK32" s="6"/>
      <c r="AL32" s="9"/>
      <c r="AM32" s="6"/>
      <c r="AN32" s="9"/>
      <c r="AO32" s="6"/>
    </row>
    <row r="33" spans="4:41" x14ac:dyDescent="0.25">
      <c r="J33" s="9"/>
      <c r="L33" s="9"/>
      <c r="T33" s="9"/>
      <c r="U33" s="6"/>
      <c r="V33" s="9"/>
      <c r="AC33" s="6"/>
      <c r="AG33" s="6"/>
      <c r="AH33" s="6"/>
      <c r="AI33" s="6"/>
      <c r="AJ33" s="6"/>
      <c r="AK33" s="6"/>
      <c r="AL33" s="9"/>
      <c r="AM33" s="6"/>
      <c r="AN33" s="9"/>
      <c r="AO33" s="6"/>
    </row>
    <row r="34" spans="4:41" x14ac:dyDescent="0.25">
      <c r="J34" s="9"/>
      <c r="L34" s="9"/>
      <c r="T34" s="9"/>
      <c r="U34" s="6"/>
      <c r="V34" s="9"/>
      <c r="AC34" s="6"/>
      <c r="AG34" s="6"/>
      <c r="AH34" s="6"/>
      <c r="AI34" s="6"/>
      <c r="AJ34" s="6"/>
      <c r="AK34" s="6"/>
      <c r="AL34" s="9"/>
      <c r="AM34" s="6"/>
      <c r="AN34" s="9"/>
      <c r="AO34" s="6"/>
    </row>
    <row r="35" spans="4:41" x14ac:dyDescent="0.25">
      <c r="J35" s="9"/>
      <c r="L35" s="9"/>
      <c r="U35" s="6"/>
      <c r="V35" s="9"/>
      <c r="AC35" s="6"/>
      <c r="AG35" s="6"/>
      <c r="AH35" s="6"/>
      <c r="AI35" s="6"/>
      <c r="AJ35" s="6"/>
      <c r="AK35" s="6"/>
      <c r="AL35" s="9"/>
      <c r="AM35" s="6"/>
      <c r="AN35" s="9"/>
      <c r="AO35" s="6"/>
    </row>
    <row r="36" spans="4:41" x14ac:dyDescent="0.25">
      <c r="J36" s="9"/>
      <c r="L36" s="9"/>
      <c r="T36" s="9"/>
      <c r="U36" s="6"/>
      <c r="V36" s="9"/>
      <c r="AB36" s="9"/>
      <c r="AC36" s="6"/>
      <c r="AD36" s="9"/>
      <c r="AG36" s="6"/>
      <c r="AH36" s="6"/>
      <c r="AI36" s="6"/>
      <c r="AJ36" s="6"/>
      <c r="AK36" s="6"/>
      <c r="AL36" s="9"/>
      <c r="AM36" s="6"/>
      <c r="AN36" s="9"/>
      <c r="AO36" s="6"/>
    </row>
    <row r="37" spans="4:41" x14ac:dyDescent="0.25">
      <c r="J37" s="9"/>
      <c r="L37" s="9"/>
      <c r="T37" s="9"/>
      <c r="U37" s="6"/>
      <c r="V37" s="9"/>
      <c r="AB37" s="9"/>
      <c r="AC37" s="6"/>
      <c r="AD37" s="9"/>
      <c r="AE37" s="13"/>
      <c r="AG37" s="6"/>
      <c r="AH37" s="6"/>
      <c r="AI37" s="6"/>
      <c r="AJ37" s="6"/>
      <c r="AK37" s="6"/>
      <c r="AL37" s="9"/>
      <c r="AM37" s="6"/>
      <c r="AN37" s="9"/>
      <c r="AO37" s="6"/>
    </row>
    <row r="38" spans="4:41" x14ac:dyDescent="0.25">
      <c r="J38" s="9"/>
      <c r="L38" s="9"/>
      <c r="T38" s="9"/>
      <c r="U38" s="6"/>
      <c r="V38" s="9"/>
      <c r="AB38" s="9"/>
      <c r="AC38" s="6"/>
      <c r="AD38" s="9"/>
      <c r="AG38" s="6"/>
      <c r="AH38" s="6"/>
      <c r="AI38" s="6"/>
      <c r="AJ38" s="6"/>
      <c r="AK38" s="6"/>
      <c r="AL38" s="9"/>
      <c r="AM38" s="6"/>
      <c r="AN38" s="9"/>
      <c r="AO38" s="6"/>
    </row>
    <row r="39" spans="4:41" x14ac:dyDescent="0.25">
      <c r="J39" s="9"/>
      <c r="L39" s="9"/>
      <c r="T39" s="9"/>
      <c r="U39" s="6"/>
      <c r="V39" s="9"/>
      <c r="AB39" s="9"/>
      <c r="AC39" s="6"/>
      <c r="AD39" s="9"/>
      <c r="AG39" s="6"/>
      <c r="AH39" s="6"/>
      <c r="AI39" s="6"/>
      <c r="AJ39" s="6"/>
      <c r="AK39" s="6"/>
      <c r="AL39" s="9"/>
      <c r="AM39" s="6"/>
      <c r="AN39" s="9"/>
      <c r="AO39" s="6"/>
    </row>
    <row r="40" spans="4:41" x14ac:dyDescent="0.25">
      <c r="J40" s="9"/>
      <c r="L40" s="9"/>
      <c r="T40" s="9"/>
      <c r="U40" s="6"/>
      <c r="V40" s="9"/>
      <c r="AB40" s="9"/>
      <c r="AC40" s="6"/>
      <c r="AD40" s="9"/>
      <c r="AG40" s="6"/>
      <c r="AH40" s="6"/>
      <c r="AI40" s="6"/>
      <c r="AJ40" s="6"/>
      <c r="AK40" s="6"/>
      <c r="AL40" s="9"/>
      <c r="AM40" s="6"/>
      <c r="AN40" s="9"/>
      <c r="AO40" s="6"/>
    </row>
    <row r="41" spans="4:41" x14ac:dyDescent="0.25">
      <c r="J41" s="9"/>
      <c r="L41" s="9"/>
      <c r="T41" s="9"/>
      <c r="U41" s="6"/>
      <c r="V41" s="9"/>
      <c r="AB41" s="9"/>
      <c r="AC41" s="6"/>
      <c r="AD41" s="9"/>
      <c r="AG41" s="6"/>
      <c r="AH41" s="6"/>
      <c r="AI41" s="6"/>
      <c r="AJ41" s="6"/>
      <c r="AK41" s="6"/>
      <c r="AL41" s="9"/>
      <c r="AM41" s="6"/>
      <c r="AN41" s="9"/>
      <c r="AO41" s="6"/>
    </row>
    <row r="42" spans="4:41" x14ac:dyDescent="0.25">
      <c r="J42" s="9"/>
      <c r="L42" s="9"/>
      <c r="U42" s="6"/>
      <c r="V42" s="9"/>
      <c r="AC42" s="6"/>
      <c r="AG42" s="6"/>
      <c r="AH42" s="6"/>
      <c r="AI42" s="6"/>
      <c r="AJ42" s="6"/>
      <c r="AK42" s="6"/>
      <c r="AL42" s="9"/>
      <c r="AM42" s="6"/>
      <c r="AN42" s="9"/>
      <c r="AO42" s="6"/>
    </row>
    <row r="43" spans="4:41" x14ac:dyDescent="0.25">
      <c r="J43" s="9"/>
      <c r="L43" s="9"/>
      <c r="U43" s="6"/>
      <c r="V43" s="9"/>
      <c r="AC43" s="6"/>
      <c r="AG43" s="6"/>
      <c r="AH43" s="6"/>
      <c r="AI43" s="6"/>
      <c r="AJ43" s="6"/>
      <c r="AK43" s="6"/>
      <c r="AL43" s="9"/>
      <c r="AM43" s="6"/>
      <c r="AN43" s="9"/>
      <c r="AO43" s="6"/>
    </row>
    <row r="44" spans="4:41" x14ac:dyDescent="0.25">
      <c r="J44" s="9"/>
      <c r="L44" s="9"/>
      <c r="U44" s="6"/>
      <c r="V44" s="9"/>
      <c r="AC44" s="6"/>
      <c r="AG44" s="6"/>
      <c r="AH44" s="6"/>
      <c r="AI44" s="6"/>
      <c r="AJ44" s="6"/>
      <c r="AK44" s="6"/>
      <c r="AL44" s="9"/>
      <c r="AM44" s="6"/>
      <c r="AN44" s="9"/>
      <c r="AO44" s="6"/>
    </row>
    <row r="45" spans="4:41" x14ac:dyDescent="0.25">
      <c r="J45" s="9"/>
      <c r="L45" s="9"/>
      <c r="U45" s="6"/>
      <c r="V45" s="9"/>
      <c r="AC45" s="6"/>
    </row>
    <row r="46" spans="4:41" x14ac:dyDescent="0.25">
      <c r="J46" s="9"/>
      <c r="L46" s="9"/>
    </row>
    <row r="47" spans="4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4:41" x14ac:dyDescent="0.25">
      <c r="J48" s="9"/>
      <c r="L48" s="9"/>
      <c r="T48" s="9"/>
      <c r="U48" s="6"/>
      <c r="V48" s="9"/>
      <c r="AB48" s="9"/>
      <c r="AC48" s="6"/>
      <c r="AD48" s="9"/>
      <c r="AG48" s="6"/>
      <c r="AH48" s="6"/>
      <c r="AI48" s="6"/>
      <c r="AJ48" s="6"/>
      <c r="AK48" s="6"/>
      <c r="AL48" s="9"/>
      <c r="AM48" s="6"/>
      <c r="AN48" s="9"/>
      <c r="AO48" s="6"/>
    </row>
    <row r="49" spans="10:41" x14ac:dyDescent="0.25">
      <c r="J49" s="9"/>
      <c r="L49" s="9"/>
      <c r="T49" s="9"/>
      <c r="U49" s="6"/>
      <c r="V49" s="9"/>
      <c r="AB49" s="9"/>
      <c r="AC49" s="6"/>
      <c r="AD49" s="9"/>
      <c r="AG49" s="6"/>
      <c r="AH49" s="6"/>
      <c r="AI49" s="6"/>
      <c r="AJ49" s="6"/>
      <c r="AK49" s="6"/>
      <c r="AL49" s="9"/>
      <c r="AM49" s="6"/>
      <c r="AN49" s="9"/>
      <c r="AO49" s="6"/>
    </row>
    <row r="50" spans="10:41" x14ac:dyDescent="0.25">
      <c r="J50" s="9"/>
      <c r="L50" s="9"/>
      <c r="T50" s="9"/>
      <c r="U50" s="6"/>
      <c r="V50" s="9"/>
      <c r="AB50" s="9"/>
      <c r="AC50" s="6"/>
      <c r="AD50" s="9"/>
      <c r="AG50" s="6"/>
      <c r="AH50" s="6"/>
      <c r="AI50" s="6"/>
      <c r="AJ50" s="6"/>
      <c r="AK50" s="6"/>
      <c r="AL50" s="9"/>
      <c r="AM50" s="6"/>
      <c r="AN50" s="9"/>
      <c r="AO50" s="6"/>
    </row>
    <row r="51" spans="10:41" x14ac:dyDescent="0.25">
      <c r="J51" s="9"/>
      <c r="L51" s="9"/>
      <c r="T51" s="9"/>
      <c r="U51" s="6"/>
      <c r="V51" s="9"/>
      <c r="AB51" s="9"/>
      <c r="AC51" s="6"/>
      <c r="AD51" s="9"/>
      <c r="AG51" s="6"/>
      <c r="AH51" s="6"/>
      <c r="AI51" s="6"/>
      <c r="AJ51" s="6"/>
      <c r="AK51" s="6"/>
      <c r="AL51" s="9"/>
      <c r="AM51" s="6"/>
      <c r="AN51" s="9"/>
      <c r="AO51" s="6"/>
    </row>
    <row r="52" spans="10:41" x14ac:dyDescent="0.25">
      <c r="J52" s="9"/>
      <c r="L52" s="9"/>
      <c r="T52" s="9"/>
      <c r="U52" s="6"/>
      <c r="V52" s="9"/>
      <c r="AB52" s="9"/>
      <c r="AC52" s="6"/>
      <c r="AD52" s="9"/>
      <c r="AG52" s="6"/>
      <c r="AH52" s="6"/>
      <c r="AI52" s="6"/>
      <c r="AJ52" s="6"/>
      <c r="AK52" s="6"/>
      <c r="AL52" s="9"/>
      <c r="AM52" s="6"/>
      <c r="AN52" s="9"/>
      <c r="AO52" s="6"/>
    </row>
    <row r="53" spans="10:41" x14ac:dyDescent="0.25">
      <c r="J53" s="9"/>
      <c r="L53" s="9"/>
      <c r="T53" s="9"/>
      <c r="U53" s="6"/>
      <c r="V53" s="9"/>
      <c r="AB53" s="9"/>
      <c r="AC53" s="6"/>
      <c r="AD53" s="9"/>
      <c r="AG53" s="6"/>
      <c r="AH53" s="6"/>
      <c r="AI53" s="6"/>
      <c r="AJ53" s="6"/>
      <c r="AK53" s="6"/>
      <c r="AL53" s="9"/>
      <c r="AM53" s="6"/>
      <c r="AN53" s="9"/>
      <c r="AO53" s="6"/>
    </row>
    <row r="54" spans="10:41" x14ac:dyDescent="0.25">
      <c r="J54" s="9"/>
      <c r="L54" s="9"/>
      <c r="T54" s="9"/>
      <c r="U54" s="6"/>
      <c r="V54" s="9"/>
      <c r="AC54" s="6"/>
      <c r="AG54" s="6"/>
      <c r="AH54" s="6"/>
      <c r="AI54" s="6"/>
      <c r="AJ54" s="6"/>
      <c r="AK54" s="6"/>
      <c r="AL54" s="9"/>
      <c r="AM54" s="6"/>
      <c r="AN54" s="9"/>
      <c r="AO54" s="6"/>
    </row>
    <row r="55" spans="10:41" x14ac:dyDescent="0.25">
      <c r="J55" s="9"/>
      <c r="L55" s="9"/>
      <c r="T55" s="9"/>
      <c r="U55" s="6"/>
      <c r="V55" s="9"/>
      <c r="AC55" s="6"/>
      <c r="AG55" s="6"/>
      <c r="AH55" s="6"/>
      <c r="AI55" s="6"/>
      <c r="AJ55" s="6"/>
      <c r="AK55" s="6"/>
      <c r="AL55" s="9"/>
      <c r="AM55" s="6"/>
      <c r="AN55" s="9"/>
      <c r="AO55" s="6"/>
    </row>
    <row r="56" spans="10:41" x14ac:dyDescent="0.25">
      <c r="J56" s="9"/>
      <c r="L56" s="9"/>
      <c r="U56" s="6"/>
      <c r="AC56" s="6"/>
      <c r="AG56" s="6"/>
      <c r="AH56" s="6"/>
      <c r="AI56" s="6"/>
      <c r="AJ56" s="6"/>
      <c r="AK56" s="6"/>
      <c r="AL56" s="9"/>
      <c r="AM56" s="6"/>
      <c r="AN56" s="9"/>
      <c r="AO56" s="6"/>
    </row>
    <row r="57" spans="10:41" x14ac:dyDescent="0.25">
      <c r="J57" s="9"/>
      <c r="L57" s="9"/>
      <c r="T57" s="9"/>
      <c r="U57" s="6"/>
      <c r="V57" s="9"/>
      <c r="AB57" s="9"/>
      <c r="AC57" s="6"/>
      <c r="AD57" s="9"/>
      <c r="AG57" s="6"/>
      <c r="AH57" s="6"/>
      <c r="AI57" s="6"/>
      <c r="AJ57" s="6"/>
      <c r="AK57" s="6"/>
      <c r="AL57" s="9"/>
      <c r="AM57" s="6"/>
      <c r="AN57" s="9"/>
      <c r="AO57" s="6"/>
    </row>
    <row r="58" spans="10:41" x14ac:dyDescent="0.25">
      <c r="J58" s="9"/>
      <c r="L58" s="9"/>
      <c r="T58" s="9"/>
      <c r="U58" s="6"/>
      <c r="V58" s="9"/>
      <c r="AB58" s="9"/>
      <c r="AC58" s="6"/>
      <c r="AD58" s="9"/>
      <c r="AG58" s="6"/>
      <c r="AH58" s="6"/>
      <c r="AI58" s="6"/>
      <c r="AJ58" s="6"/>
      <c r="AK58" s="6"/>
      <c r="AL58" s="9"/>
      <c r="AM58" s="6"/>
      <c r="AN58" s="9"/>
      <c r="AO58" s="6"/>
    </row>
    <row r="59" spans="10:41" x14ac:dyDescent="0.25">
      <c r="J59" s="9"/>
      <c r="L59" s="9"/>
      <c r="T59" s="9"/>
      <c r="U59" s="6"/>
      <c r="V59" s="9"/>
      <c r="AB59" s="9"/>
      <c r="AC59" s="6"/>
      <c r="AD59" s="9"/>
      <c r="AG59" s="6"/>
      <c r="AH59" s="6"/>
      <c r="AI59" s="6"/>
      <c r="AJ59" s="6"/>
      <c r="AK59" s="6"/>
      <c r="AL59" s="9"/>
      <c r="AM59" s="6"/>
      <c r="AN59" s="9"/>
      <c r="AO59" s="6"/>
    </row>
    <row r="60" spans="10:41" x14ac:dyDescent="0.25">
      <c r="J60" s="9"/>
      <c r="L60" s="9"/>
      <c r="T60" s="9"/>
      <c r="U60" s="6"/>
      <c r="V60" s="9"/>
      <c r="AB60" s="9"/>
      <c r="AC60" s="6"/>
      <c r="AD60" s="9"/>
      <c r="AG60" s="6"/>
      <c r="AH60" s="6"/>
      <c r="AI60" s="6"/>
      <c r="AJ60" s="6"/>
      <c r="AK60" s="6"/>
      <c r="AL60" s="9"/>
      <c r="AM60" s="6"/>
      <c r="AN60" s="9"/>
      <c r="AO60" s="6"/>
    </row>
    <row r="61" spans="10:41" x14ac:dyDescent="0.25">
      <c r="J61" s="9"/>
      <c r="L61" s="9"/>
      <c r="T61" s="9"/>
      <c r="U61" s="6"/>
      <c r="V61" s="9"/>
      <c r="AB61" s="9"/>
      <c r="AC61" s="6"/>
      <c r="AD61" s="9"/>
      <c r="AG61" s="6"/>
      <c r="AH61" s="6"/>
      <c r="AI61" s="6"/>
      <c r="AJ61" s="6"/>
      <c r="AK61" s="6"/>
      <c r="AL61" s="9"/>
      <c r="AM61" s="6"/>
      <c r="AN61" s="9"/>
      <c r="AO61" s="6"/>
    </row>
    <row r="62" spans="10:41" x14ac:dyDescent="0.25">
      <c r="J62" s="9"/>
      <c r="L62" s="9"/>
      <c r="T62" s="9"/>
      <c r="U62" s="6"/>
      <c r="V62" s="9"/>
      <c r="AB62" s="9"/>
      <c r="AC62" s="6"/>
      <c r="AD62" s="9"/>
      <c r="AG62" s="6"/>
      <c r="AH62" s="6"/>
      <c r="AI62" s="6"/>
      <c r="AJ62" s="6"/>
      <c r="AK62" s="6"/>
      <c r="AL62" s="9"/>
      <c r="AM62" s="6"/>
      <c r="AN62" s="9"/>
      <c r="AO62" s="6"/>
    </row>
    <row r="63" spans="10:41" x14ac:dyDescent="0.25">
      <c r="J63" s="9"/>
      <c r="L63" s="9"/>
      <c r="T63" s="9"/>
      <c r="U63" s="6"/>
      <c r="V63" s="9"/>
      <c r="AB63" s="9"/>
      <c r="AC63" s="6"/>
      <c r="AD63" s="9"/>
      <c r="AG63" s="6"/>
      <c r="AH63" s="6"/>
      <c r="AI63" s="6"/>
      <c r="AJ63" s="6"/>
      <c r="AK63" s="6"/>
      <c r="AL63" s="9"/>
      <c r="AM63" s="6"/>
      <c r="AN63" s="9"/>
      <c r="AO63" s="6"/>
    </row>
    <row r="64" spans="10:41" x14ac:dyDescent="0.25">
      <c r="J64" s="9"/>
      <c r="L64" s="9"/>
      <c r="T64" s="9"/>
      <c r="U64" s="6"/>
      <c r="V64" s="9"/>
      <c r="AB64" s="9"/>
      <c r="AC64" s="6"/>
      <c r="AD64" s="9"/>
      <c r="AG64" s="6"/>
      <c r="AH64" s="6"/>
      <c r="AI64" s="6"/>
      <c r="AJ64" s="6"/>
      <c r="AK64" s="6"/>
      <c r="AL64" s="9"/>
      <c r="AM64" s="6"/>
      <c r="AN64" s="9"/>
      <c r="AO64" s="6"/>
    </row>
    <row r="65" spans="4:41" x14ac:dyDescent="0.25">
      <c r="J65" s="9"/>
      <c r="L65" s="9"/>
      <c r="T65" s="9"/>
      <c r="U65" s="6"/>
      <c r="V65" s="9"/>
      <c r="AB65" s="9"/>
      <c r="AC65" s="6"/>
      <c r="AD65" s="9"/>
      <c r="AG65" s="6"/>
      <c r="AH65" s="6"/>
      <c r="AI65" s="6"/>
      <c r="AJ65" s="6"/>
      <c r="AK65" s="6"/>
      <c r="AL65" s="9"/>
      <c r="AM65" s="6"/>
      <c r="AN65" s="9"/>
      <c r="AO65" s="6"/>
    </row>
    <row r="66" spans="4:41" x14ac:dyDescent="0.25">
      <c r="J66" s="9"/>
      <c r="L66" s="9"/>
      <c r="T66" s="9"/>
      <c r="U66" s="6"/>
      <c r="V66" s="9"/>
      <c r="AB66" s="9"/>
      <c r="AC66" s="6"/>
      <c r="AD66" s="9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4:41" x14ac:dyDescent="0.25">
      <c r="J69" s="6"/>
      <c r="L69" s="6"/>
      <c r="T69" s="9"/>
      <c r="U69" s="6"/>
      <c r="AB69" s="9"/>
      <c r="AC69" s="6"/>
      <c r="AD69" s="10"/>
      <c r="AG69" s="6"/>
      <c r="AH69" s="6"/>
      <c r="AI69" s="6"/>
      <c r="AJ69" s="6"/>
      <c r="AK69" s="6"/>
      <c r="AL69" s="6"/>
      <c r="AM69" s="6"/>
      <c r="AN69" s="6"/>
      <c r="AO69" s="6"/>
    </row>
    <row r="70" spans="4:41" x14ac:dyDescent="0.25">
      <c r="J70" s="9"/>
      <c r="L70" s="6"/>
      <c r="T70" s="9"/>
      <c r="U70" s="6"/>
      <c r="AB70" s="9"/>
      <c r="AC70" s="6"/>
      <c r="AD70" s="10"/>
      <c r="AG70" s="6"/>
      <c r="AH70" s="6"/>
      <c r="AI70" s="6"/>
      <c r="AJ70" s="6"/>
      <c r="AK70" s="6"/>
      <c r="AL70" s="9"/>
      <c r="AM70" s="6"/>
      <c r="AN70" s="6"/>
      <c r="AO70" s="6"/>
    </row>
    <row r="71" spans="4:41" x14ac:dyDescent="0.25">
      <c r="J71" s="9"/>
      <c r="L71" s="6"/>
      <c r="T71" s="9"/>
      <c r="U71" s="6"/>
      <c r="AB71" s="9"/>
      <c r="AC71" s="6"/>
      <c r="AD71" s="10"/>
      <c r="AG71" s="6"/>
      <c r="AH71" s="6"/>
      <c r="AI71" s="6"/>
      <c r="AJ71" s="6"/>
      <c r="AK71" s="6"/>
      <c r="AL71" s="9"/>
      <c r="AM71" s="6"/>
      <c r="AN71" s="6"/>
      <c r="AO71" s="6"/>
    </row>
    <row r="72" spans="4:41" x14ac:dyDescent="0.25">
      <c r="J72" s="9"/>
      <c r="L72" s="6"/>
      <c r="T72" s="9"/>
      <c r="U72" s="6"/>
      <c r="AB72" s="9"/>
      <c r="AC72" s="6"/>
      <c r="AD72" s="10"/>
      <c r="AG72" s="6"/>
      <c r="AH72" s="6"/>
      <c r="AI72" s="6"/>
      <c r="AJ72" s="6"/>
      <c r="AK72" s="6"/>
      <c r="AL72" s="9"/>
      <c r="AM72" s="6"/>
      <c r="AN72" s="6"/>
      <c r="AO72" s="6"/>
    </row>
    <row r="73" spans="4:41" x14ac:dyDescent="0.25">
      <c r="J73" s="9"/>
      <c r="L73" s="6"/>
      <c r="T73" s="9"/>
      <c r="U73" s="6"/>
      <c r="AB73" s="9"/>
      <c r="AC73" s="6"/>
      <c r="AD73" s="10"/>
      <c r="AG73" s="6"/>
      <c r="AH73" s="6"/>
      <c r="AI73" s="6"/>
      <c r="AJ73" s="6"/>
      <c r="AK73" s="6"/>
      <c r="AL73" s="9"/>
      <c r="AM73" s="6"/>
      <c r="AN73" s="6"/>
      <c r="AO73" s="6"/>
    </row>
    <row r="74" spans="4:41" x14ac:dyDescent="0.25">
      <c r="J74" s="9"/>
      <c r="L74" s="6"/>
      <c r="T74" s="9"/>
      <c r="U74" s="6"/>
      <c r="AB74" s="9"/>
      <c r="AC74" s="6"/>
      <c r="AD74" s="10"/>
      <c r="AG74" s="6"/>
      <c r="AH74" s="6"/>
      <c r="AI74" s="6"/>
      <c r="AJ74" s="6"/>
      <c r="AK74" s="6"/>
      <c r="AL74" s="9"/>
      <c r="AM74" s="6"/>
      <c r="AN74" s="6"/>
      <c r="AO74" s="6"/>
    </row>
    <row r="75" spans="4:41" x14ac:dyDescent="0.25">
      <c r="J75" s="9"/>
      <c r="L75" s="6"/>
      <c r="T75" s="9"/>
      <c r="U75" s="6"/>
      <c r="AB75" s="9"/>
      <c r="AC75" s="6"/>
      <c r="AD75" s="10"/>
      <c r="AG75" s="6"/>
      <c r="AH75" s="6"/>
      <c r="AI75" s="6"/>
      <c r="AJ75" s="6"/>
      <c r="AK75" s="6"/>
      <c r="AL75" s="9"/>
      <c r="AM75" s="6"/>
      <c r="AN75" s="6"/>
      <c r="AO75" s="6"/>
    </row>
    <row r="76" spans="4:41" x14ac:dyDescent="0.25">
      <c r="J76" s="9"/>
      <c r="L76" s="6"/>
      <c r="T76" s="9"/>
      <c r="U76" s="6"/>
      <c r="AB76" s="9"/>
      <c r="AC76" s="6"/>
      <c r="AD76" s="10"/>
      <c r="AG76" s="6"/>
      <c r="AH76" s="6"/>
      <c r="AI76" s="6"/>
      <c r="AJ76" s="6"/>
      <c r="AK76" s="6"/>
      <c r="AL76" s="9"/>
      <c r="AM76" s="6"/>
      <c r="AN76" s="6"/>
      <c r="AO76" s="6"/>
    </row>
    <row r="77" spans="4:41" x14ac:dyDescent="0.25">
      <c r="J77" s="9"/>
      <c r="L77" s="6"/>
      <c r="U77" s="6"/>
      <c r="AB77" s="9"/>
      <c r="AC77" s="6"/>
      <c r="AD77" s="10"/>
      <c r="AG77" s="6"/>
      <c r="AH77" s="6"/>
      <c r="AI77" s="6"/>
      <c r="AJ77" s="6"/>
      <c r="AK77" s="6"/>
      <c r="AL77" s="9"/>
      <c r="AM77" s="6"/>
      <c r="AN77" s="6"/>
      <c r="AO77" s="6"/>
    </row>
    <row r="78" spans="4:41" x14ac:dyDescent="0.25">
      <c r="J78" s="9"/>
      <c r="L78" s="6"/>
      <c r="T78" s="9"/>
      <c r="U78" s="6"/>
      <c r="AB78" s="9"/>
      <c r="AC78" s="6"/>
      <c r="AD78" s="10"/>
      <c r="AG78" s="6"/>
      <c r="AH78" s="6"/>
      <c r="AI78" s="6"/>
      <c r="AJ78" s="6"/>
      <c r="AK78" s="6"/>
      <c r="AL78" s="9"/>
      <c r="AM78" s="6"/>
      <c r="AN78" s="6"/>
      <c r="AO78" s="6"/>
    </row>
    <row r="79" spans="4:41" x14ac:dyDescent="0.25">
      <c r="J79" s="9"/>
      <c r="L79" s="6"/>
      <c r="T79" s="9"/>
      <c r="U79" s="6"/>
      <c r="AB79" s="9"/>
      <c r="AC79" s="6"/>
      <c r="AD79" s="10"/>
      <c r="AG79" s="6"/>
      <c r="AH79" s="6"/>
      <c r="AI79" s="6"/>
      <c r="AJ79" s="6"/>
      <c r="AK79" s="6"/>
      <c r="AL79" s="9"/>
      <c r="AM79" s="6"/>
      <c r="AN79" s="6"/>
      <c r="AO79" s="6"/>
    </row>
    <row r="80" spans="4:41" x14ac:dyDescent="0.25">
      <c r="J80" s="9"/>
      <c r="L80" s="6"/>
      <c r="T80" s="9"/>
      <c r="U80" s="6"/>
      <c r="AB80" s="9"/>
      <c r="AC80" s="6"/>
      <c r="AD80" s="10"/>
      <c r="AG80" s="6"/>
      <c r="AH80" s="6"/>
      <c r="AI80" s="6"/>
      <c r="AJ80" s="6"/>
      <c r="AK80" s="6"/>
      <c r="AL80" s="9"/>
      <c r="AM80" s="6"/>
      <c r="AN80" s="6"/>
      <c r="AO80" s="6"/>
    </row>
    <row r="81" spans="4:41" x14ac:dyDescent="0.25">
      <c r="J81" s="9"/>
      <c r="L81" s="6"/>
      <c r="T81" s="9"/>
      <c r="U81" s="6"/>
      <c r="AB81" s="9"/>
      <c r="AC81" s="6"/>
      <c r="AD81" s="10"/>
      <c r="AG81" s="6"/>
      <c r="AH81" s="6"/>
      <c r="AI81" s="6"/>
      <c r="AJ81" s="6"/>
      <c r="AK81" s="6"/>
      <c r="AL81" s="9"/>
      <c r="AM81" s="6"/>
      <c r="AN81" s="6"/>
      <c r="AO81" s="6"/>
    </row>
    <row r="82" spans="4:41" x14ac:dyDescent="0.25">
      <c r="J82" s="9"/>
      <c r="L82" s="6"/>
      <c r="T82" s="9"/>
      <c r="U82" s="6"/>
      <c r="AB82" s="9"/>
      <c r="AC82" s="6"/>
      <c r="AD82" s="10"/>
      <c r="AG82" s="6"/>
      <c r="AH82" s="6"/>
      <c r="AI82" s="6"/>
      <c r="AJ82" s="6"/>
      <c r="AK82" s="6"/>
      <c r="AL82" s="9"/>
      <c r="AM82" s="6"/>
      <c r="AN82" s="6"/>
      <c r="AO82" s="6"/>
    </row>
    <row r="83" spans="4:41" x14ac:dyDescent="0.25">
      <c r="J83" s="9"/>
      <c r="L83" s="6"/>
      <c r="T83" s="9"/>
      <c r="U83" s="6"/>
      <c r="AB83" s="9"/>
      <c r="AC83" s="6"/>
      <c r="AD83" s="10"/>
      <c r="AG83" s="6"/>
      <c r="AH83" s="6"/>
      <c r="AI83" s="6"/>
      <c r="AJ83" s="6"/>
      <c r="AK83" s="6"/>
      <c r="AL83" s="9"/>
      <c r="AM83" s="6"/>
      <c r="AN83" s="6"/>
      <c r="AO83" s="6"/>
    </row>
    <row r="84" spans="4:41" x14ac:dyDescent="0.25">
      <c r="J84" s="9"/>
      <c r="L84" s="6"/>
      <c r="T84" s="9"/>
      <c r="U84" s="6"/>
      <c r="AB84" s="9"/>
      <c r="AC84" s="6"/>
      <c r="AD84" s="10"/>
      <c r="AG84" s="6"/>
      <c r="AH84" s="6"/>
      <c r="AI84" s="6"/>
      <c r="AJ84" s="6"/>
      <c r="AK84" s="6"/>
      <c r="AL84" s="9"/>
      <c r="AM84" s="6"/>
      <c r="AN84" s="6"/>
      <c r="AO84" s="6"/>
    </row>
    <row r="85" spans="4:41" x14ac:dyDescent="0.25">
      <c r="J85" s="9"/>
      <c r="L85" s="6"/>
      <c r="T85" s="9"/>
      <c r="U85" s="6"/>
      <c r="AB85" s="9"/>
      <c r="AC85" s="6"/>
      <c r="AD85" s="10"/>
      <c r="AG85" s="6"/>
      <c r="AH85" s="6"/>
      <c r="AI85" s="6"/>
      <c r="AJ85" s="6"/>
      <c r="AK85" s="6"/>
      <c r="AL85" s="9"/>
      <c r="AM85" s="6"/>
      <c r="AN85" s="6"/>
      <c r="AO85" s="6"/>
    </row>
    <row r="86" spans="4:41" x14ac:dyDescent="0.25">
      <c r="J86" s="9"/>
      <c r="L86" s="6"/>
      <c r="T86" s="9"/>
      <c r="U86" s="6"/>
      <c r="AB86" s="9"/>
      <c r="AC86" s="6"/>
      <c r="AD86" s="10"/>
      <c r="AG86" s="6"/>
      <c r="AH86" s="6"/>
      <c r="AI86" s="6"/>
      <c r="AJ86" s="6"/>
      <c r="AK86" s="6"/>
      <c r="AL86" s="9"/>
      <c r="AM86" s="6"/>
      <c r="AN86" s="6"/>
      <c r="AO86" s="6"/>
    </row>
    <row r="87" spans="4:41" x14ac:dyDescent="0.25">
      <c r="J87" s="9"/>
      <c r="L87" s="6"/>
      <c r="T87" s="9"/>
      <c r="U87" s="6"/>
      <c r="AB87" s="9"/>
      <c r="AC87" s="6"/>
      <c r="AD87" s="10"/>
    </row>
    <row r="88" spans="4:41" x14ac:dyDescent="0.25">
      <c r="L88" s="6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4:41" x14ac:dyDescent="0.25">
      <c r="J90" s="6"/>
      <c r="L90" s="6"/>
      <c r="R90" s="9"/>
      <c r="U90" s="6"/>
      <c r="Z90" s="9"/>
      <c r="AC90" s="6"/>
      <c r="AD90" s="10"/>
      <c r="AG90" s="6"/>
      <c r="AH90" s="6"/>
      <c r="AI90" s="6"/>
      <c r="AJ90" s="6"/>
      <c r="AK90" s="6"/>
      <c r="AL90" s="6"/>
      <c r="AM90" s="6"/>
      <c r="AN90" s="6"/>
      <c r="AO90" s="6"/>
    </row>
    <row r="91" spans="4:41" x14ac:dyDescent="0.25">
      <c r="J91" s="6"/>
      <c r="L91" s="6"/>
      <c r="R91" s="9"/>
      <c r="U91" s="6"/>
      <c r="Z91" s="9"/>
      <c r="AC91" s="6"/>
      <c r="AD91" s="10"/>
      <c r="AG91" s="6"/>
      <c r="AH91" s="6"/>
      <c r="AI91" s="6"/>
      <c r="AJ91" s="6"/>
      <c r="AK91" s="6"/>
      <c r="AL91" s="6"/>
      <c r="AM91" s="6"/>
      <c r="AN91" s="6"/>
      <c r="AO91" s="6"/>
    </row>
    <row r="92" spans="4:41" x14ac:dyDescent="0.25">
      <c r="J92" s="6"/>
      <c r="L92" s="6"/>
      <c r="R92" s="9"/>
      <c r="U92" s="6"/>
      <c r="Z92" s="9"/>
      <c r="AC92" s="6"/>
      <c r="AD92" s="10"/>
      <c r="AG92" s="6"/>
      <c r="AH92" s="6"/>
      <c r="AI92" s="6"/>
      <c r="AJ92" s="6"/>
      <c r="AK92" s="6"/>
      <c r="AL92" s="6"/>
      <c r="AM92" s="6"/>
      <c r="AN92" s="6"/>
      <c r="AO92" s="6"/>
    </row>
    <row r="93" spans="4:41" x14ac:dyDescent="0.25">
      <c r="J93" s="6"/>
      <c r="L93" s="6"/>
      <c r="R93" s="9"/>
      <c r="U93" s="6"/>
      <c r="Z93" s="9"/>
      <c r="AC93" s="6"/>
      <c r="AD93" s="10"/>
      <c r="AG93" s="6"/>
      <c r="AH93" s="6"/>
      <c r="AI93" s="6"/>
      <c r="AJ93" s="6"/>
      <c r="AK93" s="6"/>
      <c r="AL93" s="6"/>
      <c r="AM93" s="6"/>
      <c r="AN93" s="6"/>
      <c r="AO93" s="6"/>
    </row>
    <row r="94" spans="4:41" x14ac:dyDescent="0.25">
      <c r="J94" s="6"/>
      <c r="L94" s="6"/>
      <c r="R94" s="9"/>
      <c r="U94" s="6"/>
      <c r="Z94" s="9"/>
      <c r="AC94" s="6"/>
      <c r="AD94" s="10"/>
      <c r="AG94" s="6"/>
      <c r="AH94" s="6"/>
      <c r="AI94" s="6"/>
      <c r="AJ94" s="6"/>
      <c r="AK94" s="6"/>
      <c r="AL94" s="6"/>
      <c r="AM94" s="6"/>
      <c r="AN94" s="6"/>
      <c r="AO94" s="6"/>
    </row>
    <row r="95" spans="4:41" x14ac:dyDescent="0.25">
      <c r="J95" s="6"/>
      <c r="L95" s="6"/>
      <c r="R95" s="9"/>
      <c r="U95" s="6"/>
      <c r="Z95" s="9"/>
      <c r="AC95" s="6"/>
      <c r="AD95" s="10"/>
      <c r="AG95" s="6"/>
      <c r="AH95" s="6"/>
      <c r="AI95" s="6"/>
      <c r="AJ95" s="6"/>
      <c r="AK95" s="6"/>
      <c r="AL95" s="6"/>
      <c r="AM95" s="6"/>
      <c r="AN95" s="6"/>
      <c r="AO95" s="6"/>
    </row>
    <row r="96" spans="4:41" x14ac:dyDescent="0.25">
      <c r="J96" s="6"/>
      <c r="L96" s="6"/>
      <c r="R96" s="9"/>
      <c r="U96" s="6"/>
      <c r="Z96" s="9"/>
      <c r="AC96" s="6"/>
      <c r="AD96" s="10"/>
      <c r="AG96" s="6"/>
      <c r="AH96" s="6"/>
      <c r="AI96" s="6"/>
      <c r="AJ96" s="6"/>
      <c r="AK96" s="6"/>
      <c r="AL96" s="6"/>
      <c r="AM96" s="6"/>
      <c r="AN96" s="6"/>
      <c r="AO96" s="6"/>
    </row>
    <row r="97" spans="4:41" x14ac:dyDescent="0.25">
      <c r="J97" s="6"/>
      <c r="L97" s="6"/>
      <c r="R97" s="9"/>
      <c r="U97" s="6"/>
      <c r="Z97" s="9"/>
      <c r="AC97" s="6"/>
      <c r="AD97" s="10"/>
      <c r="AG97" s="6"/>
      <c r="AH97" s="6"/>
      <c r="AI97" s="6"/>
      <c r="AJ97" s="6"/>
      <c r="AK97" s="6"/>
      <c r="AL97" s="6"/>
      <c r="AM97" s="6"/>
      <c r="AN97" s="6"/>
      <c r="AO97" s="6"/>
    </row>
    <row r="98" spans="4:41" x14ac:dyDescent="0.25">
      <c r="J98" s="6"/>
      <c r="L98" s="6"/>
      <c r="U98" s="6"/>
      <c r="Z98" s="9"/>
      <c r="AC98" s="6"/>
      <c r="AD98" s="10"/>
      <c r="AG98" s="6"/>
      <c r="AH98" s="6"/>
      <c r="AI98" s="6"/>
      <c r="AJ98" s="6"/>
      <c r="AK98" s="6"/>
      <c r="AL98" s="6"/>
      <c r="AM98" s="6"/>
      <c r="AN98" s="6"/>
      <c r="AO98" s="6"/>
    </row>
    <row r="99" spans="4:41" x14ac:dyDescent="0.25">
      <c r="J99" s="6"/>
      <c r="L99" s="6"/>
      <c r="R99" s="9"/>
      <c r="U99" s="6"/>
      <c r="Z99" s="9"/>
      <c r="AC99" s="6"/>
      <c r="AD99" s="10"/>
      <c r="AG99" s="6"/>
      <c r="AH99" s="6"/>
      <c r="AI99" s="6"/>
      <c r="AJ99" s="6"/>
      <c r="AK99" s="6"/>
      <c r="AL99" s="6"/>
      <c r="AM99" s="6"/>
      <c r="AN99" s="6"/>
      <c r="AO99" s="6"/>
    </row>
    <row r="100" spans="4:41" x14ac:dyDescent="0.25">
      <c r="J100" s="6"/>
      <c r="L100" s="6"/>
      <c r="R100" s="9"/>
      <c r="U100" s="6"/>
      <c r="Z100" s="9"/>
      <c r="AC100" s="6"/>
      <c r="AD100" s="10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4:41" x14ac:dyDescent="0.25">
      <c r="J101" s="6"/>
      <c r="L101" s="6"/>
      <c r="R101" s="9"/>
      <c r="U101" s="6"/>
      <c r="Z101" s="9"/>
      <c r="AC101" s="6"/>
      <c r="AD101" s="10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4:41" x14ac:dyDescent="0.25">
      <c r="J102" s="6"/>
      <c r="L102" s="6"/>
      <c r="R102" s="9"/>
      <c r="U102" s="6"/>
      <c r="Z102" s="9"/>
      <c r="AC102" s="6"/>
      <c r="AD102" s="10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4:41" x14ac:dyDescent="0.25">
      <c r="J103" s="6"/>
      <c r="L103" s="6"/>
      <c r="R103" s="9"/>
      <c r="U103" s="6"/>
      <c r="Z103" s="9"/>
      <c r="AC103" s="6"/>
      <c r="AD103" s="10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4:41" x14ac:dyDescent="0.25">
      <c r="J104" s="6"/>
      <c r="L104" s="6"/>
      <c r="R104" s="9"/>
      <c r="U104" s="6"/>
      <c r="Z104" s="9"/>
      <c r="AC104" s="6"/>
      <c r="AD104" s="10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4:41" x14ac:dyDescent="0.25">
      <c r="J105" s="6"/>
      <c r="L105" s="6"/>
      <c r="R105" s="9"/>
      <c r="U105" s="6"/>
      <c r="Z105" s="9"/>
      <c r="AC105" s="6"/>
      <c r="AD105" s="10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4:41" x14ac:dyDescent="0.25">
      <c r="J106" s="6"/>
      <c r="L106" s="6"/>
      <c r="R106" s="9"/>
      <c r="U106" s="6"/>
      <c r="Z106" s="9"/>
      <c r="AC106" s="6"/>
      <c r="AD106" s="10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4:41" x14ac:dyDescent="0.25">
      <c r="J107" s="6"/>
      <c r="L107" s="6"/>
      <c r="R107" s="9"/>
      <c r="U107" s="6"/>
      <c r="Z107" s="9"/>
      <c r="AC107" s="6"/>
      <c r="AD107" s="10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4:41" x14ac:dyDescent="0.25">
      <c r="J108" s="6"/>
      <c r="L108" s="6"/>
      <c r="R108" s="9"/>
      <c r="U108" s="6"/>
      <c r="Z108" s="9"/>
      <c r="AC108" s="6"/>
      <c r="AD108" s="10"/>
    </row>
    <row r="109" spans="4:41" x14ac:dyDescent="0.25">
      <c r="L109" s="6"/>
      <c r="R109" s="9"/>
      <c r="AC109" s="6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4:41" x14ac:dyDescent="0.25">
      <c r="J111" s="9"/>
      <c r="L111" s="6"/>
      <c r="R111" s="9"/>
      <c r="T111" s="9"/>
      <c r="U111" s="6"/>
      <c r="Z111" s="9"/>
      <c r="AB111" s="9"/>
      <c r="AC111" s="6"/>
      <c r="AD111" s="10"/>
      <c r="AG111" s="6"/>
      <c r="AH111" s="6"/>
      <c r="AI111" s="6"/>
      <c r="AJ111" s="6"/>
      <c r="AK111" s="6"/>
      <c r="AL111" s="9"/>
      <c r="AM111" s="6"/>
      <c r="AN111" s="6"/>
      <c r="AO111" s="6"/>
    </row>
    <row r="112" spans="4:41" x14ac:dyDescent="0.25">
      <c r="J112" s="9"/>
      <c r="L112" s="6"/>
      <c r="R112" s="9"/>
      <c r="T112" s="9"/>
      <c r="U112" s="6"/>
      <c r="Z112" s="9"/>
      <c r="AB112" s="9"/>
      <c r="AC112" s="6"/>
      <c r="AD112" s="10"/>
      <c r="AG112" s="6"/>
      <c r="AH112" s="6"/>
      <c r="AI112" s="6"/>
      <c r="AJ112" s="6"/>
      <c r="AK112" s="6"/>
      <c r="AL112" s="9"/>
      <c r="AM112" s="6"/>
      <c r="AN112" s="6"/>
      <c r="AO112" s="6"/>
    </row>
    <row r="113" spans="10:41" x14ac:dyDescent="0.25">
      <c r="J113" s="9"/>
      <c r="L113" s="6"/>
      <c r="R113" s="9"/>
      <c r="T113" s="9"/>
      <c r="U113" s="6"/>
      <c r="Z113" s="9"/>
      <c r="AB113" s="9"/>
      <c r="AC113" s="6"/>
      <c r="AD113" s="10"/>
      <c r="AG113" s="6"/>
      <c r="AH113" s="6"/>
      <c r="AI113" s="6"/>
      <c r="AJ113" s="6"/>
      <c r="AK113" s="6"/>
      <c r="AL113" s="9"/>
      <c r="AM113" s="6"/>
      <c r="AN113" s="6"/>
      <c r="AO113" s="6"/>
    </row>
    <row r="114" spans="10:41" x14ac:dyDescent="0.25">
      <c r="J114" s="9"/>
      <c r="L114" s="6"/>
      <c r="R114" s="9"/>
      <c r="T114" s="9"/>
      <c r="U114" s="6"/>
      <c r="Z114" s="9"/>
      <c r="AB114" s="9"/>
      <c r="AC114" s="6"/>
      <c r="AD114" s="10"/>
      <c r="AG114" s="6"/>
      <c r="AH114" s="6"/>
      <c r="AI114" s="6"/>
      <c r="AJ114" s="6"/>
      <c r="AK114" s="6"/>
      <c r="AL114" s="9"/>
      <c r="AM114" s="6"/>
      <c r="AN114" s="6"/>
      <c r="AO114" s="6"/>
    </row>
    <row r="115" spans="10:41" x14ac:dyDescent="0.25">
      <c r="J115" s="9"/>
      <c r="L115" s="6"/>
      <c r="R115" s="9"/>
      <c r="T115" s="9"/>
      <c r="U115" s="6"/>
      <c r="Z115" s="9"/>
      <c r="AB115" s="9"/>
      <c r="AC115" s="6"/>
      <c r="AD115" s="10"/>
      <c r="AG115" s="6"/>
      <c r="AH115" s="6"/>
      <c r="AI115" s="6"/>
      <c r="AJ115" s="6"/>
      <c r="AK115" s="6"/>
      <c r="AL115" s="9"/>
      <c r="AM115" s="6"/>
      <c r="AN115" s="6"/>
      <c r="AO115" s="6"/>
    </row>
    <row r="116" spans="10:41" x14ac:dyDescent="0.25">
      <c r="J116" s="9"/>
      <c r="L116" s="6"/>
      <c r="R116" s="9"/>
      <c r="T116" s="9"/>
      <c r="U116" s="6"/>
      <c r="Z116" s="9"/>
      <c r="AB116" s="9"/>
      <c r="AC116" s="6"/>
      <c r="AD116" s="10"/>
      <c r="AG116" s="6"/>
      <c r="AH116" s="6"/>
      <c r="AI116" s="6"/>
      <c r="AJ116" s="6"/>
      <c r="AK116" s="6"/>
      <c r="AL116" s="9"/>
      <c r="AM116" s="6"/>
      <c r="AN116" s="6"/>
      <c r="AO116" s="6"/>
    </row>
    <row r="117" spans="10:41" x14ac:dyDescent="0.25">
      <c r="J117" s="9"/>
      <c r="L117" s="6"/>
      <c r="R117" s="9"/>
      <c r="T117" s="9"/>
      <c r="U117" s="6"/>
      <c r="Z117" s="9"/>
      <c r="AB117" s="9"/>
      <c r="AC117" s="6"/>
      <c r="AD117" s="10"/>
      <c r="AG117" s="6"/>
      <c r="AH117" s="6"/>
      <c r="AI117" s="6"/>
      <c r="AJ117" s="6"/>
      <c r="AK117" s="6"/>
      <c r="AL117" s="9"/>
      <c r="AM117" s="6"/>
      <c r="AN117" s="6"/>
      <c r="AO117" s="6"/>
    </row>
    <row r="118" spans="10:41" x14ac:dyDescent="0.25">
      <c r="J118" s="9"/>
      <c r="L118" s="6"/>
      <c r="R118" s="9"/>
      <c r="T118" s="9"/>
      <c r="U118" s="6"/>
      <c r="Z118" s="9"/>
      <c r="AB118" s="9"/>
      <c r="AC118" s="6"/>
      <c r="AD118" s="10"/>
      <c r="AG118" s="6"/>
      <c r="AH118" s="6"/>
      <c r="AI118" s="6"/>
      <c r="AJ118" s="6"/>
      <c r="AK118" s="6"/>
      <c r="AL118" s="9"/>
      <c r="AM118" s="6"/>
      <c r="AN118" s="6"/>
      <c r="AO118" s="6"/>
    </row>
    <row r="119" spans="10:41" x14ac:dyDescent="0.25">
      <c r="J119" s="9"/>
      <c r="L119" s="6"/>
      <c r="R119" s="9"/>
      <c r="T119" s="9"/>
      <c r="U119" s="6"/>
      <c r="Z119" s="9"/>
      <c r="AB119" s="9"/>
      <c r="AC119" s="6"/>
      <c r="AD119" s="10"/>
      <c r="AG119" s="6"/>
      <c r="AH119" s="6"/>
      <c r="AI119" s="6"/>
      <c r="AJ119" s="6"/>
      <c r="AK119" s="6"/>
      <c r="AL119" s="9"/>
      <c r="AM119" s="6"/>
      <c r="AN119" s="6"/>
      <c r="AO119" s="6"/>
    </row>
    <row r="120" spans="10:41" x14ac:dyDescent="0.25">
      <c r="J120" s="9"/>
      <c r="L120" s="6"/>
      <c r="T120" s="9"/>
      <c r="U120" s="6"/>
      <c r="Z120" s="9"/>
      <c r="AB120" s="9"/>
      <c r="AC120" s="6"/>
      <c r="AD120" s="10"/>
      <c r="AG120" s="6"/>
      <c r="AH120" s="6"/>
      <c r="AI120" s="6"/>
      <c r="AJ120" s="6"/>
      <c r="AK120" s="6"/>
      <c r="AL120" s="9"/>
      <c r="AM120" s="6"/>
      <c r="AN120" s="6"/>
      <c r="AO120" s="6"/>
    </row>
    <row r="121" spans="10:41" x14ac:dyDescent="0.25">
      <c r="J121" s="9"/>
      <c r="L121" s="6"/>
      <c r="T121" s="9"/>
      <c r="U121" s="6"/>
      <c r="Z121" s="9"/>
      <c r="AB121" s="9"/>
      <c r="AC121" s="6"/>
      <c r="AD121" s="10"/>
      <c r="AG121" s="6"/>
      <c r="AH121" s="6"/>
      <c r="AI121" s="6"/>
      <c r="AJ121" s="6"/>
      <c r="AK121" s="6"/>
      <c r="AL121" s="9"/>
      <c r="AM121" s="6"/>
      <c r="AN121" s="6"/>
      <c r="AO121" s="6"/>
    </row>
    <row r="122" spans="10:41" x14ac:dyDescent="0.25">
      <c r="J122" s="9"/>
      <c r="L122" s="6"/>
      <c r="T122" s="9"/>
      <c r="U122" s="6"/>
      <c r="Z122" s="9"/>
      <c r="AB122" s="9"/>
      <c r="AC122" s="6"/>
      <c r="AD122" s="10"/>
      <c r="AG122" s="6"/>
      <c r="AH122" s="6"/>
      <c r="AI122" s="6"/>
      <c r="AJ122" s="6"/>
      <c r="AK122" s="6"/>
      <c r="AL122" s="9"/>
      <c r="AM122" s="6"/>
      <c r="AN122" s="6"/>
      <c r="AO122" s="6"/>
    </row>
    <row r="123" spans="10:41" x14ac:dyDescent="0.25">
      <c r="J123" s="9"/>
      <c r="L123" s="6"/>
      <c r="T123" s="9"/>
      <c r="U123" s="6"/>
      <c r="Z123" s="9"/>
      <c r="AB123" s="9"/>
      <c r="AC123" s="6"/>
      <c r="AD123" s="10"/>
      <c r="AG123" s="6"/>
      <c r="AH123" s="6"/>
      <c r="AI123" s="6"/>
      <c r="AJ123" s="6"/>
      <c r="AK123" s="6"/>
      <c r="AL123" s="9"/>
      <c r="AM123" s="6"/>
      <c r="AN123" s="6"/>
      <c r="AO123" s="6"/>
    </row>
    <row r="124" spans="10:41" x14ac:dyDescent="0.25">
      <c r="J124" s="9"/>
      <c r="L124" s="6"/>
      <c r="T124" s="9"/>
      <c r="U124" s="6"/>
      <c r="Z124" s="9"/>
      <c r="AB124" s="9"/>
      <c r="AC124" s="6"/>
      <c r="AD124" s="10"/>
      <c r="AG124" s="6"/>
      <c r="AH124" s="6"/>
      <c r="AI124" s="6"/>
      <c r="AJ124" s="6"/>
      <c r="AK124" s="6"/>
      <c r="AL124" s="9"/>
      <c r="AM124" s="6"/>
      <c r="AN124" s="6"/>
      <c r="AO124" s="6"/>
    </row>
    <row r="125" spans="10:41" x14ac:dyDescent="0.25">
      <c r="J125" s="9"/>
      <c r="L125" s="6"/>
      <c r="T125" s="9"/>
      <c r="U125" s="6"/>
      <c r="Z125" s="9"/>
      <c r="AB125" s="9"/>
      <c r="AC125" s="6"/>
      <c r="AD125" s="10"/>
      <c r="AG125" s="6"/>
      <c r="AH125" s="6"/>
      <c r="AI125" s="6"/>
      <c r="AJ125" s="6"/>
      <c r="AK125" s="6"/>
      <c r="AL125" s="9"/>
      <c r="AM125" s="6"/>
      <c r="AN125" s="6"/>
      <c r="AO125" s="6"/>
    </row>
    <row r="126" spans="10:41" x14ac:dyDescent="0.25">
      <c r="J126" s="9"/>
      <c r="L126" s="6"/>
      <c r="T126" s="9"/>
      <c r="U126" s="6"/>
      <c r="Z126" s="9"/>
      <c r="AB126" s="9"/>
      <c r="AC126" s="6"/>
      <c r="AD126" s="10"/>
      <c r="AG126" s="6"/>
      <c r="AH126" s="6"/>
      <c r="AI126" s="6"/>
      <c r="AJ126" s="6"/>
      <c r="AK126" s="6"/>
      <c r="AL126" s="9"/>
      <c r="AM126" s="6"/>
      <c r="AN126" s="6"/>
      <c r="AO126" s="6"/>
    </row>
    <row r="127" spans="10:41" x14ac:dyDescent="0.25">
      <c r="J127" s="9"/>
      <c r="L127" s="6"/>
      <c r="T127" s="9"/>
      <c r="U127" s="6"/>
      <c r="Z127" s="9"/>
      <c r="AB127" s="9"/>
      <c r="AC127" s="6"/>
      <c r="AD127" s="10"/>
      <c r="AG127" s="6"/>
      <c r="AH127" s="6"/>
      <c r="AI127" s="6"/>
      <c r="AJ127" s="6"/>
      <c r="AK127" s="6"/>
      <c r="AL127" s="9"/>
      <c r="AM127" s="6"/>
      <c r="AN127" s="6"/>
      <c r="AO127" s="6"/>
    </row>
    <row r="128" spans="10:41" x14ac:dyDescent="0.25">
      <c r="J128" s="9"/>
      <c r="L128" s="6"/>
      <c r="T128" s="9"/>
      <c r="U128" s="6"/>
      <c r="Z128" s="9"/>
      <c r="AB128" s="9"/>
      <c r="AC128" s="6"/>
      <c r="AD128" s="10"/>
      <c r="AG128" s="6"/>
      <c r="AH128" s="6"/>
      <c r="AI128" s="6"/>
      <c r="AJ128" s="6"/>
      <c r="AK128" s="6"/>
      <c r="AL128" s="9"/>
      <c r="AM128" s="6"/>
      <c r="AN128" s="6"/>
      <c r="AO128" s="6"/>
    </row>
    <row r="129" spans="8:30" x14ac:dyDescent="0.25">
      <c r="J129" s="9"/>
      <c r="L129" s="6"/>
      <c r="T129" s="9"/>
      <c r="U129" s="6"/>
      <c r="Z129" s="9"/>
      <c r="AB129" s="9"/>
      <c r="AC129" s="6"/>
      <c r="AD129" s="10"/>
    </row>
    <row r="130" spans="8:30" x14ac:dyDescent="0.25">
      <c r="H130" s="9"/>
      <c r="J130" s="9"/>
      <c r="U130" s="6"/>
    </row>
    <row r="131" spans="8:30" x14ac:dyDescent="0.25">
      <c r="H131" s="9"/>
      <c r="T131" s="9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B2D8-637B-434D-B21E-DA80C1DA89F8}">
  <dimension ref="D2:AD23"/>
  <sheetViews>
    <sheetView zoomScale="80" zoomScaleNormal="80" workbookViewId="0">
      <pane xSplit="4" ySplit="8" topLeftCell="H9" activePane="bottomRight" state="frozen"/>
      <selection pane="topRight" activeCell="E1" sqref="E1"/>
      <selection pane="bottomLeft" activeCell="A9" sqref="A9"/>
      <selection pane="bottomRight" activeCell="AB36" sqref="AB36"/>
    </sheetView>
  </sheetViews>
  <sheetFormatPr defaultRowHeight="15" x14ac:dyDescent="0.25"/>
  <cols>
    <col min="4" max="4" width="16.42578125" customWidth="1"/>
    <col min="5" max="5" width="14.5703125" customWidth="1"/>
    <col min="6" max="9" width="12.85546875" customWidth="1"/>
    <col min="10" max="10" width="11.28515625" customWidth="1"/>
    <col min="11" max="11" width="12.28515625" customWidth="1"/>
    <col min="12" max="13" width="11.7109375" customWidth="1"/>
    <col min="14" max="14" width="3" customWidth="1"/>
    <col min="15" max="16" width="14.5703125" bestFit="1" customWidth="1"/>
    <col min="17" max="17" width="16" bestFit="1" customWidth="1"/>
    <col min="18" max="19" width="14.5703125" bestFit="1" customWidth="1"/>
    <col min="20" max="20" width="14" bestFit="1" customWidth="1"/>
    <col min="21" max="21" width="13.85546875" bestFit="1" customWidth="1"/>
    <col min="22" max="23" width="11.7109375" customWidth="1"/>
    <col min="24" max="24" width="2.7109375" customWidth="1"/>
    <col min="25" max="25" width="16" bestFit="1" customWidth="1"/>
    <col min="26" max="28" width="14.5703125" bestFit="1" customWidth="1"/>
    <col min="29" max="29" width="12.28515625" bestFit="1" customWidth="1"/>
    <col min="30" max="30" width="11.7109375" customWidth="1"/>
  </cols>
  <sheetData>
    <row r="2" spans="4:30" ht="21" x14ac:dyDescent="0.35">
      <c r="D2" s="2" t="s">
        <v>15</v>
      </c>
      <c r="E2" s="6"/>
      <c r="F2" s="6"/>
      <c r="G2" s="6"/>
      <c r="H2" s="6"/>
      <c r="I2" s="6"/>
      <c r="J2" s="1"/>
      <c r="K2" s="6"/>
      <c r="L2" s="1"/>
      <c r="M2" s="6"/>
      <c r="N2" s="1"/>
      <c r="O2" s="6"/>
      <c r="P2" s="6"/>
      <c r="Q2" s="6"/>
      <c r="R2" s="6"/>
      <c r="S2" s="6"/>
      <c r="T2" s="6"/>
      <c r="U2" s="1"/>
      <c r="V2" s="6"/>
      <c r="W2" s="6"/>
      <c r="X2" s="1"/>
      <c r="Y2" s="6"/>
      <c r="Z2" s="6"/>
      <c r="AA2" s="6"/>
      <c r="AB2" s="6"/>
      <c r="AC2" s="1"/>
      <c r="AD2" s="6"/>
    </row>
    <row r="3" spans="4:30" x14ac:dyDescent="0.25">
      <c r="D3" s="5"/>
      <c r="E3" s="6"/>
      <c r="F3" s="6"/>
      <c r="G3" s="6"/>
      <c r="H3" s="6"/>
      <c r="I3" s="6"/>
      <c r="J3" s="1"/>
      <c r="K3" s="6"/>
      <c r="L3" s="1"/>
      <c r="M3" s="6"/>
      <c r="N3" s="1"/>
      <c r="O3" s="6"/>
      <c r="P3" s="6"/>
      <c r="Q3" s="6"/>
      <c r="R3" s="6"/>
      <c r="S3" s="6"/>
      <c r="T3" s="6"/>
      <c r="U3" s="1"/>
      <c r="V3" s="6"/>
      <c r="W3" s="6"/>
      <c r="X3" s="1"/>
      <c r="Y3" s="6"/>
      <c r="Z3" s="6"/>
      <c r="AA3" s="6"/>
      <c r="AB3" s="6"/>
      <c r="AC3" s="1"/>
      <c r="AD3" s="6"/>
    </row>
    <row r="4" spans="4:30" x14ac:dyDescent="0.25">
      <c r="D4" s="12"/>
      <c r="E4" s="6"/>
      <c r="F4" s="6"/>
      <c r="G4" s="6"/>
      <c r="H4" s="6"/>
      <c r="I4" s="6"/>
      <c r="J4" s="1"/>
      <c r="K4" s="6"/>
      <c r="L4" s="1"/>
      <c r="M4" s="6"/>
      <c r="N4" s="1"/>
      <c r="O4" s="6"/>
      <c r="P4" s="6"/>
      <c r="Q4" s="6"/>
      <c r="R4" s="6"/>
      <c r="S4" s="6"/>
      <c r="T4" s="6"/>
      <c r="U4" s="1"/>
      <c r="V4" s="6"/>
      <c r="W4" s="6"/>
      <c r="X4" s="1"/>
      <c r="Y4" s="6"/>
      <c r="Z4" s="6"/>
      <c r="AA4" s="6"/>
      <c r="AB4" s="6"/>
      <c r="AC4" s="1"/>
      <c r="AD4" s="6"/>
    </row>
    <row r="5" spans="4:30" x14ac:dyDescent="0.25"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N5" s="4"/>
      <c r="O5" s="21" t="s">
        <v>5</v>
      </c>
      <c r="P5" s="21"/>
      <c r="Q5" s="21"/>
      <c r="R5" s="21"/>
      <c r="S5" s="21"/>
      <c r="T5" s="21"/>
      <c r="U5" s="21"/>
      <c r="V5" s="21"/>
      <c r="W5" s="21"/>
      <c r="X5" s="4"/>
      <c r="Y5" s="21" t="s">
        <v>6</v>
      </c>
      <c r="Z5" s="21"/>
      <c r="AA5" s="21"/>
      <c r="AB5" s="21"/>
      <c r="AC5" s="21"/>
      <c r="AD5" s="21"/>
    </row>
    <row r="6" spans="4:30" x14ac:dyDescent="0.25">
      <c r="D6" s="5"/>
      <c r="E6" s="6"/>
      <c r="F6" s="6"/>
      <c r="G6" s="6"/>
      <c r="H6" s="6"/>
      <c r="I6" s="6"/>
      <c r="J6" s="1"/>
      <c r="K6" s="6"/>
      <c r="L6" s="1"/>
      <c r="M6" s="6"/>
      <c r="N6" s="1"/>
      <c r="O6" s="6"/>
      <c r="P6" s="6"/>
      <c r="Q6" s="6"/>
      <c r="R6" s="6"/>
      <c r="S6" s="6"/>
      <c r="T6" s="6"/>
      <c r="U6" s="1"/>
      <c r="V6" s="6"/>
      <c r="W6" s="6"/>
      <c r="X6" s="1"/>
      <c r="Y6" s="1"/>
      <c r="Z6" s="1"/>
      <c r="AA6" s="1"/>
      <c r="AB6" s="1"/>
      <c r="AC6" s="1"/>
      <c r="AD6" s="1"/>
    </row>
    <row r="7" spans="4:30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4:30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N8" s="1"/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X8" s="1"/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4:30" x14ac:dyDescent="0.25">
      <c r="D9" s="5">
        <v>2017</v>
      </c>
      <c r="E9" s="15"/>
      <c r="F9" s="15"/>
      <c r="G9" s="15"/>
      <c r="H9" s="15"/>
      <c r="I9" s="15"/>
      <c r="J9" s="15"/>
      <c r="K9" s="15"/>
      <c r="L9" s="15"/>
      <c r="M9" s="15"/>
      <c r="N9" s="16"/>
      <c r="O9" s="15"/>
      <c r="P9" s="15"/>
      <c r="Q9" s="15"/>
      <c r="R9" s="15"/>
      <c r="S9" s="15"/>
      <c r="T9" s="15"/>
      <c r="U9" s="15"/>
      <c r="V9" s="15"/>
      <c r="W9" s="15"/>
      <c r="X9" s="16"/>
      <c r="Y9" s="15"/>
      <c r="Z9" s="15"/>
      <c r="AA9" s="15"/>
      <c r="AB9" s="15"/>
      <c r="AC9" s="15"/>
      <c r="AD9" s="15"/>
    </row>
    <row r="10" spans="4:30" x14ac:dyDescent="0.25">
      <c r="D10" s="5">
        <v>2018</v>
      </c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5"/>
      <c r="Z10" s="15"/>
      <c r="AA10" s="15"/>
      <c r="AB10" s="15"/>
      <c r="AC10" s="15"/>
      <c r="AD10" s="15"/>
    </row>
    <row r="11" spans="4:30" x14ac:dyDescent="0.25">
      <c r="D11" s="5">
        <v>2019</v>
      </c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5"/>
      <c r="Z11" s="15"/>
      <c r="AA11" s="15"/>
      <c r="AB11" s="15"/>
      <c r="AC11" s="15"/>
      <c r="AD11" s="15"/>
    </row>
    <row r="12" spans="4:30" x14ac:dyDescent="0.25">
      <c r="D12" s="5">
        <v>2020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5"/>
      <c r="Z12" s="15"/>
      <c r="AA12" s="15"/>
      <c r="AB12" s="15"/>
      <c r="AC12" s="15"/>
      <c r="AD12" s="15"/>
    </row>
    <row r="13" spans="4:30" x14ac:dyDescent="0.25">
      <c r="D13" s="5">
        <v>2021</v>
      </c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5"/>
      <c r="Z13" s="15"/>
      <c r="AA13" s="15"/>
      <c r="AB13" s="15"/>
      <c r="AC13" s="15"/>
      <c r="AD13" s="15"/>
    </row>
    <row r="14" spans="4:30" x14ac:dyDescent="0.25">
      <c r="D14" s="5">
        <v>2022</v>
      </c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5"/>
      <c r="Z14" s="15"/>
      <c r="AA14" s="15"/>
      <c r="AB14" s="15"/>
      <c r="AC14" s="15"/>
      <c r="AD14" s="15"/>
    </row>
    <row r="15" spans="4:30" x14ac:dyDescent="0.25">
      <c r="D15" s="5">
        <v>2023</v>
      </c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5"/>
      <c r="Z15" s="15"/>
      <c r="AA15" s="15"/>
      <c r="AB15" s="15"/>
      <c r="AC15" s="15"/>
      <c r="AD15" s="15"/>
    </row>
    <row r="16" spans="4:30" x14ac:dyDescent="0.25">
      <c r="D16" s="5">
        <v>2024</v>
      </c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5"/>
      <c r="Z16" s="15"/>
      <c r="AA16" s="15"/>
      <c r="AB16" s="15"/>
      <c r="AC16" s="15"/>
      <c r="AD16" s="15"/>
    </row>
    <row r="17" spans="4:30" x14ac:dyDescent="0.25">
      <c r="D17" s="5">
        <v>2025</v>
      </c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5"/>
      <c r="Z17" s="15"/>
      <c r="AA17" s="15"/>
      <c r="AB17" s="15"/>
      <c r="AC17" s="15"/>
      <c r="AD17" s="15"/>
    </row>
    <row r="18" spans="4:30" x14ac:dyDescent="0.25">
      <c r="D18" s="5">
        <v>2026</v>
      </c>
      <c r="E18" s="6"/>
      <c r="F18" s="6"/>
      <c r="G18" s="6">
        <v>1</v>
      </c>
      <c r="H18" s="6">
        <v>1</v>
      </c>
      <c r="I18" s="6"/>
      <c r="J18" s="6"/>
      <c r="K18" s="6"/>
      <c r="L18" s="6"/>
      <c r="M18" s="6"/>
      <c r="N18" s="1"/>
      <c r="O18" s="6"/>
      <c r="P18" s="6"/>
      <c r="Q18" s="6">
        <v>256.5114048011601</v>
      </c>
      <c r="R18" s="6">
        <v>769.534214399755</v>
      </c>
      <c r="S18" s="6"/>
      <c r="T18" s="6"/>
      <c r="U18" s="6"/>
      <c r="V18" s="6"/>
      <c r="W18" s="6"/>
      <c r="X18" s="1"/>
      <c r="Y18" s="6">
        <v>10.687975200002256</v>
      </c>
      <c r="Z18" s="6">
        <v>32.063925599999493</v>
      </c>
      <c r="AA18" s="6"/>
      <c r="AB18" s="6"/>
      <c r="AC18" s="6"/>
      <c r="AD18" s="6"/>
    </row>
    <row r="19" spans="4:30" x14ac:dyDescent="0.25">
      <c r="D19" s="5">
        <v>2027</v>
      </c>
      <c r="E19" s="6"/>
      <c r="F19" s="6"/>
      <c r="G19" s="6">
        <v>1</v>
      </c>
      <c r="H19" s="6">
        <v>1</v>
      </c>
      <c r="I19" s="6">
        <v>1</v>
      </c>
      <c r="J19" s="6"/>
      <c r="K19" s="6"/>
      <c r="L19" s="6"/>
      <c r="M19" s="6"/>
      <c r="N19" s="1"/>
      <c r="O19" s="6"/>
      <c r="P19" s="6"/>
      <c r="Q19" s="6">
        <v>513.60497016087174</v>
      </c>
      <c r="R19" s="6">
        <v>770.84407566022128</v>
      </c>
      <c r="S19" s="6">
        <v>1453.5646271998994</v>
      </c>
      <c r="T19" s="6"/>
      <c r="U19" s="6"/>
      <c r="V19" s="6"/>
      <c r="W19" s="6"/>
      <c r="X19" s="1"/>
      <c r="Y19" s="6">
        <v>21.40020708999873</v>
      </c>
      <c r="Z19" s="6">
        <v>32.118503152500125</v>
      </c>
      <c r="AA19" s="6">
        <v>60.565192800000204</v>
      </c>
      <c r="AB19" s="6"/>
      <c r="AC19" s="6"/>
      <c r="AD19" s="6"/>
    </row>
    <row r="20" spans="4:30" x14ac:dyDescent="0.25">
      <c r="D20" s="5">
        <f>+D19+1</f>
        <v>2028</v>
      </c>
      <c r="E20" s="6"/>
      <c r="F20" s="6"/>
      <c r="G20" s="6">
        <v>1</v>
      </c>
      <c r="H20" s="6">
        <v>1</v>
      </c>
      <c r="I20" s="6">
        <v>1</v>
      </c>
      <c r="J20" s="6"/>
      <c r="K20" s="6"/>
      <c r="L20" s="6"/>
      <c r="M20" s="6"/>
      <c r="N20" s="1"/>
      <c r="O20" s="6"/>
      <c r="P20" s="6"/>
      <c r="Q20" s="6">
        <v>1368.0360973700881</v>
      </c>
      <c r="R20" s="6">
        <v>1449.3709265762009</v>
      </c>
      <c r="S20" s="6">
        <v>1884.2855182797648</v>
      </c>
      <c r="T20" s="6"/>
      <c r="U20" s="6"/>
      <c r="V20" s="6"/>
      <c r="W20" s="6"/>
      <c r="X20" s="1"/>
      <c r="Y20" s="6">
        <v>57.001504056999693</v>
      </c>
      <c r="Z20" s="6">
        <v>60.390455273999578</v>
      </c>
      <c r="AA20" s="6">
        <v>78.511896594999598</v>
      </c>
      <c r="AB20" s="6"/>
      <c r="AC20" s="6"/>
      <c r="AD20" s="6"/>
    </row>
    <row r="21" spans="4:30" x14ac:dyDescent="0.25">
      <c r="D21" s="5">
        <v>2029</v>
      </c>
      <c r="E21" s="6"/>
      <c r="F21" s="6"/>
      <c r="G21" s="6">
        <v>1</v>
      </c>
      <c r="H21" s="6"/>
      <c r="I21" s="6">
        <v>2</v>
      </c>
      <c r="J21" s="6"/>
      <c r="K21" s="6"/>
      <c r="L21" s="6"/>
      <c r="M21" s="6"/>
      <c r="N21" s="1"/>
      <c r="O21" s="6"/>
      <c r="P21" s="6"/>
      <c r="Q21" s="6">
        <v>1916.2388046961278</v>
      </c>
      <c r="R21" s="6">
        <v>765.56009550858289</v>
      </c>
      <c r="S21" s="6">
        <v>3747.1940997731872</v>
      </c>
      <c r="T21" s="6"/>
      <c r="U21" s="6"/>
      <c r="V21" s="6"/>
      <c r="W21" s="6"/>
      <c r="X21" s="1"/>
      <c r="Y21" s="6">
        <v>79.843283529000473</v>
      </c>
      <c r="Z21" s="6">
        <v>31.89833731285762</v>
      </c>
      <c r="AA21" s="6">
        <v>156.1330874905716</v>
      </c>
      <c r="AB21" s="6"/>
      <c r="AC21" s="6"/>
      <c r="AD21" s="6"/>
    </row>
    <row r="22" spans="4:30" x14ac:dyDescent="0.25">
      <c r="D22" s="5">
        <v>2030</v>
      </c>
      <c r="E22" s="6"/>
      <c r="F22" s="6"/>
      <c r="G22" s="6"/>
      <c r="H22" s="6"/>
      <c r="I22" s="6">
        <v>3</v>
      </c>
      <c r="J22" s="6"/>
      <c r="K22" s="6"/>
      <c r="L22" s="6"/>
      <c r="M22" s="6"/>
      <c r="N22" s="1"/>
      <c r="O22" s="6"/>
      <c r="P22" s="6"/>
      <c r="Q22" s="6">
        <v>1079.1986883487552</v>
      </c>
      <c r="R22" s="6">
        <v>1079.1986883473583</v>
      </c>
      <c r="S22" s="6">
        <v>8326.7170615158975</v>
      </c>
      <c r="T22" s="6"/>
      <c r="U22" s="6"/>
      <c r="V22" s="6"/>
      <c r="W22" s="6"/>
      <c r="X22" s="1"/>
      <c r="Y22" s="6">
        <v>44.966612014482962</v>
      </c>
      <c r="Z22" s="6">
        <v>44.966612014482962</v>
      </c>
      <c r="AA22" s="6">
        <v>346.94654422982785</v>
      </c>
      <c r="AB22" s="6"/>
      <c r="AC22" s="6"/>
      <c r="AD22" s="6"/>
    </row>
    <row r="23" spans="4:30" x14ac:dyDescent="0.25">
      <c r="D23" s="5">
        <v>2031</v>
      </c>
      <c r="E23" s="6"/>
      <c r="F23" s="6"/>
      <c r="G23" s="6"/>
      <c r="H23" s="6">
        <v>-1</v>
      </c>
      <c r="I23" s="6">
        <v>4</v>
      </c>
      <c r="J23" s="6"/>
      <c r="K23" s="6"/>
      <c r="L23" s="6"/>
      <c r="M23" s="6"/>
      <c r="N23" s="1"/>
      <c r="O23" s="6"/>
      <c r="P23" s="6"/>
      <c r="Q23" s="6">
        <v>1152</v>
      </c>
      <c r="R23" s="6"/>
      <c r="S23" s="6">
        <v>13961.589506780729</v>
      </c>
      <c r="T23" s="6"/>
      <c r="U23" s="6"/>
      <c r="V23" s="6"/>
      <c r="W23" s="6"/>
      <c r="X23" s="1"/>
      <c r="Y23" s="6">
        <v>48</v>
      </c>
      <c r="Z23" s="6"/>
      <c r="AA23" s="6">
        <v>581.73289611586279</v>
      </c>
      <c r="AB23" s="6"/>
      <c r="AC23" s="6"/>
      <c r="AD23" s="6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BF5B-5EAA-478E-8C7D-18C37A1D8F30}">
  <dimension ref="A2:AO131"/>
  <sheetViews>
    <sheetView zoomScale="70" zoomScaleNormal="70" workbookViewId="0">
      <selection activeCell="E18" sqref="E18:AD23"/>
    </sheetView>
  </sheetViews>
  <sheetFormatPr defaultColWidth="8.85546875" defaultRowHeight="15" x14ac:dyDescent="0.25"/>
  <cols>
    <col min="1" max="2" width="8.85546875" style="1"/>
    <col min="3" max="3" width="11.5703125" style="1" bestFit="1" customWidth="1"/>
    <col min="4" max="4" width="16.42578125" style="5" customWidth="1"/>
    <col min="5" max="5" width="14.5703125" style="6" customWidth="1"/>
    <col min="6" max="9" width="12.85546875" style="6" customWidth="1"/>
    <col min="10" max="10" width="11.28515625" style="1" customWidth="1"/>
    <col min="11" max="11" width="12.28515625" style="6" customWidth="1"/>
    <col min="12" max="12" width="11.7109375" style="1" customWidth="1"/>
    <col min="13" max="13" width="11.7109375" style="6" customWidth="1"/>
    <col min="14" max="14" width="3" style="1" customWidth="1"/>
    <col min="15" max="16" width="14.5703125" style="6" bestFit="1" customWidth="1"/>
    <col min="17" max="17" width="16" style="6" bestFit="1" customWidth="1"/>
    <col min="18" max="19" width="14.5703125" style="6" bestFit="1" customWidth="1"/>
    <col min="20" max="20" width="14" style="6" bestFit="1" customWidth="1"/>
    <col min="21" max="21" width="13.85546875" style="1" bestFit="1" customWidth="1"/>
    <col min="22" max="23" width="11.7109375" style="6" customWidth="1"/>
    <col min="24" max="24" width="2.7109375" style="1" customWidth="1"/>
    <col min="25" max="25" width="16" style="6" bestFit="1" customWidth="1"/>
    <col min="26" max="28" width="14.5703125" style="6" bestFit="1" customWidth="1"/>
    <col min="29" max="29" width="12.28515625" style="1" bestFit="1" customWidth="1"/>
    <col min="30" max="30" width="11.7109375" style="6" customWidth="1"/>
    <col min="31" max="32" width="8.85546875" style="1"/>
    <col min="33" max="33" width="14.5703125" style="1" customWidth="1"/>
    <col min="34" max="37" width="12.85546875" style="1" customWidth="1"/>
    <col min="38" max="38" width="11.28515625" style="1" customWidth="1"/>
    <col min="39" max="39" width="12.28515625" style="1" customWidth="1"/>
    <col min="40" max="41" width="11.7109375" style="1" customWidth="1"/>
    <col min="42" max="16384" width="8.85546875" style="1"/>
  </cols>
  <sheetData>
    <row r="2" spans="1:30" ht="21" x14ac:dyDescent="0.35">
      <c r="D2" s="2" t="s">
        <v>15</v>
      </c>
    </row>
    <row r="4" spans="1:30" x14ac:dyDescent="0.25">
      <c r="A4" s="4"/>
      <c r="D4" s="12"/>
    </row>
    <row r="5" spans="1:30" s="4" customFormat="1" x14ac:dyDescent="0.25">
      <c r="A5" s="1"/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O5" s="21" t="s">
        <v>5</v>
      </c>
      <c r="P5" s="21"/>
      <c r="Q5" s="21"/>
      <c r="R5" s="21"/>
      <c r="S5" s="21"/>
      <c r="T5" s="21"/>
      <c r="U5" s="21"/>
      <c r="V5" s="21"/>
      <c r="W5" s="21"/>
      <c r="Y5" s="21" t="s">
        <v>6</v>
      </c>
      <c r="Z5" s="21"/>
      <c r="AA5" s="21"/>
      <c r="AB5" s="21"/>
      <c r="AC5" s="21"/>
      <c r="AD5" s="21"/>
    </row>
    <row r="6" spans="1:30" x14ac:dyDescent="0.25">
      <c r="Y6" s="1"/>
      <c r="Z6" s="1"/>
      <c r="AA6" s="1"/>
      <c r="AB6" s="1"/>
      <c r="AD6" s="1"/>
    </row>
    <row r="7" spans="1:30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1:30" x14ac:dyDescent="0.25">
      <c r="D9" s="5">
        <v>2017</v>
      </c>
      <c r="E9" s="15"/>
      <c r="F9" s="15"/>
      <c r="G9" s="15"/>
      <c r="H9" s="15"/>
      <c r="I9" s="15"/>
      <c r="J9" s="15"/>
      <c r="K9" s="15"/>
      <c r="L9" s="15"/>
      <c r="M9" s="15"/>
      <c r="N9" s="16"/>
      <c r="O9" s="15"/>
      <c r="P9" s="15"/>
      <c r="Q9" s="15"/>
      <c r="R9" s="15"/>
      <c r="S9" s="15"/>
      <c r="T9" s="15"/>
      <c r="U9" s="15"/>
      <c r="V9" s="15"/>
      <c r="W9" s="15"/>
      <c r="X9" s="16"/>
      <c r="Y9" s="15"/>
      <c r="Z9" s="15"/>
      <c r="AA9" s="15"/>
      <c r="AB9" s="15"/>
      <c r="AC9" s="15"/>
      <c r="AD9" s="15"/>
    </row>
    <row r="10" spans="1:30" x14ac:dyDescent="0.25">
      <c r="D10" s="5">
        <v>2018</v>
      </c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5"/>
      <c r="Z10" s="15"/>
      <c r="AA10" s="15"/>
      <c r="AB10" s="15"/>
      <c r="AC10" s="15"/>
      <c r="AD10" s="15"/>
    </row>
    <row r="11" spans="1:30" x14ac:dyDescent="0.25">
      <c r="D11" s="5">
        <v>2019</v>
      </c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5"/>
      <c r="Z11" s="15"/>
      <c r="AA11" s="15"/>
      <c r="AB11" s="15"/>
      <c r="AC11" s="15"/>
      <c r="AD11" s="15"/>
    </row>
    <row r="12" spans="1:30" x14ac:dyDescent="0.25">
      <c r="D12" s="5">
        <v>2020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5"/>
      <c r="Z12" s="15"/>
      <c r="AA12" s="15"/>
      <c r="AB12" s="15"/>
      <c r="AC12" s="15"/>
      <c r="AD12" s="15"/>
    </row>
    <row r="13" spans="1:30" x14ac:dyDescent="0.25">
      <c r="D13" s="5">
        <v>2021</v>
      </c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5"/>
      <c r="Z13" s="15"/>
      <c r="AA13" s="15"/>
      <c r="AB13" s="15"/>
      <c r="AC13" s="15"/>
      <c r="AD13" s="15"/>
    </row>
    <row r="14" spans="1:30" x14ac:dyDescent="0.25">
      <c r="D14" s="5">
        <v>2022</v>
      </c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5"/>
      <c r="Z14" s="15"/>
      <c r="AA14" s="15"/>
      <c r="AB14" s="15"/>
      <c r="AC14" s="15"/>
      <c r="AD14" s="15"/>
    </row>
    <row r="15" spans="1:30" x14ac:dyDescent="0.25">
      <c r="D15" s="5">
        <v>2023</v>
      </c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5"/>
      <c r="Z15" s="15"/>
      <c r="AA15" s="15"/>
      <c r="AB15" s="15"/>
      <c r="AC15" s="15"/>
      <c r="AD15" s="15"/>
    </row>
    <row r="16" spans="1:30" x14ac:dyDescent="0.25">
      <c r="C16" s="11"/>
      <c r="D16" s="5">
        <v>2024</v>
      </c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5"/>
      <c r="Z16" s="15"/>
      <c r="AA16" s="15"/>
      <c r="AB16" s="15"/>
      <c r="AC16" s="15"/>
      <c r="AD16" s="15"/>
    </row>
    <row r="17" spans="3:41" x14ac:dyDescent="0.25">
      <c r="C17" s="11"/>
      <c r="D17" s="5">
        <v>2025</v>
      </c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5"/>
      <c r="Z17" s="15"/>
      <c r="AA17" s="15"/>
      <c r="AB17" s="15"/>
      <c r="AC17" s="15"/>
      <c r="AD17" s="15"/>
    </row>
    <row r="18" spans="3:41" x14ac:dyDescent="0.25">
      <c r="C18" s="11"/>
      <c r="D18" s="5">
        <v>2026</v>
      </c>
      <c r="E18" s="26"/>
      <c r="F18" s="26">
        <v>662</v>
      </c>
      <c r="G18" s="26">
        <v>-212</v>
      </c>
      <c r="H18" s="26">
        <v>-24</v>
      </c>
      <c r="I18" s="26"/>
      <c r="J18" s="26"/>
      <c r="K18" s="26"/>
      <c r="L18" s="26"/>
      <c r="M18" s="26"/>
      <c r="N18" s="27"/>
      <c r="O18" s="26"/>
      <c r="P18" s="26">
        <v>1634.4113840777427</v>
      </c>
      <c r="Q18" s="26">
        <v>-327.35165176913142</v>
      </c>
      <c r="R18" s="26">
        <v>-1241.578319999855</v>
      </c>
      <c r="S18" s="26">
        <v>-1021.5719200000167</v>
      </c>
      <c r="T18" s="26"/>
      <c r="U18" s="26"/>
      <c r="V18" s="26"/>
      <c r="W18" s="26"/>
      <c r="X18" s="27"/>
      <c r="Y18" s="26">
        <v>-5.5627988894993905</v>
      </c>
      <c r="Z18" s="26">
        <v>-51.732430000000022</v>
      </c>
      <c r="AA18" s="26">
        <v>-42.565496666666149</v>
      </c>
      <c r="AB18" s="26"/>
      <c r="AC18" s="26"/>
      <c r="AD18" s="26"/>
    </row>
    <row r="19" spans="3:41" x14ac:dyDescent="0.25">
      <c r="C19" s="11"/>
      <c r="D19" s="5">
        <v>2027</v>
      </c>
      <c r="E19" s="26"/>
      <c r="F19" s="26">
        <v>1004</v>
      </c>
      <c r="G19" s="26">
        <v>-401</v>
      </c>
      <c r="H19" s="26">
        <v>-46</v>
      </c>
      <c r="I19" s="26"/>
      <c r="J19" s="26"/>
      <c r="K19" s="26">
        <v>30563</v>
      </c>
      <c r="L19" s="26"/>
      <c r="M19" s="26"/>
      <c r="N19" s="27"/>
      <c r="O19" s="26"/>
      <c r="P19" s="26">
        <v>4460.9185673021711</v>
      </c>
      <c r="Q19" s="26">
        <v>9191.4027322307229</v>
      </c>
      <c r="R19" s="26">
        <v>-3591.2050000000745</v>
      </c>
      <c r="S19" s="26"/>
      <c r="T19" s="26">
        <v>510.04861599998549</v>
      </c>
      <c r="U19" s="26"/>
      <c r="V19" s="26"/>
      <c r="W19" s="26"/>
      <c r="X19" s="27"/>
      <c r="Y19" s="26">
        <v>391.05196711049939</v>
      </c>
      <c r="Z19" s="26">
        <v>-149.63354166666704</v>
      </c>
      <c r="AA19" s="26"/>
      <c r="AB19" s="26">
        <v>21.252025666666668</v>
      </c>
      <c r="AC19" s="26"/>
      <c r="AD19" s="26"/>
    </row>
    <row r="20" spans="3:41" x14ac:dyDescent="0.25">
      <c r="C20" s="11"/>
      <c r="D20" s="5">
        <f>+D19+1</f>
        <v>2028</v>
      </c>
      <c r="E20" s="26"/>
      <c r="F20" s="26">
        <v>1193</v>
      </c>
      <c r="G20" s="26">
        <v>-570</v>
      </c>
      <c r="H20" s="26">
        <v>-66</v>
      </c>
      <c r="I20" s="26"/>
      <c r="J20" s="26"/>
      <c r="K20" s="26">
        <v>30727</v>
      </c>
      <c r="L20" s="26"/>
      <c r="M20" s="26"/>
      <c r="N20" s="27"/>
      <c r="O20" s="26"/>
      <c r="P20" s="26">
        <v>6727.4785673012957</v>
      </c>
      <c r="Q20" s="26">
        <v>9057.4827322307974</v>
      </c>
      <c r="R20" s="26">
        <v>-5723.8449999997392</v>
      </c>
      <c r="S20" s="26"/>
      <c r="T20" s="26">
        <v>510.04861599998549</v>
      </c>
      <c r="U20" s="26"/>
      <c r="V20" s="26"/>
      <c r="W20" s="26"/>
      <c r="X20" s="27"/>
      <c r="Y20" s="26">
        <v>385.47196711050492</v>
      </c>
      <c r="Z20" s="26">
        <v>-238.49354166666762</v>
      </c>
      <c r="AA20" s="26"/>
      <c r="AB20" s="26">
        <v>21.252025666666668</v>
      </c>
      <c r="AC20" s="26"/>
      <c r="AD20" s="26"/>
    </row>
    <row r="21" spans="3:41" x14ac:dyDescent="0.25">
      <c r="C21" s="11"/>
      <c r="D21" s="5">
        <v>2029</v>
      </c>
      <c r="E21" s="26"/>
      <c r="F21" s="26">
        <v>1358</v>
      </c>
      <c r="G21" s="26">
        <v>-718</v>
      </c>
      <c r="H21" s="26">
        <v>-83</v>
      </c>
      <c r="I21" s="26"/>
      <c r="J21" s="26"/>
      <c r="K21" s="26">
        <v>30885</v>
      </c>
      <c r="L21" s="26"/>
      <c r="M21" s="26"/>
      <c r="N21" s="27"/>
      <c r="O21" s="26"/>
      <c r="P21" s="26">
        <v>8734.1185673014261</v>
      </c>
      <c r="Q21" s="26">
        <v>8899.0827322304249</v>
      </c>
      <c r="R21" s="26">
        <v>-7572.0849999999627</v>
      </c>
      <c r="S21" s="26"/>
      <c r="T21" s="26">
        <v>510.04861599998549</v>
      </c>
      <c r="U21" s="26"/>
      <c r="V21" s="26"/>
      <c r="W21" s="26"/>
      <c r="X21" s="27"/>
      <c r="Y21" s="26">
        <v>378.8719671104991</v>
      </c>
      <c r="Z21" s="26">
        <v>-315.50354166666602</v>
      </c>
      <c r="AA21" s="26"/>
      <c r="AB21" s="26">
        <v>21.252025666666668</v>
      </c>
      <c r="AC21" s="26"/>
      <c r="AD21" s="26"/>
    </row>
    <row r="22" spans="3:41" x14ac:dyDescent="0.25">
      <c r="C22" s="11"/>
      <c r="D22" s="5">
        <v>2030</v>
      </c>
      <c r="E22" s="26"/>
      <c r="F22" s="26">
        <v>1501</v>
      </c>
      <c r="G22" s="26">
        <v>-847</v>
      </c>
      <c r="H22" s="26">
        <v>-97</v>
      </c>
      <c r="I22" s="26"/>
      <c r="J22" s="26"/>
      <c r="K22" s="26">
        <v>31041</v>
      </c>
      <c r="L22" s="26"/>
      <c r="M22" s="26"/>
      <c r="N22" s="27"/>
      <c r="O22" s="26"/>
      <c r="P22" s="26">
        <v>10478.678567301482</v>
      </c>
      <c r="Q22" s="26">
        <v>8635.5627322308719</v>
      </c>
      <c r="R22" s="26">
        <v>-9053.125</v>
      </c>
      <c r="S22" s="26"/>
      <c r="T22" s="26">
        <v>510.04861599998549</v>
      </c>
      <c r="U22" s="26"/>
      <c r="V22" s="26"/>
      <c r="W22" s="26"/>
      <c r="X22" s="27"/>
      <c r="Y22" s="26">
        <v>367.8919671104959</v>
      </c>
      <c r="Z22" s="26">
        <v>-377.21354166666788</v>
      </c>
      <c r="AA22" s="26"/>
      <c r="AB22" s="26">
        <v>21.252025666666668</v>
      </c>
      <c r="AC22" s="26"/>
      <c r="AD22" s="26"/>
    </row>
    <row r="23" spans="3:41" x14ac:dyDescent="0.25">
      <c r="C23" s="11"/>
      <c r="D23" s="5">
        <v>2031</v>
      </c>
      <c r="E23" s="26"/>
      <c r="F23" s="26">
        <v>1625</v>
      </c>
      <c r="G23" s="26">
        <v>-959</v>
      </c>
      <c r="H23" s="26">
        <v>-109</v>
      </c>
      <c r="I23" s="26"/>
      <c r="J23" s="26"/>
      <c r="K23" s="26">
        <v>31198</v>
      </c>
      <c r="L23" s="26"/>
      <c r="M23" s="26"/>
      <c r="N23" s="27"/>
      <c r="O23" s="26"/>
      <c r="P23" s="26">
        <v>11989.598567301407</v>
      </c>
      <c r="Q23" s="26">
        <v>8299.6827322300524</v>
      </c>
      <c r="R23" s="26">
        <v>-10228.165000000037</v>
      </c>
      <c r="S23" s="26"/>
      <c r="T23" s="26">
        <v>510.04861599998549</v>
      </c>
      <c r="U23" s="26"/>
      <c r="V23" s="26"/>
      <c r="W23" s="26"/>
      <c r="X23" s="27"/>
      <c r="Y23" s="26">
        <v>353.89696711050055</v>
      </c>
      <c r="Z23" s="26">
        <v>-426.17354166666701</v>
      </c>
      <c r="AA23" s="26"/>
      <c r="AB23" s="26">
        <v>21.252025666666668</v>
      </c>
      <c r="AC23" s="26"/>
      <c r="AD23" s="26"/>
    </row>
    <row r="24" spans="3:41" x14ac:dyDescent="0.25">
      <c r="C24" s="11"/>
      <c r="J24" s="6"/>
      <c r="L24" s="6"/>
      <c r="U24" s="6"/>
      <c r="AC24" s="6"/>
    </row>
    <row r="26" spans="3:41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3:41" x14ac:dyDescent="0.25">
      <c r="J27" s="9"/>
      <c r="L27" s="9"/>
      <c r="T27" s="9"/>
      <c r="U27" s="6"/>
      <c r="V27" s="9"/>
      <c r="AB27" s="9"/>
      <c r="AC27" s="6"/>
      <c r="AE27" s="6"/>
      <c r="AF27" s="6"/>
      <c r="AG27" s="6"/>
      <c r="AH27" s="6"/>
      <c r="AI27" s="6"/>
      <c r="AJ27" s="6"/>
      <c r="AK27" s="6"/>
      <c r="AL27" s="9"/>
      <c r="AM27" s="6"/>
      <c r="AN27" s="9"/>
      <c r="AO27" s="6"/>
    </row>
    <row r="28" spans="3:41" x14ac:dyDescent="0.25">
      <c r="J28" s="9"/>
      <c r="L28" s="9"/>
      <c r="T28" s="9"/>
      <c r="U28" s="6"/>
      <c r="V28" s="9"/>
      <c r="AB28" s="9"/>
      <c r="AC28" s="6"/>
      <c r="AD28" s="9"/>
      <c r="AG28" s="6"/>
      <c r="AH28" s="6"/>
      <c r="AI28" s="6"/>
      <c r="AJ28" s="6"/>
      <c r="AK28" s="6"/>
      <c r="AL28" s="9"/>
      <c r="AM28" s="6"/>
      <c r="AN28" s="9"/>
      <c r="AO28" s="6"/>
    </row>
    <row r="29" spans="3:41" x14ac:dyDescent="0.25">
      <c r="J29" s="9"/>
      <c r="L29" s="9"/>
      <c r="T29" s="9"/>
      <c r="U29" s="6"/>
      <c r="V29" s="9"/>
      <c r="AB29" s="9"/>
      <c r="AC29" s="6"/>
      <c r="AD29" s="9"/>
      <c r="AG29" s="6"/>
      <c r="AH29" s="6"/>
      <c r="AI29" s="6"/>
      <c r="AJ29" s="6"/>
      <c r="AK29" s="6"/>
      <c r="AL29" s="9"/>
      <c r="AM29" s="6"/>
      <c r="AN29" s="9"/>
      <c r="AO29" s="6"/>
    </row>
    <row r="30" spans="3:41" x14ac:dyDescent="0.25">
      <c r="J30" s="9"/>
      <c r="L30" s="9"/>
      <c r="T30" s="9"/>
      <c r="U30" s="6"/>
      <c r="V30" s="9"/>
      <c r="AB30" s="9"/>
      <c r="AC30" s="6"/>
      <c r="AD30" s="9"/>
      <c r="AG30" s="6"/>
      <c r="AH30" s="6"/>
      <c r="AI30" s="6"/>
      <c r="AJ30" s="6"/>
      <c r="AK30" s="6"/>
      <c r="AL30" s="9"/>
      <c r="AM30" s="6"/>
      <c r="AN30" s="9"/>
      <c r="AO30" s="6"/>
    </row>
    <row r="31" spans="3:41" x14ac:dyDescent="0.25">
      <c r="J31" s="9"/>
      <c r="L31" s="9"/>
      <c r="T31" s="9"/>
      <c r="U31" s="6"/>
      <c r="V31" s="9"/>
      <c r="AB31" s="9"/>
      <c r="AC31" s="6"/>
      <c r="AD31" s="9"/>
      <c r="AG31" s="6"/>
      <c r="AH31" s="6"/>
      <c r="AI31" s="6"/>
      <c r="AJ31" s="6"/>
      <c r="AK31" s="6"/>
      <c r="AL31" s="9"/>
      <c r="AM31" s="6"/>
      <c r="AN31" s="9"/>
      <c r="AO31" s="6"/>
    </row>
    <row r="32" spans="3:41" x14ac:dyDescent="0.25">
      <c r="J32" s="9"/>
      <c r="L32" s="9"/>
      <c r="T32" s="9"/>
      <c r="U32" s="6"/>
      <c r="V32" s="9"/>
      <c r="AB32" s="9"/>
      <c r="AC32" s="6"/>
      <c r="AD32" s="9"/>
      <c r="AG32" s="6"/>
      <c r="AH32" s="6"/>
      <c r="AI32" s="6"/>
      <c r="AJ32" s="6"/>
      <c r="AK32" s="6"/>
      <c r="AL32" s="9"/>
      <c r="AM32" s="6"/>
      <c r="AN32" s="9"/>
      <c r="AO32" s="6"/>
    </row>
    <row r="33" spans="4:41" x14ac:dyDescent="0.25">
      <c r="J33" s="9"/>
      <c r="L33" s="9"/>
      <c r="T33" s="9"/>
      <c r="U33" s="6"/>
      <c r="V33" s="9"/>
      <c r="AC33" s="6"/>
      <c r="AG33" s="6"/>
      <c r="AH33" s="6"/>
      <c r="AI33" s="6"/>
      <c r="AJ33" s="6"/>
      <c r="AK33" s="6"/>
      <c r="AL33" s="9"/>
      <c r="AM33" s="6"/>
      <c r="AN33" s="9"/>
      <c r="AO33" s="6"/>
    </row>
    <row r="34" spans="4:41" x14ac:dyDescent="0.25">
      <c r="J34" s="9"/>
      <c r="L34" s="9"/>
      <c r="T34" s="9"/>
      <c r="U34" s="6"/>
      <c r="V34" s="9"/>
      <c r="AC34" s="6"/>
      <c r="AG34" s="6"/>
      <c r="AH34" s="6"/>
      <c r="AI34" s="6"/>
      <c r="AJ34" s="6"/>
      <c r="AK34" s="6"/>
      <c r="AL34" s="9"/>
      <c r="AM34" s="6"/>
      <c r="AN34" s="9"/>
      <c r="AO34" s="6"/>
    </row>
    <row r="35" spans="4:41" x14ac:dyDescent="0.25">
      <c r="J35" s="9"/>
      <c r="L35" s="9"/>
      <c r="U35" s="6"/>
      <c r="V35" s="9"/>
      <c r="AC35" s="6"/>
      <c r="AG35" s="6"/>
      <c r="AH35" s="6"/>
      <c r="AI35" s="6"/>
      <c r="AJ35" s="6"/>
      <c r="AK35" s="6"/>
      <c r="AL35" s="9"/>
      <c r="AM35" s="6"/>
      <c r="AN35" s="9"/>
      <c r="AO35" s="6"/>
    </row>
    <row r="36" spans="4:41" x14ac:dyDescent="0.25">
      <c r="J36" s="9"/>
      <c r="L36" s="9"/>
      <c r="T36" s="9"/>
      <c r="U36" s="6"/>
      <c r="V36" s="9"/>
      <c r="AB36" s="9"/>
      <c r="AC36" s="6"/>
      <c r="AD36" s="9"/>
      <c r="AG36" s="6"/>
      <c r="AH36" s="6"/>
      <c r="AI36" s="6"/>
      <c r="AJ36" s="6"/>
      <c r="AK36" s="6"/>
      <c r="AL36" s="9"/>
      <c r="AM36" s="6"/>
      <c r="AN36" s="9"/>
      <c r="AO36" s="6"/>
    </row>
    <row r="37" spans="4:41" x14ac:dyDescent="0.25">
      <c r="J37" s="9"/>
      <c r="L37" s="9"/>
      <c r="T37" s="9"/>
      <c r="U37" s="6"/>
      <c r="V37" s="9"/>
      <c r="AB37" s="9"/>
      <c r="AC37" s="6"/>
      <c r="AD37" s="9"/>
      <c r="AE37" s="13"/>
      <c r="AG37" s="6"/>
      <c r="AH37" s="6"/>
      <c r="AI37" s="6"/>
      <c r="AJ37" s="6"/>
      <c r="AK37" s="6"/>
      <c r="AL37" s="9"/>
      <c r="AM37" s="6"/>
      <c r="AN37" s="9"/>
      <c r="AO37" s="6"/>
    </row>
    <row r="38" spans="4:41" x14ac:dyDescent="0.25">
      <c r="J38" s="9"/>
      <c r="L38" s="9"/>
      <c r="T38" s="9"/>
      <c r="U38" s="6"/>
      <c r="V38" s="9"/>
      <c r="AB38" s="9"/>
      <c r="AC38" s="6"/>
      <c r="AD38" s="9"/>
      <c r="AG38" s="6"/>
      <c r="AH38" s="6"/>
      <c r="AI38" s="6"/>
      <c r="AJ38" s="6"/>
      <c r="AK38" s="6"/>
      <c r="AL38" s="9"/>
      <c r="AM38" s="6"/>
      <c r="AN38" s="9"/>
      <c r="AO38" s="6"/>
    </row>
    <row r="39" spans="4:41" x14ac:dyDescent="0.25">
      <c r="J39" s="9"/>
      <c r="L39" s="9"/>
      <c r="T39" s="9"/>
      <c r="U39" s="6"/>
      <c r="V39" s="9"/>
      <c r="AB39" s="9"/>
      <c r="AC39" s="6"/>
      <c r="AD39" s="9"/>
      <c r="AG39" s="6"/>
      <c r="AH39" s="6"/>
      <c r="AI39" s="6"/>
      <c r="AJ39" s="6"/>
      <c r="AK39" s="6"/>
      <c r="AL39" s="9"/>
      <c r="AM39" s="6"/>
      <c r="AN39" s="9"/>
      <c r="AO39" s="6"/>
    </row>
    <row r="40" spans="4:41" x14ac:dyDescent="0.25">
      <c r="J40" s="9"/>
      <c r="L40" s="9"/>
      <c r="T40" s="9"/>
      <c r="U40" s="6"/>
      <c r="V40" s="9"/>
      <c r="AB40" s="9"/>
      <c r="AC40" s="6"/>
      <c r="AD40" s="9"/>
      <c r="AG40" s="6"/>
      <c r="AH40" s="6"/>
      <c r="AI40" s="6"/>
      <c r="AJ40" s="6"/>
      <c r="AK40" s="6"/>
      <c r="AL40" s="9"/>
      <c r="AM40" s="6"/>
      <c r="AN40" s="9"/>
      <c r="AO40" s="6"/>
    </row>
    <row r="41" spans="4:41" x14ac:dyDescent="0.25">
      <c r="J41" s="9"/>
      <c r="L41" s="9"/>
      <c r="T41" s="9"/>
      <c r="U41" s="6"/>
      <c r="V41" s="9"/>
      <c r="AB41" s="9"/>
      <c r="AC41" s="6"/>
      <c r="AD41" s="9"/>
      <c r="AG41" s="6"/>
      <c r="AH41" s="6"/>
      <c r="AI41" s="6"/>
      <c r="AJ41" s="6"/>
      <c r="AK41" s="6"/>
      <c r="AL41" s="9"/>
      <c r="AM41" s="6"/>
      <c r="AN41" s="9"/>
      <c r="AO41" s="6"/>
    </row>
    <row r="42" spans="4:41" x14ac:dyDescent="0.25">
      <c r="J42" s="9"/>
      <c r="L42" s="9"/>
      <c r="U42" s="6"/>
      <c r="V42" s="9"/>
      <c r="AC42" s="6"/>
      <c r="AG42" s="6"/>
      <c r="AH42" s="6"/>
      <c r="AI42" s="6"/>
      <c r="AJ42" s="6"/>
      <c r="AK42" s="6"/>
      <c r="AL42" s="9"/>
      <c r="AM42" s="6"/>
      <c r="AN42" s="9"/>
      <c r="AO42" s="6"/>
    </row>
    <row r="43" spans="4:41" x14ac:dyDescent="0.25">
      <c r="J43" s="9"/>
      <c r="L43" s="9"/>
      <c r="U43" s="6"/>
      <c r="V43" s="9"/>
      <c r="AC43" s="6"/>
      <c r="AG43" s="6"/>
      <c r="AH43" s="6"/>
      <c r="AI43" s="6"/>
      <c r="AJ43" s="6"/>
      <c r="AK43" s="6"/>
      <c r="AL43" s="9"/>
      <c r="AM43" s="6"/>
      <c r="AN43" s="9"/>
      <c r="AO43" s="6"/>
    </row>
    <row r="44" spans="4:41" x14ac:dyDescent="0.25">
      <c r="J44" s="9"/>
      <c r="L44" s="9"/>
      <c r="U44" s="6"/>
      <c r="V44" s="9"/>
      <c r="AC44" s="6"/>
      <c r="AG44" s="6"/>
      <c r="AH44" s="6"/>
      <c r="AI44" s="6"/>
      <c r="AJ44" s="6"/>
      <c r="AK44" s="6"/>
      <c r="AL44" s="9"/>
      <c r="AM44" s="6"/>
      <c r="AN44" s="9"/>
      <c r="AO44" s="6"/>
    </row>
    <row r="45" spans="4:41" x14ac:dyDescent="0.25">
      <c r="J45" s="9"/>
      <c r="L45" s="9"/>
      <c r="U45" s="6"/>
      <c r="V45" s="9"/>
      <c r="AC45" s="6"/>
    </row>
    <row r="46" spans="4:41" x14ac:dyDescent="0.25">
      <c r="J46" s="9"/>
      <c r="L46" s="9"/>
    </row>
    <row r="47" spans="4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4:41" x14ac:dyDescent="0.25">
      <c r="J48" s="9"/>
      <c r="L48" s="9"/>
      <c r="T48" s="9"/>
      <c r="U48" s="6"/>
      <c r="V48" s="9"/>
      <c r="AB48" s="9"/>
      <c r="AC48" s="6"/>
      <c r="AD48" s="9"/>
      <c r="AG48" s="6"/>
      <c r="AH48" s="6"/>
      <c r="AI48" s="6"/>
      <c r="AJ48" s="6"/>
      <c r="AK48" s="6"/>
      <c r="AL48" s="9"/>
      <c r="AM48" s="6"/>
      <c r="AN48" s="9"/>
      <c r="AO48" s="6"/>
    </row>
    <row r="49" spans="10:41" x14ac:dyDescent="0.25">
      <c r="J49" s="9"/>
      <c r="L49" s="9"/>
      <c r="T49" s="9"/>
      <c r="U49" s="6"/>
      <c r="V49" s="9"/>
      <c r="AB49" s="9"/>
      <c r="AC49" s="6"/>
      <c r="AD49" s="9"/>
      <c r="AG49" s="6"/>
      <c r="AH49" s="6"/>
      <c r="AI49" s="6"/>
      <c r="AJ49" s="6"/>
      <c r="AK49" s="6"/>
      <c r="AL49" s="9"/>
      <c r="AM49" s="6"/>
      <c r="AN49" s="9"/>
      <c r="AO49" s="6"/>
    </row>
    <row r="50" spans="10:41" x14ac:dyDescent="0.25">
      <c r="J50" s="9"/>
      <c r="L50" s="9"/>
      <c r="T50" s="9"/>
      <c r="U50" s="6"/>
      <c r="V50" s="9"/>
      <c r="AB50" s="9"/>
      <c r="AC50" s="6"/>
      <c r="AD50" s="9"/>
      <c r="AG50" s="6"/>
      <c r="AH50" s="6"/>
      <c r="AI50" s="6"/>
      <c r="AJ50" s="6"/>
      <c r="AK50" s="6"/>
      <c r="AL50" s="9"/>
      <c r="AM50" s="6"/>
      <c r="AN50" s="9"/>
      <c r="AO50" s="6"/>
    </row>
    <row r="51" spans="10:41" x14ac:dyDescent="0.25">
      <c r="J51" s="9"/>
      <c r="L51" s="9"/>
      <c r="T51" s="9"/>
      <c r="U51" s="6"/>
      <c r="V51" s="9"/>
      <c r="AB51" s="9"/>
      <c r="AC51" s="6"/>
      <c r="AD51" s="9"/>
      <c r="AG51" s="6"/>
      <c r="AH51" s="6"/>
      <c r="AI51" s="6"/>
      <c r="AJ51" s="6"/>
      <c r="AK51" s="6"/>
      <c r="AL51" s="9"/>
      <c r="AM51" s="6"/>
      <c r="AN51" s="9"/>
      <c r="AO51" s="6"/>
    </row>
    <row r="52" spans="10:41" x14ac:dyDescent="0.25">
      <c r="J52" s="9"/>
      <c r="L52" s="9"/>
      <c r="T52" s="9"/>
      <c r="U52" s="6"/>
      <c r="V52" s="9"/>
      <c r="AB52" s="9"/>
      <c r="AC52" s="6"/>
      <c r="AD52" s="9"/>
      <c r="AG52" s="6"/>
      <c r="AH52" s="6"/>
      <c r="AI52" s="6"/>
      <c r="AJ52" s="6"/>
      <c r="AK52" s="6"/>
      <c r="AL52" s="9"/>
      <c r="AM52" s="6"/>
      <c r="AN52" s="9"/>
      <c r="AO52" s="6"/>
    </row>
    <row r="53" spans="10:41" x14ac:dyDescent="0.25">
      <c r="J53" s="9"/>
      <c r="L53" s="9"/>
      <c r="T53" s="9"/>
      <c r="U53" s="6"/>
      <c r="V53" s="9"/>
      <c r="AB53" s="9"/>
      <c r="AC53" s="6"/>
      <c r="AD53" s="9"/>
      <c r="AG53" s="6"/>
      <c r="AH53" s="6"/>
      <c r="AI53" s="6"/>
      <c r="AJ53" s="6"/>
      <c r="AK53" s="6"/>
      <c r="AL53" s="9"/>
      <c r="AM53" s="6"/>
      <c r="AN53" s="9"/>
      <c r="AO53" s="6"/>
    </row>
    <row r="54" spans="10:41" x14ac:dyDescent="0.25">
      <c r="J54" s="9"/>
      <c r="L54" s="9"/>
      <c r="T54" s="9"/>
      <c r="U54" s="6"/>
      <c r="V54" s="9"/>
      <c r="AC54" s="6"/>
      <c r="AG54" s="6"/>
      <c r="AH54" s="6"/>
      <c r="AI54" s="6"/>
      <c r="AJ54" s="6"/>
      <c r="AK54" s="6"/>
      <c r="AL54" s="9"/>
      <c r="AM54" s="6"/>
      <c r="AN54" s="9"/>
      <c r="AO54" s="6"/>
    </row>
    <row r="55" spans="10:41" x14ac:dyDescent="0.25">
      <c r="J55" s="9"/>
      <c r="L55" s="9"/>
      <c r="T55" s="9"/>
      <c r="U55" s="6"/>
      <c r="V55" s="9"/>
      <c r="AC55" s="6"/>
      <c r="AG55" s="6"/>
      <c r="AH55" s="6"/>
      <c r="AI55" s="6"/>
      <c r="AJ55" s="6"/>
      <c r="AK55" s="6"/>
      <c r="AL55" s="9"/>
      <c r="AM55" s="6"/>
      <c r="AN55" s="9"/>
      <c r="AO55" s="6"/>
    </row>
    <row r="56" spans="10:41" x14ac:dyDescent="0.25">
      <c r="J56" s="9"/>
      <c r="L56" s="9"/>
      <c r="U56" s="6"/>
      <c r="AC56" s="6"/>
      <c r="AG56" s="6"/>
      <c r="AH56" s="6"/>
      <c r="AI56" s="6"/>
      <c r="AJ56" s="6"/>
      <c r="AK56" s="6"/>
      <c r="AL56" s="9"/>
      <c r="AM56" s="6"/>
      <c r="AN56" s="9"/>
      <c r="AO56" s="6"/>
    </row>
    <row r="57" spans="10:41" x14ac:dyDescent="0.25">
      <c r="J57" s="9"/>
      <c r="L57" s="9"/>
      <c r="T57" s="9"/>
      <c r="U57" s="6"/>
      <c r="V57" s="9"/>
      <c r="AB57" s="9"/>
      <c r="AC57" s="6"/>
      <c r="AD57" s="9"/>
      <c r="AG57" s="6"/>
      <c r="AH57" s="6"/>
      <c r="AI57" s="6"/>
      <c r="AJ57" s="6"/>
      <c r="AK57" s="6"/>
      <c r="AL57" s="9"/>
      <c r="AM57" s="6"/>
      <c r="AN57" s="9"/>
      <c r="AO57" s="6"/>
    </row>
    <row r="58" spans="10:41" x14ac:dyDescent="0.25">
      <c r="J58" s="9"/>
      <c r="L58" s="9"/>
      <c r="T58" s="9"/>
      <c r="U58" s="6"/>
      <c r="V58" s="9"/>
      <c r="AB58" s="9"/>
      <c r="AC58" s="6"/>
      <c r="AD58" s="9"/>
      <c r="AG58" s="6"/>
      <c r="AH58" s="6"/>
      <c r="AI58" s="6"/>
      <c r="AJ58" s="6"/>
      <c r="AK58" s="6"/>
      <c r="AL58" s="9"/>
      <c r="AM58" s="6"/>
      <c r="AN58" s="9"/>
      <c r="AO58" s="6"/>
    </row>
    <row r="59" spans="10:41" x14ac:dyDescent="0.25">
      <c r="J59" s="9"/>
      <c r="L59" s="9"/>
      <c r="T59" s="9"/>
      <c r="U59" s="6"/>
      <c r="V59" s="9"/>
      <c r="AB59" s="9"/>
      <c r="AC59" s="6"/>
      <c r="AD59" s="9"/>
      <c r="AG59" s="6"/>
      <c r="AH59" s="6"/>
      <c r="AI59" s="6"/>
      <c r="AJ59" s="6"/>
      <c r="AK59" s="6"/>
      <c r="AL59" s="9"/>
      <c r="AM59" s="6"/>
      <c r="AN59" s="9"/>
      <c r="AO59" s="6"/>
    </row>
    <row r="60" spans="10:41" x14ac:dyDescent="0.25">
      <c r="J60" s="9"/>
      <c r="L60" s="9"/>
      <c r="T60" s="9"/>
      <c r="U60" s="6"/>
      <c r="V60" s="9"/>
      <c r="AB60" s="9"/>
      <c r="AC60" s="6"/>
      <c r="AD60" s="9"/>
      <c r="AG60" s="6"/>
      <c r="AH60" s="6"/>
      <c r="AI60" s="6"/>
      <c r="AJ60" s="6"/>
      <c r="AK60" s="6"/>
      <c r="AL60" s="9"/>
      <c r="AM60" s="6"/>
      <c r="AN60" s="9"/>
      <c r="AO60" s="6"/>
    </row>
    <row r="61" spans="10:41" x14ac:dyDescent="0.25">
      <c r="J61" s="9"/>
      <c r="L61" s="9"/>
      <c r="T61" s="9"/>
      <c r="U61" s="6"/>
      <c r="V61" s="9"/>
      <c r="AB61" s="9"/>
      <c r="AC61" s="6"/>
      <c r="AD61" s="9"/>
      <c r="AG61" s="6"/>
      <c r="AH61" s="6"/>
      <c r="AI61" s="6"/>
      <c r="AJ61" s="6"/>
      <c r="AK61" s="6"/>
      <c r="AL61" s="9"/>
      <c r="AM61" s="6"/>
      <c r="AN61" s="9"/>
      <c r="AO61" s="6"/>
    </row>
    <row r="62" spans="10:41" x14ac:dyDescent="0.25">
      <c r="J62" s="9"/>
      <c r="L62" s="9"/>
      <c r="T62" s="9"/>
      <c r="U62" s="6"/>
      <c r="V62" s="9"/>
      <c r="AB62" s="9"/>
      <c r="AC62" s="6"/>
      <c r="AD62" s="9"/>
      <c r="AG62" s="6"/>
      <c r="AH62" s="6"/>
      <c r="AI62" s="6"/>
      <c r="AJ62" s="6"/>
      <c r="AK62" s="6"/>
      <c r="AL62" s="9"/>
      <c r="AM62" s="6"/>
      <c r="AN62" s="9"/>
      <c r="AO62" s="6"/>
    </row>
    <row r="63" spans="10:41" x14ac:dyDescent="0.25">
      <c r="J63" s="9"/>
      <c r="L63" s="9"/>
      <c r="T63" s="9"/>
      <c r="U63" s="6"/>
      <c r="V63" s="9"/>
      <c r="AB63" s="9"/>
      <c r="AC63" s="6"/>
      <c r="AD63" s="9"/>
      <c r="AG63" s="6"/>
      <c r="AH63" s="6"/>
      <c r="AI63" s="6"/>
      <c r="AJ63" s="6"/>
      <c r="AK63" s="6"/>
      <c r="AL63" s="9"/>
      <c r="AM63" s="6"/>
      <c r="AN63" s="9"/>
      <c r="AO63" s="6"/>
    </row>
    <row r="64" spans="10:41" x14ac:dyDescent="0.25">
      <c r="J64" s="9"/>
      <c r="L64" s="9"/>
      <c r="T64" s="9"/>
      <c r="U64" s="6"/>
      <c r="V64" s="9"/>
      <c r="AB64" s="9"/>
      <c r="AC64" s="6"/>
      <c r="AD64" s="9"/>
      <c r="AG64" s="6"/>
      <c r="AH64" s="6"/>
      <c r="AI64" s="6"/>
      <c r="AJ64" s="6"/>
      <c r="AK64" s="6"/>
      <c r="AL64" s="9"/>
      <c r="AM64" s="6"/>
      <c r="AN64" s="9"/>
      <c r="AO64" s="6"/>
    </row>
    <row r="65" spans="4:41" x14ac:dyDescent="0.25">
      <c r="J65" s="9"/>
      <c r="L65" s="9"/>
      <c r="T65" s="9"/>
      <c r="U65" s="6"/>
      <c r="V65" s="9"/>
      <c r="AB65" s="9"/>
      <c r="AC65" s="6"/>
      <c r="AD65" s="9"/>
      <c r="AG65" s="6"/>
      <c r="AH65" s="6"/>
      <c r="AI65" s="6"/>
      <c r="AJ65" s="6"/>
      <c r="AK65" s="6"/>
      <c r="AL65" s="9"/>
      <c r="AM65" s="6"/>
      <c r="AN65" s="9"/>
      <c r="AO65" s="6"/>
    </row>
    <row r="66" spans="4:41" x14ac:dyDescent="0.25">
      <c r="J66" s="9"/>
      <c r="L66" s="9"/>
      <c r="T66" s="9"/>
      <c r="U66" s="6"/>
      <c r="V66" s="9"/>
      <c r="AB66" s="9"/>
      <c r="AC66" s="6"/>
      <c r="AD66" s="9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4:41" x14ac:dyDescent="0.25">
      <c r="J69" s="6"/>
      <c r="L69" s="6"/>
      <c r="T69" s="9"/>
      <c r="U69" s="6"/>
      <c r="AB69" s="9"/>
      <c r="AC69" s="6"/>
      <c r="AD69" s="10"/>
      <c r="AG69" s="6"/>
      <c r="AH69" s="6"/>
      <c r="AI69" s="6"/>
      <c r="AJ69" s="6"/>
      <c r="AK69" s="6"/>
      <c r="AL69" s="6"/>
      <c r="AM69" s="6"/>
      <c r="AN69" s="6"/>
      <c r="AO69" s="6"/>
    </row>
    <row r="70" spans="4:41" x14ac:dyDescent="0.25">
      <c r="J70" s="9"/>
      <c r="L70" s="6"/>
      <c r="T70" s="9"/>
      <c r="U70" s="6"/>
      <c r="AB70" s="9"/>
      <c r="AC70" s="6"/>
      <c r="AD70" s="10"/>
      <c r="AG70" s="6"/>
      <c r="AH70" s="6"/>
      <c r="AI70" s="6"/>
      <c r="AJ70" s="6"/>
      <c r="AK70" s="6"/>
      <c r="AL70" s="9"/>
      <c r="AM70" s="6"/>
      <c r="AN70" s="6"/>
      <c r="AO70" s="6"/>
    </row>
    <row r="71" spans="4:41" x14ac:dyDescent="0.25">
      <c r="J71" s="9"/>
      <c r="L71" s="6"/>
      <c r="T71" s="9"/>
      <c r="U71" s="6"/>
      <c r="AB71" s="9"/>
      <c r="AC71" s="6"/>
      <c r="AD71" s="10"/>
      <c r="AG71" s="6"/>
      <c r="AH71" s="6"/>
      <c r="AI71" s="6"/>
      <c r="AJ71" s="6"/>
      <c r="AK71" s="6"/>
      <c r="AL71" s="9"/>
      <c r="AM71" s="6"/>
      <c r="AN71" s="6"/>
      <c r="AO71" s="6"/>
    </row>
    <row r="72" spans="4:41" x14ac:dyDescent="0.25">
      <c r="J72" s="9"/>
      <c r="L72" s="6"/>
      <c r="T72" s="9"/>
      <c r="U72" s="6"/>
      <c r="AB72" s="9"/>
      <c r="AC72" s="6"/>
      <c r="AD72" s="10"/>
      <c r="AG72" s="6"/>
      <c r="AH72" s="6"/>
      <c r="AI72" s="6"/>
      <c r="AJ72" s="6"/>
      <c r="AK72" s="6"/>
      <c r="AL72" s="9"/>
      <c r="AM72" s="6"/>
      <c r="AN72" s="6"/>
      <c r="AO72" s="6"/>
    </row>
    <row r="73" spans="4:41" x14ac:dyDescent="0.25">
      <c r="J73" s="9"/>
      <c r="L73" s="6"/>
      <c r="T73" s="9"/>
      <c r="U73" s="6"/>
      <c r="AB73" s="9"/>
      <c r="AC73" s="6"/>
      <c r="AD73" s="10"/>
      <c r="AG73" s="6"/>
      <c r="AH73" s="6"/>
      <c r="AI73" s="6"/>
      <c r="AJ73" s="6"/>
      <c r="AK73" s="6"/>
      <c r="AL73" s="9"/>
      <c r="AM73" s="6"/>
      <c r="AN73" s="6"/>
      <c r="AO73" s="6"/>
    </row>
    <row r="74" spans="4:41" x14ac:dyDescent="0.25">
      <c r="J74" s="9"/>
      <c r="L74" s="6"/>
      <c r="T74" s="9"/>
      <c r="U74" s="6"/>
      <c r="AB74" s="9"/>
      <c r="AC74" s="6"/>
      <c r="AD74" s="10"/>
      <c r="AG74" s="6"/>
      <c r="AH74" s="6"/>
      <c r="AI74" s="6"/>
      <c r="AJ74" s="6"/>
      <c r="AK74" s="6"/>
      <c r="AL74" s="9"/>
      <c r="AM74" s="6"/>
      <c r="AN74" s="6"/>
      <c r="AO74" s="6"/>
    </row>
    <row r="75" spans="4:41" x14ac:dyDescent="0.25">
      <c r="J75" s="9"/>
      <c r="L75" s="6"/>
      <c r="T75" s="9"/>
      <c r="U75" s="6"/>
      <c r="AB75" s="9"/>
      <c r="AC75" s="6"/>
      <c r="AD75" s="10"/>
      <c r="AG75" s="6"/>
      <c r="AH75" s="6"/>
      <c r="AI75" s="6"/>
      <c r="AJ75" s="6"/>
      <c r="AK75" s="6"/>
      <c r="AL75" s="9"/>
      <c r="AM75" s="6"/>
      <c r="AN75" s="6"/>
      <c r="AO75" s="6"/>
    </row>
    <row r="76" spans="4:41" x14ac:dyDescent="0.25">
      <c r="J76" s="9"/>
      <c r="L76" s="6"/>
      <c r="T76" s="9"/>
      <c r="U76" s="6"/>
      <c r="AB76" s="9"/>
      <c r="AC76" s="6"/>
      <c r="AD76" s="10"/>
      <c r="AG76" s="6"/>
      <c r="AH76" s="6"/>
      <c r="AI76" s="6"/>
      <c r="AJ76" s="6"/>
      <c r="AK76" s="6"/>
      <c r="AL76" s="9"/>
      <c r="AM76" s="6"/>
      <c r="AN76" s="6"/>
      <c r="AO76" s="6"/>
    </row>
    <row r="77" spans="4:41" x14ac:dyDescent="0.25">
      <c r="J77" s="9"/>
      <c r="L77" s="6"/>
      <c r="U77" s="6"/>
      <c r="AB77" s="9"/>
      <c r="AC77" s="6"/>
      <c r="AD77" s="10"/>
      <c r="AG77" s="6"/>
      <c r="AH77" s="6"/>
      <c r="AI77" s="6"/>
      <c r="AJ77" s="6"/>
      <c r="AK77" s="6"/>
      <c r="AL77" s="9"/>
      <c r="AM77" s="6"/>
      <c r="AN77" s="6"/>
      <c r="AO77" s="6"/>
    </row>
    <row r="78" spans="4:41" x14ac:dyDescent="0.25">
      <c r="J78" s="9"/>
      <c r="L78" s="6"/>
      <c r="T78" s="9"/>
      <c r="U78" s="6"/>
      <c r="AB78" s="9"/>
      <c r="AC78" s="6"/>
      <c r="AD78" s="10"/>
      <c r="AG78" s="6"/>
      <c r="AH78" s="6"/>
      <c r="AI78" s="6"/>
      <c r="AJ78" s="6"/>
      <c r="AK78" s="6"/>
      <c r="AL78" s="9"/>
      <c r="AM78" s="6"/>
      <c r="AN78" s="6"/>
      <c r="AO78" s="6"/>
    </row>
    <row r="79" spans="4:41" x14ac:dyDescent="0.25">
      <c r="J79" s="9"/>
      <c r="L79" s="6"/>
      <c r="T79" s="9"/>
      <c r="U79" s="6"/>
      <c r="AB79" s="9"/>
      <c r="AC79" s="6"/>
      <c r="AD79" s="10"/>
      <c r="AG79" s="6"/>
      <c r="AH79" s="6"/>
      <c r="AI79" s="6"/>
      <c r="AJ79" s="6"/>
      <c r="AK79" s="6"/>
      <c r="AL79" s="9"/>
      <c r="AM79" s="6"/>
      <c r="AN79" s="6"/>
      <c r="AO79" s="6"/>
    </row>
    <row r="80" spans="4:41" x14ac:dyDescent="0.25">
      <c r="J80" s="9"/>
      <c r="L80" s="6"/>
      <c r="T80" s="9"/>
      <c r="U80" s="6"/>
      <c r="AB80" s="9"/>
      <c r="AC80" s="6"/>
      <c r="AD80" s="10"/>
      <c r="AG80" s="6"/>
      <c r="AH80" s="6"/>
      <c r="AI80" s="6"/>
      <c r="AJ80" s="6"/>
      <c r="AK80" s="6"/>
      <c r="AL80" s="9"/>
      <c r="AM80" s="6"/>
      <c r="AN80" s="6"/>
      <c r="AO80" s="6"/>
    </row>
    <row r="81" spans="4:41" x14ac:dyDescent="0.25">
      <c r="J81" s="9"/>
      <c r="L81" s="6"/>
      <c r="T81" s="9"/>
      <c r="U81" s="6"/>
      <c r="AB81" s="9"/>
      <c r="AC81" s="6"/>
      <c r="AD81" s="10"/>
      <c r="AG81" s="6"/>
      <c r="AH81" s="6"/>
      <c r="AI81" s="6"/>
      <c r="AJ81" s="6"/>
      <c r="AK81" s="6"/>
      <c r="AL81" s="9"/>
      <c r="AM81" s="6"/>
      <c r="AN81" s="6"/>
      <c r="AO81" s="6"/>
    </row>
    <row r="82" spans="4:41" x14ac:dyDescent="0.25">
      <c r="J82" s="9"/>
      <c r="L82" s="6"/>
      <c r="T82" s="9"/>
      <c r="U82" s="6"/>
      <c r="AB82" s="9"/>
      <c r="AC82" s="6"/>
      <c r="AD82" s="10"/>
      <c r="AG82" s="6"/>
      <c r="AH82" s="6"/>
      <c r="AI82" s="6"/>
      <c r="AJ82" s="6"/>
      <c r="AK82" s="6"/>
      <c r="AL82" s="9"/>
      <c r="AM82" s="6"/>
      <c r="AN82" s="6"/>
      <c r="AO82" s="6"/>
    </row>
    <row r="83" spans="4:41" x14ac:dyDescent="0.25">
      <c r="J83" s="9"/>
      <c r="L83" s="6"/>
      <c r="T83" s="9"/>
      <c r="U83" s="6"/>
      <c r="AB83" s="9"/>
      <c r="AC83" s="6"/>
      <c r="AD83" s="10"/>
      <c r="AG83" s="6"/>
      <c r="AH83" s="6"/>
      <c r="AI83" s="6"/>
      <c r="AJ83" s="6"/>
      <c r="AK83" s="6"/>
      <c r="AL83" s="9"/>
      <c r="AM83" s="6"/>
      <c r="AN83" s="6"/>
      <c r="AO83" s="6"/>
    </row>
    <row r="84" spans="4:41" x14ac:dyDescent="0.25">
      <c r="J84" s="9"/>
      <c r="L84" s="6"/>
      <c r="T84" s="9"/>
      <c r="U84" s="6"/>
      <c r="AB84" s="9"/>
      <c r="AC84" s="6"/>
      <c r="AD84" s="10"/>
      <c r="AG84" s="6"/>
      <c r="AH84" s="6"/>
      <c r="AI84" s="6"/>
      <c r="AJ84" s="6"/>
      <c r="AK84" s="6"/>
      <c r="AL84" s="9"/>
      <c r="AM84" s="6"/>
      <c r="AN84" s="6"/>
      <c r="AO84" s="6"/>
    </row>
    <row r="85" spans="4:41" x14ac:dyDescent="0.25">
      <c r="J85" s="9"/>
      <c r="L85" s="6"/>
      <c r="T85" s="9"/>
      <c r="U85" s="6"/>
      <c r="AB85" s="9"/>
      <c r="AC85" s="6"/>
      <c r="AD85" s="10"/>
      <c r="AG85" s="6"/>
      <c r="AH85" s="6"/>
      <c r="AI85" s="6"/>
      <c r="AJ85" s="6"/>
      <c r="AK85" s="6"/>
      <c r="AL85" s="9"/>
      <c r="AM85" s="6"/>
      <c r="AN85" s="6"/>
      <c r="AO85" s="6"/>
    </row>
    <row r="86" spans="4:41" x14ac:dyDescent="0.25">
      <c r="J86" s="9"/>
      <c r="L86" s="6"/>
      <c r="T86" s="9"/>
      <c r="U86" s="6"/>
      <c r="AB86" s="9"/>
      <c r="AC86" s="6"/>
      <c r="AD86" s="10"/>
      <c r="AG86" s="6"/>
      <c r="AH86" s="6"/>
      <c r="AI86" s="6"/>
      <c r="AJ86" s="6"/>
      <c r="AK86" s="6"/>
      <c r="AL86" s="9"/>
      <c r="AM86" s="6"/>
      <c r="AN86" s="6"/>
      <c r="AO86" s="6"/>
    </row>
    <row r="87" spans="4:41" x14ac:dyDescent="0.25">
      <c r="J87" s="9"/>
      <c r="L87" s="6"/>
      <c r="T87" s="9"/>
      <c r="U87" s="6"/>
      <c r="AB87" s="9"/>
      <c r="AC87" s="6"/>
      <c r="AD87" s="10"/>
    </row>
    <row r="88" spans="4:41" x14ac:dyDescent="0.25">
      <c r="L88" s="6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4:41" x14ac:dyDescent="0.25">
      <c r="J90" s="6"/>
      <c r="L90" s="6"/>
      <c r="R90" s="9"/>
      <c r="U90" s="6"/>
      <c r="Z90" s="9"/>
      <c r="AC90" s="6"/>
      <c r="AD90" s="10"/>
      <c r="AG90" s="6"/>
      <c r="AH90" s="6"/>
      <c r="AI90" s="6"/>
      <c r="AJ90" s="6"/>
      <c r="AK90" s="6"/>
      <c r="AL90" s="6"/>
      <c r="AM90" s="6"/>
      <c r="AN90" s="6"/>
      <c r="AO90" s="6"/>
    </row>
    <row r="91" spans="4:41" x14ac:dyDescent="0.25">
      <c r="J91" s="6"/>
      <c r="L91" s="6"/>
      <c r="R91" s="9"/>
      <c r="U91" s="6"/>
      <c r="Z91" s="9"/>
      <c r="AC91" s="6"/>
      <c r="AD91" s="10"/>
      <c r="AG91" s="6"/>
      <c r="AH91" s="6"/>
      <c r="AI91" s="6"/>
      <c r="AJ91" s="6"/>
      <c r="AK91" s="6"/>
      <c r="AL91" s="6"/>
      <c r="AM91" s="6"/>
      <c r="AN91" s="6"/>
      <c r="AO91" s="6"/>
    </row>
    <row r="92" spans="4:41" x14ac:dyDescent="0.25">
      <c r="J92" s="6"/>
      <c r="L92" s="6"/>
      <c r="R92" s="9"/>
      <c r="U92" s="6"/>
      <c r="Z92" s="9"/>
      <c r="AC92" s="6"/>
      <c r="AD92" s="10"/>
      <c r="AG92" s="6"/>
      <c r="AH92" s="6"/>
      <c r="AI92" s="6"/>
      <c r="AJ92" s="6"/>
      <c r="AK92" s="6"/>
      <c r="AL92" s="6"/>
      <c r="AM92" s="6"/>
      <c r="AN92" s="6"/>
      <c r="AO92" s="6"/>
    </row>
    <row r="93" spans="4:41" x14ac:dyDescent="0.25">
      <c r="J93" s="6"/>
      <c r="L93" s="6"/>
      <c r="R93" s="9"/>
      <c r="U93" s="6"/>
      <c r="Z93" s="9"/>
      <c r="AC93" s="6"/>
      <c r="AD93" s="10"/>
      <c r="AG93" s="6"/>
      <c r="AH93" s="6"/>
      <c r="AI93" s="6"/>
      <c r="AJ93" s="6"/>
      <c r="AK93" s="6"/>
      <c r="AL93" s="6"/>
      <c r="AM93" s="6"/>
      <c r="AN93" s="6"/>
      <c r="AO93" s="6"/>
    </row>
    <row r="94" spans="4:41" x14ac:dyDescent="0.25">
      <c r="J94" s="6"/>
      <c r="L94" s="6"/>
      <c r="R94" s="9"/>
      <c r="U94" s="6"/>
      <c r="Z94" s="9"/>
      <c r="AC94" s="6"/>
      <c r="AD94" s="10"/>
      <c r="AG94" s="6"/>
      <c r="AH94" s="6"/>
      <c r="AI94" s="6"/>
      <c r="AJ94" s="6"/>
      <c r="AK94" s="6"/>
      <c r="AL94" s="6"/>
      <c r="AM94" s="6"/>
      <c r="AN94" s="6"/>
      <c r="AO94" s="6"/>
    </row>
    <row r="95" spans="4:41" x14ac:dyDescent="0.25">
      <c r="J95" s="6"/>
      <c r="L95" s="6"/>
      <c r="R95" s="9"/>
      <c r="U95" s="6"/>
      <c r="Z95" s="9"/>
      <c r="AC95" s="6"/>
      <c r="AD95" s="10"/>
      <c r="AG95" s="6"/>
      <c r="AH95" s="6"/>
      <c r="AI95" s="6"/>
      <c r="AJ95" s="6"/>
      <c r="AK95" s="6"/>
      <c r="AL95" s="6"/>
      <c r="AM95" s="6"/>
      <c r="AN95" s="6"/>
      <c r="AO95" s="6"/>
    </row>
    <row r="96" spans="4:41" x14ac:dyDescent="0.25">
      <c r="J96" s="6"/>
      <c r="L96" s="6"/>
      <c r="R96" s="9"/>
      <c r="U96" s="6"/>
      <c r="Z96" s="9"/>
      <c r="AC96" s="6"/>
      <c r="AD96" s="10"/>
      <c r="AG96" s="6"/>
      <c r="AH96" s="6"/>
      <c r="AI96" s="6"/>
      <c r="AJ96" s="6"/>
      <c r="AK96" s="6"/>
      <c r="AL96" s="6"/>
      <c r="AM96" s="6"/>
      <c r="AN96" s="6"/>
      <c r="AO96" s="6"/>
    </row>
    <row r="97" spans="4:41" x14ac:dyDescent="0.25">
      <c r="J97" s="6"/>
      <c r="L97" s="6"/>
      <c r="R97" s="9"/>
      <c r="U97" s="6"/>
      <c r="Z97" s="9"/>
      <c r="AC97" s="6"/>
      <c r="AD97" s="10"/>
      <c r="AG97" s="6"/>
      <c r="AH97" s="6"/>
      <c r="AI97" s="6"/>
      <c r="AJ97" s="6"/>
      <c r="AK97" s="6"/>
      <c r="AL97" s="6"/>
      <c r="AM97" s="6"/>
      <c r="AN97" s="6"/>
      <c r="AO97" s="6"/>
    </row>
    <row r="98" spans="4:41" x14ac:dyDescent="0.25">
      <c r="J98" s="6"/>
      <c r="L98" s="6"/>
      <c r="U98" s="6"/>
      <c r="Z98" s="9"/>
      <c r="AC98" s="6"/>
      <c r="AD98" s="10"/>
      <c r="AG98" s="6"/>
      <c r="AH98" s="6"/>
      <c r="AI98" s="6"/>
      <c r="AJ98" s="6"/>
      <c r="AK98" s="6"/>
      <c r="AL98" s="6"/>
      <c r="AM98" s="6"/>
      <c r="AN98" s="6"/>
      <c r="AO98" s="6"/>
    </row>
    <row r="99" spans="4:41" x14ac:dyDescent="0.25">
      <c r="J99" s="6"/>
      <c r="L99" s="6"/>
      <c r="R99" s="9"/>
      <c r="U99" s="6"/>
      <c r="Z99" s="9"/>
      <c r="AC99" s="6"/>
      <c r="AD99" s="10"/>
      <c r="AG99" s="6"/>
      <c r="AH99" s="6"/>
      <c r="AI99" s="6"/>
      <c r="AJ99" s="6"/>
      <c r="AK99" s="6"/>
      <c r="AL99" s="6"/>
      <c r="AM99" s="6"/>
      <c r="AN99" s="6"/>
      <c r="AO99" s="6"/>
    </row>
    <row r="100" spans="4:41" x14ac:dyDescent="0.25">
      <c r="J100" s="6"/>
      <c r="L100" s="6"/>
      <c r="R100" s="9"/>
      <c r="U100" s="6"/>
      <c r="Z100" s="9"/>
      <c r="AC100" s="6"/>
      <c r="AD100" s="10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4:41" x14ac:dyDescent="0.25">
      <c r="J101" s="6"/>
      <c r="L101" s="6"/>
      <c r="R101" s="9"/>
      <c r="U101" s="6"/>
      <c r="Z101" s="9"/>
      <c r="AC101" s="6"/>
      <c r="AD101" s="10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4:41" x14ac:dyDescent="0.25">
      <c r="J102" s="6"/>
      <c r="L102" s="6"/>
      <c r="R102" s="9"/>
      <c r="U102" s="6"/>
      <c r="Z102" s="9"/>
      <c r="AC102" s="6"/>
      <c r="AD102" s="10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4:41" x14ac:dyDescent="0.25">
      <c r="J103" s="6"/>
      <c r="L103" s="6"/>
      <c r="R103" s="9"/>
      <c r="U103" s="6"/>
      <c r="Z103" s="9"/>
      <c r="AC103" s="6"/>
      <c r="AD103" s="10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4:41" x14ac:dyDescent="0.25">
      <c r="J104" s="6"/>
      <c r="L104" s="6"/>
      <c r="R104" s="9"/>
      <c r="U104" s="6"/>
      <c r="Z104" s="9"/>
      <c r="AC104" s="6"/>
      <c r="AD104" s="10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4:41" x14ac:dyDescent="0.25">
      <c r="J105" s="6"/>
      <c r="L105" s="6"/>
      <c r="R105" s="9"/>
      <c r="U105" s="6"/>
      <c r="Z105" s="9"/>
      <c r="AC105" s="6"/>
      <c r="AD105" s="10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4:41" x14ac:dyDescent="0.25">
      <c r="J106" s="6"/>
      <c r="L106" s="6"/>
      <c r="R106" s="9"/>
      <c r="U106" s="6"/>
      <c r="Z106" s="9"/>
      <c r="AC106" s="6"/>
      <c r="AD106" s="10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4:41" x14ac:dyDescent="0.25">
      <c r="J107" s="6"/>
      <c r="L107" s="6"/>
      <c r="R107" s="9"/>
      <c r="U107" s="6"/>
      <c r="Z107" s="9"/>
      <c r="AC107" s="6"/>
      <c r="AD107" s="10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4:41" x14ac:dyDescent="0.25">
      <c r="J108" s="6"/>
      <c r="L108" s="6"/>
      <c r="R108" s="9"/>
      <c r="U108" s="6"/>
      <c r="Z108" s="9"/>
      <c r="AC108" s="6"/>
      <c r="AD108" s="10"/>
    </row>
    <row r="109" spans="4:41" x14ac:dyDescent="0.25">
      <c r="L109" s="6"/>
      <c r="R109" s="9"/>
      <c r="AC109" s="6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4:41" x14ac:dyDescent="0.25">
      <c r="J111" s="9"/>
      <c r="L111" s="6"/>
      <c r="R111" s="9"/>
      <c r="T111" s="9"/>
      <c r="U111" s="6"/>
      <c r="Z111" s="9"/>
      <c r="AB111" s="9"/>
      <c r="AC111" s="6"/>
      <c r="AD111" s="10"/>
      <c r="AG111" s="6"/>
      <c r="AH111" s="6"/>
      <c r="AI111" s="6"/>
      <c r="AJ111" s="6"/>
      <c r="AK111" s="6"/>
      <c r="AL111" s="9"/>
      <c r="AM111" s="6"/>
      <c r="AN111" s="6"/>
      <c r="AO111" s="6"/>
    </row>
    <row r="112" spans="4:41" x14ac:dyDescent="0.25">
      <c r="J112" s="9"/>
      <c r="L112" s="6"/>
      <c r="R112" s="9"/>
      <c r="T112" s="9"/>
      <c r="U112" s="6"/>
      <c r="Z112" s="9"/>
      <c r="AB112" s="9"/>
      <c r="AC112" s="6"/>
      <c r="AD112" s="10"/>
      <c r="AG112" s="6"/>
      <c r="AH112" s="6"/>
      <c r="AI112" s="6"/>
      <c r="AJ112" s="6"/>
      <c r="AK112" s="6"/>
      <c r="AL112" s="9"/>
      <c r="AM112" s="6"/>
      <c r="AN112" s="6"/>
      <c r="AO112" s="6"/>
    </row>
    <row r="113" spans="10:41" x14ac:dyDescent="0.25">
      <c r="J113" s="9"/>
      <c r="L113" s="6"/>
      <c r="R113" s="9"/>
      <c r="T113" s="9"/>
      <c r="U113" s="6"/>
      <c r="Z113" s="9"/>
      <c r="AB113" s="9"/>
      <c r="AC113" s="6"/>
      <c r="AD113" s="10"/>
      <c r="AG113" s="6"/>
      <c r="AH113" s="6"/>
      <c r="AI113" s="6"/>
      <c r="AJ113" s="6"/>
      <c r="AK113" s="6"/>
      <c r="AL113" s="9"/>
      <c r="AM113" s="6"/>
      <c r="AN113" s="6"/>
      <c r="AO113" s="6"/>
    </row>
    <row r="114" spans="10:41" x14ac:dyDescent="0.25">
      <c r="J114" s="9"/>
      <c r="L114" s="6"/>
      <c r="R114" s="9"/>
      <c r="T114" s="9"/>
      <c r="U114" s="6"/>
      <c r="Z114" s="9"/>
      <c r="AB114" s="9"/>
      <c r="AC114" s="6"/>
      <c r="AD114" s="10"/>
      <c r="AG114" s="6"/>
      <c r="AH114" s="6"/>
      <c r="AI114" s="6"/>
      <c r="AJ114" s="6"/>
      <c r="AK114" s="6"/>
      <c r="AL114" s="9"/>
      <c r="AM114" s="6"/>
      <c r="AN114" s="6"/>
      <c r="AO114" s="6"/>
    </row>
    <row r="115" spans="10:41" x14ac:dyDescent="0.25">
      <c r="J115" s="9"/>
      <c r="L115" s="6"/>
      <c r="R115" s="9"/>
      <c r="T115" s="9"/>
      <c r="U115" s="6"/>
      <c r="Z115" s="9"/>
      <c r="AB115" s="9"/>
      <c r="AC115" s="6"/>
      <c r="AD115" s="10"/>
      <c r="AG115" s="6"/>
      <c r="AH115" s="6"/>
      <c r="AI115" s="6"/>
      <c r="AJ115" s="6"/>
      <c r="AK115" s="6"/>
      <c r="AL115" s="9"/>
      <c r="AM115" s="6"/>
      <c r="AN115" s="6"/>
      <c r="AO115" s="6"/>
    </row>
    <row r="116" spans="10:41" x14ac:dyDescent="0.25">
      <c r="J116" s="9"/>
      <c r="L116" s="6"/>
      <c r="R116" s="9"/>
      <c r="T116" s="9"/>
      <c r="U116" s="6"/>
      <c r="Z116" s="9"/>
      <c r="AB116" s="9"/>
      <c r="AC116" s="6"/>
      <c r="AD116" s="10"/>
      <c r="AG116" s="6"/>
      <c r="AH116" s="6"/>
      <c r="AI116" s="6"/>
      <c r="AJ116" s="6"/>
      <c r="AK116" s="6"/>
      <c r="AL116" s="9"/>
      <c r="AM116" s="6"/>
      <c r="AN116" s="6"/>
      <c r="AO116" s="6"/>
    </row>
    <row r="117" spans="10:41" x14ac:dyDescent="0.25">
      <c r="J117" s="9"/>
      <c r="L117" s="6"/>
      <c r="R117" s="9"/>
      <c r="T117" s="9"/>
      <c r="U117" s="6"/>
      <c r="Z117" s="9"/>
      <c r="AB117" s="9"/>
      <c r="AC117" s="6"/>
      <c r="AD117" s="10"/>
      <c r="AG117" s="6"/>
      <c r="AH117" s="6"/>
      <c r="AI117" s="6"/>
      <c r="AJ117" s="6"/>
      <c r="AK117" s="6"/>
      <c r="AL117" s="9"/>
      <c r="AM117" s="6"/>
      <c r="AN117" s="6"/>
      <c r="AO117" s="6"/>
    </row>
    <row r="118" spans="10:41" x14ac:dyDescent="0.25">
      <c r="J118" s="9"/>
      <c r="L118" s="6"/>
      <c r="R118" s="9"/>
      <c r="T118" s="9"/>
      <c r="U118" s="6"/>
      <c r="Z118" s="9"/>
      <c r="AB118" s="9"/>
      <c r="AC118" s="6"/>
      <c r="AD118" s="10"/>
      <c r="AG118" s="6"/>
      <c r="AH118" s="6"/>
      <c r="AI118" s="6"/>
      <c r="AJ118" s="6"/>
      <c r="AK118" s="6"/>
      <c r="AL118" s="9"/>
      <c r="AM118" s="6"/>
      <c r="AN118" s="6"/>
      <c r="AO118" s="6"/>
    </row>
    <row r="119" spans="10:41" x14ac:dyDescent="0.25">
      <c r="J119" s="9"/>
      <c r="L119" s="6"/>
      <c r="R119" s="9"/>
      <c r="T119" s="9"/>
      <c r="U119" s="6"/>
      <c r="Z119" s="9"/>
      <c r="AB119" s="9"/>
      <c r="AC119" s="6"/>
      <c r="AD119" s="10"/>
      <c r="AG119" s="6"/>
      <c r="AH119" s="6"/>
      <c r="AI119" s="6"/>
      <c r="AJ119" s="6"/>
      <c r="AK119" s="6"/>
      <c r="AL119" s="9"/>
      <c r="AM119" s="6"/>
      <c r="AN119" s="6"/>
      <c r="AO119" s="6"/>
    </row>
    <row r="120" spans="10:41" x14ac:dyDescent="0.25">
      <c r="J120" s="9"/>
      <c r="L120" s="6"/>
      <c r="T120" s="9"/>
      <c r="U120" s="6"/>
      <c r="Z120" s="9"/>
      <c r="AB120" s="9"/>
      <c r="AC120" s="6"/>
      <c r="AD120" s="10"/>
      <c r="AG120" s="6"/>
      <c r="AH120" s="6"/>
      <c r="AI120" s="6"/>
      <c r="AJ120" s="6"/>
      <c r="AK120" s="6"/>
      <c r="AL120" s="9"/>
      <c r="AM120" s="6"/>
      <c r="AN120" s="6"/>
      <c r="AO120" s="6"/>
    </row>
    <row r="121" spans="10:41" x14ac:dyDescent="0.25">
      <c r="J121" s="9"/>
      <c r="L121" s="6"/>
      <c r="T121" s="9"/>
      <c r="U121" s="6"/>
      <c r="Z121" s="9"/>
      <c r="AB121" s="9"/>
      <c r="AC121" s="6"/>
      <c r="AD121" s="10"/>
      <c r="AG121" s="6"/>
      <c r="AH121" s="6"/>
      <c r="AI121" s="6"/>
      <c r="AJ121" s="6"/>
      <c r="AK121" s="6"/>
      <c r="AL121" s="9"/>
      <c r="AM121" s="6"/>
      <c r="AN121" s="6"/>
      <c r="AO121" s="6"/>
    </row>
    <row r="122" spans="10:41" x14ac:dyDescent="0.25">
      <c r="J122" s="9"/>
      <c r="L122" s="6"/>
      <c r="T122" s="9"/>
      <c r="U122" s="6"/>
      <c r="Z122" s="9"/>
      <c r="AB122" s="9"/>
      <c r="AC122" s="6"/>
      <c r="AD122" s="10"/>
      <c r="AG122" s="6"/>
      <c r="AH122" s="6"/>
      <c r="AI122" s="6"/>
      <c r="AJ122" s="6"/>
      <c r="AK122" s="6"/>
      <c r="AL122" s="9"/>
      <c r="AM122" s="6"/>
      <c r="AN122" s="6"/>
      <c r="AO122" s="6"/>
    </row>
    <row r="123" spans="10:41" x14ac:dyDescent="0.25">
      <c r="J123" s="9"/>
      <c r="L123" s="6"/>
      <c r="T123" s="9"/>
      <c r="U123" s="6"/>
      <c r="Z123" s="9"/>
      <c r="AB123" s="9"/>
      <c r="AC123" s="6"/>
      <c r="AD123" s="10"/>
      <c r="AG123" s="6"/>
      <c r="AH123" s="6"/>
      <c r="AI123" s="6"/>
      <c r="AJ123" s="6"/>
      <c r="AK123" s="6"/>
      <c r="AL123" s="9"/>
      <c r="AM123" s="6"/>
      <c r="AN123" s="6"/>
      <c r="AO123" s="6"/>
    </row>
    <row r="124" spans="10:41" x14ac:dyDescent="0.25">
      <c r="J124" s="9"/>
      <c r="L124" s="6"/>
      <c r="T124" s="9"/>
      <c r="U124" s="6"/>
      <c r="Z124" s="9"/>
      <c r="AB124" s="9"/>
      <c r="AC124" s="6"/>
      <c r="AD124" s="10"/>
      <c r="AG124" s="6"/>
      <c r="AH124" s="6"/>
      <c r="AI124" s="6"/>
      <c r="AJ124" s="6"/>
      <c r="AK124" s="6"/>
      <c r="AL124" s="9"/>
      <c r="AM124" s="6"/>
      <c r="AN124" s="6"/>
      <c r="AO124" s="6"/>
    </row>
    <row r="125" spans="10:41" x14ac:dyDescent="0.25">
      <c r="J125" s="9"/>
      <c r="L125" s="6"/>
      <c r="T125" s="9"/>
      <c r="U125" s="6"/>
      <c r="Z125" s="9"/>
      <c r="AB125" s="9"/>
      <c r="AC125" s="6"/>
      <c r="AD125" s="10"/>
      <c r="AG125" s="6"/>
      <c r="AH125" s="6"/>
      <c r="AI125" s="6"/>
      <c r="AJ125" s="6"/>
      <c r="AK125" s="6"/>
      <c r="AL125" s="9"/>
      <c r="AM125" s="6"/>
      <c r="AN125" s="6"/>
      <c r="AO125" s="6"/>
    </row>
    <row r="126" spans="10:41" x14ac:dyDescent="0.25">
      <c r="J126" s="9"/>
      <c r="L126" s="6"/>
      <c r="T126" s="9"/>
      <c r="U126" s="6"/>
      <c r="Z126" s="9"/>
      <c r="AB126" s="9"/>
      <c r="AC126" s="6"/>
      <c r="AD126" s="10"/>
      <c r="AG126" s="6"/>
      <c r="AH126" s="6"/>
      <c r="AI126" s="6"/>
      <c r="AJ126" s="6"/>
      <c r="AK126" s="6"/>
      <c r="AL126" s="9"/>
      <c r="AM126" s="6"/>
      <c r="AN126" s="6"/>
      <c r="AO126" s="6"/>
    </row>
    <row r="127" spans="10:41" x14ac:dyDescent="0.25">
      <c r="J127" s="9"/>
      <c r="L127" s="6"/>
      <c r="T127" s="9"/>
      <c r="U127" s="6"/>
      <c r="Z127" s="9"/>
      <c r="AB127" s="9"/>
      <c r="AC127" s="6"/>
      <c r="AD127" s="10"/>
      <c r="AG127" s="6"/>
      <c r="AH127" s="6"/>
      <c r="AI127" s="6"/>
      <c r="AJ127" s="6"/>
      <c r="AK127" s="6"/>
      <c r="AL127" s="9"/>
      <c r="AM127" s="6"/>
      <c r="AN127" s="6"/>
      <c r="AO127" s="6"/>
    </row>
    <row r="128" spans="10:41" x14ac:dyDescent="0.25">
      <c r="J128" s="9"/>
      <c r="L128" s="6"/>
      <c r="T128" s="9"/>
      <c r="U128" s="6"/>
      <c r="Z128" s="9"/>
      <c r="AB128" s="9"/>
      <c r="AC128" s="6"/>
      <c r="AD128" s="10"/>
      <c r="AG128" s="6"/>
      <c r="AH128" s="6"/>
      <c r="AI128" s="6"/>
      <c r="AJ128" s="6"/>
      <c r="AK128" s="6"/>
      <c r="AL128" s="9"/>
      <c r="AM128" s="6"/>
      <c r="AN128" s="6"/>
      <c r="AO128" s="6"/>
    </row>
    <row r="129" spans="8:30" x14ac:dyDescent="0.25">
      <c r="J129" s="9"/>
      <c r="L129" s="6"/>
      <c r="T129" s="9"/>
      <c r="U129" s="6"/>
      <c r="Z129" s="9"/>
      <c r="AB129" s="9"/>
      <c r="AC129" s="6"/>
      <c r="AD129" s="10"/>
    </row>
    <row r="130" spans="8:30" x14ac:dyDescent="0.25">
      <c r="H130" s="9"/>
      <c r="J130" s="9"/>
      <c r="U130" s="6"/>
    </row>
    <row r="131" spans="8:30" x14ac:dyDescent="0.25">
      <c r="H131" s="9"/>
      <c r="T131" s="9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F418-D5E7-40E8-8D9B-90A5F7F1B902}">
  <dimension ref="A2:AO131"/>
  <sheetViews>
    <sheetView topLeftCell="L1" zoomScale="85" zoomScaleNormal="85" workbookViewId="0">
      <selection activeCell="U34" sqref="U34:V34"/>
    </sheetView>
  </sheetViews>
  <sheetFormatPr defaultColWidth="8.85546875" defaultRowHeight="15" x14ac:dyDescent="0.25"/>
  <cols>
    <col min="1" max="2" width="8.85546875" style="1"/>
    <col min="3" max="3" width="11.5703125" style="1" bestFit="1" customWidth="1"/>
    <col min="4" max="4" width="16.42578125" style="5" customWidth="1"/>
    <col min="5" max="5" width="14.5703125" style="6" customWidth="1"/>
    <col min="6" max="9" width="12.85546875" style="6" customWidth="1"/>
    <col min="10" max="10" width="11.28515625" style="1" customWidth="1"/>
    <col min="11" max="11" width="12.28515625" style="6" customWidth="1"/>
    <col min="12" max="12" width="11.7109375" style="1" customWidth="1"/>
    <col min="13" max="13" width="11.7109375" style="6" customWidth="1"/>
    <col min="14" max="14" width="11.5703125" style="14" bestFit="1" customWidth="1"/>
    <col min="15" max="16" width="14.5703125" style="6" bestFit="1" customWidth="1"/>
    <col min="17" max="17" width="16" style="6" bestFit="1" customWidth="1"/>
    <col min="18" max="19" width="14.5703125" style="6" bestFit="1" customWidth="1"/>
    <col min="20" max="20" width="14" style="6" bestFit="1" customWidth="1"/>
    <col min="21" max="21" width="13.85546875" style="1" bestFit="1" customWidth="1"/>
    <col min="22" max="23" width="11.7109375" style="6" customWidth="1"/>
    <col min="24" max="24" width="14.140625" style="14" customWidth="1"/>
    <col min="25" max="25" width="16" style="6" bestFit="1" customWidth="1"/>
    <col min="26" max="28" width="14.5703125" style="6" bestFit="1" customWidth="1"/>
    <col min="29" max="29" width="12.28515625" style="1" bestFit="1" customWidth="1"/>
    <col min="30" max="30" width="11.7109375" style="6" customWidth="1"/>
    <col min="31" max="31" width="8.85546875" style="14"/>
    <col min="32" max="32" width="8.85546875" style="1"/>
    <col min="33" max="33" width="14.5703125" style="1" customWidth="1"/>
    <col min="34" max="37" width="12.85546875" style="1" customWidth="1"/>
    <col min="38" max="38" width="11.28515625" style="1" customWidth="1"/>
    <col min="39" max="39" width="12.28515625" style="1" customWidth="1"/>
    <col min="40" max="41" width="11.7109375" style="1" customWidth="1"/>
    <col min="42" max="16384" width="8.85546875" style="1"/>
  </cols>
  <sheetData>
    <row r="2" spans="1:31" ht="21" x14ac:dyDescent="0.35">
      <c r="D2" s="2" t="s">
        <v>15</v>
      </c>
    </row>
    <row r="4" spans="1:31" x14ac:dyDescent="0.25">
      <c r="A4" s="4"/>
      <c r="D4" s="12"/>
    </row>
    <row r="5" spans="1:31" s="4" customFormat="1" x14ac:dyDescent="0.25">
      <c r="A5" s="1"/>
      <c r="D5" s="3"/>
      <c r="E5" s="21" t="s">
        <v>4</v>
      </c>
      <c r="F5" s="21"/>
      <c r="G5" s="21"/>
      <c r="H5" s="21"/>
      <c r="I5" s="21"/>
      <c r="J5" s="21"/>
      <c r="K5" s="21"/>
      <c r="L5" s="21"/>
      <c r="M5" s="21"/>
      <c r="O5" s="21" t="s">
        <v>5</v>
      </c>
      <c r="P5" s="21"/>
      <c r="Q5" s="21"/>
      <c r="R5" s="21"/>
      <c r="S5" s="21"/>
      <c r="T5" s="21"/>
      <c r="U5" s="21"/>
      <c r="V5" s="21"/>
      <c r="W5" s="21"/>
      <c r="Y5" s="21" t="s">
        <v>6</v>
      </c>
      <c r="Z5" s="21"/>
      <c r="AA5" s="21"/>
      <c r="AB5" s="21"/>
      <c r="AC5" s="21"/>
      <c r="AD5" s="21"/>
    </row>
    <row r="6" spans="1:31" x14ac:dyDescent="0.25">
      <c r="Y6" s="1"/>
      <c r="Z6" s="1"/>
      <c r="AA6" s="1"/>
      <c r="AB6" s="1"/>
      <c r="AD6" s="1"/>
    </row>
    <row r="7" spans="1:31" x14ac:dyDescent="0.25">
      <c r="D7" s="22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1" x14ac:dyDescent="0.25">
      <c r="D8" s="7" t="s">
        <v>7</v>
      </c>
      <c r="E8" s="8" t="s">
        <v>0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</v>
      </c>
      <c r="L8" s="8" t="s">
        <v>2</v>
      </c>
      <c r="M8" s="8" t="s">
        <v>3</v>
      </c>
      <c r="O8" s="8" t="s">
        <v>0</v>
      </c>
      <c r="P8" s="8" t="s">
        <v>8</v>
      </c>
      <c r="Q8" s="8" t="s">
        <v>9</v>
      </c>
      <c r="R8" s="8" t="s">
        <v>10</v>
      </c>
      <c r="S8" s="8" t="s">
        <v>11</v>
      </c>
      <c r="T8" s="8" t="s">
        <v>12</v>
      </c>
      <c r="U8" s="8" t="s">
        <v>1</v>
      </c>
      <c r="V8" s="8" t="s">
        <v>13</v>
      </c>
      <c r="W8" s="8" t="s">
        <v>3</v>
      </c>
      <c r="Y8" s="8" t="s">
        <v>9</v>
      </c>
      <c r="Z8" s="8" t="s">
        <v>10</v>
      </c>
      <c r="AA8" s="8" t="s">
        <v>11</v>
      </c>
      <c r="AB8" s="8" t="s">
        <v>12</v>
      </c>
      <c r="AC8" s="8" t="s">
        <v>1</v>
      </c>
      <c r="AD8" s="8" t="s">
        <v>13</v>
      </c>
    </row>
    <row r="9" spans="1:31" x14ac:dyDescent="0.25">
      <c r="D9" s="5">
        <v>2017</v>
      </c>
      <c r="E9" s="6">
        <f>'Baseline (Itron) Forecast'!E9+'Data Centre Adjustment'!E9+'Building Electrification Adjust'!E9+'EV Adjustment'!E9+'Other Adjustments'!E9</f>
        <v>940384</v>
      </c>
      <c r="F9" s="6">
        <f>'Baseline (Itron) Forecast'!F9+'Data Centre Adjustment'!F9+'Building Electrification Adjust'!F9+'EV Adjustment'!F9+'Other Adjustments'!F9</f>
        <v>83247</v>
      </c>
      <c r="G9" s="6">
        <f>'Baseline (Itron) Forecast'!G9+'Data Centre Adjustment'!G9+'Building Electrification Adjust'!G9+'EV Adjustment'!G9+'Other Adjustments'!G9</f>
        <v>12980</v>
      </c>
      <c r="H9" s="6">
        <f>'Baseline (Itron) Forecast'!H9+'Data Centre Adjustment'!H9+'Building Electrification Adjust'!H9+'EV Adjustment'!H9+'Other Adjustments'!H9</f>
        <v>619</v>
      </c>
      <c r="I9" s="6">
        <f>'Baseline (Itron) Forecast'!I9+'Data Centre Adjustment'!I9+'Building Electrification Adjust'!I9+'EV Adjustment'!I9+'Other Adjustments'!I9</f>
        <v>26</v>
      </c>
      <c r="J9" s="6">
        <f>'Baseline (Itron) Forecast'!J9+'Data Centre Adjustment'!J9+'Building Electrification Adjust'!J9+'EV Adjustment'!J9+'Other Adjustments'!J9</f>
        <v>7</v>
      </c>
      <c r="K9" s="6">
        <f>'Baseline (Itron) Forecast'!K9+'Data Centre Adjustment'!K9+'Building Electrification Adjust'!K9+'EV Adjustment'!K9+'Other Adjustments'!K9</f>
        <v>227625</v>
      </c>
      <c r="L9" s="6">
        <f>'Baseline (Itron) Forecast'!L9+'Data Centre Adjustment'!L9+'Building Electrification Adjust'!L9+'EV Adjustment'!L9+'Other Adjustments'!L9</f>
        <v>557</v>
      </c>
      <c r="M9" s="6">
        <f>'Baseline (Itron) Forecast'!M9+'Data Centre Adjustment'!M9+'Building Electrification Adjust'!M9+'EV Adjustment'!M9+'Other Adjustments'!M9</f>
        <v>11156</v>
      </c>
      <c r="N9" s="18">
        <f>SUM(E9:M9)</f>
        <v>1276601</v>
      </c>
      <c r="O9" s="6">
        <f>'Baseline (Itron) Forecast'!O9+'Data Centre Adjustment'!O9+'Building Electrification Adjust'!O9+'EV Adjustment'!O9+'Other Adjustments'!O9</f>
        <v>7100277.540000001</v>
      </c>
      <c r="P9" s="6">
        <f>'Baseline (Itron) Forecast'!P9+'Data Centre Adjustment'!P9+'Building Electrification Adjust'!P9+'EV Adjustment'!P9+'Other Adjustments'!P9</f>
        <v>2647033</v>
      </c>
      <c r="Q9" s="6">
        <f>'Baseline (Itron) Forecast'!Q9+'Data Centre Adjustment'!Q9+'Building Electrification Adjust'!Q9+'EV Adjustment'!Q9+'Other Adjustments'!Q9</f>
        <v>9817657.6699999981</v>
      </c>
      <c r="R9" s="6">
        <f>'Baseline (Itron) Forecast'!R9+'Data Centre Adjustment'!R9+'Building Electrification Adjust'!R9+'EV Adjustment'!R9+'Other Adjustments'!R9</f>
        <v>3385829.37</v>
      </c>
      <c r="S9" s="6">
        <f>'Baseline (Itron) Forecast'!S9+'Data Centre Adjustment'!S9+'Building Electrification Adjust'!S9+'EV Adjustment'!S9+'Other Adjustments'!S9</f>
        <v>1604810.28</v>
      </c>
      <c r="T9" s="6">
        <f>'Baseline (Itron) Forecast'!T9+'Data Centre Adjustment'!T9+'Building Electrification Adjust'!T9+'EV Adjustment'!T9+'Other Adjustments'!T9</f>
        <v>1047870.8900000001</v>
      </c>
      <c r="U9" s="6">
        <f>'Baseline (Itron) Forecast'!U9+'Data Centre Adjustment'!U9+'Building Electrification Adjust'!U9+'EV Adjustment'!U9+'Other Adjustments'!U9</f>
        <v>143163.56</v>
      </c>
      <c r="V9" s="6">
        <f>'Baseline (Itron) Forecast'!V9+'Data Centre Adjustment'!V9+'Building Electrification Adjust'!V9+'EV Adjustment'!V9+'Other Adjustments'!V9</f>
        <v>755.18999999999994</v>
      </c>
      <c r="W9" s="6">
        <f>'Baseline (Itron) Forecast'!W9+'Data Centre Adjustment'!W9+'Building Electrification Adjust'!W9+'EV Adjustment'!W9+'Other Adjustments'!W9</f>
        <v>44362.640000000007</v>
      </c>
      <c r="X9" s="18">
        <f>SUM(O9:W9)</f>
        <v>25791760.140000004</v>
      </c>
      <c r="Y9" s="6">
        <f>'Baseline (Itron) Forecast'!Y9+'Data Centre Adjustment'!Y9+'Building Electrification Adjust'!Y9+'EV Adjustment'!Y9+'Other Adjustments'!Y9</f>
        <v>26709.32</v>
      </c>
      <c r="Z9" s="6">
        <f>'Baseline (Itron) Forecast'!Z9+'Data Centre Adjustment'!Z9+'Building Electrification Adjust'!Z9+'EV Adjustment'!Z9+'Other Adjustments'!Z9</f>
        <v>7607.94</v>
      </c>
      <c r="AA9" s="6">
        <f>'Baseline (Itron) Forecast'!AA9+'Data Centre Adjustment'!AA9+'Building Electrification Adjust'!AA9+'EV Adjustment'!AA9+'Other Adjustments'!AA9</f>
        <v>3029.02</v>
      </c>
      <c r="AB9" s="6">
        <f>'Baseline (Itron) Forecast'!AB9+'Data Centre Adjustment'!AB9+'Building Electrification Adjust'!AB9+'EV Adjustment'!AB9+'Other Adjustments'!AB9</f>
        <v>1882.8500000000001</v>
      </c>
      <c r="AC9" s="6">
        <f>'Baseline (Itron) Forecast'!AC9+'Data Centre Adjustment'!AC9+'Building Electrification Adjust'!AC9+'EV Adjustment'!AC9+'Other Adjustments'!AC9</f>
        <v>401.89</v>
      </c>
      <c r="AD9" s="6">
        <f>'Baseline (Itron) Forecast'!AD9+'Data Centre Adjustment'!AD9+'Building Electrification Adjust'!AD9+'EV Adjustment'!AD9+'Other Adjustments'!AD9</f>
        <v>1.8292000000000006</v>
      </c>
      <c r="AE9" s="19">
        <f>SUM(Y9:AD9)</f>
        <v>39632.849199999997</v>
      </c>
    </row>
    <row r="10" spans="1:31" x14ac:dyDescent="0.25">
      <c r="D10" s="5">
        <v>2018</v>
      </c>
      <c r="E10" s="6">
        <f>'Baseline (Itron) Forecast'!E10+'Data Centre Adjustment'!E10+'Building Electrification Adjust'!E10+'EV Adjustment'!E10+'Other Adjustments'!E10</f>
        <v>948720</v>
      </c>
      <c r="F10" s="6">
        <f>'Baseline (Itron) Forecast'!F10+'Data Centre Adjustment'!F10+'Building Electrification Adjust'!F10+'EV Adjustment'!F10+'Other Adjustments'!F10</f>
        <v>84093</v>
      </c>
      <c r="G10" s="6">
        <f>'Baseline (Itron) Forecast'!G10+'Data Centre Adjustment'!G10+'Building Electrification Adjust'!G10+'EV Adjustment'!G10+'Other Adjustments'!G10</f>
        <v>13205</v>
      </c>
      <c r="H10" s="6">
        <f>'Baseline (Itron) Forecast'!H10+'Data Centre Adjustment'!H10+'Building Electrification Adjust'!H10+'EV Adjustment'!H10+'Other Adjustments'!H10</f>
        <v>626</v>
      </c>
      <c r="I10" s="6">
        <f>'Baseline (Itron) Forecast'!I10+'Data Centre Adjustment'!I10+'Building Electrification Adjust'!I10+'EV Adjustment'!I10+'Other Adjustments'!I10</f>
        <v>25</v>
      </c>
      <c r="J10" s="6">
        <f>'Baseline (Itron) Forecast'!J10+'Data Centre Adjustment'!J10+'Building Electrification Adjust'!J10+'EV Adjustment'!J10+'Other Adjustments'!J10</f>
        <v>7</v>
      </c>
      <c r="K10" s="6">
        <f>'Baseline (Itron) Forecast'!K10+'Data Centre Adjustment'!K10+'Building Electrification Adjust'!K10+'EV Adjustment'!K10+'Other Adjustments'!K10</f>
        <v>229961</v>
      </c>
      <c r="L10" s="6">
        <f>'Baseline (Itron) Forecast'!L10+'Data Centre Adjustment'!L10+'Building Electrification Adjust'!L10+'EV Adjustment'!L10+'Other Adjustments'!L10</f>
        <v>552</v>
      </c>
      <c r="M10" s="6">
        <f>'Baseline (Itron) Forecast'!M10+'Data Centre Adjustment'!M10+'Building Electrification Adjust'!M10+'EV Adjustment'!M10+'Other Adjustments'!M10</f>
        <v>11315</v>
      </c>
      <c r="N10" s="18">
        <f t="shared" ref="N10:N23" si="0">SUM(E10:M10)</f>
        <v>1288504</v>
      </c>
      <c r="O10" s="6">
        <f>'Baseline (Itron) Forecast'!O10+'Data Centre Adjustment'!O10+'Building Electrification Adjust'!O10+'EV Adjustment'!O10+'Other Adjustments'!O10</f>
        <v>7702402.9799999995</v>
      </c>
      <c r="P10" s="6">
        <f>'Baseline (Itron) Forecast'!P10+'Data Centre Adjustment'!P10+'Building Electrification Adjust'!P10+'EV Adjustment'!P10+'Other Adjustments'!P10</f>
        <v>2803802.9899999998</v>
      </c>
      <c r="Q10" s="6">
        <f>'Baseline (Itron) Forecast'!Q10+'Data Centre Adjustment'!Q10+'Building Electrification Adjust'!Q10+'EV Adjustment'!Q10+'Other Adjustments'!Q10</f>
        <v>10099472.48</v>
      </c>
      <c r="R10" s="6">
        <f>'Baseline (Itron) Forecast'!R10+'Data Centre Adjustment'!R10+'Building Electrification Adjust'!R10+'EV Adjustment'!R10+'Other Adjustments'!R10</f>
        <v>3452031.31</v>
      </c>
      <c r="S10" s="6">
        <f>'Baseline (Itron) Forecast'!S10+'Data Centre Adjustment'!S10+'Building Electrification Adjust'!S10+'EV Adjustment'!S10+'Other Adjustments'!S10</f>
        <v>1621609.08</v>
      </c>
      <c r="T10" s="6">
        <f>'Baseline (Itron) Forecast'!T10+'Data Centre Adjustment'!T10+'Building Electrification Adjust'!T10+'EV Adjustment'!T10+'Other Adjustments'!T10</f>
        <v>1094743.8499999999</v>
      </c>
      <c r="U10" s="6">
        <f>'Baseline (Itron) Forecast'!U10+'Data Centre Adjustment'!U10+'Building Electrification Adjust'!U10+'EV Adjustment'!U10+'Other Adjustments'!U10</f>
        <v>127391.76</v>
      </c>
      <c r="V10" s="6">
        <f>'Baseline (Itron) Forecast'!V10+'Data Centre Adjustment'!V10+'Building Electrification Adjust'!V10+'EV Adjustment'!V10+'Other Adjustments'!V10</f>
        <v>782.92000000000007</v>
      </c>
      <c r="W10" s="6">
        <f>'Baseline (Itron) Forecast'!W10+'Data Centre Adjustment'!W10+'Building Electrification Adjust'!W10+'EV Adjustment'!W10+'Other Adjustments'!W10</f>
        <v>44364.14</v>
      </c>
      <c r="X10" s="18">
        <f t="shared" ref="X10:X23" si="1">SUM(O10:W10)</f>
        <v>26946601.510000002</v>
      </c>
      <c r="Y10" s="6">
        <f>'Baseline (Itron) Forecast'!Y10+'Data Centre Adjustment'!Y10+'Building Electrification Adjust'!Y10+'EV Adjustment'!Y10+'Other Adjustments'!Y10</f>
        <v>26907.5</v>
      </c>
      <c r="Z10" s="6">
        <f>'Baseline (Itron) Forecast'!Z10+'Data Centre Adjustment'!Z10+'Building Electrification Adjust'!Z10+'EV Adjustment'!Z10+'Other Adjustments'!Z10</f>
        <v>7640.69</v>
      </c>
      <c r="AA10" s="6">
        <f>'Baseline (Itron) Forecast'!AA10+'Data Centre Adjustment'!AA10+'Building Electrification Adjust'!AA10+'EV Adjustment'!AA10+'Other Adjustments'!AA10</f>
        <v>3090.22</v>
      </c>
      <c r="AB10" s="6">
        <f>'Baseline (Itron) Forecast'!AB10+'Data Centre Adjustment'!AB10+'Building Electrification Adjust'!AB10+'EV Adjustment'!AB10+'Other Adjustments'!AB10</f>
        <v>1934.2500000000002</v>
      </c>
      <c r="AC10" s="6">
        <f>'Baseline (Itron) Forecast'!AC10+'Data Centre Adjustment'!AC10+'Building Electrification Adjust'!AC10+'EV Adjustment'!AC10+'Other Adjustments'!AC10</f>
        <v>341.2</v>
      </c>
      <c r="AD10" s="6">
        <f>'Baseline (Itron) Forecast'!AD10+'Data Centre Adjustment'!AD10+'Building Electrification Adjust'!AD10+'EV Adjustment'!AD10+'Other Adjustments'!AD10</f>
        <v>2.1792000000000002</v>
      </c>
      <c r="AE10" s="19">
        <f t="shared" ref="AE10:AE23" si="2">SUM(Y10:AD10)</f>
        <v>39916.039199999999</v>
      </c>
    </row>
    <row r="11" spans="1:31" x14ac:dyDescent="0.25">
      <c r="D11" s="5">
        <v>2019</v>
      </c>
      <c r="E11" s="6">
        <f>'Baseline (Itron) Forecast'!E11+'Data Centre Adjustment'!E11+'Building Electrification Adjust'!E11+'EV Adjustment'!E11+'Other Adjustments'!E11</f>
        <v>955435</v>
      </c>
      <c r="F11" s="6">
        <f>'Baseline (Itron) Forecast'!F11+'Data Centre Adjustment'!F11+'Building Electrification Adjust'!F11+'EV Adjustment'!F11+'Other Adjustments'!F11</f>
        <v>84306</v>
      </c>
      <c r="G11" s="6">
        <f>'Baseline (Itron) Forecast'!G11+'Data Centre Adjustment'!G11+'Building Electrification Adjust'!G11+'EV Adjustment'!G11+'Other Adjustments'!G11</f>
        <v>13270</v>
      </c>
      <c r="H11" s="6">
        <f>'Baseline (Itron) Forecast'!H11+'Data Centre Adjustment'!H11+'Building Electrification Adjust'!H11+'EV Adjustment'!H11+'Other Adjustments'!H11</f>
        <v>633</v>
      </c>
      <c r="I11" s="6">
        <f>'Baseline (Itron) Forecast'!I11+'Data Centre Adjustment'!I11+'Building Electrification Adjust'!I11+'EV Adjustment'!I11+'Other Adjustments'!I11</f>
        <v>26</v>
      </c>
      <c r="J11" s="6">
        <f>'Baseline (Itron) Forecast'!J11+'Data Centre Adjustment'!J11+'Building Electrification Adjust'!J11+'EV Adjustment'!J11+'Other Adjustments'!J11</f>
        <v>7</v>
      </c>
      <c r="K11" s="6">
        <f>'Baseline (Itron) Forecast'!K11+'Data Centre Adjustment'!K11+'Building Electrification Adjust'!K11+'EV Adjustment'!K11+'Other Adjustments'!K11</f>
        <v>230685</v>
      </c>
      <c r="L11" s="6">
        <f>'Baseline (Itron) Forecast'!L11+'Data Centre Adjustment'!L11+'Building Electrification Adjust'!L11+'EV Adjustment'!L11+'Other Adjustments'!L11</f>
        <v>505</v>
      </c>
      <c r="M11" s="6">
        <f>'Baseline (Itron) Forecast'!M11+'Data Centre Adjustment'!M11+'Building Electrification Adjust'!M11+'EV Adjustment'!M11+'Other Adjustments'!M11</f>
        <v>11276</v>
      </c>
      <c r="N11" s="18">
        <f t="shared" si="0"/>
        <v>1296143</v>
      </c>
      <c r="O11" s="6">
        <f>'Baseline (Itron) Forecast'!O11+'Data Centre Adjustment'!O11+'Building Electrification Adjust'!O11+'EV Adjustment'!O11+'Other Adjustments'!O11</f>
        <v>7371237.5200000005</v>
      </c>
      <c r="P11" s="6">
        <f>'Baseline (Itron) Forecast'!P11+'Data Centre Adjustment'!P11+'Building Electrification Adjust'!P11+'EV Adjustment'!P11+'Other Adjustments'!P11</f>
        <v>2711839.17</v>
      </c>
      <c r="Q11" s="6">
        <f>'Baseline (Itron) Forecast'!Q11+'Data Centre Adjustment'!Q11+'Building Electrification Adjust'!Q11+'EV Adjustment'!Q11+'Other Adjustments'!Q11</f>
        <v>9946724.7600000016</v>
      </c>
      <c r="R11" s="6">
        <f>'Baseline (Itron) Forecast'!R11+'Data Centre Adjustment'!R11+'Building Electrification Adjust'!R11+'EV Adjustment'!R11+'Other Adjustments'!R11</f>
        <v>3374225.81</v>
      </c>
      <c r="S11" s="6">
        <f>'Baseline (Itron) Forecast'!S11+'Data Centre Adjustment'!S11+'Building Electrification Adjust'!S11+'EV Adjustment'!S11+'Other Adjustments'!S11</f>
        <v>1681693.19</v>
      </c>
      <c r="T11" s="6">
        <f>'Baseline (Itron) Forecast'!T11+'Data Centre Adjustment'!T11+'Building Electrification Adjust'!T11+'EV Adjustment'!T11+'Other Adjustments'!T11</f>
        <v>1091050.02</v>
      </c>
      <c r="U11" s="6">
        <f>'Baseline (Itron) Forecast'!U11+'Data Centre Adjustment'!U11+'Building Electrification Adjust'!U11+'EV Adjustment'!U11+'Other Adjustments'!U11</f>
        <v>114454.76000000001</v>
      </c>
      <c r="V11" s="6">
        <f>'Baseline (Itron) Forecast'!V11+'Data Centre Adjustment'!V11+'Building Electrification Adjust'!V11+'EV Adjustment'!V11+'Other Adjustments'!V11</f>
        <v>688.84000000000015</v>
      </c>
      <c r="W11" s="6">
        <f>'Baseline (Itron) Forecast'!W11+'Data Centre Adjustment'!W11+'Building Electrification Adjust'!W11+'EV Adjustment'!W11+'Other Adjustments'!W11</f>
        <v>44561.120000000003</v>
      </c>
      <c r="X11" s="18">
        <f t="shared" si="1"/>
        <v>26336475.190000005</v>
      </c>
      <c r="Y11" s="6">
        <f>'Baseline (Itron) Forecast'!Y11+'Data Centre Adjustment'!Y11+'Building Electrification Adjust'!Y11+'EV Adjustment'!Y11+'Other Adjustments'!Y11</f>
        <v>27022.33</v>
      </c>
      <c r="Z11" s="6">
        <f>'Baseline (Itron) Forecast'!Z11+'Data Centre Adjustment'!Z11+'Building Electrification Adjust'!Z11+'EV Adjustment'!Z11+'Other Adjustments'!Z11</f>
        <v>7502.99</v>
      </c>
      <c r="AA11" s="6">
        <f>'Baseline (Itron) Forecast'!AA11+'Data Centre Adjustment'!AA11+'Building Electrification Adjust'!AA11+'EV Adjustment'!AA11+'Other Adjustments'!AA11</f>
        <v>3129.88</v>
      </c>
      <c r="AB11" s="6">
        <f>'Baseline (Itron) Forecast'!AB11+'Data Centre Adjustment'!AB11+'Building Electrification Adjust'!AB11+'EV Adjustment'!AB11+'Other Adjustments'!AB11</f>
        <v>1934.9700000000003</v>
      </c>
      <c r="AC11" s="6">
        <f>'Baseline (Itron) Forecast'!AC11+'Data Centre Adjustment'!AC11+'Building Electrification Adjust'!AC11+'EV Adjustment'!AC11+'Other Adjustments'!AC11</f>
        <v>334.96</v>
      </c>
      <c r="AD11" s="6">
        <f>'Baseline (Itron) Forecast'!AD11+'Data Centre Adjustment'!AD11+'Building Electrification Adjust'!AD11+'EV Adjustment'!AD11+'Other Adjustments'!AD11</f>
        <v>1.9292000000000002</v>
      </c>
      <c r="AE11" s="19">
        <f t="shared" si="2"/>
        <v>39927.059199999996</v>
      </c>
    </row>
    <row r="12" spans="1:31" x14ac:dyDescent="0.25">
      <c r="D12" s="5">
        <v>2020</v>
      </c>
      <c r="E12" s="6">
        <f>'Baseline (Itron) Forecast'!E12+'Data Centre Adjustment'!E12+'Building Electrification Adjust'!E12+'EV Adjustment'!E12+'Other Adjustments'!E12</f>
        <v>962014</v>
      </c>
      <c r="F12" s="6">
        <f>'Baseline (Itron) Forecast'!F12+'Data Centre Adjustment'!F12+'Building Electrification Adjust'!F12+'EV Adjustment'!F12+'Other Adjustments'!F12</f>
        <v>85094</v>
      </c>
      <c r="G12" s="6">
        <f>'Baseline (Itron) Forecast'!G12+'Data Centre Adjustment'!G12+'Building Electrification Adjust'!G12+'EV Adjustment'!G12+'Other Adjustments'!G12</f>
        <v>13099</v>
      </c>
      <c r="H12" s="6">
        <f>'Baseline (Itron) Forecast'!H12+'Data Centre Adjustment'!H12+'Building Electrification Adjust'!H12+'EV Adjustment'!H12+'Other Adjustments'!H12</f>
        <v>655</v>
      </c>
      <c r="I12" s="6">
        <f>'Baseline (Itron) Forecast'!I12+'Data Centre Adjustment'!I12+'Building Electrification Adjust'!I12+'EV Adjustment'!I12+'Other Adjustments'!I12</f>
        <v>27</v>
      </c>
      <c r="J12" s="6">
        <f>'Baseline (Itron) Forecast'!J12+'Data Centre Adjustment'!J12+'Building Electrification Adjust'!J12+'EV Adjustment'!J12+'Other Adjustments'!J12</f>
        <v>5</v>
      </c>
      <c r="K12" s="6">
        <f>'Baseline (Itron) Forecast'!K12+'Data Centre Adjustment'!K12+'Building Electrification Adjust'!K12+'EV Adjustment'!K12+'Other Adjustments'!K12</f>
        <v>231795</v>
      </c>
      <c r="L12" s="6">
        <f>'Baseline (Itron) Forecast'!L12+'Data Centre Adjustment'!L12+'Building Electrification Adjust'!L12+'EV Adjustment'!L12+'Other Adjustments'!L12</f>
        <v>489</v>
      </c>
      <c r="M12" s="6">
        <f>'Baseline (Itron) Forecast'!M12+'Data Centre Adjustment'!M12+'Building Electrification Adjust'!M12+'EV Adjustment'!M12+'Other Adjustments'!M12</f>
        <v>11160</v>
      </c>
      <c r="N12" s="18">
        <f t="shared" si="0"/>
        <v>1304338</v>
      </c>
      <c r="O12" s="6">
        <f>'Baseline (Itron) Forecast'!O12+'Data Centre Adjustment'!O12+'Building Electrification Adjust'!O12+'EV Adjustment'!O12+'Other Adjustments'!O12</f>
        <v>8340436.6500000004</v>
      </c>
      <c r="P12" s="6">
        <f>'Baseline (Itron) Forecast'!P12+'Data Centre Adjustment'!P12+'Building Electrification Adjust'!P12+'EV Adjustment'!P12+'Other Adjustments'!P12</f>
        <v>2566342.96</v>
      </c>
      <c r="Q12" s="6">
        <f>'Baseline (Itron) Forecast'!Q12+'Data Centre Adjustment'!Q12+'Building Electrification Adjust'!Q12+'EV Adjustment'!Q12+'Other Adjustments'!Q12</f>
        <v>9425433.5</v>
      </c>
      <c r="R12" s="6">
        <f>'Baseline (Itron) Forecast'!R12+'Data Centre Adjustment'!R12+'Building Electrification Adjust'!R12+'EV Adjustment'!R12+'Other Adjustments'!R12</f>
        <v>3072345.21</v>
      </c>
      <c r="S12" s="6">
        <f>'Baseline (Itron) Forecast'!S12+'Data Centre Adjustment'!S12+'Building Electrification Adjust'!S12+'EV Adjustment'!S12+'Other Adjustments'!S12</f>
        <v>1684706.9599999997</v>
      </c>
      <c r="T12" s="6">
        <f>'Baseline (Itron) Forecast'!T12+'Data Centre Adjustment'!T12+'Building Electrification Adjust'!T12+'EV Adjustment'!T12+'Other Adjustments'!T12</f>
        <v>989927.42999999993</v>
      </c>
      <c r="U12" s="6">
        <f>'Baseline (Itron) Forecast'!U12+'Data Centre Adjustment'!U12+'Building Electrification Adjust'!U12+'EV Adjustment'!U12+'Other Adjustments'!U12</f>
        <v>110866.3</v>
      </c>
      <c r="V12" s="6">
        <f>'Baseline (Itron) Forecast'!V12+'Data Centre Adjustment'!V12+'Building Electrification Adjust'!V12+'EV Adjustment'!V12+'Other Adjustments'!V12</f>
        <v>698.51</v>
      </c>
      <c r="W12" s="6">
        <f>'Baseline (Itron) Forecast'!W12+'Data Centre Adjustment'!W12+'Building Electrification Adjust'!W12+'EV Adjustment'!W12+'Other Adjustments'!W12</f>
        <v>45198.68</v>
      </c>
      <c r="X12" s="18">
        <f t="shared" si="1"/>
        <v>26235956.200000003</v>
      </c>
      <c r="Y12" s="6">
        <f>'Baseline (Itron) Forecast'!Y12+'Data Centre Adjustment'!Y12+'Building Electrification Adjust'!Y12+'EV Adjustment'!Y12+'Other Adjustments'!Y12</f>
        <v>26172.52</v>
      </c>
      <c r="Z12" s="6">
        <f>'Baseline (Itron) Forecast'!Z12+'Data Centre Adjustment'!Z12+'Building Electrification Adjust'!Z12+'EV Adjustment'!Z12+'Other Adjustments'!Z12</f>
        <v>7231.75</v>
      </c>
      <c r="AA12" s="6">
        <f>'Baseline (Itron) Forecast'!AA12+'Data Centre Adjustment'!AA12+'Building Electrification Adjust'!AA12+'EV Adjustment'!AA12+'Other Adjustments'!AA12</f>
        <v>3089.5400000000004</v>
      </c>
      <c r="AB12" s="6">
        <f>'Baseline (Itron) Forecast'!AB12+'Data Centre Adjustment'!AB12+'Building Electrification Adjust'!AB12+'EV Adjustment'!AB12+'Other Adjustments'!AB12</f>
        <v>1792.7</v>
      </c>
      <c r="AC12" s="6">
        <f>'Baseline (Itron) Forecast'!AC12+'Data Centre Adjustment'!AC12+'Building Electrification Adjust'!AC12+'EV Adjustment'!AC12+'Other Adjustments'!AC12</f>
        <v>301.45</v>
      </c>
      <c r="AD12" s="6">
        <f>'Baseline (Itron) Forecast'!AD12+'Data Centre Adjustment'!AD12+'Building Electrification Adjust'!AD12+'EV Adjustment'!AD12+'Other Adjustments'!AD12</f>
        <v>1.7504000000000004</v>
      </c>
      <c r="AE12" s="19">
        <f t="shared" si="2"/>
        <v>38589.710399999996</v>
      </c>
    </row>
    <row r="13" spans="1:31" x14ac:dyDescent="0.25">
      <c r="D13" s="5">
        <v>2021</v>
      </c>
      <c r="E13" s="6">
        <f>'Baseline (Itron) Forecast'!E13+'Data Centre Adjustment'!E13+'Building Electrification Adjust'!E13+'EV Adjustment'!E13+'Other Adjustments'!E13</f>
        <v>969260</v>
      </c>
      <c r="F13" s="6">
        <f>'Baseline (Itron) Forecast'!F13+'Data Centre Adjustment'!F13+'Building Electrification Adjust'!F13+'EV Adjustment'!F13+'Other Adjustments'!F13</f>
        <v>85764</v>
      </c>
      <c r="G13" s="6">
        <f>'Baseline (Itron) Forecast'!G13+'Data Centre Adjustment'!G13+'Building Electrification Adjust'!G13+'EV Adjustment'!G13+'Other Adjustments'!G13</f>
        <v>13059</v>
      </c>
      <c r="H13" s="6">
        <f>'Baseline (Itron) Forecast'!H13+'Data Centre Adjustment'!H13+'Building Electrification Adjust'!H13+'EV Adjustment'!H13+'Other Adjustments'!H13</f>
        <v>647</v>
      </c>
      <c r="I13" s="6">
        <f>'Baseline (Itron) Forecast'!I13+'Data Centre Adjustment'!I13+'Building Electrification Adjust'!I13+'EV Adjustment'!I13+'Other Adjustments'!I13</f>
        <v>24</v>
      </c>
      <c r="J13" s="6">
        <f>'Baseline (Itron) Forecast'!J13+'Data Centre Adjustment'!J13+'Building Electrification Adjust'!J13+'EV Adjustment'!J13+'Other Adjustments'!J13</f>
        <v>5</v>
      </c>
      <c r="K13" s="6">
        <f>'Baseline (Itron) Forecast'!K13+'Data Centre Adjustment'!K13+'Building Electrification Adjust'!K13+'EV Adjustment'!K13+'Other Adjustments'!K13</f>
        <v>234891</v>
      </c>
      <c r="L13" s="6">
        <f>'Baseline (Itron) Forecast'!L13+'Data Centre Adjustment'!L13+'Building Electrification Adjust'!L13+'EV Adjustment'!L13+'Other Adjustments'!L13</f>
        <v>470</v>
      </c>
      <c r="M13" s="6">
        <f>'Baseline (Itron) Forecast'!M13+'Data Centre Adjustment'!M13+'Building Electrification Adjust'!M13+'EV Adjustment'!M13+'Other Adjustments'!M13</f>
        <v>11251</v>
      </c>
      <c r="N13" s="18">
        <f t="shared" si="0"/>
        <v>1315371</v>
      </c>
      <c r="O13" s="6">
        <f>'Baseline (Itron) Forecast'!O13+'Data Centre Adjustment'!O13+'Building Electrification Adjust'!O13+'EV Adjustment'!O13+'Other Adjustments'!O13</f>
        <v>8161386.9700000007</v>
      </c>
      <c r="P13" s="6">
        <f>'Baseline (Itron) Forecast'!P13+'Data Centre Adjustment'!P13+'Building Electrification Adjust'!P13+'EV Adjustment'!P13+'Other Adjustments'!P13</f>
        <v>2587014</v>
      </c>
      <c r="Q13" s="6">
        <f>'Baseline (Itron) Forecast'!Q13+'Data Centre Adjustment'!Q13+'Building Electrification Adjust'!Q13+'EV Adjustment'!Q13+'Other Adjustments'!Q13</f>
        <v>9538245.129999999</v>
      </c>
      <c r="R13" s="6">
        <f>'Baseline (Itron) Forecast'!R13+'Data Centre Adjustment'!R13+'Building Electrification Adjust'!R13+'EV Adjustment'!R13+'Other Adjustments'!R13</f>
        <v>3207504.47</v>
      </c>
      <c r="S13" s="6">
        <f>'Baseline (Itron) Forecast'!S13+'Data Centre Adjustment'!S13+'Building Electrification Adjust'!S13+'EV Adjustment'!S13+'Other Adjustments'!S13</f>
        <v>1724380.4400000002</v>
      </c>
      <c r="T13" s="6">
        <f>'Baseline (Itron) Forecast'!T13+'Data Centre Adjustment'!T13+'Building Electrification Adjust'!T13+'EV Adjustment'!T13+'Other Adjustments'!T13</f>
        <v>979943.86</v>
      </c>
      <c r="U13" s="6">
        <f>'Baseline (Itron) Forecast'!U13+'Data Centre Adjustment'!U13+'Building Electrification Adjust'!U13+'EV Adjustment'!U13+'Other Adjustments'!U13</f>
        <v>96997.119999999995</v>
      </c>
      <c r="V13" s="6">
        <f>'Baseline (Itron) Forecast'!V13+'Data Centre Adjustment'!V13+'Building Electrification Adjust'!V13+'EV Adjustment'!V13+'Other Adjustments'!V13</f>
        <v>664.29</v>
      </c>
      <c r="W13" s="6">
        <f>'Baseline (Itron) Forecast'!W13+'Data Centre Adjustment'!W13+'Building Electrification Adjust'!W13+'EV Adjustment'!W13+'Other Adjustments'!W13</f>
        <v>44875.750000000007</v>
      </c>
      <c r="X13" s="18">
        <f t="shared" si="1"/>
        <v>26341012.030000001</v>
      </c>
      <c r="Y13" s="6">
        <f>'Baseline (Itron) Forecast'!Y13+'Data Centre Adjustment'!Y13+'Building Electrification Adjust'!Y13+'EV Adjustment'!Y13+'Other Adjustments'!Y13</f>
        <v>25981.72</v>
      </c>
      <c r="Z13" s="6">
        <f>'Baseline (Itron) Forecast'!Z13+'Data Centre Adjustment'!Z13+'Building Electrification Adjust'!Z13+'EV Adjustment'!Z13+'Other Adjustments'!Z13</f>
        <v>7203.58</v>
      </c>
      <c r="AA13" s="6">
        <f>'Baseline (Itron) Forecast'!AA13+'Data Centre Adjustment'!AA13+'Building Electrification Adjust'!AA13+'EV Adjustment'!AA13+'Other Adjustments'!AA13</f>
        <v>3206.45</v>
      </c>
      <c r="AB13" s="6">
        <f>'Baseline (Itron) Forecast'!AB13+'Data Centre Adjustment'!AB13+'Building Electrification Adjust'!AB13+'EV Adjustment'!AB13+'Other Adjustments'!AB13</f>
        <v>1890.3</v>
      </c>
      <c r="AC13" s="6">
        <f>'Baseline (Itron) Forecast'!AC13+'Data Centre Adjustment'!AC13+'Building Electrification Adjust'!AC13+'EV Adjustment'!AC13+'Other Adjustments'!AC13</f>
        <v>272.70999999999998</v>
      </c>
      <c r="AD13" s="6">
        <f>'Baseline (Itron) Forecast'!AD13+'Data Centre Adjustment'!AD13+'Building Electrification Adjust'!AD13+'EV Adjustment'!AD13+'Other Adjustments'!AD13</f>
        <v>1.7855999999999999</v>
      </c>
      <c r="AE13" s="19">
        <f t="shared" si="2"/>
        <v>38556.545600000005</v>
      </c>
    </row>
    <row r="14" spans="1:31" x14ac:dyDescent="0.25">
      <c r="D14" s="5">
        <v>2022</v>
      </c>
      <c r="E14" s="6">
        <f>'Baseline (Itron) Forecast'!E14+'Data Centre Adjustment'!E14+'Building Electrification Adjust'!E14+'EV Adjustment'!E14+'Other Adjustments'!E14</f>
        <v>975694</v>
      </c>
      <c r="F14" s="6">
        <f>'Baseline (Itron) Forecast'!F14+'Data Centre Adjustment'!F14+'Building Electrification Adjust'!F14+'EV Adjustment'!F14+'Other Adjustments'!F14</f>
        <v>87002</v>
      </c>
      <c r="G14" s="6">
        <f>'Baseline (Itron) Forecast'!G14+'Data Centre Adjustment'!G14+'Building Electrification Adjust'!G14+'EV Adjustment'!G14+'Other Adjustments'!G14</f>
        <v>12376</v>
      </c>
      <c r="H14" s="6">
        <f>'Baseline (Itron) Forecast'!H14+'Data Centre Adjustment'!H14+'Building Electrification Adjust'!H14+'EV Adjustment'!H14+'Other Adjustments'!H14</f>
        <v>563</v>
      </c>
      <c r="I14" s="6">
        <f>'Baseline (Itron) Forecast'!I14+'Data Centre Adjustment'!I14+'Building Electrification Adjust'!I14+'EV Adjustment'!I14+'Other Adjustments'!I14</f>
        <v>25</v>
      </c>
      <c r="J14" s="6">
        <f>'Baseline (Itron) Forecast'!J14+'Data Centre Adjustment'!J14+'Building Electrification Adjust'!J14+'EV Adjustment'!J14+'Other Adjustments'!J14</f>
        <v>5</v>
      </c>
      <c r="K14" s="6">
        <f>'Baseline (Itron) Forecast'!K14+'Data Centre Adjustment'!K14+'Building Electrification Adjust'!K14+'EV Adjustment'!K14+'Other Adjustments'!K14</f>
        <v>235451</v>
      </c>
      <c r="L14" s="6">
        <f>'Baseline (Itron) Forecast'!L14+'Data Centre Adjustment'!L14+'Building Electrification Adjust'!L14+'EV Adjustment'!L14+'Other Adjustments'!L14</f>
        <v>462</v>
      </c>
      <c r="M14" s="6">
        <f>'Baseline (Itron) Forecast'!M14+'Data Centre Adjustment'!M14+'Building Electrification Adjust'!M14+'EV Adjustment'!M14+'Other Adjustments'!M14</f>
        <v>11255</v>
      </c>
      <c r="N14" s="18">
        <f t="shared" si="0"/>
        <v>1322833</v>
      </c>
      <c r="O14" s="6">
        <f>'Baseline (Itron) Forecast'!O14+'Data Centre Adjustment'!O14+'Building Electrification Adjust'!O14+'EV Adjustment'!O14+'Other Adjustments'!O14</f>
        <v>8175488.8200000003</v>
      </c>
      <c r="P14" s="6">
        <f>'Baseline (Itron) Forecast'!P14+'Data Centre Adjustment'!P14+'Building Electrification Adjust'!P14+'EV Adjustment'!P14+'Other Adjustments'!P14</f>
        <v>2774846.1900000004</v>
      </c>
      <c r="Q14" s="6">
        <f>'Baseline (Itron) Forecast'!Q14+'Data Centre Adjustment'!Q14+'Building Electrification Adjust'!Q14+'EV Adjustment'!Q14+'Other Adjustments'!Q14</f>
        <v>9869980.1000000015</v>
      </c>
      <c r="R14" s="6">
        <f>'Baseline (Itron) Forecast'!R14+'Data Centre Adjustment'!R14+'Building Electrification Adjust'!R14+'EV Adjustment'!R14+'Other Adjustments'!R14</f>
        <v>3263164.62</v>
      </c>
      <c r="S14" s="6">
        <f>'Baseline (Itron) Forecast'!S14+'Data Centre Adjustment'!S14+'Building Electrification Adjust'!S14+'EV Adjustment'!S14+'Other Adjustments'!S14</f>
        <v>1784435.77</v>
      </c>
      <c r="T14" s="6">
        <f>'Baseline (Itron) Forecast'!T14+'Data Centre Adjustment'!T14+'Building Electrification Adjust'!T14+'EV Adjustment'!T14+'Other Adjustments'!T14</f>
        <v>987578.66</v>
      </c>
      <c r="U14" s="6">
        <f>'Baseline (Itron) Forecast'!U14+'Data Centre Adjustment'!U14+'Building Electrification Adjust'!U14+'EV Adjustment'!U14+'Other Adjustments'!U14</f>
        <v>96188.53</v>
      </c>
      <c r="V14" s="6">
        <f>'Baseline (Itron) Forecast'!V14+'Data Centre Adjustment'!V14+'Building Electrification Adjust'!V14+'EV Adjustment'!V14+'Other Adjustments'!V14</f>
        <v>661.37</v>
      </c>
      <c r="W14" s="6">
        <f>'Baseline (Itron) Forecast'!W14+'Data Centre Adjustment'!W14+'Building Electrification Adjust'!W14+'EV Adjustment'!W14+'Other Adjustments'!W14</f>
        <v>45177.05</v>
      </c>
      <c r="X14" s="18">
        <f t="shared" si="1"/>
        <v>26997521.110000007</v>
      </c>
      <c r="Y14" s="6">
        <f>'Baseline (Itron) Forecast'!Y14+'Data Centre Adjustment'!Y14+'Building Electrification Adjust'!Y14+'EV Adjustment'!Y14+'Other Adjustments'!Y14</f>
        <v>26678.68</v>
      </c>
      <c r="Z14" s="6">
        <f>'Baseline (Itron) Forecast'!Z14+'Data Centre Adjustment'!Z14+'Building Electrification Adjust'!Z14+'EV Adjustment'!Z14+'Other Adjustments'!Z14</f>
        <v>7403.0900000000011</v>
      </c>
      <c r="AA14" s="6">
        <f>'Baseline (Itron) Forecast'!AA14+'Data Centre Adjustment'!AA14+'Building Electrification Adjust'!AA14+'EV Adjustment'!AA14+'Other Adjustments'!AA14</f>
        <v>3328.93</v>
      </c>
      <c r="AB14" s="6">
        <f>'Baseline (Itron) Forecast'!AB14+'Data Centre Adjustment'!AB14+'Building Electrification Adjust'!AB14+'EV Adjustment'!AB14+'Other Adjustments'!AB14</f>
        <v>1798.1299999999997</v>
      </c>
      <c r="AC14" s="6">
        <f>'Baseline (Itron) Forecast'!AC14+'Data Centre Adjustment'!AC14+'Building Electrification Adjust'!AC14+'EV Adjustment'!AC14+'Other Adjustments'!AC14</f>
        <v>268.36</v>
      </c>
      <c r="AD14" s="6">
        <f>'Baseline (Itron) Forecast'!AD14+'Data Centre Adjustment'!AD14+'Building Electrification Adjust'!AD14+'EV Adjustment'!AD14+'Other Adjustments'!AD14</f>
        <v>1.7087999999999997</v>
      </c>
      <c r="AE14" s="19">
        <f t="shared" si="2"/>
        <v>39478.898800000003</v>
      </c>
    </row>
    <row r="15" spans="1:31" x14ac:dyDescent="0.25">
      <c r="D15" s="5">
        <v>2023</v>
      </c>
      <c r="E15" s="6">
        <f>'Baseline (Itron) Forecast'!E15+'Data Centre Adjustment'!E15+'Building Electrification Adjust'!E15+'EV Adjustment'!E15+'Other Adjustments'!E15</f>
        <v>981275</v>
      </c>
      <c r="F15" s="6">
        <f>'Baseline (Itron) Forecast'!F15+'Data Centre Adjustment'!F15+'Building Electrification Adjust'!F15+'EV Adjustment'!F15+'Other Adjustments'!F15</f>
        <v>87707</v>
      </c>
      <c r="G15" s="6">
        <f>'Baseline (Itron) Forecast'!G15+'Data Centre Adjustment'!G15+'Building Electrification Adjust'!G15+'EV Adjustment'!G15+'Other Adjustments'!G15</f>
        <v>12086</v>
      </c>
      <c r="H15" s="6">
        <f>'Baseline (Itron) Forecast'!H15+'Data Centre Adjustment'!H15+'Building Electrification Adjust'!H15+'EV Adjustment'!H15+'Other Adjustments'!H15</f>
        <v>508</v>
      </c>
      <c r="I15" s="6">
        <f>'Baseline (Itron) Forecast'!I15+'Data Centre Adjustment'!I15+'Building Electrification Adjust'!I15+'EV Adjustment'!I15+'Other Adjustments'!I15</f>
        <v>27</v>
      </c>
      <c r="J15" s="6">
        <f>'Baseline (Itron) Forecast'!J15+'Data Centre Adjustment'!J15+'Building Electrification Adjust'!J15+'EV Adjustment'!J15+'Other Adjustments'!J15</f>
        <v>5</v>
      </c>
      <c r="K15" s="6">
        <f>'Baseline (Itron) Forecast'!K15+'Data Centre Adjustment'!K15+'Building Electrification Adjust'!K15+'EV Adjustment'!K15+'Other Adjustments'!K15</f>
        <v>236505</v>
      </c>
      <c r="L15" s="6">
        <f>'Baseline (Itron) Forecast'!L15+'Data Centre Adjustment'!L15+'Building Electrification Adjust'!L15+'EV Adjustment'!L15+'Other Adjustments'!L15</f>
        <v>442</v>
      </c>
      <c r="M15" s="6">
        <f>'Baseline (Itron) Forecast'!M15+'Data Centre Adjustment'!M15+'Building Electrification Adjust'!M15+'EV Adjustment'!M15+'Other Adjustments'!M15</f>
        <v>11352</v>
      </c>
      <c r="N15" s="18">
        <f t="shared" si="0"/>
        <v>1329907</v>
      </c>
      <c r="O15" s="6">
        <f>'Baseline (Itron) Forecast'!O15+'Data Centre Adjustment'!O15+'Building Electrification Adjust'!O15+'EV Adjustment'!O15+'Other Adjustments'!O15</f>
        <v>8002561.71</v>
      </c>
      <c r="P15" s="6">
        <f>'Baseline (Itron) Forecast'!P15+'Data Centre Adjustment'!P15+'Building Electrification Adjust'!P15+'EV Adjustment'!P15+'Other Adjustments'!P15</f>
        <v>2744666.7199999997</v>
      </c>
      <c r="Q15" s="6">
        <f>'Baseline (Itron) Forecast'!Q15+'Data Centre Adjustment'!Q15+'Building Electrification Adjust'!Q15+'EV Adjustment'!Q15+'Other Adjustments'!Q15</f>
        <v>9944399</v>
      </c>
      <c r="R15" s="6">
        <f>'Baseline (Itron) Forecast'!R15+'Data Centre Adjustment'!R15+'Building Electrification Adjust'!R15+'EV Adjustment'!R15+'Other Adjustments'!R15</f>
        <v>3137685.63</v>
      </c>
      <c r="S15" s="6">
        <f>'Baseline (Itron) Forecast'!S15+'Data Centre Adjustment'!S15+'Building Electrification Adjust'!S15+'EV Adjustment'!S15+'Other Adjustments'!S15</f>
        <v>1883046.4700000002</v>
      </c>
      <c r="T15" s="6">
        <f>'Baseline (Itron) Forecast'!T15+'Data Centre Adjustment'!T15+'Building Electrification Adjust'!T15+'EV Adjustment'!T15+'Other Adjustments'!T15</f>
        <v>905170.53</v>
      </c>
      <c r="U15" s="6">
        <f>'Baseline (Itron) Forecast'!U15+'Data Centre Adjustment'!U15+'Building Electrification Adjust'!U15+'EV Adjustment'!U15+'Other Adjustments'!U15</f>
        <v>93312.94</v>
      </c>
      <c r="V15" s="6">
        <f>'Baseline (Itron) Forecast'!V15+'Data Centre Adjustment'!V15+'Building Electrification Adjust'!V15+'EV Adjustment'!V15+'Other Adjustments'!V15</f>
        <v>631.66999999999996</v>
      </c>
      <c r="W15" s="6">
        <f>'Baseline (Itron) Forecast'!W15+'Data Centre Adjustment'!W15+'Building Electrification Adjust'!W15+'EV Adjustment'!W15+'Other Adjustments'!W15</f>
        <v>44925.23</v>
      </c>
      <c r="X15" s="18">
        <f t="shared" si="1"/>
        <v>26756399.900000002</v>
      </c>
      <c r="Y15" s="6">
        <f>'Baseline (Itron) Forecast'!Y15+'Data Centre Adjustment'!Y15+'Building Electrification Adjust'!Y15+'EV Adjustment'!Y15+'Other Adjustments'!Y15</f>
        <v>26846.38</v>
      </c>
      <c r="Z15" s="6">
        <f>'Baseline (Itron) Forecast'!Z15+'Data Centre Adjustment'!Z15+'Building Electrification Adjust'!Z15+'EV Adjustment'!Z15+'Other Adjustments'!Z15</f>
        <v>7019.02</v>
      </c>
      <c r="AA15" s="6">
        <f>'Baseline (Itron) Forecast'!AA15+'Data Centre Adjustment'!AA15+'Building Electrification Adjust'!AA15+'EV Adjustment'!AA15+'Other Adjustments'!AA15</f>
        <v>3492.28</v>
      </c>
      <c r="AB15" s="6">
        <f>'Baseline (Itron) Forecast'!AB15+'Data Centre Adjustment'!AB15+'Building Electrification Adjust'!AB15+'EV Adjustment'!AB15+'Other Adjustments'!AB15</f>
        <v>1646.35</v>
      </c>
      <c r="AC15" s="6">
        <f>'Baseline (Itron) Forecast'!AC15+'Data Centre Adjustment'!AC15+'Building Electrification Adjust'!AC15+'EV Adjustment'!AC15+'Other Adjustments'!AC15</f>
        <v>262.29000000000002</v>
      </c>
      <c r="AD15" s="6">
        <f>'Baseline (Itron) Forecast'!AD15+'Data Centre Adjustment'!AD15+'Building Electrification Adjust'!AD15+'EV Adjustment'!AD15+'Other Adjustments'!AD15</f>
        <v>1.7387999999999997</v>
      </c>
      <c r="AE15" s="19">
        <f t="shared" si="2"/>
        <v>39268.058799999999</v>
      </c>
    </row>
    <row r="16" spans="1:31" x14ac:dyDescent="0.25">
      <c r="C16" s="11"/>
      <c r="D16" s="5">
        <v>2024</v>
      </c>
      <c r="E16" s="6">
        <f>'Baseline (Itron) Forecast'!E16+'Data Centre Adjustment'!E16+'Building Electrification Adjust'!E16+'EV Adjustment'!E16+'Other Adjustments'!E16</f>
        <v>985462</v>
      </c>
      <c r="F16" s="6">
        <f>'Baseline (Itron) Forecast'!F16+'Data Centre Adjustment'!F16+'Building Electrification Adjust'!F16+'EV Adjustment'!F16+'Other Adjustments'!F16</f>
        <v>88209</v>
      </c>
      <c r="G16" s="6">
        <f>'Baseline (Itron) Forecast'!G16+'Data Centre Adjustment'!G16+'Building Electrification Adjust'!G16+'EV Adjustment'!G16+'Other Adjustments'!G16</f>
        <v>11982</v>
      </c>
      <c r="H16" s="6">
        <f>'Baseline (Itron) Forecast'!H16+'Data Centre Adjustment'!H16+'Building Electrification Adjust'!H16+'EV Adjustment'!H16+'Other Adjustments'!H16</f>
        <v>487</v>
      </c>
      <c r="I16" s="6">
        <f>'Baseline (Itron) Forecast'!I16+'Data Centre Adjustment'!I16+'Building Electrification Adjust'!I16+'EV Adjustment'!I16+'Other Adjustments'!I16</f>
        <v>30</v>
      </c>
      <c r="J16" s="6">
        <f>'Baseline (Itron) Forecast'!J16+'Data Centre Adjustment'!J16+'Building Electrification Adjust'!J16+'EV Adjustment'!J16+'Other Adjustments'!J16</f>
        <v>6</v>
      </c>
      <c r="K16" s="6">
        <f>'Baseline (Itron) Forecast'!K16+'Data Centre Adjustment'!K16+'Building Electrification Adjust'!K16+'EV Adjustment'!K16+'Other Adjustments'!K16</f>
        <v>241236</v>
      </c>
      <c r="L16" s="6">
        <f>'Baseline (Itron) Forecast'!L16+'Data Centre Adjustment'!L16+'Building Electrification Adjust'!L16+'EV Adjustment'!L16+'Other Adjustments'!L16</f>
        <v>422</v>
      </c>
      <c r="M16" s="6">
        <f>'Baseline (Itron) Forecast'!M16+'Data Centre Adjustment'!M16+'Building Electrification Adjust'!M16+'EV Adjustment'!M16+'Other Adjustments'!M16</f>
        <v>11265</v>
      </c>
      <c r="N16" s="18">
        <f t="shared" si="0"/>
        <v>1339099</v>
      </c>
      <c r="O16" s="6">
        <f>'Baseline (Itron) Forecast'!O16+'Data Centre Adjustment'!O16+'Building Electrification Adjust'!O16+'EV Adjustment'!O16+'Other Adjustments'!O16</f>
        <v>8358536.7299999995</v>
      </c>
      <c r="P16" s="6">
        <f>'Baseline (Itron) Forecast'!P16+'Data Centre Adjustment'!P16+'Building Electrification Adjust'!P16+'EV Adjustment'!P16+'Other Adjustments'!P16</f>
        <v>2812814.22</v>
      </c>
      <c r="Q16" s="6">
        <f>'Baseline (Itron) Forecast'!Q16+'Data Centre Adjustment'!Q16+'Building Electrification Adjust'!Q16+'EV Adjustment'!Q16+'Other Adjustments'!Q16</f>
        <v>10156193.300000001</v>
      </c>
      <c r="R16" s="6">
        <f>'Baseline (Itron) Forecast'!R16+'Data Centre Adjustment'!R16+'Building Electrification Adjust'!R16+'EV Adjustment'!R16+'Other Adjustments'!R16</f>
        <v>3039667.0799999996</v>
      </c>
      <c r="S16" s="6">
        <f>'Baseline (Itron) Forecast'!S16+'Data Centre Adjustment'!S16+'Building Electrification Adjust'!S16+'EV Adjustment'!S16+'Other Adjustments'!S16</f>
        <v>1941695.6</v>
      </c>
      <c r="T16" s="6">
        <f>'Baseline (Itron) Forecast'!T16+'Data Centre Adjustment'!T16+'Building Electrification Adjust'!T16+'EV Adjustment'!T16+'Other Adjustments'!T16</f>
        <v>864720.1</v>
      </c>
      <c r="U16" s="6">
        <f>'Baseline (Itron) Forecast'!U16+'Data Centre Adjustment'!U16+'Building Electrification Adjust'!U16+'EV Adjustment'!U16+'Other Adjustments'!U16</f>
        <v>93691.39</v>
      </c>
      <c r="V16" s="6">
        <f>'Baseline (Itron) Forecast'!V16+'Data Centre Adjustment'!V16+'Building Electrification Adjust'!V16+'EV Adjustment'!V16+'Other Adjustments'!V16</f>
        <v>587.43999999999994</v>
      </c>
      <c r="W16" s="6">
        <f>'Baseline (Itron) Forecast'!W16+'Data Centre Adjustment'!W16+'Building Electrification Adjust'!W16+'EV Adjustment'!W16+'Other Adjustments'!W16</f>
        <v>47635.88</v>
      </c>
      <c r="X16" s="18">
        <f t="shared" si="1"/>
        <v>27315541.740000002</v>
      </c>
      <c r="Y16" s="6">
        <f>'Baseline (Itron) Forecast'!Y16+'Data Centre Adjustment'!Y16+'Building Electrification Adjust'!Y16+'EV Adjustment'!Y16+'Other Adjustments'!Y16</f>
        <v>26735.42</v>
      </c>
      <c r="Z16" s="6">
        <f>'Baseline (Itron) Forecast'!Z16+'Data Centre Adjustment'!Z16+'Building Electrification Adjust'!Z16+'EV Adjustment'!Z16+'Other Adjustments'!Z16</f>
        <v>6805</v>
      </c>
      <c r="AA16" s="6">
        <f>'Baseline (Itron) Forecast'!AA16+'Data Centre Adjustment'!AA16+'Building Electrification Adjust'!AA16+'EV Adjustment'!AA16+'Other Adjustments'!AA16</f>
        <v>3625.45</v>
      </c>
      <c r="AB16" s="6">
        <f>'Baseline (Itron) Forecast'!AB16+'Data Centre Adjustment'!AB16+'Building Electrification Adjust'!AB16+'EV Adjustment'!AB16+'Other Adjustments'!AB16</f>
        <v>1601.5499999999997</v>
      </c>
      <c r="AC16" s="6">
        <f>'Baseline (Itron) Forecast'!AC16+'Data Centre Adjustment'!AC16+'Building Electrification Adjust'!AC16+'EV Adjustment'!AC16+'Other Adjustments'!AC16</f>
        <v>258.82</v>
      </c>
      <c r="AD16" s="6">
        <f>'Baseline (Itron) Forecast'!AD16+'Data Centre Adjustment'!AD16+'Building Electrification Adjust'!AD16+'EV Adjustment'!AD16+'Other Adjustments'!AD16</f>
        <v>1.6986999999999999</v>
      </c>
      <c r="AE16" s="19">
        <f t="shared" si="2"/>
        <v>39027.938699999999</v>
      </c>
    </row>
    <row r="17" spans="3:41" x14ac:dyDescent="0.25">
      <c r="C17" s="11"/>
      <c r="D17" s="5">
        <v>2025</v>
      </c>
      <c r="E17" s="6">
        <f>'Baseline (Itron) Forecast'!E17+'Data Centre Adjustment'!E17+'Building Electrification Adjust'!E17+'EV Adjustment'!E17+'Other Adjustments'!E17</f>
        <v>990008</v>
      </c>
      <c r="F17" s="6">
        <f>'Baseline (Itron) Forecast'!F17+'Data Centre Adjustment'!F17+'Building Electrification Adjust'!F17+'EV Adjustment'!F17+'Other Adjustments'!F17</f>
        <v>88728</v>
      </c>
      <c r="G17" s="6">
        <f>'Baseline (Itron) Forecast'!G17+'Data Centre Adjustment'!G17+'Building Electrification Adjust'!G17+'EV Adjustment'!G17+'Other Adjustments'!G17</f>
        <v>12112</v>
      </c>
      <c r="H17" s="6">
        <f>'Baseline (Itron) Forecast'!H17+'Data Centre Adjustment'!H17+'Building Electrification Adjust'!H17+'EV Adjustment'!H17+'Other Adjustments'!H17</f>
        <v>483</v>
      </c>
      <c r="I17" s="6">
        <f>'Baseline (Itron) Forecast'!I17+'Data Centre Adjustment'!I17+'Building Electrification Adjust'!I17+'EV Adjustment'!I17+'Other Adjustments'!I17</f>
        <v>31</v>
      </c>
      <c r="J17" s="6">
        <f>'Baseline (Itron) Forecast'!J17+'Data Centre Adjustment'!J17+'Building Electrification Adjust'!J17+'EV Adjustment'!J17+'Other Adjustments'!J17</f>
        <v>6</v>
      </c>
      <c r="K17" s="6">
        <f>'Baseline (Itron) Forecast'!K17+'Data Centre Adjustment'!K17+'Building Electrification Adjust'!K17+'EV Adjustment'!K17+'Other Adjustments'!K17</f>
        <v>242262</v>
      </c>
      <c r="L17" s="6">
        <f>'Baseline (Itron) Forecast'!L17+'Data Centre Adjustment'!L17+'Building Electrification Adjust'!L17+'EV Adjustment'!L17+'Other Adjustments'!L17</f>
        <v>424</v>
      </c>
      <c r="M17" s="6">
        <f>'Baseline (Itron) Forecast'!M17+'Data Centre Adjustment'!M17+'Building Electrification Adjust'!M17+'EV Adjustment'!M17+'Other Adjustments'!M17</f>
        <v>11527</v>
      </c>
      <c r="N17" s="18">
        <f t="shared" si="0"/>
        <v>1345581</v>
      </c>
      <c r="O17" s="6">
        <f>'Baseline (Itron) Forecast'!O17+'Data Centre Adjustment'!O17+'Building Electrification Adjust'!O17+'EV Adjustment'!O17+'Other Adjustments'!O17</f>
        <v>8739403.25</v>
      </c>
      <c r="P17" s="6">
        <f>'Baseline (Itron) Forecast'!P17+'Data Centre Adjustment'!P17+'Building Electrification Adjust'!P17+'EV Adjustment'!P17+'Other Adjustments'!P17</f>
        <v>2870975.08</v>
      </c>
      <c r="Q17" s="6">
        <f>'Baseline (Itron) Forecast'!Q17+'Data Centre Adjustment'!Q17+'Building Electrification Adjust'!Q17+'EV Adjustment'!Q17+'Other Adjustments'!Q17</f>
        <v>10326790.940000001</v>
      </c>
      <c r="R17" s="6">
        <f>'Baseline (Itron) Forecast'!R17+'Data Centre Adjustment'!R17+'Building Electrification Adjust'!R17+'EV Adjustment'!R17+'Other Adjustments'!R17</f>
        <v>2955085.78</v>
      </c>
      <c r="S17" s="6">
        <f>'Baseline (Itron) Forecast'!S17+'Data Centre Adjustment'!S17+'Building Electrification Adjust'!S17+'EV Adjustment'!S17+'Other Adjustments'!S17</f>
        <v>2028497.38</v>
      </c>
      <c r="T17" s="6">
        <f>'Baseline (Itron) Forecast'!T17+'Data Centre Adjustment'!T17+'Building Electrification Adjust'!T17+'EV Adjustment'!T17+'Other Adjustments'!T17</f>
        <v>842988.70000000007</v>
      </c>
      <c r="U17" s="6">
        <f>'Baseline (Itron) Forecast'!U17+'Data Centre Adjustment'!U17+'Building Electrification Adjust'!U17+'EV Adjustment'!U17+'Other Adjustments'!U17</f>
        <v>92001.63</v>
      </c>
      <c r="V17" s="6">
        <f>'Baseline (Itron) Forecast'!V17+'Data Centre Adjustment'!V17+'Building Electrification Adjust'!V17+'EV Adjustment'!V17+'Other Adjustments'!V17</f>
        <v>653.85</v>
      </c>
      <c r="W17" s="6">
        <f>'Baseline (Itron) Forecast'!W17+'Data Centre Adjustment'!W17+'Building Electrification Adjust'!W17+'EV Adjustment'!W17+'Other Adjustments'!W17</f>
        <v>46674.99</v>
      </c>
      <c r="X17" s="18">
        <f t="shared" si="1"/>
        <v>27903071.600000001</v>
      </c>
      <c r="Y17" s="6">
        <f>'Baseline (Itron) Forecast'!Y17+'Data Centre Adjustment'!Y17+'Building Electrification Adjust'!Y17+'EV Adjustment'!Y17+'Other Adjustments'!Y17</f>
        <v>27432.71</v>
      </c>
      <c r="Z17" s="6">
        <f>'Baseline (Itron) Forecast'!Z17+'Data Centre Adjustment'!Z17+'Building Electrification Adjust'!Z17+'EV Adjustment'!Z17+'Other Adjustments'!Z17</f>
        <v>6674.28</v>
      </c>
      <c r="AA17" s="6">
        <f>'Baseline (Itron) Forecast'!AA17+'Data Centre Adjustment'!AA17+'Building Electrification Adjust'!AA17+'EV Adjustment'!AA17+'Other Adjustments'!AA17</f>
        <v>3806.36</v>
      </c>
      <c r="AB17" s="6">
        <f>'Baseline (Itron) Forecast'!AB17+'Data Centre Adjustment'!AB17+'Building Electrification Adjust'!AB17+'EV Adjustment'!AB17+'Other Adjustments'!AB17</f>
        <v>1620.1400000000003</v>
      </c>
      <c r="AC17" s="6">
        <f>'Baseline (Itron) Forecast'!AC17+'Data Centre Adjustment'!AC17+'Building Electrification Adjust'!AC17+'EV Adjustment'!AC17+'Other Adjustments'!AC17</f>
        <v>259.45000000000005</v>
      </c>
      <c r="AD17" s="6">
        <f>'Baseline (Itron) Forecast'!AD17+'Data Centre Adjustment'!AD17+'Building Electrification Adjust'!AD17+'EV Adjustment'!AD17+'Other Adjustments'!AD17</f>
        <v>1.6588000000000003</v>
      </c>
      <c r="AE17" s="19">
        <f t="shared" si="2"/>
        <v>39794.598799999992</v>
      </c>
    </row>
    <row r="18" spans="3:41" x14ac:dyDescent="0.25">
      <c r="C18" s="11"/>
      <c r="D18" s="17">
        <v>2026</v>
      </c>
      <c r="E18" s="23">
        <f>'Baseline (Itron) Forecast'!E18+'Data Centre Adjustment'!E18+'Building Electrification Adjust'!E18+'EV Adjustment'!E18+'Other Adjustments'!E18</f>
        <v>993468</v>
      </c>
      <c r="F18" s="23">
        <f>'Baseline (Itron) Forecast'!F18+'Data Centre Adjustment'!F18+'Building Electrification Adjust'!F18+'EV Adjustment'!F18+'Other Adjustments'!F18</f>
        <v>89611</v>
      </c>
      <c r="G18" s="23">
        <f>'Baseline (Itron) Forecast'!G18+'Data Centre Adjustment'!G18+'Building Electrification Adjust'!G18+'EV Adjustment'!G18+'Other Adjustments'!G18</f>
        <v>11887</v>
      </c>
      <c r="H18" s="23">
        <f>'Baseline (Itron) Forecast'!H18+'Data Centre Adjustment'!H18+'Building Electrification Adjust'!H18+'EV Adjustment'!H18+'Other Adjustments'!H18</f>
        <v>460</v>
      </c>
      <c r="I18" s="23">
        <f>'Baseline (Itron) Forecast'!I18+'Data Centre Adjustment'!I18+'Building Electrification Adjust'!I18+'EV Adjustment'!I18+'Other Adjustments'!I18</f>
        <v>31</v>
      </c>
      <c r="J18" s="23">
        <f>'Baseline (Itron) Forecast'!J18+'Data Centre Adjustment'!J18+'Building Electrification Adjust'!J18+'EV Adjustment'!J18+'Other Adjustments'!J18</f>
        <v>6</v>
      </c>
      <c r="K18" s="23">
        <f>'Baseline (Itron) Forecast'!K18+'Data Centre Adjustment'!K18+'Building Electrification Adjust'!K18+'EV Adjustment'!K18+'Other Adjustments'!K18</f>
        <v>242780</v>
      </c>
      <c r="L18" s="23">
        <f>'Baseline (Itron) Forecast'!L18+'Data Centre Adjustment'!L18+'Building Electrification Adjust'!L18+'EV Adjustment'!L18+'Other Adjustments'!L18</f>
        <v>412</v>
      </c>
      <c r="M18" s="23">
        <f>'Baseline (Itron) Forecast'!M18+'Data Centre Adjustment'!M18+'Building Electrification Adjust'!M18+'EV Adjustment'!M18+'Other Adjustments'!M18</f>
        <v>11600</v>
      </c>
      <c r="N18" s="24">
        <f t="shared" si="0"/>
        <v>1350255</v>
      </c>
      <c r="O18" s="23">
        <f>'Baseline (Itron) Forecast'!O18+'Data Centre Adjustment'!O18+'Building Electrification Adjust'!O18+'EV Adjustment'!O18+'Other Adjustments'!O18</f>
        <v>8490540.5938858557</v>
      </c>
      <c r="P18" s="23">
        <f>'Baseline (Itron) Forecast'!P18+'Data Centre Adjustment'!P18+'Building Electrification Adjust'!P18+'EV Adjustment'!P18+'Other Adjustments'!P18</f>
        <v>2822588.1648764629</v>
      </c>
      <c r="Q18" s="23">
        <f>'Baseline (Itron) Forecast'!Q18+'Data Centre Adjustment'!Q18+'Building Electrification Adjust'!Q18+'EV Adjustment'!Q18+'Other Adjustments'!Q18</f>
        <v>10091660.677287975</v>
      </c>
      <c r="R18" s="23">
        <f>'Baseline (Itron) Forecast'!R18+'Data Centre Adjustment'!R18+'Building Electrification Adjust'!R18+'EV Adjustment'!R18+'Other Adjustments'!R18</f>
        <v>3056574.9567255117</v>
      </c>
      <c r="S18" s="23">
        <f>'Baseline (Itron) Forecast'!S18+'Data Centre Adjustment'!S18+'Building Electrification Adjust'!S18+'EV Adjustment'!S18+'Other Adjustments'!S18</f>
        <v>2136750.9817943932</v>
      </c>
      <c r="T18" s="23">
        <f>'Baseline (Itron) Forecast'!T18+'Data Centre Adjustment'!T18+'Building Electrification Adjust'!T18+'EV Adjustment'!T18+'Other Adjustments'!T18</f>
        <v>852839.57</v>
      </c>
      <c r="U18" s="23">
        <f>'Baseline (Itron) Forecast'!U18+'Data Centre Adjustment'!U18+'Building Electrification Adjust'!U18+'EV Adjustment'!U18+'Other Adjustments'!U18</f>
        <v>93601.889999999985</v>
      </c>
      <c r="V18" s="23">
        <f>'Baseline (Itron) Forecast'!V18+'Data Centre Adjustment'!V18+'Building Electrification Adjust'!V18+'EV Adjustment'!V18+'Other Adjustments'!V18</f>
        <v>600.51</v>
      </c>
      <c r="W18" s="23">
        <f>'Baseline (Itron) Forecast'!W18+'Data Centre Adjustment'!W18+'Building Electrification Adjust'!W18+'EV Adjustment'!W18+'Other Adjustments'!W18</f>
        <v>47081.540000000008</v>
      </c>
      <c r="X18" s="24">
        <f t="shared" si="1"/>
        <v>27592238.884570204</v>
      </c>
      <c r="Y18" s="23">
        <f>'Baseline (Itron) Forecast'!Y18+'Data Centre Adjustment'!Y18+'Building Electrification Adjust'!Y18+'EV Adjustment'!Y18+'Other Adjustments'!Y18</f>
        <v>27179.64405783662</v>
      </c>
      <c r="Z18" s="23">
        <f>'Baseline (Itron) Forecast'!Z18+'Data Centre Adjustment'!Z18+'Building Electrification Adjust'!Z18+'EV Adjustment'!Z18+'Other Adjustments'!Z18</f>
        <v>6827.9554857630974</v>
      </c>
      <c r="AA18" s="23">
        <f>'Baseline (Itron) Forecast'!AA18+'Data Centre Adjustment'!AA18+'Building Electrification Adjust'!AA18+'EV Adjustment'!AA18+'Other Adjustments'!AA18</f>
        <v>3938.8838182717868</v>
      </c>
      <c r="AB18" s="23">
        <f>'Baseline (Itron) Forecast'!AB18+'Data Centre Adjustment'!AB18+'Building Electrification Adjust'!AB18+'EV Adjustment'!AB18+'Other Adjustments'!AB18</f>
        <v>1584.26</v>
      </c>
      <c r="AC18" s="23">
        <f>'Baseline (Itron) Forecast'!AC18+'Data Centre Adjustment'!AC18+'Building Electrification Adjust'!AC18+'EV Adjustment'!AC18+'Other Adjustments'!AC18</f>
        <v>261.27</v>
      </c>
      <c r="AD18" s="23">
        <f>'Baseline (Itron) Forecast'!AD18+'Data Centre Adjustment'!AD18+'Building Electrification Adjust'!AD18+'EV Adjustment'!AD18+'Other Adjustments'!AD18</f>
        <v>1.6289</v>
      </c>
      <c r="AE18" s="25">
        <f t="shared" si="2"/>
        <v>39793.642261871508</v>
      </c>
    </row>
    <row r="19" spans="3:41" x14ac:dyDescent="0.25">
      <c r="C19" s="11"/>
      <c r="D19" s="5">
        <v>2027</v>
      </c>
      <c r="E19" s="6">
        <f>'Baseline (Itron) Forecast'!E19+'Data Centre Adjustment'!E19+'Building Electrification Adjust'!E19+'EV Adjustment'!E19+'Other Adjustments'!E19</f>
        <v>997506</v>
      </c>
      <c r="F19" s="6">
        <f>'Baseline (Itron) Forecast'!F19+'Data Centre Adjustment'!F19+'Building Electrification Adjust'!F19+'EV Adjustment'!F19+'Other Adjustments'!F19</f>
        <v>90383</v>
      </c>
      <c r="G19" s="6">
        <f>'Baseline (Itron) Forecast'!G19+'Data Centre Adjustment'!G19+'Building Electrification Adjust'!G19+'EV Adjustment'!G19+'Other Adjustments'!G19</f>
        <v>11698</v>
      </c>
      <c r="H19" s="6">
        <f>'Baseline (Itron) Forecast'!H19+'Data Centre Adjustment'!H19+'Building Electrification Adjust'!H19+'EV Adjustment'!H19+'Other Adjustments'!H19</f>
        <v>437</v>
      </c>
      <c r="I19" s="6">
        <f>'Baseline (Itron) Forecast'!I19+'Data Centre Adjustment'!I19+'Building Electrification Adjust'!I19+'EV Adjustment'!I19+'Other Adjustments'!I19</f>
        <v>32</v>
      </c>
      <c r="J19" s="6">
        <f>'Baseline (Itron) Forecast'!J19+'Data Centre Adjustment'!J19+'Building Electrification Adjust'!J19+'EV Adjustment'!J19+'Other Adjustments'!J19</f>
        <v>6</v>
      </c>
      <c r="K19" s="6">
        <f>'Baseline (Itron) Forecast'!K19+'Data Centre Adjustment'!K19+'Building Electrification Adjust'!K19+'EV Adjustment'!K19+'Other Adjustments'!K19</f>
        <v>274065</v>
      </c>
      <c r="L19" s="6">
        <f>'Baseline (Itron) Forecast'!L19+'Data Centre Adjustment'!L19+'Building Electrification Adjust'!L19+'EV Adjustment'!L19+'Other Adjustments'!L19</f>
        <v>400</v>
      </c>
      <c r="M19" s="6">
        <f>'Baseline (Itron) Forecast'!M19+'Data Centre Adjustment'!M19+'Building Electrification Adjust'!M19+'EV Adjustment'!M19+'Other Adjustments'!M19</f>
        <v>11647</v>
      </c>
      <c r="N19" s="18">
        <f t="shared" si="0"/>
        <v>1386174</v>
      </c>
      <c r="O19" s="6">
        <f>'Baseline (Itron) Forecast'!O19+'Data Centre Adjustment'!O19+'Building Electrification Adjust'!O19+'EV Adjustment'!O19+'Other Adjustments'!O19</f>
        <v>8726286.4238162544</v>
      </c>
      <c r="P19" s="6">
        <f>'Baseline (Itron) Forecast'!P19+'Data Centre Adjustment'!P19+'Building Electrification Adjust'!P19+'EV Adjustment'!P19+'Other Adjustments'!P19</f>
        <v>2875761.3137426442</v>
      </c>
      <c r="Q19" s="6">
        <f>'Baseline (Itron) Forecast'!Q19+'Data Centre Adjustment'!Q19+'Building Electrification Adjust'!Q19+'EV Adjustment'!Q19+'Other Adjustments'!Q19</f>
        <v>10130581.240387609</v>
      </c>
      <c r="R19" s="6">
        <f>'Baseline (Itron) Forecast'!R19+'Data Centre Adjustment'!R19+'Building Electrification Adjust'!R19+'EV Adjustment'!R19+'Other Adjustments'!R19</f>
        <v>3051784.9586951328</v>
      </c>
      <c r="S19" s="6">
        <f>'Baseline (Itron) Forecast'!S19+'Data Centre Adjustment'!S19+'Building Electrification Adjust'!S19+'EV Adjustment'!S19+'Other Adjustments'!S19</f>
        <v>2142187.8170572924</v>
      </c>
      <c r="T19" s="6">
        <f>'Baseline (Itron) Forecast'!T19+'Data Centre Adjustment'!T19+'Building Electrification Adjust'!T19+'EV Adjustment'!T19+'Other Adjustments'!T19</f>
        <v>853349.61861599993</v>
      </c>
      <c r="U19" s="6">
        <f>'Baseline (Itron) Forecast'!U19+'Data Centre Adjustment'!U19+'Building Electrification Adjust'!U19+'EV Adjustment'!U19+'Other Adjustments'!U19</f>
        <v>94572.09</v>
      </c>
      <c r="V19" s="6">
        <f>'Baseline (Itron) Forecast'!V19+'Data Centre Adjustment'!V19+'Building Electrification Adjust'!V19+'EV Adjustment'!V19+'Other Adjustments'!V19</f>
        <v>585.59</v>
      </c>
      <c r="W19" s="6">
        <f>'Baseline (Itron) Forecast'!W19+'Data Centre Adjustment'!W19+'Building Electrification Adjust'!W19+'EV Adjustment'!W19+'Other Adjustments'!W19</f>
        <v>47436.520000000004</v>
      </c>
      <c r="X19" s="18">
        <f t="shared" si="1"/>
        <v>27922545.572314929</v>
      </c>
      <c r="Y19" s="6">
        <f>'Baseline (Itron) Forecast'!Y19+'Data Centre Adjustment'!Y19+'Building Electrification Adjust'!Y19+'EV Adjustment'!Y19+'Other Adjustments'!Y19</f>
        <v>27663.679850542743</v>
      </c>
      <c r="Z19" s="6">
        <f>'Baseline (Itron) Forecast'!Z19+'Data Centre Adjustment'!Z19+'Building Electrification Adjust'!Z19+'EV Adjustment'!Z19+'Other Adjustments'!Z19</f>
        <v>6724.7998338097977</v>
      </c>
      <c r="AA19" s="6">
        <f>'Baseline (Itron) Forecast'!AA19+'Data Centre Adjustment'!AA19+'Building Electrification Adjust'!AA19+'EV Adjustment'!AA19+'Other Adjustments'!AA19</f>
        <v>4047.4273781634251</v>
      </c>
      <c r="AB19" s="6">
        <f>'Baseline (Itron) Forecast'!AB19+'Data Centre Adjustment'!AB19+'Building Electrification Adjust'!AB19+'EV Adjustment'!AB19+'Other Adjustments'!AB19</f>
        <v>1605.5120256666667</v>
      </c>
      <c r="AC19" s="6">
        <f>'Baseline (Itron) Forecast'!AC19+'Data Centre Adjustment'!AC19+'Building Electrification Adjust'!AC19+'EV Adjustment'!AC19+'Other Adjustments'!AC19</f>
        <v>264.10000000000002</v>
      </c>
      <c r="AD19" s="6">
        <f>'Baseline (Itron) Forecast'!AD19+'Data Centre Adjustment'!AD19+'Building Electrification Adjust'!AD19+'EV Adjustment'!AD19+'Other Adjustments'!AD19</f>
        <v>1.6088999999999998</v>
      </c>
      <c r="AE19" s="19">
        <f t="shared" si="2"/>
        <v>40307.127988182627</v>
      </c>
    </row>
    <row r="20" spans="3:41" x14ac:dyDescent="0.25">
      <c r="C20" s="11"/>
      <c r="D20" s="5">
        <f>+D19+1</f>
        <v>2028</v>
      </c>
      <c r="E20" s="6">
        <f>'Baseline (Itron) Forecast'!E20+'Data Centre Adjustment'!E20+'Building Electrification Adjust'!E20+'EV Adjustment'!E20+'Other Adjustments'!E20</f>
        <v>1001917</v>
      </c>
      <c r="F20" s="6">
        <f>'Baseline (Itron) Forecast'!F20+'Data Centre Adjustment'!F20+'Building Electrification Adjust'!F20+'EV Adjustment'!F20+'Other Adjustments'!F20</f>
        <v>91095</v>
      </c>
      <c r="G20" s="6">
        <f>'Baseline (Itron) Forecast'!G20+'Data Centre Adjustment'!G20+'Building Electrification Adjust'!G20+'EV Adjustment'!G20+'Other Adjustments'!G20</f>
        <v>11530</v>
      </c>
      <c r="H20" s="6">
        <f>'Baseline (Itron) Forecast'!H20+'Data Centre Adjustment'!H20+'Building Electrification Adjust'!H20+'EV Adjustment'!H20+'Other Adjustments'!H20</f>
        <v>417</v>
      </c>
      <c r="I20" s="6">
        <f>'Baseline (Itron) Forecast'!I20+'Data Centre Adjustment'!I20+'Building Electrification Adjust'!I20+'EV Adjustment'!I20+'Other Adjustments'!I20</f>
        <v>32</v>
      </c>
      <c r="J20" s="6">
        <f>'Baseline (Itron) Forecast'!J20+'Data Centre Adjustment'!J20+'Building Electrification Adjust'!J20+'EV Adjustment'!J20+'Other Adjustments'!J20</f>
        <v>6</v>
      </c>
      <c r="K20" s="6">
        <f>'Baseline (Itron) Forecast'!K20+'Data Centre Adjustment'!K20+'Building Electrification Adjust'!K20+'EV Adjustment'!K20+'Other Adjustments'!K20</f>
        <v>274963</v>
      </c>
      <c r="L20" s="6">
        <f>'Baseline (Itron) Forecast'!L20+'Data Centre Adjustment'!L20+'Building Electrification Adjust'!L20+'EV Adjustment'!L20+'Other Adjustments'!L20</f>
        <v>390</v>
      </c>
      <c r="M20" s="6">
        <f>'Baseline (Itron) Forecast'!M20+'Data Centre Adjustment'!M20+'Building Electrification Adjust'!M20+'EV Adjustment'!M20+'Other Adjustments'!M20</f>
        <v>11688</v>
      </c>
      <c r="N20" s="18">
        <f t="shared" si="0"/>
        <v>1392038</v>
      </c>
      <c r="O20" s="6">
        <f>'Baseline (Itron) Forecast'!O20+'Data Centre Adjustment'!O20+'Building Electrification Adjust'!O20+'EV Adjustment'!O20+'Other Adjustments'!O20</f>
        <v>9039740.6011710372</v>
      </c>
      <c r="P20" s="6">
        <f>'Baseline (Itron) Forecast'!P20+'Data Centre Adjustment'!P20+'Building Electrification Adjust'!P20+'EV Adjustment'!P20+'Other Adjustments'!P20</f>
        <v>2959530.3137858571</v>
      </c>
      <c r="Q20" s="6">
        <f>'Baseline (Itron) Forecast'!Q20+'Data Centre Adjustment'!Q20+'Building Electrification Adjust'!Q20+'EV Adjustment'!Q20+'Other Adjustments'!Q20</f>
        <v>10232471.451942964</v>
      </c>
      <c r="R20" s="6">
        <f>'Baseline (Itron) Forecast'!R20+'Data Centre Adjustment'!R20+'Building Electrification Adjust'!R20+'EV Adjustment'!R20+'Other Adjustments'!R20</f>
        <v>3063205.1539282491</v>
      </c>
      <c r="S20" s="6">
        <f>'Baseline (Itron) Forecast'!S20+'Data Centre Adjustment'!S20+'Building Electrification Adjust'!S20+'EV Adjustment'!S20+'Other Adjustments'!S20</f>
        <v>2146170.5211353325</v>
      </c>
      <c r="T20" s="6">
        <f>'Baseline (Itron) Forecast'!T20+'Data Centre Adjustment'!T20+'Building Electrification Adjust'!T20+'EV Adjustment'!T20+'Other Adjustments'!T20</f>
        <v>853349.61861599993</v>
      </c>
      <c r="U20" s="6">
        <f>'Baseline (Itron) Forecast'!U20+'Data Centre Adjustment'!U20+'Building Electrification Adjust'!U20+'EV Adjustment'!U20+'Other Adjustments'!U20</f>
        <v>94836.75</v>
      </c>
      <c r="V20" s="6">
        <f>'Baseline (Itron) Forecast'!V20+'Data Centre Adjustment'!V20+'Building Electrification Adjust'!V20+'EV Adjustment'!V20+'Other Adjustments'!V20</f>
        <v>570.69000000000005</v>
      </c>
      <c r="W20" s="6">
        <f>'Baseline (Itron) Forecast'!W20+'Data Centre Adjustment'!W20+'Building Electrification Adjust'!W20+'EV Adjustment'!W20+'Other Adjustments'!W20</f>
        <v>47800.57</v>
      </c>
      <c r="X20" s="18">
        <f t="shared" si="1"/>
        <v>28437675.670579441</v>
      </c>
      <c r="Y20" s="6">
        <f>'Baseline (Itron) Forecast'!Y20+'Data Centre Adjustment'!Y20+'Building Electrification Adjust'!Y20+'EV Adjustment'!Y20+'Other Adjustments'!Y20</f>
        <v>27888.450298148575</v>
      </c>
      <c r="Z20" s="6">
        <f>'Baseline (Itron) Forecast'!Z20+'Data Centre Adjustment'!Z20+'Building Electrification Adjust'!Z20+'EV Adjustment'!Z20+'Other Adjustments'!Z20</f>
        <v>6674.7160029432162</v>
      </c>
      <c r="AA20" s="6">
        <f>'Baseline (Itron) Forecast'!AA20+'Data Centre Adjustment'!AA20+'Building Electrification Adjust'!AA20+'EV Adjustment'!AA20+'Other Adjustments'!AA20</f>
        <v>4062.4197406213348</v>
      </c>
      <c r="AB20" s="6">
        <f>'Baseline (Itron) Forecast'!AB20+'Data Centre Adjustment'!AB20+'Building Electrification Adjust'!AB20+'EV Adjustment'!AB20+'Other Adjustments'!AB20</f>
        <v>1601.9120256666668</v>
      </c>
      <c r="AC20" s="6">
        <f>'Baseline (Itron) Forecast'!AC20+'Data Centre Adjustment'!AC20+'Building Electrification Adjust'!AC20+'EV Adjustment'!AC20+'Other Adjustments'!AC20</f>
        <v>264.12</v>
      </c>
      <c r="AD20" s="6">
        <f>'Baseline (Itron) Forecast'!AD20+'Data Centre Adjustment'!AD20+'Building Electrification Adjust'!AD20+'EV Adjustment'!AD20+'Other Adjustments'!AD20</f>
        <v>1.5587999999999997</v>
      </c>
      <c r="AE20" s="19">
        <f t="shared" si="2"/>
        <v>40493.176867379792</v>
      </c>
    </row>
    <row r="21" spans="3:41" x14ac:dyDescent="0.25">
      <c r="C21" s="11"/>
      <c r="D21" s="5">
        <v>2029</v>
      </c>
      <c r="E21" s="6">
        <f>'Baseline (Itron) Forecast'!E21+'Data Centre Adjustment'!E21+'Building Electrification Adjust'!E21+'EV Adjustment'!E21+'Other Adjustments'!E21</f>
        <v>1006254</v>
      </c>
      <c r="F21" s="6">
        <f>'Baseline (Itron) Forecast'!F21+'Data Centre Adjustment'!F21+'Building Electrification Adjust'!F21+'EV Adjustment'!F21+'Other Adjustments'!F21</f>
        <v>91792</v>
      </c>
      <c r="G21" s="6">
        <f>'Baseline (Itron) Forecast'!G21+'Data Centre Adjustment'!G21+'Building Electrification Adjust'!G21+'EV Adjustment'!G21+'Other Adjustments'!G21</f>
        <v>11383</v>
      </c>
      <c r="H21" s="6">
        <f>'Baseline (Itron) Forecast'!H21+'Data Centre Adjustment'!H21+'Building Electrification Adjust'!H21+'EV Adjustment'!H21+'Other Adjustments'!H21</f>
        <v>399</v>
      </c>
      <c r="I21" s="6">
        <f>'Baseline (Itron) Forecast'!I21+'Data Centre Adjustment'!I21+'Building Electrification Adjust'!I21+'EV Adjustment'!I21+'Other Adjustments'!I21</f>
        <v>34</v>
      </c>
      <c r="J21" s="6">
        <f>'Baseline (Itron) Forecast'!J21+'Data Centre Adjustment'!J21+'Building Electrification Adjust'!J21+'EV Adjustment'!J21+'Other Adjustments'!J21</f>
        <v>6</v>
      </c>
      <c r="K21" s="6">
        <f>'Baseline (Itron) Forecast'!K21+'Data Centre Adjustment'!K21+'Building Electrification Adjust'!K21+'EV Adjustment'!K21+'Other Adjustments'!K21</f>
        <v>275861</v>
      </c>
      <c r="L21" s="6">
        <f>'Baseline (Itron) Forecast'!L21+'Data Centre Adjustment'!L21+'Building Electrification Adjust'!L21+'EV Adjustment'!L21+'Other Adjustments'!L21</f>
        <v>379</v>
      </c>
      <c r="M21" s="6">
        <f>'Baseline (Itron) Forecast'!M21+'Data Centre Adjustment'!M21+'Building Electrification Adjust'!M21+'EV Adjustment'!M21+'Other Adjustments'!M21</f>
        <v>11726</v>
      </c>
      <c r="N21" s="18">
        <f t="shared" si="0"/>
        <v>1397834</v>
      </c>
      <c r="O21" s="6">
        <f>'Baseline (Itron) Forecast'!O21+'Data Centre Adjustment'!O21+'Building Electrification Adjust'!O21+'EV Adjustment'!O21+'Other Adjustments'!O21</f>
        <v>9367473.815979287</v>
      </c>
      <c r="P21" s="6">
        <f>'Baseline (Itron) Forecast'!P21+'Data Centre Adjustment'!P21+'Building Electrification Adjust'!P21+'EV Adjustment'!P21+'Other Adjustments'!P21</f>
        <v>3048644.7353870966</v>
      </c>
      <c r="Q21" s="6">
        <f>'Baseline (Itron) Forecast'!Q21+'Data Centre Adjustment'!Q21+'Building Electrification Adjust'!Q21+'EV Adjustment'!Q21+'Other Adjustments'!Q21</f>
        <v>10286233.747676477</v>
      </c>
      <c r="R21" s="6">
        <f>'Baseline (Itron) Forecast'!R21+'Data Centre Adjustment'!R21+'Building Electrification Adjust'!R21+'EV Adjustment'!R21+'Other Adjustments'!R21</f>
        <v>3074474.086561379</v>
      </c>
      <c r="S21" s="6">
        <f>'Baseline (Itron) Forecast'!S21+'Data Centre Adjustment'!S21+'Building Electrification Adjust'!S21+'EV Adjustment'!S21+'Other Adjustments'!S21</f>
        <v>2176685.4882629625</v>
      </c>
      <c r="T21" s="6">
        <f>'Baseline (Itron) Forecast'!T21+'Data Centre Adjustment'!T21+'Building Electrification Adjust'!T21+'EV Adjustment'!T21+'Other Adjustments'!T21</f>
        <v>853349.61861599993</v>
      </c>
      <c r="U21" s="6">
        <f>'Baseline (Itron) Forecast'!U21+'Data Centre Adjustment'!U21+'Building Electrification Adjust'!U21+'EV Adjustment'!U21+'Other Adjustments'!U21</f>
        <v>94932.11</v>
      </c>
      <c r="V21" s="6">
        <f>'Baseline (Itron) Forecast'!V21+'Data Centre Adjustment'!V21+'Building Electrification Adjust'!V21+'EV Adjustment'!V21+'Other Adjustments'!V21</f>
        <v>555.74</v>
      </c>
      <c r="W21" s="6">
        <f>'Baseline (Itron) Forecast'!W21+'Data Centre Adjustment'!W21+'Building Electrification Adjust'!W21+'EV Adjustment'!W21+'Other Adjustments'!W21</f>
        <v>48165.81</v>
      </c>
      <c r="X21" s="18">
        <f t="shared" si="1"/>
        <v>28950515.152483195</v>
      </c>
      <c r="Y21" s="6">
        <f>'Baseline (Itron) Forecast'!Y21+'Data Centre Adjustment'!Y21+'Building Electrification Adjust'!Y21+'EV Adjustment'!Y21+'Other Adjustments'!Y21</f>
        <v>28122.6958092491</v>
      </c>
      <c r="Z21" s="6">
        <f>'Baseline (Itron) Forecast'!Z21+'Data Centre Adjustment'!Z21+'Building Electrification Adjust'!Z21+'EV Adjustment'!Z21+'Other Adjustments'!Z21</f>
        <v>6618.0947122786756</v>
      </c>
      <c r="AA21" s="6">
        <f>'Baseline (Itron) Forecast'!AA21+'Data Centre Adjustment'!AA21+'Building Electrification Adjust'!AA21+'EV Adjustment'!AA21+'Other Adjustments'!AA21</f>
        <v>4234.0723643019664</v>
      </c>
      <c r="AB21" s="6">
        <f>'Baseline (Itron) Forecast'!AB21+'Data Centre Adjustment'!AB21+'Building Electrification Adjust'!AB21+'EV Adjustment'!AB21+'Other Adjustments'!AB21</f>
        <v>1605.5120256666667</v>
      </c>
      <c r="AC21" s="6">
        <f>'Baseline (Itron) Forecast'!AC21+'Data Centre Adjustment'!AC21+'Building Electrification Adjust'!AC21+'EV Adjustment'!AC21+'Other Adjustments'!AC21</f>
        <v>265.14999999999998</v>
      </c>
      <c r="AD21" s="6">
        <f>'Baseline (Itron) Forecast'!AD21+'Data Centre Adjustment'!AD21+'Building Electrification Adjust'!AD21+'EV Adjustment'!AD21+'Other Adjustments'!AD21</f>
        <v>1.4888999999999997</v>
      </c>
      <c r="AE21" s="19">
        <f t="shared" si="2"/>
        <v>40847.013811496407</v>
      </c>
    </row>
    <row r="22" spans="3:41" x14ac:dyDescent="0.25">
      <c r="C22" s="11"/>
      <c r="D22" s="5">
        <v>2030</v>
      </c>
      <c r="E22" s="6">
        <f>'Baseline (Itron) Forecast'!E22+'Data Centre Adjustment'!E22+'Building Electrification Adjust'!E22+'EV Adjustment'!E22+'Other Adjustments'!E22</f>
        <v>1010589</v>
      </c>
      <c r="F22" s="6">
        <f>'Baseline (Itron) Forecast'!F22+'Data Centre Adjustment'!F22+'Building Electrification Adjust'!F22+'EV Adjustment'!F22+'Other Adjustments'!F22</f>
        <v>92472</v>
      </c>
      <c r="G22" s="6">
        <f>'Baseline (Itron) Forecast'!G22+'Data Centre Adjustment'!G22+'Building Electrification Adjust'!G22+'EV Adjustment'!G22+'Other Adjustments'!G22</f>
        <v>11253</v>
      </c>
      <c r="H22" s="6">
        <f>'Baseline (Itron) Forecast'!H22+'Data Centre Adjustment'!H22+'Building Electrification Adjust'!H22+'EV Adjustment'!H22+'Other Adjustments'!H22</f>
        <v>385</v>
      </c>
      <c r="I22" s="6">
        <f>'Baseline (Itron) Forecast'!I22+'Data Centre Adjustment'!I22+'Building Electrification Adjust'!I22+'EV Adjustment'!I22+'Other Adjustments'!I22</f>
        <v>35</v>
      </c>
      <c r="J22" s="6">
        <f>'Baseline (Itron) Forecast'!J22+'Data Centre Adjustment'!J22+'Building Electrification Adjust'!J22+'EV Adjustment'!J22+'Other Adjustments'!J22</f>
        <v>6</v>
      </c>
      <c r="K22" s="6">
        <f>'Baseline (Itron) Forecast'!K22+'Data Centre Adjustment'!K22+'Building Electrification Adjust'!K22+'EV Adjustment'!K22+'Other Adjustments'!K22</f>
        <v>276758</v>
      </c>
      <c r="L22" s="6">
        <f>'Baseline (Itron) Forecast'!L22+'Data Centre Adjustment'!L22+'Building Electrification Adjust'!L22+'EV Adjustment'!L22+'Other Adjustments'!L22</f>
        <v>369</v>
      </c>
      <c r="M22" s="6">
        <f>'Baseline (Itron) Forecast'!M22+'Data Centre Adjustment'!M22+'Building Electrification Adjust'!M22+'EV Adjustment'!M22+'Other Adjustments'!M22</f>
        <v>11765</v>
      </c>
      <c r="N22" s="18">
        <f t="shared" si="0"/>
        <v>1403632</v>
      </c>
      <c r="O22" s="6">
        <f>'Baseline (Itron) Forecast'!O22+'Data Centre Adjustment'!O22+'Building Electrification Adjust'!O22+'EV Adjustment'!O22+'Other Adjustments'!O22</f>
        <v>9787463.4786343556</v>
      </c>
      <c r="P22" s="6">
        <f>'Baseline (Itron) Forecast'!P22+'Data Centre Adjustment'!P22+'Building Electrification Adjust'!P22+'EV Adjustment'!P22+'Other Adjustments'!P22</f>
        <v>3156460.4926276775</v>
      </c>
      <c r="Q22" s="6">
        <f>'Baseline (Itron) Forecast'!Q22+'Data Centre Adjustment'!Q22+'Building Electrification Adjust'!Q22+'EV Adjustment'!Q22+'Other Adjustments'!Q22</f>
        <v>10348927.250230372</v>
      </c>
      <c r="R22" s="6">
        <f>'Baseline (Itron) Forecast'!R22+'Data Centre Adjustment'!R22+'Building Electrification Adjust'!R22+'EV Adjustment'!R22+'Other Adjustments'!R22</f>
        <v>3089228.6647349624</v>
      </c>
      <c r="S22" s="6">
        <f>'Baseline (Itron) Forecast'!S22+'Data Centre Adjustment'!S22+'Building Electrification Adjust'!S22+'EV Adjustment'!S22+'Other Adjustments'!S22</f>
        <v>2243062.8718184815</v>
      </c>
      <c r="T22" s="6">
        <f>'Baseline (Itron) Forecast'!T22+'Data Centre Adjustment'!T22+'Building Electrification Adjust'!T22+'EV Adjustment'!T22+'Other Adjustments'!T22</f>
        <v>853349.61861599993</v>
      </c>
      <c r="U22" s="6">
        <f>'Baseline (Itron) Forecast'!U22+'Data Centre Adjustment'!U22+'Building Electrification Adjust'!U22+'EV Adjustment'!U22+'Other Adjustments'!U22</f>
        <v>94967.069999999992</v>
      </c>
      <c r="V22" s="6">
        <f>'Baseline (Itron) Forecast'!V22+'Data Centre Adjustment'!V22+'Building Electrification Adjust'!V22+'EV Adjustment'!V22+'Other Adjustments'!V22</f>
        <v>540.86</v>
      </c>
      <c r="W22" s="6">
        <f>'Baseline (Itron) Forecast'!W22+'Data Centre Adjustment'!W22+'Building Electrification Adjust'!W22+'EV Adjustment'!W22+'Other Adjustments'!W22</f>
        <v>48531.37</v>
      </c>
      <c r="X22" s="18">
        <f t="shared" si="1"/>
        <v>29622531.676661853</v>
      </c>
      <c r="Y22" s="6">
        <f>'Baseline (Itron) Forecast'!Y22+'Data Centre Adjustment'!Y22+'Building Electrification Adjust'!Y22+'EV Adjustment'!Y22+'Other Adjustments'!Y22</f>
        <v>28246.439706982368</v>
      </c>
      <c r="Z22" s="6">
        <f>'Baseline (Itron) Forecast'!Z22+'Data Centre Adjustment'!Z22+'Building Electrification Adjust'!Z22+'EV Adjustment'!Z22+'Other Adjustments'!Z22</f>
        <v>6604.9138299734987</v>
      </c>
      <c r="AA22" s="6">
        <f>'Baseline (Itron) Forecast'!AA22+'Data Centre Adjustment'!AA22+'Building Electrification Adjust'!AA22+'EV Adjustment'!AA22+'Other Adjustments'!AA22</f>
        <v>4611.4694404429911</v>
      </c>
      <c r="AB22" s="6">
        <f>'Baseline (Itron) Forecast'!AB22+'Data Centre Adjustment'!AB22+'Building Electrification Adjust'!AB22+'EV Adjustment'!AB22+'Other Adjustments'!AB22</f>
        <v>1605.5120256666667</v>
      </c>
      <c r="AC22" s="6">
        <f>'Baseline (Itron) Forecast'!AC22+'Data Centre Adjustment'!AC22+'Building Electrification Adjust'!AC22+'EV Adjustment'!AC22+'Other Adjustments'!AC22</f>
        <v>265.24</v>
      </c>
      <c r="AD22" s="6">
        <f>'Baseline (Itron) Forecast'!AD22+'Data Centre Adjustment'!AD22+'Building Electrification Adjust'!AD22+'EV Adjustment'!AD22+'Other Adjustments'!AD22</f>
        <v>1.4488999999999996</v>
      </c>
      <c r="AE22" s="19">
        <f t="shared" si="2"/>
        <v>41335.023903065521</v>
      </c>
    </row>
    <row r="23" spans="3:41" x14ac:dyDescent="0.25">
      <c r="C23" s="11"/>
      <c r="D23" s="5">
        <v>2031</v>
      </c>
      <c r="E23" s="6">
        <f>'Baseline (Itron) Forecast'!E23+'Data Centre Adjustment'!E23+'Building Electrification Adjust'!E23+'EV Adjustment'!E23+'Other Adjustments'!E23</f>
        <v>1014918</v>
      </c>
      <c r="F23" s="6">
        <f>'Baseline (Itron) Forecast'!F23+'Data Centre Adjustment'!F23+'Building Electrification Adjust'!F23+'EV Adjustment'!F23+'Other Adjustments'!F23</f>
        <v>93137</v>
      </c>
      <c r="G23" s="6">
        <f>'Baseline (Itron) Forecast'!G23+'Data Centre Adjustment'!G23+'Building Electrification Adjust'!G23+'EV Adjustment'!G23+'Other Adjustments'!G23</f>
        <v>11142</v>
      </c>
      <c r="H23" s="6">
        <f>'Baseline (Itron) Forecast'!H23+'Data Centre Adjustment'!H23+'Building Electrification Adjust'!H23+'EV Adjustment'!H23+'Other Adjustments'!H23</f>
        <v>372</v>
      </c>
      <c r="I23" s="6">
        <f>'Baseline (Itron) Forecast'!I23+'Data Centre Adjustment'!I23+'Building Electrification Adjust'!I23+'EV Adjustment'!I23+'Other Adjustments'!I23</f>
        <v>36</v>
      </c>
      <c r="J23" s="6">
        <f>'Baseline (Itron) Forecast'!J23+'Data Centre Adjustment'!J23+'Building Electrification Adjust'!J23+'EV Adjustment'!J23+'Other Adjustments'!J23</f>
        <v>6</v>
      </c>
      <c r="K23" s="6">
        <f>'Baseline (Itron) Forecast'!K23+'Data Centre Adjustment'!K23+'Building Electrification Adjust'!K23+'EV Adjustment'!K23+'Other Adjustments'!K23</f>
        <v>277655</v>
      </c>
      <c r="L23" s="6">
        <f>'Baseline (Itron) Forecast'!L23+'Data Centre Adjustment'!L23+'Building Electrification Adjust'!L23+'EV Adjustment'!L23+'Other Adjustments'!L23</f>
        <v>358</v>
      </c>
      <c r="M23" s="6">
        <f>'Baseline (Itron) Forecast'!M23+'Data Centre Adjustment'!M23+'Building Electrification Adjust'!M23+'EV Adjustment'!M23+'Other Adjustments'!M23</f>
        <v>11803</v>
      </c>
      <c r="N23" s="18">
        <f t="shared" si="0"/>
        <v>1409427</v>
      </c>
      <c r="O23" s="6">
        <f>'Baseline (Itron) Forecast'!O23+'Data Centre Adjustment'!O23+'Building Electrification Adjust'!O23+'EV Adjustment'!O23+'Other Adjustments'!O23</f>
        <v>10180627.801494803</v>
      </c>
      <c r="P23" s="6">
        <f>'Baseline (Itron) Forecast'!P23+'Data Centre Adjustment'!P23+'Building Electrification Adjust'!P23+'EV Adjustment'!P23+'Other Adjustments'!P23</f>
        <v>3259485.7922176248</v>
      </c>
      <c r="Q23" s="6">
        <f>'Baseline (Itron) Forecast'!Q23+'Data Centre Adjustment'!Q23+'Building Electrification Adjust'!Q23+'EV Adjustment'!Q23+'Other Adjustments'!Q23</f>
        <v>10422427.93351925</v>
      </c>
      <c r="R23" s="6">
        <f>'Baseline (Itron) Forecast'!R23+'Data Centre Adjustment'!R23+'Building Electrification Adjust'!R23+'EV Adjustment'!R23+'Other Adjustments'!R23</f>
        <v>3104224.8535356126</v>
      </c>
      <c r="S23" s="6">
        <f>'Baseline (Itron) Forecast'!S23+'Data Centre Adjustment'!S23+'Building Electrification Adjust'!S23+'EV Adjustment'!S23+'Other Adjustments'!S23</f>
        <v>2253652.0652922769</v>
      </c>
      <c r="T23" s="6">
        <f>'Baseline (Itron) Forecast'!T23+'Data Centre Adjustment'!T23+'Building Electrification Adjust'!T23+'EV Adjustment'!T23+'Other Adjustments'!T23</f>
        <v>853349.61861599993</v>
      </c>
      <c r="U23" s="6">
        <f>'Baseline (Itron) Forecast'!U23+'Data Centre Adjustment'!U23+'Building Electrification Adjust'!U23+'EV Adjustment'!U23+'Other Adjustments'!U23</f>
        <v>94979.91</v>
      </c>
      <c r="V23" s="6">
        <f>'Baseline (Itron) Forecast'!V23+'Data Centre Adjustment'!V23+'Building Electrification Adjust'!V23+'EV Adjustment'!V23+'Other Adjustments'!V23</f>
        <v>525.94000000000005</v>
      </c>
      <c r="W23" s="6">
        <f>'Baseline (Itron) Forecast'!W23+'Data Centre Adjustment'!W23+'Building Electrification Adjust'!W23+'EV Adjustment'!W23+'Other Adjustments'!W23</f>
        <v>48896.95</v>
      </c>
      <c r="X23" s="18">
        <f t="shared" si="1"/>
        <v>30218170.864675567</v>
      </c>
      <c r="Y23" s="6">
        <f>'Baseline (Itron) Forecast'!Y23+'Data Centre Adjustment'!Y23+'Building Electrification Adjust'!Y23+'EV Adjustment'!Y23+'Other Adjustments'!Y23</f>
        <v>28431.767961693444</v>
      </c>
      <c r="Z23" s="6">
        <f>'Baseline (Itron) Forecast'!Z23+'Data Centre Adjustment'!Z23+'Building Electrification Adjust'!Z23+'EV Adjustment'!Z23+'Other Adjustments'!Z23</f>
        <v>6549.4038977867749</v>
      </c>
      <c r="AA23" s="6">
        <f>'Baseline (Itron) Forecast'!AA23+'Data Centre Adjustment'!AA23+'Building Electrification Adjust'!AA23+'EV Adjustment'!AA23+'Other Adjustments'!AA23</f>
        <v>4855.3104262892584</v>
      </c>
      <c r="AB23" s="6">
        <f>'Baseline (Itron) Forecast'!AB23+'Data Centre Adjustment'!AB23+'Building Electrification Adjust'!AB23+'EV Adjustment'!AB23+'Other Adjustments'!AB23</f>
        <v>1605.5120256666667</v>
      </c>
      <c r="AC23" s="6">
        <f>'Baseline (Itron) Forecast'!AC23+'Data Centre Adjustment'!AC23+'Building Electrification Adjust'!AC23+'EV Adjustment'!AC23+'Other Adjustments'!AC23</f>
        <v>265.26</v>
      </c>
      <c r="AD23" s="6">
        <f>'Baseline (Itron) Forecast'!AD23+'Data Centre Adjustment'!AD23+'Building Electrification Adjust'!AD23+'EV Adjustment'!AD23+'Other Adjustments'!AD23</f>
        <v>1.4188999999999996</v>
      </c>
      <c r="AE23" s="19">
        <f t="shared" si="2"/>
        <v>41708.673211436144</v>
      </c>
    </row>
    <row r="24" spans="3:41" x14ac:dyDescent="0.25">
      <c r="C24" s="11"/>
      <c r="J24" s="6"/>
      <c r="L24" s="6"/>
      <c r="U24" s="6"/>
      <c r="AC24" s="6"/>
    </row>
    <row r="26" spans="3:41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O26" s="14"/>
      <c r="P26" s="14"/>
      <c r="Q26" s="14"/>
      <c r="R26" s="14"/>
      <c r="S26" s="14"/>
      <c r="T26" s="14"/>
      <c r="U26" s="14"/>
      <c r="V26" s="14"/>
      <c r="W26" s="14"/>
      <c r="Y26" s="14"/>
      <c r="Z26" s="14"/>
      <c r="AA26" s="14"/>
      <c r="AB26" s="14"/>
      <c r="AC26" s="14"/>
      <c r="AD26" s="14"/>
    </row>
    <row r="27" spans="3:41" x14ac:dyDescent="0.25">
      <c r="J27" s="9"/>
      <c r="L27" s="9"/>
      <c r="T27" s="9"/>
      <c r="U27" s="6"/>
      <c r="V27" s="9"/>
      <c r="AB27" s="9"/>
      <c r="AC27" s="6"/>
      <c r="AE27" s="18"/>
      <c r="AF27" s="6"/>
      <c r="AG27" s="6"/>
      <c r="AH27" s="6"/>
      <c r="AI27" s="6"/>
      <c r="AJ27" s="6"/>
      <c r="AK27" s="6"/>
      <c r="AL27" s="9"/>
      <c r="AM27" s="6"/>
      <c r="AN27" s="9"/>
      <c r="AO27" s="6"/>
    </row>
    <row r="28" spans="3:41" x14ac:dyDescent="0.25">
      <c r="J28" s="9"/>
      <c r="L28" s="9"/>
      <c r="T28" s="9"/>
      <c r="U28" s="6"/>
      <c r="V28" s="9"/>
      <c r="AB28" s="9"/>
      <c r="AC28" s="6"/>
      <c r="AD28" s="9"/>
      <c r="AG28" s="6"/>
      <c r="AH28" s="6"/>
      <c r="AI28" s="6"/>
      <c r="AJ28" s="6"/>
      <c r="AK28" s="6"/>
      <c r="AL28" s="9"/>
      <c r="AM28" s="6"/>
      <c r="AN28" s="9"/>
      <c r="AO28" s="6"/>
    </row>
    <row r="29" spans="3:41" x14ac:dyDescent="0.25">
      <c r="J29" s="9"/>
      <c r="L29" s="9"/>
      <c r="T29" s="9"/>
      <c r="U29" s="6"/>
      <c r="V29" s="9"/>
      <c r="AB29" s="9"/>
      <c r="AC29" s="6"/>
      <c r="AD29" s="9"/>
      <c r="AG29" s="6"/>
      <c r="AH29" s="6"/>
      <c r="AI29" s="6"/>
      <c r="AJ29" s="6"/>
      <c r="AK29" s="6"/>
      <c r="AL29" s="9"/>
      <c r="AM29" s="6"/>
      <c r="AN29" s="9"/>
      <c r="AO29" s="6"/>
    </row>
    <row r="30" spans="3:41" x14ac:dyDescent="0.25">
      <c r="J30" s="9"/>
      <c r="L30" s="9"/>
      <c r="T30" s="9"/>
      <c r="U30" s="6"/>
      <c r="V30" s="9"/>
      <c r="AB30" s="9"/>
      <c r="AC30" s="6"/>
      <c r="AD30" s="9"/>
      <c r="AG30" s="6"/>
      <c r="AH30" s="6"/>
      <c r="AI30" s="6"/>
      <c r="AJ30" s="6"/>
      <c r="AK30" s="6"/>
      <c r="AL30" s="9"/>
      <c r="AM30" s="6"/>
      <c r="AN30" s="9"/>
      <c r="AO30" s="6"/>
    </row>
    <row r="31" spans="3:41" x14ac:dyDescent="0.25">
      <c r="J31" s="9"/>
      <c r="L31" s="9"/>
      <c r="T31" s="9"/>
      <c r="U31" s="6"/>
      <c r="V31" s="9"/>
      <c r="AB31" s="9"/>
      <c r="AC31" s="6"/>
      <c r="AD31" s="9"/>
      <c r="AG31" s="6"/>
      <c r="AH31" s="6"/>
      <c r="AI31" s="6"/>
      <c r="AJ31" s="6"/>
      <c r="AK31" s="6"/>
      <c r="AL31" s="9"/>
      <c r="AM31" s="6"/>
      <c r="AN31" s="9"/>
      <c r="AO31" s="6"/>
    </row>
    <row r="32" spans="3:41" x14ac:dyDescent="0.25">
      <c r="J32" s="9"/>
      <c r="L32" s="9"/>
      <c r="T32" s="9"/>
      <c r="U32" s="6"/>
      <c r="V32" s="9"/>
      <c r="AB32" s="9"/>
      <c r="AC32" s="6"/>
      <c r="AD32" s="9"/>
      <c r="AG32" s="6"/>
      <c r="AH32" s="6"/>
      <c r="AI32" s="6"/>
      <c r="AJ32" s="6"/>
      <c r="AK32" s="6"/>
      <c r="AL32" s="9"/>
      <c r="AM32" s="6"/>
      <c r="AN32" s="9"/>
      <c r="AO32" s="6"/>
    </row>
    <row r="33" spans="4:41" x14ac:dyDescent="0.25">
      <c r="J33" s="9"/>
      <c r="L33" s="9"/>
      <c r="T33" s="9"/>
      <c r="U33" s="6"/>
      <c r="V33" s="9"/>
      <c r="AC33" s="6"/>
      <c r="AG33" s="6"/>
      <c r="AH33" s="6"/>
      <c r="AI33" s="6"/>
      <c r="AJ33" s="6"/>
      <c r="AK33" s="6"/>
      <c r="AL33" s="9"/>
      <c r="AM33" s="6"/>
      <c r="AN33" s="9"/>
      <c r="AO33" s="6"/>
    </row>
    <row r="34" spans="4:41" x14ac:dyDescent="0.25">
      <c r="J34" s="9"/>
      <c r="L34" s="9"/>
      <c r="T34" s="9"/>
      <c r="U34" s="6"/>
      <c r="V34" s="9"/>
      <c r="AC34" s="6"/>
      <c r="AG34" s="6"/>
      <c r="AH34" s="6"/>
      <c r="AI34" s="6"/>
      <c r="AJ34" s="6"/>
      <c r="AK34" s="6"/>
      <c r="AL34" s="9"/>
      <c r="AM34" s="6"/>
      <c r="AN34" s="9"/>
      <c r="AO34" s="6"/>
    </row>
    <row r="35" spans="4:41" x14ac:dyDescent="0.25">
      <c r="J35" s="9"/>
      <c r="L35" s="9"/>
      <c r="U35" s="6"/>
      <c r="V35" s="9"/>
      <c r="AC35" s="6"/>
      <c r="AG35" s="6"/>
      <c r="AH35" s="6"/>
      <c r="AI35" s="6"/>
      <c r="AJ35" s="6"/>
      <c r="AK35" s="6"/>
      <c r="AL35" s="9"/>
      <c r="AM35" s="6"/>
      <c r="AN35" s="9"/>
      <c r="AO35" s="6"/>
    </row>
    <row r="36" spans="4:41" x14ac:dyDescent="0.25">
      <c r="J36" s="9"/>
      <c r="L36" s="9"/>
      <c r="T36" s="9"/>
      <c r="U36" s="6"/>
      <c r="V36" s="9"/>
      <c r="AB36" s="9"/>
      <c r="AC36" s="6"/>
      <c r="AD36" s="9"/>
      <c r="AG36" s="6"/>
      <c r="AH36" s="6"/>
      <c r="AI36" s="6"/>
      <c r="AJ36" s="6"/>
      <c r="AK36" s="6"/>
      <c r="AL36" s="9"/>
      <c r="AM36" s="6"/>
      <c r="AN36" s="9"/>
      <c r="AO36" s="6"/>
    </row>
    <row r="37" spans="4:41" x14ac:dyDescent="0.25">
      <c r="J37" s="9"/>
      <c r="L37" s="9"/>
      <c r="T37" s="9"/>
      <c r="U37" s="6"/>
      <c r="V37" s="9"/>
      <c r="AB37" s="9"/>
      <c r="AC37" s="6"/>
      <c r="AD37" s="9"/>
      <c r="AE37" s="20"/>
      <c r="AG37" s="6"/>
      <c r="AH37" s="6"/>
      <c r="AI37" s="6"/>
      <c r="AJ37" s="6"/>
      <c r="AK37" s="6"/>
      <c r="AL37" s="9"/>
      <c r="AM37" s="6"/>
      <c r="AN37" s="9"/>
      <c r="AO37" s="6"/>
    </row>
    <row r="38" spans="4:41" x14ac:dyDescent="0.25">
      <c r="J38" s="9"/>
      <c r="L38" s="9"/>
      <c r="T38" s="9"/>
      <c r="U38" s="6"/>
      <c r="V38" s="9"/>
      <c r="AB38" s="9"/>
      <c r="AC38" s="6"/>
      <c r="AD38" s="9"/>
      <c r="AG38" s="6"/>
      <c r="AH38" s="6"/>
      <c r="AI38" s="6"/>
      <c r="AJ38" s="6"/>
      <c r="AK38" s="6"/>
      <c r="AL38" s="9"/>
      <c r="AM38" s="6"/>
      <c r="AN38" s="9"/>
      <c r="AO38" s="6"/>
    </row>
    <row r="39" spans="4:41" x14ac:dyDescent="0.25">
      <c r="J39" s="9"/>
      <c r="L39" s="9"/>
      <c r="T39" s="9"/>
      <c r="U39" s="6"/>
      <c r="V39" s="9"/>
      <c r="AB39" s="9"/>
      <c r="AC39" s="6"/>
      <c r="AD39" s="9"/>
      <c r="AG39" s="6"/>
      <c r="AH39" s="6"/>
      <c r="AI39" s="6"/>
      <c r="AJ39" s="6"/>
      <c r="AK39" s="6"/>
      <c r="AL39" s="9"/>
      <c r="AM39" s="6"/>
      <c r="AN39" s="9"/>
      <c r="AO39" s="6"/>
    </row>
    <row r="40" spans="4:41" x14ac:dyDescent="0.25">
      <c r="J40" s="9"/>
      <c r="L40" s="9"/>
      <c r="T40" s="9"/>
      <c r="U40" s="6"/>
      <c r="V40" s="9"/>
      <c r="AB40" s="9"/>
      <c r="AC40" s="6"/>
      <c r="AD40" s="9"/>
      <c r="AG40" s="6"/>
      <c r="AH40" s="6"/>
      <c r="AI40" s="6"/>
      <c r="AJ40" s="6"/>
      <c r="AK40" s="6"/>
      <c r="AL40" s="9"/>
      <c r="AM40" s="6"/>
      <c r="AN40" s="9"/>
      <c r="AO40" s="6"/>
    </row>
    <row r="41" spans="4:41" x14ac:dyDescent="0.25">
      <c r="J41" s="9"/>
      <c r="L41" s="9"/>
      <c r="T41" s="9"/>
      <c r="U41" s="6"/>
      <c r="V41" s="9"/>
      <c r="AB41" s="9"/>
      <c r="AC41" s="6"/>
      <c r="AD41" s="9"/>
      <c r="AG41" s="6"/>
      <c r="AH41" s="6"/>
      <c r="AI41" s="6"/>
      <c r="AJ41" s="6"/>
      <c r="AK41" s="6"/>
      <c r="AL41" s="9"/>
      <c r="AM41" s="6"/>
      <c r="AN41" s="9"/>
      <c r="AO41" s="6"/>
    </row>
    <row r="42" spans="4:41" x14ac:dyDescent="0.25">
      <c r="J42" s="9"/>
      <c r="L42" s="9"/>
      <c r="U42" s="6"/>
      <c r="V42" s="9"/>
      <c r="AC42" s="6"/>
      <c r="AG42" s="6"/>
      <c r="AH42" s="6"/>
      <c r="AI42" s="6"/>
      <c r="AJ42" s="6"/>
      <c r="AK42" s="6"/>
      <c r="AL42" s="9"/>
      <c r="AM42" s="6"/>
      <c r="AN42" s="9"/>
      <c r="AO42" s="6"/>
    </row>
    <row r="43" spans="4:41" x14ac:dyDescent="0.25">
      <c r="J43" s="9"/>
      <c r="L43" s="9"/>
      <c r="U43" s="6"/>
      <c r="V43" s="9"/>
      <c r="AC43" s="6"/>
      <c r="AG43" s="6"/>
      <c r="AH43" s="6"/>
      <c r="AI43" s="6"/>
      <c r="AJ43" s="6"/>
      <c r="AK43" s="6"/>
      <c r="AL43" s="9"/>
      <c r="AM43" s="6"/>
      <c r="AN43" s="9"/>
      <c r="AO43" s="6"/>
    </row>
    <row r="44" spans="4:41" x14ac:dyDescent="0.25">
      <c r="J44" s="9"/>
      <c r="L44" s="9"/>
      <c r="U44" s="6"/>
      <c r="V44" s="9"/>
      <c r="AC44" s="6"/>
      <c r="AG44" s="6"/>
      <c r="AH44" s="6"/>
      <c r="AI44" s="6"/>
      <c r="AJ44" s="6"/>
      <c r="AK44" s="6"/>
      <c r="AL44" s="9"/>
      <c r="AM44" s="6"/>
      <c r="AN44" s="9"/>
      <c r="AO44" s="6"/>
    </row>
    <row r="45" spans="4:41" x14ac:dyDescent="0.25">
      <c r="J45" s="9"/>
      <c r="L45" s="9"/>
      <c r="U45" s="6"/>
      <c r="V45" s="9"/>
      <c r="AC45" s="6"/>
    </row>
    <row r="46" spans="4:41" x14ac:dyDescent="0.25">
      <c r="J46" s="9"/>
      <c r="L46" s="9"/>
    </row>
    <row r="47" spans="4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"/>
      <c r="P47" s="14"/>
      <c r="Q47" s="14"/>
      <c r="R47" s="14"/>
      <c r="S47" s="14"/>
      <c r="T47" s="14"/>
      <c r="U47" s="14"/>
      <c r="V47" s="14"/>
      <c r="W47" s="14"/>
      <c r="Y47" s="14"/>
      <c r="Z47" s="14"/>
      <c r="AA47" s="14"/>
      <c r="AB47" s="14"/>
      <c r="AC47" s="14"/>
      <c r="AD47" s="14"/>
    </row>
    <row r="48" spans="4:41" x14ac:dyDescent="0.25">
      <c r="J48" s="9"/>
      <c r="L48" s="9"/>
      <c r="T48" s="9"/>
      <c r="U48" s="6"/>
      <c r="V48" s="9"/>
      <c r="AB48" s="9"/>
      <c r="AC48" s="6"/>
      <c r="AD48" s="9"/>
      <c r="AG48" s="6"/>
      <c r="AH48" s="6"/>
      <c r="AI48" s="6"/>
      <c r="AJ48" s="6"/>
      <c r="AK48" s="6"/>
      <c r="AL48" s="9"/>
      <c r="AM48" s="6"/>
      <c r="AN48" s="9"/>
      <c r="AO48" s="6"/>
    </row>
    <row r="49" spans="10:41" x14ac:dyDescent="0.25">
      <c r="J49" s="9"/>
      <c r="L49" s="9"/>
      <c r="T49" s="9"/>
      <c r="U49" s="6"/>
      <c r="V49" s="9"/>
      <c r="AB49" s="9"/>
      <c r="AC49" s="6"/>
      <c r="AD49" s="9"/>
      <c r="AG49" s="6"/>
      <c r="AH49" s="6"/>
      <c r="AI49" s="6"/>
      <c r="AJ49" s="6"/>
      <c r="AK49" s="6"/>
      <c r="AL49" s="9"/>
      <c r="AM49" s="6"/>
      <c r="AN49" s="9"/>
      <c r="AO49" s="6"/>
    </row>
    <row r="50" spans="10:41" x14ac:dyDescent="0.25">
      <c r="J50" s="9"/>
      <c r="L50" s="9"/>
      <c r="T50" s="9"/>
      <c r="U50" s="6"/>
      <c r="V50" s="9"/>
      <c r="AB50" s="9"/>
      <c r="AC50" s="6"/>
      <c r="AD50" s="9"/>
      <c r="AG50" s="6"/>
      <c r="AH50" s="6"/>
      <c r="AI50" s="6"/>
      <c r="AJ50" s="6"/>
      <c r="AK50" s="6"/>
      <c r="AL50" s="9"/>
      <c r="AM50" s="6"/>
      <c r="AN50" s="9"/>
      <c r="AO50" s="6"/>
    </row>
    <row r="51" spans="10:41" x14ac:dyDescent="0.25">
      <c r="J51" s="9"/>
      <c r="L51" s="9"/>
      <c r="T51" s="9"/>
      <c r="U51" s="6"/>
      <c r="V51" s="9"/>
      <c r="AB51" s="9"/>
      <c r="AC51" s="6"/>
      <c r="AD51" s="9"/>
      <c r="AG51" s="6"/>
      <c r="AH51" s="6"/>
      <c r="AI51" s="6"/>
      <c r="AJ51" s="6"/>
      <c r="AK51" s="6"/>
      <c r="AL51" s="9"/>
      <c r="AM51" s="6"/>
      <c r="AN51" s="9"/>
      <c r="AO51" s="6"/>
    </row>
    <row r="52" spans="10:41" x14ac:dyDescent="0.25">
      <c r="J52" s="9"/>
      <c r="L52" s="9"/>
      <c r="T52" s="9"/>
      <c r="U52" s="6"/>
      <c r="V52" s="9"/>
      <c r="AB52" s="9"/>
      <c r="AC52" s="6"/>
      <c r="AD52" s="9"/>
      <c r="AG52" s="6"/>
      <c r="AH52" s="6"/>
      <c r="AI52" s="6"/>
      <c r="AJ52" s="6"/>
      <c r="AK52" s="6"/>
      <c r="AL52" s="9"/>
      <c r="AM52" s="6"/>
      <c r="AN52" s="9"/>
      <c r="AO52" s="6"/>
    </row>
    <row r="53" spans="10:41" x14ac:dyDescent="0.25">
      <c r="J53" s="9"/>
      <c r="L53" s="9"/>
      <c r="T53" s="9"/>
      <c r="U53" s="6"/>
      <c r="V53" s="9"/>
      <c r="AB53" s="9"/>
      <c r="AC53" s="6"/>
      <c r="AD53" s="9"/>
      <c r="AG53" s="6"/>
      <c r="AH53" s="6"/>
      <c r="AI53" s="6"/>
      <c r="AJ53" s="6"/>
      <c r="AK53" s="6"/>
      <c r="AL53" s="9"/>
      <c r="AM53" s="6"/>
      <c r="AN53" s="9"/>
      <c r="AO53" s="6"/>
    </row>
    <row r="54" spans="10:41" x14ac:dyDescent="0.25">
      <c r="J54" s="9"/>
      <c r="L54" s="9"/>
      <c r="T54" s="9"/>
      <c r="U54" s="6"/>
      <c r="V54" s="9"/>
      <c r="AC54" s="6"/>
      <c r="AG54" s="6"/>
      <c r="AH54" s="6"/>
      <c r="AI54" s="6"/>
      <c r="AJ54" s="6"/>
      <c r="AK54" s="6"/>
      <c r="AL54" s="9"/>
      <c r="AM54" s="6"/>
      <c r="AN54" s="9"/>
      <c r="AO54" s="6"/>
    </row>
    <row r="55" spans="10:41" x14ac:dyDescent="0.25">
      <c r="J55" s="9"/>
      <c r="L55" s="9"/>
      <c r="T55" s="9"/>
      <c r="U55" s="6"/>
      <c r="V55" s="9"/>
      <c r="AC55" s="6"/>
      <c r="AG55" s="6"/>
      <c r="AH55" s="6"/>
      <c r="AI55" s="6"/>
      <c r="AJ55" s="6"/>
      <c r="AK55" s="6"/>
      <c r="AL55" s="9"/>
      <c r="AM55" s="6"/>
      <c r="AN55" s="9"/>
      <c r="AO55" s="6"/>
    </row>
    <row r="56" spans="10:41" x14ac:dyDescent="0.25">
      <c r="J56" s="9"/>
      <c r="L56" s="9"/>
      <c r="U56" s="6"/>
      <c r="AC56" s="6"/>
      <c r="AG56" s="6"/>
      <c r="AH56" s="6"/>
      <c r="AI56" s="6"/>
      <c r="AJ56" s="6"/>
      <c r="AK56" s="6"/>
      <c r="AL56" s="9"/>
      <c r="AM56" s="6"/>
      <c r="AN56" s="9"/>
      <c r="AO56" s="6"/>
    </row>
    <row r="57" spans="10:41" x14ac:dyDescent="0.25">
      <c r="J57" s="9"/>
      <c r="L57" s="9"/>
      <c r="T57" s="9"/>
      <c r="U57" s="6"/>
      <c r="V57" s="9"/>
      <c r="AB57" s="9"/>
      <c r="AC57" s="6"/>
      <c r="AD57" s="9"/>
      <c r="AG57" s="6"/>
      <c r="AH57" s="6"/>
      <c r="AI57" s="6"/>
      <c r="AJ57" s="6"/>
      <c r="AK57" s="6"/>
      <c r="AL57" s="9"/>
      <c r="AM57" s="6"/>
      <c r="AN57" s="9"/>
      <c r="AO57" s="6"/>
    </row>
    <row r="58" spans="10:41" x14ac:dyDescent="0.25">
      <c r="J58" s="9"/>
      <c r="L58" s="9"/>
      <c r="T58" s="9"/>
      <c r="U58" s="6"/>
      <c r="V58" s="9"/>
      <c r="AB58" s="9"/>
      <c r="AC58" s="6"/>
      <c r="AD58" s="9"/>
      <c r="AG58" s="6"/>
      <c r="AH58" s="6"/>
      <c r="AI58" s="6"/>
      <c r="AJ58" s="6"/>
      <c r="AK58" s="6"/>
      <c r="AL58" s="9"/>
      <c r="AM58" s="6"/>
      <c r="AN58" s="9"/>
      <c r="AO58" s="6"/>
    </row>
    <row r="59" spans="10:41" x14ac:dyDescent="0.25">
      <c r="J59" s="9"/>
      <c r="L59" s="9"/>
      <c r="T59" s="9"/>
      <c r="U59" s="6"/>
      <c r="V59" s="9"/>
      <c r="AB59" s="9"/>
      <c r="AC59" s="6"/>
      <c r="AD59" s="9"/>
      <c r="AG59" s="6"/>
      <c r="AH59" s="6"/>
      <c r="AI59" s="6"/>
      <c r="AJ59" s="6"/>
      <c r="AK59" s="6"/>
      <c r="AL59" s="9"/>
      <c r="AM59" s="6"/>
      <c r="AN59" s="9"/>
      <c r="AO59" s="6"/>
    </row>
    <row r="60" spans="10:41" x14ac:dyDescent="0.25">
      <c r="J60" s="9"/>
      <c r="L60" s="9"/>
      <c r="T60" s="9"/>
      <c r="U60" s="6"/>
      <c r="V60" s="9"/>
      <c r="AB60" s="9"/>
      <c r="AC60" s="6"/>
      <c r="AD60" s="9"/>
      <c r="AG60" s="6"/>
      <c r="AH60" s="6"/>
      <c r="AI60" s="6"/>
      <c r="AJ60" s="6"/>
      <c r="AK60" s="6"/>
      <c r="AL60" s="9"/>
      <c r="AM60" s="6"/>
      <c r="AN60" s="9"/>
      <c r="AO60" s="6"/>
    </row>
    <row r="61" spans="10:41" x14ac:dyDescent="0.25">
      <c r="J61" s="9"/>
      <c r="L61" s="9"/>
      <c r="T61" s="9"/>
      <c r="U61" s="6"/>
      <c r="V61" s="9"/>
      <c r="AB61" s="9"/>
      <c r="AC61" s="6"/>
      <c r="AD61" s="9"/>
      <c r="AG61" s="6"/>
      <c r="AH61" s="6"/>
      <c r="AI61" s="6"/>
      <c r="AJ61" s="6"/>
      <c r="AK61" s="6"/>
      <c r="AL61" s="9"/>
      <c r="AM61" s="6"/>
      <c r="AN61" s="9"/>
      <c r="AO61" s="6"/>
    </row>
    <row r="62" spans="10:41" x14ac:dyDescent="0.25">
      <c r="J62" s="9"/>
      <c r="L62" s="9"/>
      <c r="T62" s="9"/>
      <c r="U62" s="6"/>
      <c r="V62" s="9"/>
      <c r="AB62" s="9"/>
      <c r="AC62" s="6"/>
      <c r="AD62" s="9"/>
      <c r="AG62" s="6"/>
      <c r="AH62" s="6"/>
      <c r="AI62" s="6"/>
      <c r="AJ62" s="6"/>
      <c r="AK62" s="6"/>
      <c r="AL62" s="9"/>
      <c r="AM62" s="6"/>
      <c r="AN62" s="9"/>
      <c r="AO62" s="6"/>
    </row>
    <row r="63" spans="10:41" x14ac:dyDescent="0.25">
      <c r="J63" s="9"/>
      <c r="L63" s="9"/>
      <c r="T63" s="9"/>
      <c r="U63" s="6"/>
      <c r="V63" s="9"/>
      <c r="AB63" s="9"/>
      <c r="AC63" s="6"/>
      <c r="AD63" s="9"/>
      <c r="AG63" s="6"/>
      <c r="AH63" s="6"/>
      <c r="AI63" s="6"/>
      <c r="AJ63" s="6"/>
      <c r="AK63" s="6"/>
      <c r="AL63" s="9"/>
      <c r="AM63" s="6"/>
      <c r="AN63" s="9"/>
      <c r="AO63" s="6"/>
    </row>
    <row r="64" spans="10:41" x14ac:dyDescent="0.25">
      <c r="J64" s="9"/>
      <c r="L64" s="9"/>
      <c r="T64" s="9"/>
      <c r="U64" s="6"/>
      <c r="V64" s="9"/>
      <c r="AB64" s="9"/>
      <c r="AC64" s="6"/>
      <c r="AD64" s="9"/>
      <c r="AG64" s="6"/>
      <c r="AH64" s="6"/>
      <c r="AI64" s="6"/>
      <c r="AJ64" s="6"/>
      <c r="AK64" s="6"/>
      <c r="AL64" s="9"/>
      <c r="AM64" s="6"/>
      <c r="AN64" s="9"/>
      <c r="AO64" s="6"/>
    </row>
    <row r="65" spans="4:41" x14ac:dyDescent="0.25">
      <c r="J65" s="9"/>
      <c r="L65" s="9"/>
      <c r="T65" s="9"/>
      <c r="U65" s="6"/>
      <c r="V65" s="9"/>
      <c r="AB65" s="9"/>
      <c r="AC65" s="6"/>
      <c r="AD65" s="9"/>
      <c r="AG65" s="6"/>
      <c r="AH65" s="6"/>
      <c r="AI65" s="6"/>
      <c r="AJ65" s="6"/>
      <c r="AK65" s="6"/>
      <c r="AL65" s="9"/>
      <c r="AM65" s="6"/>
      <c r="AN65" s="9"/>
      <c r="AO65" s="6"/>
    </row>
    <row r="66" spans="4:41" x14ac:dyDescent="0.25">
      <c r="J66" s="9"/>
      <c r="L66" s="9"/>
      <c r="T66" s="9"/>
      <c r="U66" s="6"/>
      <c r="V66" s="9"/>
      <c r="AB66" s="9"/>
      <c r="AC66" s="6"/>
      <c r="AD66" s="9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O68" s="14"/>
      <c r="P68" s="14"/>
      <c r="Q68" s="14"/>
      <c r="R68" s="14"/>
      <c r="S68" s="14"/>
      <c r="T68" s="14"/>
      <c r="U68" s="14"/>
      <c r="V68" s="14"/>
      <c r="W68" s="14"/>
      <c r="Y68" s="14"/>
      <c r="Z68" s="14"/>
      <c r="AA68" s="14"/>
      <c r="AB68" s="14"/>
      <c r="AC68" s="14"/>
      <c r="AD68" s="14"/>
    </row>
    <row r="69" spans="4:41" x14ac:dyDescent="0.25">
      <c r="J69" s="6"/>
      <c r="L69" s="6"/>
      <c r="T69" s="9"/>
      <c r="U69" s="6"/>
      <c r="AB69" s="9"/>
      <c r="AC69" s="6"/>
      <c r="AD69" s="10"/>
      <c r="AG69" s="6"/>
      <c r="AH69" s="6"/>
      <c r="AI69" s="6"/>
      <c r="AJ69" s="6"/>
      <c r="AK69" s="6"/>
      <c r="AL69" s="6"/>
      <c r="AM69" s="6"/>
      <c r="AN69" s="6"/>
      <c r="AO69" s="6"/>
    </row>
    <row r="70" spans="4:41" x14ac:dyDescent="0.25">
      <c r="J70" s="9"/>
      <c r="L70" s="6"/>
      <c r="T70" s="9"/>
      <c r="U70" s="6"/>
      <c r="AB70" s="9"/>
      <c r="AC70" s="6"/>
      <c r="AD70" s="10"/>
      <c r="AG70" s="6"/>
      <c r="AH70" s="6"/>
      <c r="AI70" s="6"/>
      <c r="AJ70" s="6"/>
      <c r="AK70" s="6"/>
      <c r="AL70" s="9"/>
      <c r="AM70" s="6"/>
      <c r="AN70" s="6"/>
      <c r="AO70" s="6"/>
    </row>
    <row r="71" spans="4:41" x14ac:dyDescent="0.25">
      <c r="J71" s="9"/>
      <c r="L71" s="6"/>
      <c r="T71" s="9"/>
      <c r="U71" s="6"/>
      <c r="AB71" s="9"/>
      <c r="AC71" s="6"/>
      <c r="AD71" s="10"/>
      <c r="AG71" s="6"/>
      <c r="AH71" s="6"/>
      <c r="AI71" s="6"/>
      <c r="AJ71" s="6"/>
      <c r="AK71" s="6"/>
      <c r="AL71" s="9"/>
      <c r="AM71" s="6"/>
      <c r="AN71" s="6"/>
      <c r="AO71" s="6"/>
    </row>
    <row r="72" spans="4:41" x14ac:dyDescent="0.25">
      <c r="J72" s="9"/>
      <c r="L72" s="6"/>
      <c r="T72" s="9"/>
      <c r="U72" s="6"/>
      <c r="AB72" s="9"/>
      <c r="AC72" s="6"/>
      <c r="AD72" s="10"/>
      <c r="AG72" s="6"/>
      <c r="AH72" s="6"/>
      <c r="AI72" s="6"/>
      <c r="AJ72" s="6"/>
      <c r="AK72" s="6"/>
      <c r="AL72" s="9"/>
      <c r="AM72" s="6"/>
      <c r="AN72" s="6"/>
      <c r="AO72" s="6"/>
    </row>
    <row r="73" spans="4:41" x14ac:dyDescent="0.25">
      <c r="J73" s="9"/>
      <c r="L73" s="6"/>
      <c r="T73" s="9"/>
      <c r="U73" s="6"/>
      <c r="AB73" s="9"/>
      <c r="AC73" s="6"/>
      <c r="AD73" s="10"/>
      <c r="AG73" s="6"/>
      <c r="AH73" s="6"/>
      <c r="AI73" s="6"/>
      <c r="AJ73" s="6"/>
      <c r="AK73" s="6"/>
      <c r="AL73" s="9"/>
      <c r="AM73" s="6"/>
      <c r="AN73" s="6"/>
      <c r="AO73" s="6"/>
    </row>
    <row r="74" spans="4:41" x14ac:dyDescent="0.25">
      <c r="J74" s="9"/>
      <c r="L74" s="6"/>
      <c r="T74" s="9"/>
      <c r="U74" s="6"/>
      <c r="AB74" s="9"/>
      <c r="AC74" s="6"/>
      <c r="AD74" s="10"/>
      <c r="AG74" s="6"/>
      <c r="AH74" s="6"/>
      <c r="AI74" s="6"/>
      <c r="AJ74" s="6"/>
      <c r="AK74" s="6"/>
      <c r="AL74" s="9"/>
      <c r="AM74" s="6"/>
      <c r="AN74" s="6"/>
      <c r="AO74" s="6"/>
    </row>
    <row r="75" spans="4:41" x14ac:dyDescent="0.25">
      <c r="J75" s="9"/>
      <c r="L75" s="6"/>
      <c r="T75" s="9"/>
      <c r="U75" s="6"/>
      <c r="AB75" s="9"/>
      <c r="AC75" s="6"/>
      <c r="AD75" s="10"/>
      <c r="AG75" s="6"/>
      <c r="AH75" s="6"/>
      <c r="AI75" s="6"/>
      <c r="AJ75" s="6"/>
      <c r="AK75" s="6"/>
      <c r="AL75" s="9"/>
      <c r="AM75" s="6"/>
      <c r="AN75" s="6"/>
      <c r="AO75" s="6"/>
    </row>
    <row r="76" spans="4:41" x14ac:dyDescent="0.25">
      <c r="J76" s="9"/>
      <c r="L76" s="6"/>
      <c r="T76" s="9"/>
      <c r="U76" s="6"/>
      <c r="AB76" s="9"/>
      <c r="AC76" s="6"/>
      <c r="AD76" s="10"/>
      <c r="AG76" s="6"/>
      <c r="AH76" s="6"/>
      <c r="AI76" s="6"/>
      <c r="AJ76" s="6"/>
      <c r="AK76" s="6"/>
      <c r="AL76" s="9"/>
      <c r="AM76" s="6"/>
      <c r="AN76" s="6"/>
      <c r="AO76" s="6"/>
    </row>
    <row r="77" spans="4:41" x14ac:dyDescent="0.25">
      <c r="J77" s="9"/>
      <c r="L77" s="6"/>
      <c r="U77" s="6"/>
      <c r="AB77" s="9"/>
      <c r="AC77" s="6"/>
      <c r="AD77" s="10"/>
      <c r="AG77" s="6"/>
      <c r="AH77" s="6"/>
      <c r="AI77" s="6"/>
      <c r="AJ77" s="6"/>
      <c r="AK77" s="6"/>
      <c r="AL77" s="9"/>
      <c r="AM77" s="6"/>
      <c r="AN77" s="6"/>
      <c r="AO77" s="6"/>
    </row>
    <row r="78" spans="4:41" x14ac:dyDescent="0.25">
      <c r="J78" s="9"/>
      <c r="L78" s="6"/>
      <c r="T78" s="9"/>
      <c r="U78" s="6"/>
      <c r="AB78" s="9"/>
      <c r="AC78" s="6"/>
      <c r="AD78" s="10"/>
      <c r="AG78" s="6"/>
      <c r="AH78" s="6"/>
      <c r="AI78" s="6"/>
      <c r="AJ78" s="6"/>
      <c r="AK78" s="6"/>
      <c r="AL78" s="9"/>
      <c r="AM78" s="6"/>
      <c r="AN78" s="6"/>
      <c r="AO78" s="6"/>
    </row>
    <row r="79" spans="4:41" x14ac:dyDescent="0.25">
      <c r="J79" s="9"/>
      <c r="L79" s="6"/>
      <c r="T79" s="9"/>
      <c r="U79" s="6"/>
      <c r="AB79" s="9"/>
      <c r="AC79" s="6"/>
      <c r="AD79" s="10"/>
      <c r="AG79" s="6"/>
      <c r="AH79" s="6"/>
      <c r="AI79" s="6"/>
      <c r="AJ79" s="6"/>
      <c r="AK79" s="6"/>
      <c r="AL79" s="9"/>
      <c r="AM79" s="6"/>
      <c r="AN79" s="6"/>
      <c r="AO79" s="6"/>
    </row>
    <row r="80" spans="4:41" x14ac:dyDescent="0.25">
      <c r="J80" s="9"/>
      <c r="L80" s="6"/>
      <c r="T80" s="9"/>
      <c r="U80" s="6"/>
      <c r="AB80" s="9"/>
      <c r="AC80" s="6"/>
      <c r="AD80" s="10"/>
      <c r="AG80" s="6"/>
      <c r="AH80" s="6"/>
      <c r="AI80" s="6"/>
      <c r="AJ80" s="6"/>
      <c r="AK80" s="6"/>
      <c r="AL80" s="9"/>
      <c r="AM80" s="6"/>
      <c r="AN80" s="6"/>
      <c r="AO80" s="6"/>
    </row>
    <row r="81" spans="4:41" x14ac:dyDescent="0.25">
      <c r="J81" s="9"/>
      <c r="L81" s="6"/>
      <c r="T81" s="9"/>
      <c r="U81" s="6"/>
      <c r="AB81" s="9"/>
      <c r="AC81" s="6"/>
      <c r="AD81" s="10"/>
      <c r="AG81" s="6"/>
      <c r="AH81" s="6"/>
      <c r="AI81" s="6"/>
      <c r="AJ81" s="6"/>
      <c r="AK81" s="6"/>
      <c r="AL81" s="9"/>
      <c r="AM81" s="6"/>
      <c r="AN81" s="6"/>
      <c r="AO81" s="6"/>
    </row>
    <row r="82" spans="4:41" x14ac:dyDescent="0.25">
      <c r="J82" s="9"/>
      <c r="L82" s="6"/>
      <c r="T82" s="9"/>
      <c r="U82" s="6"/>
      <c r="AB82" s="9"/>
      <c r="AC82" s="6"/>
      <c r="AD82" s="10"/>
      <c r="AG82" s="6"/>
      <c r="AH82" s="6"/>
      <c r="AI82" s="6"/>
      <c r="AJ82" s="6"/>
      <c r="AK82" s="6"/>
      <c r="AL82" s="9"/>
      <c r="AM82" s="6"/>
      <c r="AN82" s="6"/>
      <c r="AO82" s="6"/>
    </row>
    <row r="83" spans="4:41" x14ac:dyDescent="0.25">
      <c r="J83" s="9"/>
      <c r="L83" s="6"/>
      <c r="T83" s="9"/>
      <c r="U83" s="6"/>
      <c r="AB83" s="9"/>
      <c r="AC83" s="6"/>
      <c r="AD83" s="10"/>
      <c r="AG83" s="6"/>
      <c r="AH83" s="6"/>
      <c r="AI83" s="6"/>
      <c r="AJ83" s="6"/>
      <c r="AK83" s="6"/>
      <c r="AL83" s="9"/>
      <c r="AM83" s="6"/>
      <c r="AN83" s="6"/>
      <c r="AO83" s="6"/>
    </row>
    <row r="84" spans="4:41" x14ac:dyDescent="0.25">
      <c r="J84" s="9"/>
      <c r="L84" s="6"/>
      <c r="T84" s="9"/>
      <c r="U84" s="6"/>
      <c r="AB84" s="9"/>
      <c r="AC84" s="6"/>
      <c r="AD84" s="10"/>
      <c r="AG84" s="6"/>
      <c r="AH84" s="6"/>
      <c r="AI84" s="6"/>
      <c r="AJ84" s="6"/>
      <c r="AK84" s="6"/>
      <c r="AL84" s="9"/>
      <c r="AM84" s="6"/>
      <c r="AN84" s="6"/>
      <c r="AO84" s="6"/>
    </row>
    <row r="85" spans="4:41" x14ac:dyDescent="0.25">
      <c r="J85" s="9"/>
      <c r="L85" s="6"/>
      <c r="T85" s="9"/>
      <c r="U85" s="6"/>
      <c r="AB85" s="9"/>
      <c r="AC85" s="6"/>
      <c r="AD85" s="10"/>
      <c r="AG85" s="6"/>
      <c r="AH85" s="6"/>
      <c r="AI85" s="6"/>
      <c r="AJ85" s="6"/>
      <c r="AK85" s="6"/>
      <c r="AL85" s="9"/>
      <c r="AM85" s="6"/>
      <c r="AN85" s="6"/>
      <c r="AO85" s="6"/>
    </row>
    <row r="86" spans="4:41" x14ac:dyDescent="0.25">
      <c r="J86" s="9"/>
      <c r="L86" s="6"/>
      <c r="T86" s="9"/>
      <c r="U86" s="6"/>
      <c r="AB86" s="9"/>
      <c r="AC86" s="6"/>
      <c r="AD86" s="10"/>
      <c r="AG86" s="6"/>
      <c r="AH86" s="6"/>
      <c r="AI86" s="6"/>
      <c r="AJ86" s="6"/>
      <c r="AK86" s="6"/>
      <c r="AL86" s="9"/>
      <c r="AM86" s="6"/>
      <c r="AN86" s="6"/>
      <c r="AO86" s="6"/>
    </row>
    <row r="87" spans="4:41" x14ac:dyDescent="0.25">
      <c r="J87" s="9"/>
      <c r="L87" s="6"/>
      <c r="T87" s="9"/>
      <c r="U87" s="6"/>
      <c r="AB87" s="9"/>
      <c r="AC87" s="6"/>
      <c r="AD87" s="10"/>
    </row>
    <row r="88" spans="4:41" x14ac:dyDescent="0.25">
      <c r="L88" s="6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O89" s="14"/>
      <c r="P89" s="14"/>
      <c r="Q89" s="14"/>
      <c r="R89" s="14"/>
      <c r="S89" s="14"/>
      <c r="T89" s="14"/>
      <c r="U89" s="14"/>
      <c r="V89" s="14"/>
      <c r="W89" s="14"/>
      <c r="Y89" s="14"/>
      <c r="Z89" s="14"/>
      <c r="AA89" s="14"/>
      <c r="AB89" s="14"/>
      <c r="AC89" s="14"/>
      <c r="AD89" s="14"/>
    </row>
    <row r="90" spans="4:41" x14ac:dyDescent="0.25">
      <c r="J90" s="6"/>
      <c r="L90" s="6"/>
      <c r="R90" s="9"/>
      <c r="U90" s="6"/>
      <c r="Z90" s="9"/>
      <c r="AC90" s="6"/>
      <c r="AD90" s="10"/>
      <c r="AG90" s="6"/>
      <c r="AH90" s="6"/>
      <c r="AI90" s="6"/>
      <c r="AJ90" s="6"/>
      <c r="AK90" s="6"/>
      <c r="AL90" s="6"/>
      <c r="AM90" s="6"/>
      <c r="AN90" s="6"/>
      <c r="AO90" s="6"/>
    </row>
    <row r="91" spans="4:41" x14ac:dyDescent="0.25">
      <c r="J91" s="6"/>
      <c r="L91" s="6"/>
      <c r="R91" s="9"/>
      <c r="U91" s="6"/>
      <c r="Z91" s="9"/>
      <c r="AC91" s="6"/>
      <c r="AD91" s="10"/>
      <c r="AG91" s="6"/>
      <c r="AH91" s="6"/>
      <c r="AI91" s="6"/>
      <c r="AJ91" s="6"/>
      <c r="AK91" s="6"/>
      <c r="AL91" s="6"/>
      <c r="AM91" s="6"/>
      <c r="AN91" s="6"/>
      <c r="AO91" s="6"/>
    </row>
    <row r="92" spans="4:41" x14ac:dyDescent="0.25">
      <c r="J92" s="6"/>
      <c r="L92" s="6"/>
      <c r="R92" s="9"/>
      <c r="U92" s="6"/>
      <c r="Z92" s="9"/>
      <c r="AC92" s="6"/>
      <c r="AD92" s="10"/>
      <c r="AG92" s="6"/>
      <c r="AH92" s="6"/>
      <c r="AI92" s="6"/>
      <c r="AJ92" s="6"/>
      <c r="AK92" s="6"/>
      <c r="AL92" s="6"/>
      <c r="AM92" s="6"/>
      <c r="AN92" s="6"/>
      <c r="AO92" s="6"/>
    </row>
    <row r="93" spans="4:41" x14ac:dyDescent="0.25">
      <c r="J93" s="6"/>
      <c r="L93" s="6"/>
      <c r="R93" s="9"/>
      <c r="U93" s="6"/>
      <c r="Z93" s="9"/>
      <c r="AC93" s="6"/>
      <c r="AD93" s="10"/>
      <c r="AG93" s="6"/>
      <c r="AH93" s="6"/>
      <c r="AI93" s="6"/>
      <c r="AJ93" s="6"/>
      <c r="AK93" s="6"/>
      <c r="AL93" s="6"/>
      <c r="AM93" s="6"/>
      <c r="AN93" s="6"/>
      <c r="AO93" s="6"/>
    </row>
    <row r="94" spans="4:41" x14ac:dyDescent="0.25">
      <c r="J94" s="6"/>
      <c r="L94" s="6"/>
      <c r="R94" s="9"/>
      <c r="U94" s="6"/>
      <c r="Z94" s="9"/>
      <c r="AC94" s="6"/>
      <c r="AD94" s="10"/>
      <c r="AG94" s="6"/>
      <c r="AH94" s="6"/>
      <c r="AI94" s="6"/>
      <c r="AJ94" s="6"/>
      <c r="AK94" s="6"/>
      <c r="AL94" s="6"/>
      <c r="AM94" s="6"/>
      <c r="AN94" s="6"/>
      <c r="AO94" s="6"/>
    </row>
    <row r="95" spans="4:41" x14ac:dyDescent="0.25">
      <c r="J95" s="6"/>
      <c r="L95" s="6"/>
      <c r="R95" s="9"/>
      <c r="U95" s="6"/>
      <c r="Z95" s="9"/>
      <c r="AC95" s="6"/>
      <c r="AD95" s="10"/>
      <c r="AG95" s="6"/>
      <c r="AH95" s="6"/>
      <c r="AI95" s="6"/>
      <c r="AJ95" s="6"/>
      <c r="AK95" s="6"/>
      <c r="AL95" s="6"/>
      <c r="AM95" s="6"/>
      <c r="AN95" s="6"/>
      <c r="AO95" s="6"/>
    </row>
    <row r="96" spans="4:41" x14ac:dyDescent="0.25">
      <c r="J96" s="6"/>
      <c r="L96" s="6"/>
      <c r="R96" s="9"/>
      <c r="U96" s="6"/>
      <c r="Z96" s="9"/>
      <c r="AC96" s="6"/>
      <c r="AD96" s="10"/>
      <c r="AG96" s="6"/>
      <c r="AH96" s="6"/>
      <c r="AI96" s="6"/>
      <c r="AJ96" s="6"/>
      <c r="AK96" s="6"/>
      <c r="AL96" s="6"/>
      <c r="AM96" s="6"/>
      <c r="AN96" s="6"/>
      <c r="AO96" s="6"/>
    </row>
    <row r="97" spans="4:41" x14ac:dyDescent="0.25">
      <c r="J97" s="6"/>
      <c r="L97" s="6"/>
      <c r="R97" s="9"/>
      <c r="U97" s="6"/>
      <c r="Z97" s="9"/>
      <c r="AC97" s="6"/>
      <c r="AD97" s="10"/>
      <c r="AG97" s="6"/>
      <c r="AH97" s="6"/>
      <c r="AI97" s="6"/>
      <c r="AJ97" s="6"/>
      <c r="AK97" s="6"/>
      <c r="AL97" s="6"/>
      <c r="AM97" s="6"/>
      <c r="AN97" s="6"/>
      <c r="AO97" s="6"/>
    </row>
    <row r="98" spans="4:41" x14ac:dyDescent="0.25">
      <c r="J98" s="6"/>
      <c r="L98" s="6"/>
      <c r="U98" s="6"/>
      <c r="Z98" s="9"/>
      <c r="AC98" s="6"/>
      <c r="AD98" s="10"/>
      <c r="AG98" s="6"/>
      <c r="AH98" s="6"/>
      <c r="AI98" s="6"/>
      <c r="AJ98" s="6"/>
      <c r="AK98" s="6"/>
      <c r="AL98" s="6"/>
      <c r="AM98" s="6"/>
      <c r="AN98" s="6"/>
      <c r="AO98" s="6"/>
    </row>
    <row r="99" spans="4:41" x14ac:dyDescent="0.25">
      <c r="J99" s="6"/>
      <c r="L99" s="6"/>
      <c r="R99" s="9"/>
      <c r="U99" s="6"/>
      <c r="Z99" s="9"/>
      <c r="AC99" s="6"/>
      <c r="AD99" s="10"/>
      <c r="AG99" s="6"/>
      <c r="AH99" s="6"/>
      <c r="AI99" s="6"/>
      <c r="AJ99" s="6"/>
      <c r="AK99" s="6"/>
      <c r="AL99" s="6"/>
      <c r="AM99" s="6"/>
      <c r="AN99" s="6"/>
      <c r="AO99" s="6"/>
    </row>
    <row r="100" spans="4:41" x14ac:dyDescent="0.25">
      <c r="J100" s="6"/>
      <c r="L100" s="6"/>
      <c r="R100" s="9"/>
      <c r="U100" s="6"/>
      <c r="Z100" s="9"/>
      <c r="AC100" s="6"/>
      <c r="AD100" s="10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4:41" x14ac:dyDescent="0.25">
      <c r="J101" s="6"/>
      <c r="L101" s="6"/>
      <c r="R101" s="9"/>
      <c r="U101" s="6"/>
      <c r="Z101" s="9"/>
      <c r="AC101" s="6"/>
      <c r="AD101" s="10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4:41" x14ac:dyDescent="0.25">
      <c r="J102" s="6"/>
      <c r="L102" s="6"/>
      <c r="R102" s="9"/>
      <c r="U102" s="6"/>
      <c r="Z102" s="9"/>
      <c r="AC102" s="6"/>
      <c r="AD102" s="10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4:41" x14ac:dyDescent="0.25">
      <c r="J103" s="6"/>
      <c r="L103" s="6"/>
      <c r="R103" s="9"/>
      <c r="U103" s="6"/>
      <c r="Z103" s="9"/>
      <c r="AC103" s="6"/>
      <c r="AD103" s="10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4:41" x14ac:dyDescent="0.25">
      <c r="J104" s="6"/>
      <c r="L104" s="6"/>
      <c r="R104" s="9"/>
      <c r="U104" s="6"/>
      <c r="Z104" s="9"/>
      <c r="AC104" s="6"/>
      <c r="AD104" s="10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4:41" x14ac:dyDescent="0.25">
      <c r="J105" s="6"/>
      <c r="L105" s="6"/>
      <c r="R105" s="9"/>
      <c r="U105" s="6"/>
      <c r="Z105" s="9"/>
      <c r="AC105" s="6"/>
      <c r="AD105" s="10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4:41" x14ac:dyDescent="0.25">
      <c r="J106" s="6"/>
      <c r="L106" s="6"/>
      <c r="R106" s="9"/>
      <c r="U106" s="6"/>
      <c r="Z106" s="9"/>
      <c r="AC106" s="6"/>
      <c r="AD106" s="10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4:41" x14ac:dyDescent="0.25">
      <c r="J107" s="6"/>
      <c r="L107" s="6"/>
      <c r="R107" s="9"/>
      <c r="U107" s="6"/>
      <c r="Z107" s="9"/>
      <c r="AC107" s="6"/>
      <c r="AD107" s="10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4:41" x14ac:dyDescent="0.25">
      <c r="J108" s="6"/>
      <c r="L108" s="6"/>
      <c r="R108" s="9"/>
      <c r="U108" s="6"/>
      <c r="Z108" s="9"/>
      <c r="AC108" s="6"/>
      <c r="AD108" s="10"/>
    </row>
    <row r="109" spans="4:41" x14ac:dyDescent="0.25">
      <c r="L109" s="6"/>
      <c r="R109" s="9"/>
      <c r="AC109" s="6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O110" s="14"/>
      <c r="P110" s="14"/>
      <c r="Q110" s="14"/>
      <c r="R110" s="14"/>
      <c r="S110" s="14"/>
      <c r="T110" s="14"/>
      <c r="U110" s="14"/>
      <c r="V110" s="14"/>
      <c r="W110" s="14"/>
      <c r="Y110" s="14"/>
      <c r="Z110" s="14"/>
      <c r="AA110" s="14"/>
      <c r="AB110" s="14"/>
      <c r="AC110" s="14"/>
      <c r="AD110" s="14"/>
    </row>
    <row r="111" spans="4:41" x14ac:dyDescent="0.25">
      <c r="J111" s="9"/>
      <c r="L111" s="6"/>
      <c r="R111" s="9"/>
      <c r="T111" s="9"/>
      <c r="U111" s="6"/>
      <c r="Z111" s="9"/>
      <c r="AB111" s="9"/>
      <c r="AC111" s="6"/>
      <c r="AD111" s="10"/>
      <c r="AG111" s="6"/>
      <c r="AH111" s="6"/>
      <c r="AI111" s="6"/>
      <c r="AJ111" s="6"/>
      <c r="AK111" s="6"/>
      <c r="AL111" s="9"/>
      <c r="AM111" s="6"/>
      <c r="AN111" s="6"/>
      <c r="AO111" s="6"/>
    </row>
    <row r="112" spans="4:41" x14ac:dyDescent="0.25">
      <c r="J112" s="9"/>
      <c r="L112" s="6"/>
      <c r="R112" s="9"/>
      <c r="T112" s="9"/>
      <c r="U112" s="6"/>
      <c r="Z112" s="9"/>
      <c r="AB112" s="9"/>
      <c r="AC112" s="6"/>
      <c r="AD112" s="10"/>
      <c r="AG112" s="6"/>
      <c r="AH112" s="6"/>
      <c r="AI112" s="6"/>
      <c r="AJ112" s="6"/>
      <c r="AK112" s="6"/>
      <c r="AL112" s="9"/>
      <c r="AM112" s="6"/>
      <c r="AN112" s="6"/>
      <c r="AO112" s="6"/>
    </row>
    <row r="113" spans="10:41" x14ac:dyDescent="0.25">
      <c r="J113" s="9"/>
      <c r="L113" s="6"/>
      <c r="R113" s="9"/>
      <c r="T113" s="9"/>
      <c r="U113" s="6"/>
      <c r="Z113" s="9"/>
      <c r="AB113" s="9"/>
      <c r="AC113" s="6"/>
      <c r="AD113" s="10"/>
      <c r="AG113" s="6"/>
      <c r="AH113" s="6"/>
      <c r="AI113" s="6"/>
      <c r="AJ113" s="6"/>
      <c r="AK113" s="6"/>
      <c r="AL113" s="9"/>
      <c r="AM113" s="6"/>
      <c r="AN113" s="6"/>
      <c r="AO113" s="6"/>
    </row>
    <row r="114" spans="10:41" x14ac:dyDescent="0.25">
      <c r="J114" s="9"/>
      <c r="L114" s="6"/>
      <c r="R114" s="9"/>
      <c r="T114" s="9"/>
      <c r="U114" s="6"/>
      <c r="Z114" s="9"/>
      <c r="AB114" s="9"/>
      <c r="AC114" s="6"/>
      <c r="AD114" s="10"/>
      <c r="AG114" s="6"/>
      <c r="AH114" s="6"/>
      <c r="AI114" s="6"/>
      <c r="AJ114" s="6"/>
      <c r="AK114" s="6"/>
      <c r="AL114" s="9"/>
      <c r="AM114" s="6"/>
      <c r="AN114" s="6"/>
      <c r="AO114" s="6"/>
    </row>
    <row r="115" spans="10:41" x14ac:dyDescent="0.25">
      <c r="J115" s="9"/>
      <c r="L115" s="6"/>
      <c r="R115" s="9"/>
      <c r="T115" s="9"/>
      <c r="U115" s="6"/>
      <c r="Z115" s="9"/>
      <c r="AB115" s="9"/>
      <c r="AC115" s="6"/>
      <c r="AD115" s="10"/>
      <c r="AG115" s="6"/>
      <c r="AH115" s="6"/>
      <c r="AI115" s="6"/>
      <c r="AJ115" s="6"/>
      <c r="AK115" s="6"/>
      <c r="AL115" s="9"/>
      <c r="AM115" s="6"/>
      <c r="AN115" s="6"/>
      <c r="AO115" s="6"/>
    </row>
    <row r="116" spans="10:41" x14ac:dyDescent="0.25">
      <c r="J116" s="9"/>
      <c r="L116" s="6"/>
      <c r="R116" s="9"/>
      <c r="T116" s="9"/>
      <c r="U116" s="6"/>
      <c r="Z116" s="9"/>
      <c r="AB116" s="9"/>
      <c r="AC116" s="6"/>
      <c r="AD116" s="10"/>
      <c r="AG116" s="6"/>
      <c r="AH116" s="6"/>
      <c r="AI116" s="6"/>
      <c r="AJ116" s="6"/>
      <c r="AK116" s="6"/>
      <c r="AL116" s="9"/>
      <c r="AM116" s="6"/>
      <c r="AN116" s="6"/>
      <c r="AO116" s="6"/>
    </row>
    <row r="117" spans="10:41" x14ac:dyDescent="0.25">
      <c r="J117" s="9"/>
      <c r="L117" s="6"/>
      <c r="R117" s="9"/>
      <c r="T117" s="9"/>
      <c r="U117" s="6"/>
      <c r="Z117" s="9"/>
      <c r="AB117" s="9"/>
      <c r="AC117" s="6"/>
      <c r="AD117" s="10"/>
      <c r="AG117" s="6"/>
      <c r="AH117" s="6"/>
      <c r="AI117" s="6"/>
      <c r="AJ117" s="6"/>
      <c r="AK117" s="6"/>
      <c r="AL117" s="9"/>
      <c r="AM117" s="6"/>
      <c r="AN117" s="6"/>
      <c r="AO117" s="6"/>
    </row>
    <row r="118" spans="10:41" x14ac:dyDescent="0.25">
      <c r="J118" s="9"/>
      <c r="L118" s="6"/>
      <c r="R118" s="9"/>
      <c r="T118" s="9"/>
      <c r="U118" s="6"/>
      <c r="Z118" s="9"/>
      <c r="AB118" s="9"/>
      <c r="AC118" s="6"/>
      <c r="AD118" s="10"/>
      <c r="AG118" s="6"/>
      <c r="AH118" s="6"/>
      <c r="AI118" s="6"/>
      <c r="AJ118" s="6"/>
      <c r="AK118" s="6"/>
      <c r="AL118" s="9"/>
      <c r="AM118" s="6"/>
      <c r="AN118" s="6"/>
      <c r="AO118" s="6"/>
    </row>
    <row r="119" spans="10:41" x14ac:dyDescent="0.25">
      <c r="J119" s="9"/>
      <c r="L119" s="6"/>
      <c r="R119" s="9"/>
      <c r="T119" s="9"/>
      <c r="U119" s="6"/>
      <c r="Z119" s="9"/>
      <c r="AB119" s="9"/>
      <c r="AC119" s="6"/>
      <c r="AD119" s="10"/>
      <c r="AG119" s="6"/>
      <c r="AH119" s="6"/>
      <c r="AI119" s="6"/>
      <c r="AJ119" s="6"/>
      <c r="AK119" s="6"/>
      <c r="AL119" s="9"/>
      <c r="AM119" s="6"/>
      <c r="AN119" s="6"/>
      <c r="AO119" s="6"/>
    </row>
    <row r="120" spans="10:41" x14ac:dyDescent="0.25">
      <c r="J120" s="9"/>
      <c r="L120" s="6"/>
      <c r="T120" s="9"/>
      <c r="U120" s="6"/>
      <c r="Z120" s="9"/>
      <c r="AB120" s="9"/>
      <c r="AC120" s="6"/>
      <c r="AD120" s="10"/>
      <c r="AG120" s="6"/>
      <c r="AH120" s="6"/>
      <c r="AI120" s="6"/>
      <c r="AJ120" s="6"/>
      <c r="AK120" s="6"/>
      <c r="AL120" s="9"/>
      <c r="AM120" s="6"/>
      <c r="AN120" s="6"/>
      <c r="AO120" s="6"/>
    </row>
    <row r="121" spans="10:41" x14ac:dyDescent="0.25">
      <c r="J121" s="9"/>
      <c r="L121" s="6"/>
      <c r="T121" s="9"/>
      <c r="U121" s="6"/>
      <c r="Z121" s="9"/>
      <c r="AB121" s="9"/>
      <c r="AC121" s="6"/>
      <c r="AD121" s="10"/>
      <c r="AG121" s="6"/>
      <c r="AH121" s="6"/>
      <c r="AI121" s="6"/>
      <c r="AJ121" s="6"/>
      <c r="AK121" s="6"/>
      <c r="AL121" s="9"/>
      <c r="AM121" s="6"/>
      <c r="AN121" s="6"/>
      <c r="AO121" s="6"/>
    </row>
    <row r="122" spans="10:41" x14ac:dyDescent="0.25">
      <c r="J122" s="9"/>
      <c r="L122" s="6"/>
      <c r="T122" s="9"/>
      <c r="U122" s="6"/>
      <c r="Z122" s="9"/>
      <c r="AB122" s="9"/>
      <c r="AC122" s="6"/>
      <c r="AD122" s="10"/>
      <c r="AG122" s="6"/>
      <c r="AH122" s="6"/>
      <c r="AI122" s="6"/>
      <c r="AJ122" s="6"/>
      <c r="AK122" s="6"/>
      <c r="AL122" s="9"/>
      <c r="AM122" s="6"/>
      <c r="AN122" s="6"/>
      <c r="AO122" s="6"/>
    </row>
    <row r="123" spans="10:41" x14ac:dyDescent="0.25">
      <c r="J123" s="9"/>
      <c r="L123" s="6"/>
      <c r="T123" s="9"/>
      <c r="U123" s="6"/>
      <c r="Z123" s="9"/>
      <c r="AB123" s="9"/>
      <c r="AC123" s="6"/>
      <c r="AD123" s="10"/>
      <c r="AG123" s="6"/>
      <c r="AH123" s="6"/>
      <c r="AI123" s="6"/>
      <c r="AJ123" s="6"/>
      <c r="AK123" s="6"/>
      <c r="AL123" s="9"/>
      <c r="AM123" s="6"/>
      <c r="AN123" s="6"/>
      <c r="AO123" s="6"/>
    </row>
    <row r="124" spans="10:41" x14ac:dyDescent="0.25">
      <c r="J124" s="9"/>
      <c r="L124" s="6"/>
      <c r="T124" s="9"/>
      <c r="U124" s="6"/>
      <c r="Z124" s="9"/>
      <c r="AB124" s="9"/>
      <c r="AC124" s="6"/>
      <c r="AD124" s="10"/>
      <c r="AG124" s="6"/>
      <c r="AH124" s="6"/>
      <c r="AI124" s="6"/>
      <c r="AJ124" s="6"/>
      <c r="AK124" s="6"/>
      <c r="AL124" s="9"/>
      <c r="AM124" s="6"/>
      <c r="AN124" s="6"/>
      <c r="AO124" s="6"/>
    </row>
    <row r="125" spans="10:41" x14ac:dyDescent="0.25">
      <c r="J125" s="9"/>
      <c r="L125" s="6"/>
      <c r="T125" s="9"/>
      <c r="U125" s="6"/>
      <c r="Z125" s="9"/>
      <c r="AB125" s="9"/>
      <c r="AC125" s="6"/>
      <c r="AD125" s="10"/>
      <c r="AG125" s="6"/>
      <c r="AH125" s="6"/>
      <c r="AI125" s="6"/>
      <c r="AJ125" s="6"/>
      <c r="AK125" s="6"/>
      <c r="AL125" s="9"/>
      <c r="AM125" s="6"/>
      <c r="AN125" s="6"/>
      <c r="AO125" s="6"/>
    </row>
    <row r="126" spans="10:41" x14ac:dyDescent="0.25">
      <c r="J126" s="9"/>
      <c r="L126" s="6"/>
      <c r="T126" s="9"/>
      <c r="U126" s="6"/>
      <c r="Z126" s="9"/>
      <c r="AB126" s="9"/>
      <c r="AC126" s="6"/>
      <c r="AD126" s="10"/>
      <c r="AG126" s="6"/>
      <c r="AH126" s="6"/>
      <c r="AI126" s="6"/>
      <c r="AJ126" s="6"/>
      <c r="AK126" s="6"/>
      <c r="AL126" s="9"/>
      <c r="AM126" s="6"/>
      <c r="AN126" s="6"/>
      <c r="AO126" s="6"/>
    </row>
    <row r="127" spans="10:41" x14ac:dyDescent="0.25">
      <c r="J127" s="9"/>
      <c r="L127" s="6"/>
      <c r="T127" s="9"/>
      <c r="U127" s="6"/>
      <c r="Z127" s="9"/>
      <c r="AB127" s="9"/>
      <c r="AC127" s="6"/>
      <c r="AD127" s="10"/>
      <c r="AG127" s="6"/>
      <c r="AH127" s="6"/>
      <c r="AI127" s="6"/>
      <c r="AJ127" s="6"/>
      <c r="AK127" s="6"/>
      <c r="AL127" s="9"/>
      <c r="AM127" s="6"/>
      <c r="AN127" s="6"/>
      <c r="AO127" s="6"/>
    </row>
    <row r="128" spans="10:41" x14ac:dyDescent="0.25">
      <c r="J128" s="9"/>
      <c r="L128" s="6"/>
      <c r="T128" s="9"/>
      <c r="U128" s="6"/>
      <c r="Z128" s="9"/>
      <c r="AB128" s="9"/>
      <c r="AC128" s="6"/>
      <c r="AD128" s="10"/>
      <c r="AG128" s="6"/>
      <c r="AH128" s="6"/>
      <c r="AI128" s="6"/>
      <c r="AJ128" s="6"/>
      <c r="AK128" s="6"/>
      <c r="AL128" s="9"/>
      <c r="AM128" s="6"/>
      <c r="AN128" s="6"/>
      <c r="AO128" s="6"/>
    </row>
    <row r="129" spans="8:30" x14ac:dyDescent="0.25">
      <c r="J129" s="9"/>
      <c r="L129" s="6"/>
      <c r="T129" s="9"/>
      <c r="U129" s="6"/>
      <c r="Z129" s="9"/>
      <c r="AB129" s="9"/>
      <c r="AC129" s="6"/>
      <c r="AD129" s="10"/>
    </row>
    <row r="130" spans="8:30" x14ac:dyDescent="0.25">
      <c r="H130" s="9"/>
      <c r="J130" s="9"/>
      <c r="U130" s="6"/>
    </row>
    <row r="131" spans="8:30" x14ac:dyDescent="0.25">
      <c r="H131" s="9"/>
      <c r="T131" s="9"/>
    </row>
  </sheetData>
  <mergeCells count="4">
    <mergeCell ref="E5:M5"/>
    <mergeCell ref="O5:W5"/>
    <mergeCell ref="Y5:AD5"/>
    <mergeCell ref="D7:A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AF60E8B-EB65-49E4-BF09-E5FBAFD05FE6}"/>
</file>

<file path=customXml/itemProps2.xml><?xml version="1.0" encoding="utf-8"?>
<ds:datastoreItem xmlns:ds="http://schemas.openxmlformats.org/officeDocument/2006/customXml" ds:itemID="{8DAA95C3-CB7A-40A9-B9A0-CD8A0DA4637B}"/>
</file>

<file path=customXml/itemProps3.xml><?xml version="1.0" encoding="utf-8"?>
<ds:datastoreItem xmlns:ds="http://schemas.openxmlformats.org/officeDocument/2006/customXml" ds:itemID="{2E079F85-F210-4D4F-820F-73B6C0657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Baseline (Itron) Forecast</vt:lpstr>
      <vt:lpstr>EV Adjustment</vt:lpstr>
      <vt:lpstr>Building Electrification Adjust</vt:lpstr>
      <vt:lpstr>Data Centre Adjustment</vt:lpstr>
      <vt:lpstr>Other Adjustments</vt:lpstr>
      <vt:lpstr>PROPOSED FORECAST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Harison Perinpanayagam</dc:creator>
  <cp:lastModifiedBy>Vitalika Quenville</cp:lastModifiedBy>
  <dcterms:created xsi:type="dcterms:W3CDTF">2025-06-13T19:44:51Z</dcterms:created>
  <dcterms:modified xsi:type="dcterms:W3CDTF">2026-03-17T18:51:59Z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