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iesoonline.sharepoint.com/sites/2026-2028RRS/Shared Documents/General/FINAL EVIDENCE/"/>
    </mc:Choice>
  </mc:AlternateContent>
  <xr:revisionPtr revIDLastSave="836" documentId="11_383A667B163F1F324536C718E308803149266E80" xr6:coauthVersionLast="47" xr6:coauthVersionMax="47" xr10:uidLastSave="{D8C94DD6-747B-4132-B5F1-A2B4AA85E102}"/>
  <bookViews>
    <workbookView xWindow="-120" yWindow="-120" windowWidth="29040" windowHeight="15720" xr2:uid="{00000000-000D-0000-FFFF-FFFF00000000}"/>
  </bookViews>
  <sheets>
    <sheet name="E-2-1-A1" sheetId="2" r:id="rId1"/>
  </sheets>
  <externalReferences>
    <externalReference r:id="rId2"/>
  </externalReferences>
  <definedNames>
    <definedName name="_xlnm._FilterDatabase" localSheetId="0" hidden="1">'E-2-1-A1'!$A$5:$O$36</definedName>
    <definedName name="pvPeriod">[1]Controls!$G$12</definedName>
    <definedName name="pvPlan">[1]Controls!$G$13</definedName>
    <definedName name="pvYear">[1]Controls!$G$11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H26" i="2"/>
  <c r="L36" i="2"/>
  <c r="J26" i="2" l="1"/>
  <c r="M36" i="2"/>
  <c r="N36" i="2"/>
  <c r="I32" i="2"/>
  <c r="H32" i="2"/>
  <c r="J3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tc={E3179214-D70E-42E1-B101-204303963E52}</author>
  </authors>
  <commentList>
    <comment ref="A5" authorId="0" shapeId="0" xr:uid="{E3179214-D70E-42E1-B101-204303963E52}">
      <text>
        <t xml:space="preserve">[Threaded comment]
Your version of Excel allows you to read this threaded comment; however, any edits to it will get removed if the file is opened in a newer version of Excel. Learn more: https://go.microsoft.com/fwlink/?linkid=870924
Comment:
    Update project list based on Appendix 3 2026-2028 
</t>
      </text>
    </comment>
  </commentList>
</comments>
</file>

<file path=xl/sharedStrings.xml><?xml version="1.0" encoding="utf-8"?>
<sst xmlns="http://schemas.openxmlformats.org/spreadsheetml/2006/main" count="82" uniqueCount="59">
  <si>
    <t xml:space="preserve"> Filed: April 22, 2026, EB-2025-0302, Exhibit E-2-1 Attachment 1, Page 1 of 1</t>
  </si>
  <si>
    <t>Capital Projects - Appendix 2-AA</t>
  </si>
  <si>
    <r>
      <rPr>
        <b/>
        <sz val="11"/>
        <color theme="1"/>
        <rFont val="Tahoma"/>
        <family val="2"/>
      </rPr>
      <t xml:space="preserve">Note:
</t>
    </r>
    <r>
      <rPr>
        <sz val="11"/>
        <color theme="1"/>
        <rFont val="Tahoma"/>
        <family val="2"/>
      </rPr>
      <t>1.   All the dollar figures listed below are in millions
2.   Life to Date Capital Budget is the sum of prior year Capital actuals and current year Capital budget to account for the progressive elaboration of the budget.  Life to Date Capital Actual is the sum of prior year Capital actuals and current year Capital actuals.</t>
    </r>
  </si>
  <si>
    <t>Change Initiatives/ Projects</t>
  </si>
  <si>
    <t>2023 Capital Budget</t>
  </si>
  <si>
    <t>2023 Capital Actual</t>
  </si>
  <si>
    <t>2024 Capital Budget</t>
  </si>
  <si>
    <t>2024 Capital Actual</t>
  </si>
  <si>
    <t>2025 Capital Budget</t>
  </si>
  <si>
    <t>2025 Capital Actual</t>
  </si>
  <si>
    <t>Life to Date Capital Budget</t>
  </si>
  <si>
    <t>Life to Date Capital Actuals</t>
  </si>
  <si>
    <t>Life to Date Capital Variance</t>
  </si>
  <si>
    <t>Variance Reason</t>
  </si>
  <si>
    <t>2026 Capital Budget</t>
  </si>
  <si>
    <t>2027 Capital Budget</t>
  </si>
  <si>
    <t>2028 Capital Budget</t>
  </si>
  <si>
    <t>Status</t>
  </si>
  <si>
    <t>Capacity Auction Enhancement</t>
  </si>
  <si>
    <t>Underspend due to deferral of project to 2026 due to higher prioirity projects.</t>
  </si>
  <si>
    <t>Not Initiated - Plan to start in 2026</t>
  </si>
  <si>
    <t>Other Initiatives/Projects (Less than $1 million)</t>
  </si>
  <si>
    <t>Commercial Reconciliation System Improvements</t>
  </si>
  <si>
    <t>In-flight - Initiation</t>
  </si>
  <si>
    <t>Contract Settlement Solution</t>
  </si>
  <si>
    <t>In-flight - Execution</t>
  </si>
  <si>
    <t>DLRT- Dynamic Limit in Real Time Program - Project 2</t>
  </si>
  <si>
    <t>Online IESO Enhancement</t>
  </si>
  <si>
    <t>Enabling Resources Program (ERP)</t>
  </si>
  <si>
    <t>Underspend due to cashflow shift to future years.</t>
  </si>
  <si>
    <t>A. Storage and Hybrid Integration - Hitachi Energy</t>
  </si>
  <si>
    <t>Project budget is drawn from the total Program budget</t>
  </si>
  <si>
    <t>B. DER Integration</t>
  </si>
  <si>
    <t>ADCS and MFT Replacement</t>
  </si>
  <si>
    <t>Adopt Buy Model For User Computers</t>
  </si>
  <si>
    <t>Off-cycle project initiated.</t>
  </si>
  <si>
    <t>Backup System Refresh</t>
  </si>
  <si>
    <t>Additional expense due to a combination of market and scope changes, including Commvault’s shift from a perpetual licensing model to a subscription-based model, updated vendor pricing and increased storage capacity requirements driven by data growth at the IESO. Additionally, the project scope has expanded beyond a standard hardware refresh to include enhanced capabilities such as ransomware protection and cloud backup functionality, aligning the solution with current cybersecurity and operational requirements.</t>
  </si>
  <si>
    <t>Customer Interaction Center (CIC) Replacement</t>
  </si>
  <si>
    <t>Additional expense due to change in approach from upgrade of the existing Genesys CIC platform to full replacement. However, due to the current (Genesys CIC) vendor’s transition to a cloud-only model that did not meet IESO’s compliance requirements, a competitive RFP was required, resulting in the selection of a more complex on-premises solution (Enghouse CIC) with expanded scope and higher associated costs.</t>
  </si>
  <si>
    <t>Data Center Capacity Program</t>
  </si>
  <si>
    <t>Data Governance Program Projects</t>
  </si>
  <si>
    <t>Data Warehouse Optimization</t>
  </si>
  <si>
    <t>Underspend due to deferral of project to 2026 due to higher priority projects.</t>
  </si>
  <si>
    <t>DDMS and MPIS Upgrade</t>
  </si>
  <si>
    <t>DSO and SMDP Upgrade</t>
  </si>
  <si>
    <t>Facilities Maintenance Program 2026-2028</t>
  </si>
  <si>
    <t>Market Analysis and Simulation Toolset (MAST)</t>
  </si>
  <si>
    <t>MIM Replacement Project</t>
  </si>
  <si>
    <t>Network Security Program</t>
  </si>
  <si>
    <t>Network Upgrade Program</t>
  </si>
  <si>
    <t>Network WAN Infrastructure</t>
  </si>
  <si>
    <t>SCADA/EMS AND PSS Upgrade</t>
  </si>
  <si>
    <t>Space Needs Program Phase 3 - Future @ Work</t>
  </si>
  <si>
    <t>Underspend due to delays in finalizing builiding design and permit reviews resulting in delays to start of construction.</t>
  </si>
  <si>
    <t>In-flight - Planning</t>
  </si>
  <si>
    <t>Wallboard Video Wall Display Replacement</t>
  </si>
  <si>
    <t>Subtotal: Capital Projects ($1 million and above)</t>
  </si>
  <si>
    <t>Total Core IESO Capital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</si>
</sst>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0.0"/>
    <numFmt numFmtId="166" formatCode="#,##0.0"/>
    <numFmt numFmtId="167" formatCode="&quot;$&quot;#,##0.0"/>
  </numFmts>
  <fonts count="15">
    <font>
      <sz val="11"/>
      <color theme="1"/>
      <name val="Calibri"/>
      <family val="2"/>
      <scheme val="minor"/>
    </font>
    <font>
      <b/>
      <sz val="11"/>
      <color theme="1"/>
      <name val="Tahoma"/>
      <family val="2"/>
    </font>
    <font>
      <sz val="11"/>
      <color theme="1"/>
      <name val="Calibri"/>
      <family val="2"/>
      <scheme val="minor"/>
    </font>
    <font>
      <b/>
      <sz val="11"/>
      <color theme="1"/>
      <name val="Calibri"/>
      <family val="2"/>
      <scheme val="minor"/>
    </font>
    <font>
      <sz val="11"/>
      <color theme="1"/>
      <name val="Tahoma"/>
      <family val="2"/>
    </font>
    <font>
      <b/>
      <sz val="11"/>
      <color rgb="FF000000"/>
      <name val="Tahoma"/>
      <family val="2"/>
    </font>
    <font>
      <sz val="9"/>
      <color theme="1" tint="0.39994506668294322"/>
      <name val="Calibri"/>
      <family val="2"/>
      <scheme val="minor"/>
    </font>
    <font>
      <sz val="11"/>
      <color theme="0"/>
      <name val="Calibri Light"/>
      <family val="2"/>
      <scheme val="major"/>
    </font>
    <font>
      <sz val="8"/>
      <name val="Calibri"/>
      <family val="2"/>
      <scheme val="minor"/>
    </font>
    <font>
      <sz val="11"/>
      <color rgb="FFFF0000"/>
      <name val="Tahoma"/>
      <family val="2"/>
    </font>
    <font>
      <sz val="11"/>
      <color rgb="FF000000"/>
      <name val="Tahoma"/>
      <family val="2"/>
    </font>
    <font>
      <b/>
      <sz val="11"/>
      <color theme="1"/>
      <name val="Tahoma"/>
    </font>
    <font>
      <sz val="11"/>
      <color theme="1"/>
      <name val="Tahoma"/>
    </font>
    <font>
      <sz val="11"/>
      <color rgb="FF000000"/>
      <name val="Tahoma"/>
    </font>
    <font>
      <sz val="11"/>
      <color rgb="FFFF0000"/>
      <name val="Tahoma"/>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3"/>
        <bgColor theme="3"/>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s>
  <cellStyleXfs count="6">
    <xf numFmtId="0" fontId="0" fillId="0" borderId="0"/>
    <xf numFmtId="164" fontId="2" fillId="0" borderId="0" applyFont="0" applyFill="0" applyBorder="0" applyAlignment="0" applyProtection="0"/>
    <xf numFmtId="0" fontId="2" fillId="0" borderId="0"/>
    <xf numFmtId="0" fontId="6" fillId="2" borderId="3">
      <alignment horizontal="left" vertical="center"/>
    </xf>
    <xf numFmtId="0" fontId="6" fillId="4" borderId="3">
      <alignment horizontal="left" vertical="center"/>
    </xf>
    <xf numFmtId="0" fontId="7" fillId="5" borderId="0">
      <alignment horizontal="left" vertical="center" shrinkToFit="1"/>
    </xf>
  </cellStyleXfs>
  <cellXfs count="26">
    <xf numFmtId="0" fontId="0" fillId="0" borderId="0" xfId="0"/>
    <xf numFmtId="0" fontId="1" fillId="0" borderId="0" xfId="0" applyFont="1"/>
    <xf numFmtId="0" fontId="3" fillId="0" borderId="0" xfId="0" applyFont="1"/>
    <xf numFmtId="0" fontId="0" fillId="0" borderId="0" xfId="0" applyAlignment="1">
      <alignment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165" fontId="4" fillId="0" borderId="1" xfId="0" applyNumberFormat="1" applyFont="1" applyBorder="1" applyAlignment="1">
      <alignment horizontal="right" vertical="center"/>
    </xf>
    <xf numFmtId="0" fontId="0" fillId="0" borderId="0" xfId="0" applyAlignment="1">
      <alignment horizontal="right"/>
    </xf>
    <xf numFmtId="0" fontId="5" fillId="2" borderId="1" xfId="0" applyFont="1" applyFill="1" applyBorder="1" applyAlignment="1">
      <alignment vertical="center" wrapText="1"/>
    </xf>
    <xf numFmtId="166" fontId="4" fillId="0" borderId="1" xfId="0" applyNumberFormat="1" applyFont="1" applyBorder="1" applyAlignment="1">
      <alignment horizontal="right" vertical="center"/>
    </xf>
    <xf numFmtId="167" fontId="4" fillId="0" borderId="1" xfId="1" applyNumberFormat="1" applyFont="1" applyBorder="1" applyAlignment="1">
      <alignment vertical="center"/>
    </xf>
    <xf numFmtId="2" fontId="9" fillId="0" borderId="1" xfId="0" applyNumberFormat="1" applyFont="1" applyBorder="1" applyAlignment="1">
      <alignment vertical="center" wrapText="1"/>
    </xf>
    <xf numFmtId="0" fontId="9" fillId="0" borderId="1" xfId="0" applyFont="1" applyBorder="1" applyAlignment="1">
      <alignment vertical="center" wrapText="1"/>
    </xf>
    <xf numFmtId="2" fontId="1" fillId="0" borderId="1" xfId="0" applyNumberFormat="1" applyFont="1" applyBorder="1" applyAlignment="1">
      <alignment horizontal="center" vertical="center" wrapText="1"/>
    </xf>
    <xf numFmtId="167" fontId="4" fillId="0" borderId="1" xfId="1" applyNumberFormat="1" applyFont="1" applyFill="1" applyBorder="1" applyAlignment="1">
      <alignment vertical="center"/>
    </xf>
    <xf numFmtId="2" fontId="10" fillId="0" borderId="1" xfId="0" applyNumberFormat="1" applyFont="1" applyBorder="1" applyAlignment="1">
      <alignment vertical="center" wrapText="1"/>
    </xf>
    <xf numFmtId="165" fontId="0" fillId="0" borderId="0" xfId="0" applyNumberFormat="1"/>
    <xf numFmtId="0" fontId="11" fillId="3" borderId="0" xfId="0" applyFont="1" applyFill="1"/>
    <xf numFmtId="0" fontId="12" fillId="0" borderId="1" xfId="0" applyFont="1" applyBorder="1" applyAlignment="1">
      <alignment vertical="center" wrapText="1"/>
    </xf>
    <xf numFmtId="0" fontId="13" fillId="0" borderId="1" xfId="0" applyFont="1" applyBorder="1" applyAlignment="1">
      <alignment horizontal="left" vertical="center" wrapText="1" indent="1"/>
    </xf>
    <xf numFmtId="2" fontId="14" fillId="0" borderId="1" xfId="0" applyNumberFormat="1" applyFont="1" applyBorder="1" applyAlignment="1">
      <alignment vertical="center" wrapText="1"/>
    </xf>
    <xf numFmtId="166" fontId="12"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0" fontId="4" fillId="0" borderId="2" xfId="0" applyFont="1" applyBorder="1" applyAlignment="1">
      <alignment horizontal="left" wrapText="1"/>
    </xf>
  </cellXfs>
  <cellStyles count="6">
    <cellStyle name="_Mapping" xfId="3" xr:uid="{8435DD5A-2CE6-4E85-B550-9CED153FB6D6}"/>
    <cellStyle name="_Mapping 2" xfId="4" xr:uid="{04F3C524-4587-47AB-ACF7-5F3C5C502145}"/>
    <cellStyle name="Bar Driver2" xfId="5" xr:uid="{7FF6438F-FACC-448A-8709-B08DB6D25005}"/>
    <cellStyle name="Currency" xfId="1" builtinId="4"/>
    <cellStyle name="Normal" xfId="0" builtinId="0"/>
    <cellStyle name="Normal 5" xfId="2" xr:uid="{D981E8B9-0E7B-4FF2-9BCA-227105B8B793}"/>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gdeor\Downloads\097f25e8bd58422eb42738b1f5b7b3c5.WzEyMTcxODQ2OTA2MzAyOTU1NTIsODc1OTYyMTI3NTI1MDg1MTg0LHRydWUsImNhMy52ZW5hLmlvOjQ0MyJd.xlsx" TargetMode="External"/><Relationship Id="rId1" Type="http://schemas.openxmlformats.org/officeDocument/2006/relationships/externalLinkPath" Target="file:///C:\Users\jagdeor\Downloads\097f25e8bd58422eb42738b1f5b7b3c5.WzEyMTcxODQ2OTA2MzAyOTU1NTIsODc1OTYyMTI3NTI1MDg1MTg0LHRydWUsImNhMy52ZW5hLmlvOjQ0MyJ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table for Graphs"/>
      <sheetName val="Sheet6"/>
      <sheetName val="Sheet5"/>
      <sheetName val="Sheet4"/>
      <sheetName val="Sheet2"/>
      <sheetName val="Sheet7"/>
      <sheetName val="Sheet3"/>
      <sheetName val="List"/>
      <sheetName val="Sheet1"/>
      <sheetName val="Controls"/>
      <sheetName val="Dashboard"/>
      <sheetName val="Dashboard data"/>
      <sheetName val="Database_Values"/>
      <sheetName val="Database_Extract"/>
      <sheetName val="Database Values Pivot"/>
      <sheetName val="Database Extract Pivot"/>
      <sheetName val="Activity code list"/>
      <sheetName val="vena.tmp.7EC47338204F4F1F"/>
      <sheetName val="ResourceMapping"/>
      <sheetName val="ProjectbyP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Rhea Jagdeo" id="{ADF2EE7D-8831-4696-9721-6BDC0942F23D}" userId="S::rhea.jagdeo@ieso.ca::e0d4e12d-188d-449c-b648-c2c6363477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6-03-04T17:53:39.16" personId="{ADF2EE7D-8831-4696-9721-6BDC0942F23D}" id="{E3179214-D70E-42E1-B101-204303963E52}">
    <text xml:space="preserve">Update project list based on Appendix 3 2026-2028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zoomScale="80" zoomScaleNormal="80" workbookViewId="0">
      <selection activeCell="D3" sqref="D3"/>
    </sheetView>
  </sheetViews>
  <sheetFormatPr defaultRowHeight="15" outlineLevelRow="1"/>
  <cols>
    <col min="1" max="1" width="32.42578125" style="3" customWidth="1"/>
    <col min="2" max="2" width="13.28515625" bestFit="1" customWidth="1"/>
    <col min="3" max="7" width="9.28515625" bestFit="1" customWidth="1"/>
    <col min="8" max="9" width="13.28515625" customWidth="1"/>
    <col min="10" max="10" width="11.5703125" customWidth="1"/>
    <col min="11" max="11" width="37.7109375" style="3" customWidth="1"/>
    <col min="15" max="15" width="24.28515625" style="3" customWidth="1"/>
  </cols>
  <sheetData>
    <row r="1" spans="1:15" s="1" customFormat="1">
      <c r="A1" s="19" t="s">
        <v>0</v>
      </c>
      <c r="B1" s="2"/>
      <c r="C1" s="2"/>
      <c r="D1" s="2"/>
    </row>
    <row r="2" spans="1:15">
      <c r="A2"/>
      <c r="K2"/>
      <c r="O2"/>
    </row>
    <row r="3" spans="1:15">
      <c r="A3" s="2" t="s">
        <v>1</v>
      </c>
      <c r="K3"/>
      <c r="O3"/>
    </row>
    <row r="4" spans="1:15" ht="45.75" customHeight="1">
      <c r="A4" s="25" t="s">
        <v>2</v>
      </c>
      <c r="B4" s="25"/>
      <c r="C4" s="25"/>
      <c r="D4" s="25"/>
      <c r="E4" s="25"/>
      <c r="F4" s="25"/>
      <c r="G4" s="25"/>
      <c r="H4" s="25"/>
      <c r="I4" s="25"/>
      <c r="J4" s="25"/>
      <c r="K4" s="25"/>
      <c r="L4" s="25"/>
      <c r="M4" s="25"/>
      <c r="N4" s="25"/>
      <c r="O4" s="25"/>
    </row>
    <row r="5" spans="1:15" ht="57">
      <c r="A5" s="4" t="s">
        <v>3</v>
      </c>
      <c r="B5" s="4" t="s">
        <v>4</v>
      </c>
      <c r="C5" s="15" t="s">
        <v>5</v>
      </c>
      <c r="D5" s="5" t="s">
        <v>6</v>
      </c>
      <c r="E5" s="15" t="s">
        <v>7</v>
      </c>
      <c r="F5" s="5" t="s">
        <v>8</v>
      </c>
      <c r="G5" s="15" t="s">
        <v>9</v>
      </c>
      <c r="H5" s="5" t="s">
        <v>10</v>
      </c>
      <c r="I5" s="5" t="s">
        <v>11</v>
      </c>
      <c r="J5" s="5" t="s">
        <v>12</v>
      </c>
      <c r="K5" s="5" t="s">
        <v>13</v>
      </c>
      <c r="L5" s="6" t="s">
        <v>14</v>
      </c>
      <c r="M5" s="6" t="s">
        <v>15</v>
      </c>
      <c r="N5" s="6" t="s">
        <v>16</v>
      </c>
      <c r="O5" s="6" t="s">
        <v>17</v>
      </c>
    </row>
    <row r="6" spans="1:15" ht="43.5" customHeight="1">
      <c r="A6" s="20" t="s">
        <v>18</v>
      </c>
      <c r="B6" s="24">
        <v>0.2</v>
      </c>
      <c r="C6" s="24">
        <v>0</v>
      </c>
      <c r="D6" s="23">
        <v>0</v>
      </c>
      <c r="E6" s="23">
        <v>0</v>
      </c>
      <c r="F6" s="23">
        <v>0</v>
      </c>
      <c r="G6" s="23">
        <v>0</v>
      </c>
      <c r="H6" s="23">
        <v>0.2</v>
      </c>
      <c r="I6" s="23">
        <v>0</v>
      </c>
      <c r="J6" s="23">
        <v>-0.2</v>
      </c>
      <c r="K6" s="20" t="s">
        <v>19</v>
      </c>
      <c r="L6" s="24">
        <v>1.2347999999999999</v>
      </c>
      <c r="M6" s="24">
        <v>0.73919999999999997</v>
      </c>
      <c r="N6" s="24">
        <v>0.73919999999999997</v>
      </c>
      <c r="O6" s="20" t="s">
        <v>20</v>
      </c>
    </row>
    <row r="7" spans="1:15" ht="36" customHeight="1">
      <c r="A7" s="20" t="s">
        <v>21</v>
      </c>
      <c r="B7" s="24"/>
      <c r="C7" s="24"/>
      <c r="D7" s="23"/>
      <c r="E7" s="23"/>
      <c r="F7" s="23"/>
      <c r="G7" s="23"/>
      <c r="H7" s="23"/>
      <c r="I7" s="23"/>
      <c r="J7" s="23"/>
      <c r="K7" s="20"/>
      <c r="L7" s="24">
        <v>0.92229311999999997</v>
      </c>
      <c r="M7" s="24">
        <v>0.29399999999999998</v>
      </c>
      <c r="N7" s="24">
        <v>0.29399999999999998</v>
      </c>
      <c r="O7" s="20"/>
    </row>
    <row r="8" spans="1:15" ht="28.5">
      <c r="A8" s="20" t="s">
        <v>22</v>
      </c>
      <c r="B8" s="24">
        <v>0</v>
      </c>
      <c r="C8" s="24">
        <v>0</v>
      </c>
      <c r="D8" s="24">
        <v>0</v>
      </c>
      <c r="E8" s="23">
        <v>0</v>
      </c>
      <c r="F8" s="24">
        <v>0</v>
      </c>
      <c r="G8" s="23">
        <v>0</v>
      </c>
      <c r="H8" s="23">
        <v>0</v>
      </c>
      <c r="I8" s="23">
        <v>0</v>
      </c>
      <c r="J8" s="23">
        <v>0</v>
      </c>
      <c r="K8" s="22"/>
      <c r="L8" s="24">
        <v>0.94499999999999995</v>
      </c>
      <c r="M8" s="24">
        <v>0.92400000000000004</v>
      </c>
      <c r="N8" s="24">
        <v>0.92400000000000004</v>
      </c>
      <c r="O8" s="20" t="s">
        <v>23</v>
      </c>
    </row>
    <row r="9" spans="1:15" ht="22.9" customHeight="1">
      <c r="A9" s="20" t="s">
        <v>24</v>
      </c>
      <c r="B9" s="24">
        <v>0</v>
      </c>
      <c r="C9" s="24">
        <v>0</v>
      </c>
      <c r="D9" s="24">
        <v>0</v>
      </c>
      <c r="E9" s="23">
        <v>0</v>
      </c>
      <c r="F9" s="24">
        <v>0</v>
      </c>
      <c r="G9" s="23">
        <v>0</v>
      </c>
      <c r="H9" s="23">
        <v>0</v>
      </c>
      <c r="I9" s="23">
        <v>0</v>
      </c>
      <c r="J9" s="23">
        <v>0</v>
      </c>
      <c r="K9" s="22"/>
      <c r="L9" s="24">
        <v>0.42</v>
      </c>
      <c r="M9" s="24">
        <v>1.26</v>
      </c>
      <c r="N9" s="24">
        <v>0</v>
      </c>
      <c r="O9" s="20" t="s">
        <v>25</v>
      </c>
    </row>
    <row r="10" spans="1:15" ht="43.15" customHeight="1">
      <c r="A10" s="20" t="s">
        <v>26</v>
      </c>
      <c r="B10" s="8">
        <v>0</v>
      </c>
      <c r="C10" s="8">
        <v>0</v>
      </c>
      <c r="D10" s="8">
        <v>0</v>
      </c>
      <c r="E10" s="11">
        <v>0</v>
      </c>
      <c r="F10" s="8">
        <v>0</v>
      </c>
      <c r="G10" s="11">
        <v>0</v>
      </c>
      <c r="H10" s="11">
        <v>0</v>
      </c>
      <c r="I10" s="11">
        <v>0</v>
      </c>
      <c r="J10" s="11">
        <v>0</v>
      </c>
      <c r="K10" s="13"/>
      <c r="L10" s="8">
        <v>0.55859999999999999</v>
      </c>
      <c r="M10" s="8">
        <v>0.55859999999999999</v>
      </c>
      <c r="N10" s="8">
        <v>0.56279999999999997</v>
      </c>
      <c r="O10" s="7" t="s">
        <v>20</v>
      </c>
    </row>
    <row r="11" spans="1:15" ht="27.6" customHeight="1">
      <c r="A11" s="20" t="s">
        <v>27</v>
      </c>
      <c r="B11" s="24">
        <v>0</v>
      </c>
      <c r="C11" s="24">
        <v>0</v>
      </c>
      <c r="D11" s="24">
        <v>0</v>
      </c>
      <c r="E11" s="24">
        <v>0</v>
      </c>
      <c r="F11" s="24">
        <v>0</v>
      </c>
      <c r="G11" s="24">
        <v>0</v>
      </c>
      <c r="H11" s="24">
        <v>0</v>
      </c>
      <c r="I11" s="24">
        <v>0</v>
      </c>
      <c r="J11" s="24">
        <v>0</v>
      </c>
      <c r="K11" s="22"/>
      <c r="L11" s="24">
        <v>1.26</v>
      </c>
      <c r="M11" s="24">
        <v>0</v>
      </c>
      <c r="N11" s="24">
        <v>0</v>
      </c>
      <c r="O11" s="20"/>
    </row>
    <row r="12" spans="1:15" ht="28.5">
      <c r="A12" s="20" t="s">
        <v>28</v>
      </c>
      <c r="B12" s="8">
        <v>0.3</v>
      </c>
      <c r="C12" s="8">
        <v>0</v>
      </c>
      <c r="D12" s="8">
        <v>0.6</v>
      </c>
      <c r="E12" s="8">
        <v>2.6298099999999998E-3</v>
      </c>
      <c r="F12" s="8">
        <v>3.3</v>
      </c>
      <c r="G12" s="11">
        <v>4.1268142600000006</v>
      </c>
      <c r="H12" s="11">
        <v>4.1999999999999993</v>
      </c>
      <c r="I12" s="8">
        <v>4.1294440700000008</v>
      </c>
      <c r="J12" s="11">
        <v>-7.055592999999849E-2</v>
      </c>
      <c r="K12" s="7" t="s">
        <v>29</v>
      </c>
      <c r="L12" s="8">
        <v>9.7097588155899999</v>
      </c>
      <c r="M12" s="8">
        <v>8.5775081072725001</v>
      </c>
      <c r="N12" s="8">
        <v>11.354111354814668</v>
      </c>
      <c r="O12" s="7" t="s">
        <v>23</v>
      </c>
    </row>
    <row r="13" spans="1:15" ht="28.5" outlineLevel="1">
      <c r="A13" s="21" t="s">
        <v>30</v>
      </c>
      <c r="B13" s="8">
        <v>0</v>
      </c>
      <c r="C13" s="8">
        <v>0</v>
      </c>
      <c r="D13" s="8">
        <v>0</v>
      </c>
      <c r="E13" s="11">
        <v>0</v>
      </c>
      <c r="F13" s="8">
        <v>0</v>
      </c>
      <c r="G13" s="11">
        <v>5.1839199999999998E-3</v>
      </c>
      <c r="H13" s="11">
        <v>0</v>
      </c>
      <c r="I13" s="11">
        <v>5.1839199999999998E-3</v>
      </c>
      <c r="J13" s="11">
        <v>5.1839199999999998E-3</v>
      </c>
      <c r="K13" s="17" t="s">
        <v>31</v>
      </c>
      <c r="L13" s="8"/>
      <c r="M13" s="8"/>
      <c r="N13" s="8"/>
      <c r="O13" s="14"/>
    </row>
    <row r="14" spans="1:15" ht="28.5" outlineLevel="1">
      <c r="A14" s="21" t="s">
        <v>32</v>
      </c>
      <c r="B14" s="8">
        <v>0</v>
      </c>
      <c r="C14" s="8">
        <v>0</v>
      </c>
      <c r="D14" s="8">
        <v>0</v>
      </c>
      <c r="E14" s="11">
        <v>0</v>
      </c>
      <c r="F14" s="8">
        <v>0</v>
      </c>
      <c r="G14" s="11">
        <v>4.9318599999999997E-2</v>
      </c>
      <c r="H14" s="11">
        <v>0</v>
      </c>
      <c r="I14" s="11">
        <v>4.9318599999999997E-2</v>
      </c>
      <c r="J14" s="11">
        <v>4.9318599999999997E-2</v>
      </c>
      <c r="K14" s="17" t="s">
        <v>31</v>
      </c>
      <c r="L14" s="8"/>
      <c r="M14" s="8"/>
      <c r="N14" s="8"/>
      <c r="O14" s="7"/>
    </row>
    <row r="15" spans="1:15" ht="29.45" customHeight="1">
      <c r="A15" s="20" t="s">
        <v>21</v>
      </c>
      <c r="B15" s="24"/>
      <c r="C15" s="24"/>
      <c r="D15" s="23"/>
      <c r="E15" s="23"/>
      <c r="F15" s="23"/>
      <c r="G15" s="23"/>
      <c r="H15" s="23"/>
      <c r="I15" s="23"/>
      <c r="J15" s="23"/>
      <c r="K15" s="20"/>
      <c r="L15" s="24">
        <v>2.0801932924814865</v>
      </c>
      <c r="M15" s="24">
        <v>0.70296499913611299</v>
      </c>
      <c r="N15" s="24">
        <v>4.0681854527999995E-4</v>
      </c>
      <c r="O15" s="20"/>
    </row>
    <row r="16" spans="1:15" ht="29.45" customHeight="1">
      <c r="A16" s="7" t="s">
        <v>33</v>
      </c>
      <c r="B16" s="8">
        <v>0</v>
      </c>
      <c r="C16" s="8">
        <v>0</v>
      </c>
      <c r="D16" s="8">
        <v>0</v>
      </c>
      <c r="E16" s="11">
        <v>0</v>
      </c>
      <c r="F16" s="8">
        <v>0</v>
      </c>
      <c r="G16" s="11">
        <v>0</v>
      </c>
      <c r="H16" s="11">
        <v>0</v>
      </c>
      <c r="I16" s="11">
        <v>0</v>
      </c>
      <c r="J16" s="11">
        <v>0</v>
      </c>
      <c r="K16" s="14"/>
      <c r="L16" s="8">
        <v>1.4279999999999999</v>
      </c>
      <c r="M16" s="8">
        <v>0</v>
      </c>
      <c r="N16" s="8">
        <v>0</v>
      </c>
      <c r="O16" s="7" t="s">
        <v>20</v>
      </c>
    </row>
    <row r="17" spans="1:15" ht="28.5">
      <c r="A17" s="20" t="s">
        <v>34</v>
      </c>
      <c r="B17" s="24">
        <v>0</v>
      </c>
      <c r="C17" s="24">
        <v>0</v>
      </c>
      <c r="D17" s="24">
        <v>0</v>
      </c>
      <c r="E17" s="23">
        <v>0</v>
      </c>
      <c r="F17" s="24">
        <v>0</v>
      </c>
      <c r="G17" s="23">
        <v>2.1246640299999999</v>
      </c>
      <c r="H17" s="23">
        <v>0</v>
      </c>
      <c r="I17" s="23">
        <v>2.1246640299999999</v>
      </c>
      <c r="J17" s="23">
        <v>2.1246640299999999</v>
      </c>
      <c r="K17" s="20" t="s">
        <v>35</v>
      </c>
      <c r="L17" s="24">
        <v>0.57779768934719988</v>
      </c>
      <c r="M17" s="24">
        <v>0.58403469805631991</v>
      </c>
      <c r="N17" s="24">
        <v>0.4795051228620793</v>
      </c>
      <c r="O17" s="20" t="s">
        <v>25</v>
      </c>
    </row>
    <row r="18" spans="1:15" ht="225.95" customHeight="1">
      <c r="A18" s="20" t="s">
        <v>36</v>
      </c>
      <c r="B18" s="24">
        <v>0</v>
      </c>
      <c r="C18" s="24">
        <v>0</v>
      </c>
      <c r="D18" s="23">
        <v>0.25</v>
      </c>
      <c r="E18" s="23">
        <v>0</v>
      </c>
      <c r="F18" s="23">
        <v>0.6</v>
      </c>
      <c r="G18" s="23">
        <v>3.2658403199999997</v>
      </c>
      <c r="H18" s="23">
        <v>0.85</v>
      </c>
      <c r="I18" s="23">
        <v>3.2658403199999997</v>
      </c>
      <c r="J18" s="23">
        <v>2.4158403199999996</v>
      </c>
      <c r="K18" s="20" t="s">
        <v>37</v>
      </c>
      <c r="L18" s="24">
        <v>1.2693333332400001</v>
      </c>
      <c r="M18" s="24">
        <v>0</v>
      </c>
      <c r="N18" s="24">
        <v>0</v>
      </c>
      <c r="O18" s="20" t="s">
        <v>25</v>
      </c>
    </row>
    <row r="19" spans="1:15" ht="180" customHeight="1">
      <c r="A19" s="20" t="s">
        <v>38</v>
      </c>
      <c r="B19" s="24">
        <v>0.2</v>
      </c>
      <c r="C19" s="24">
        <v>0</v>
      </c>
      <c r="D19" s="23">
        <v>0.15</v>
      </c>
      <c r="E19" s="23">
        <v>0.13887931000000001</v>
      </c>
      <c r="F19" s="23">
        <v>0</v>
      </c>
      <c r="G19" s="23">
        <v>1.80170714</v>
      </c>
      <c r="H19" s="23">
        <v>0.35</v>
      </c>
      <c r="I19" s="23">
        <v>1.9405864500000001</v>
      </c>
      <c r="J19" s="23">
        <v>1.59058645</v>
      </c>
      <c r="K19" s="20" t="s">
        <v>39</v>
      </c>
      <c r="L19" s="24">
        <v>1.1384169374381998</v>
      </c>
      <c r="M19" s="24">
        <v>0</v>
      </c>
      <c r="N19" s="24">
        <v>0</v>
      </c>
      <c r="O19" s="20" t="s">
        <v>25</v>
      </c>
    </row>
    <row r="20" spans="1:15" ht="28.5">
      <c r="A20" s="20" t="s">
        <v>40</v>
      </c>
      <c r="B20" s="24">
        <v>0</v>
      </c>
      <c r="C20" s="24">
        <v>0</v>
      </c>
      <c r="D20" s="24">
        <v>0</v>
      </c>
      <c r="E20" s="23">
        <v>0</v>
      </c>
      <c r="F20" s="24">
        <v>0</v>
      </c>
      <c r="G20" s="23">
        <v>0</v>
      </c>
      <c r="H20" s="23">
        <v>0</v>
      </c>
      <c r="I20" s="23">
        <v>0</v>
      </c>
      <c r="J20" s="23">
        <v>0</v>
      </c>
      <c r="K20" s="20"/>
      <c r="L20" s="24">
        <v>0.67200000000000004</v>
      </c>
      <c r="M20" s="24">
        <v>1.0920000000000001</v>
      </c>
      <c r="N20" s="24">
        <v>0.67200000000000004</v>
      </c>
      <c r="O20" s="20" t="s">
        <v>20</v>
      </c>
    </row>
    <row r="21" spans="1:15" ht="28.5">
      <c r="A21" s="20" t="s">
        <v>41</v>
      </c>
      <c r="B21" s="24">
        <v>0</v>
      </c>
      <c r="C21" s="24">
        <v>0</v>
      </c>
      <c r="D21" s="24">
        <v>0</v>
      </c>
      <c r="E21" s="23">
        <v>0</v>
      </c>
      <c r="F21" s="24">
        <v>0</v>
      </c>
      <c r="G21" s="23">
        <v>0</v>
      </c>
      <c r="H21" s="23">
        <v>0</v>
      </c>
      <c r="I21" s="23">
        <v>0</v>
      </c>
      <c r="J21" s="23">
        <v>0</v>
      </c>
      <c r="K21" s="20"/>
      <c r="L21" s="24">
        <v>0</v>
      </c>
      <c r="M21" s="24">
        <v>0.63</v>
      </c>
      <c r="N21" s="24">
        <v>0.63</v>
      </c>
      <c r="O21" s="20" t="s">
        <v>20</v>
      </c>
    </row>
    <row r="22" spans="1:15" ht="42.75">
      <c r="A22" s="20" t="s">
        <v>42</v>
      </c>
      <c r="B22" s="23">
        <v>0.5</v>
      </c>
      <c r="C22" s="24">
        <v>0</v>
      </c>
      <c r="D22" s="23">
        <v>0</v>
      </c>
      <c r="E22" s="23">
        <v>0</v>
      </c>
      <c r="F22" s="23">
        <v>0</v>
      </c>
      <c r="G22" s="23">
        <v>0</v>
      </c>
      <c r="H22" s="23">
        <v>0.5</v>
      </c>
      <c r="I22" s="23">
        <v>0</v>
      </c>
      <c r="J22" s="23">
        <v>-0.5</v>
      </c>
      <c r="K22" s="20" t="s">
        <v>43</v>
      </c>
      <c r="L22" s="24">
        <v>0</v>
      </c>
      <c r="M22" s="24">
        <v>1.05</v>
      </c>
      <c r="N22" s="24">
        <v>0</v>
      </c>
      <c r="O22" s="20" t="s">
        <v>20</v>
      </c>
    </row>
    <row r="23" spans="1:15" ht="28.5">
      <c r="A23" s="20" t="s">
        <v>44</v>
      </c>
      <c r="B23" s="8">
        <v>0</v>
      </c>
      <c r="C23" s="8">
        <v>0</v>
      </c>
      <c r="D23" s="8">
        <v>0</v>
      </c>
      <c r="E23" s="11">
        <v>0</v>
      </c>
      <c r="F23" s="8">
        <v>0</v>
      </c>
      <c r="G23" s="11">
        <v>0</v>
      </c>
      <c r="H23" s="11">
        <v>0</v>
      </c>
      <c r="I23" s="11">
        <v>0</v>
      </c>
      <c r="J23" s="11">
        <v>0</v>
      </c>
      <c r="K23" s="7"/>
      <c r="L23" s="8">
        <v>1.68</v>
      </c>
      <c r="M23" s="8">
        <v>5.04</v>
      </c>
      <c r="N23" s="8">
        <v>0</v>
      </c>
      <c r="O23" s="7" t="s">
        <v>20</v>
      </c>
    </row>
    <row r="24" spans="1:15" ht="28.5">
      <c r="A24" s="20" t="s">
        <v>45</v>
      </c>
      <c r="B24" s="8">
        <v>0</v>
      </c>
      <c r="C24" s="8">
        <v>0</v>
      </c>
      <c r="D24" s="8">
        <v>0</v>
      </c>
      <c r="E24" s="11">
        <v>0</v>
      </c>
      <c r="F24" s="8">
        <v>0</v>
      </c>
      <c r="G24" s="11">
        <v>0</v>
      </c>
      <c r="H24" s="11">
        <v>0</v>
      </c>
      <c r="I24" s="11">
        <v>0</v>
      </c>
      <c r="J24" s="11">
        <v>0</v>
      </c>
      <c r="K24" s="7"/>
      <c r="L24" s="8">
        <v>0</v>
      </c>
      <c r="M24" s="8">
        <v>2.52</v>
      </c>
      <c r="N24" s="8">
        <v>4.62</v>
      </c>
      <c r="O24" s="7" t="s">
        <v>20</v>
      </c>
    </row>
    <row r="25" spans="1:15" ht="28.5">
      <c r="A25" s="20" t="s">
        <v>46</v>
      </c>
      <c r="B25" s="24">
        <v>0</v>
      </c>
      <c r="C25" s="24">
        <v>0</v>
      </c>
      <c r="D25" s="24">
        <v>0</v>
      </c>
      <c r="E25" s="23">
        <v>0</v>
      </c>
      <c r="F25" s="24">
        <v>0</v>
      </c>
      <c r="G25" s="23">
        <v>0</v>
      </c>
      <c r="H25" s="23">
        <v>0</v>
      </c>
      <c r="I25" s="23">
        <v>0</v>
      </c>
      <c r="J25" s="23">
        <v>0</v>
      </c>
      <c r="K25" s="20"/>
      <c r="L25" s="24">
        <v>5.46</v>
      </c>
      <c r="M25" s="24">
        <v>8.4</v>
      </c>
      <c r="N25" s="24">
        <v>3.78</v>
      </c>
      <c r="O25" s="20" t="s">
        <v>20</v>
      </c>
    </row>
    <row r="26" spans="1:15" ht="41.45" customHeight="1">
      <c r="A26" s="20" t="s">
        <v>47</v>
      </c>
      <c r="B26" s="24">
        <v>0.5</v>
      </c>
      <c r="C26" s="24">
        <v>0.2</v>
      </c>
      <c r="D26" s="24">
        <v>2.4</v>
      </c>
      <c r="E26" s="23">
        <v>0.4</v>
      </c>
      <c r="F26" s="24">
        <v>1</v>
      </c>
      <c r="G26" s="23">
        <v>0.6</v>
      </c>
      <c r="H26" s="23">
        <f>SUM(B26,D26,F26)</f>
        <v>3.9</v>
      </c>
      <c r="I26" s="23">
        <f>SUM(C26,E26,G26)</f>
        <v>1.2000000000000002</v>
      </c>
      <c r="J26" s="23">
        <f>I26-H26</f>
        <v>-2.6999999999999997</v>
      </c>
      <c r="K26" s="20" t="s">
        <v>43</v>
      </c>
      <c r="L26" s="24">
        <v>0</v>
      </c>
      <c r="M26" s="24">
        <v>0</v>
      </c>
      <c r="N26" s="24">
        <v>0</v>
      </c>
      <c r="O26" s="20" t="s">
        <v>25</v>
      </c>
    </row>
    <row r="27" spans="1:15" ht="28.5">
      <c r="A27" s="20" t="s">
        <v>48</v>
      </c>
      <c r="B27" s="24">
        <v>0</v>
      </c>
      <c r="C27" s="24">
        <v>0</v>
      </c>
      <c r="D27" s="24">
        <v>0</v>
      </c>
      <c r="E27" s="23">
        <v>0</v>
      </c>
      <c r="F27" s="24">
        <v>0</v>
      </c>
      <c r="G27" s="23">
        <v>0</v>
      </c>
      <c r="H27" s="23">
        <v>0</v>
      </c>
      <c r="I27" s="23">
        <v>0</v>
      </c>
      <c r="J27" s="23">
        <v>0</v>
      </c>
      <c r="K27" s="20"/>
      <c r="L27" s="24">
        <v>0.42</v>
      </c>
      <c r="M27" s="24">
        <v>1.1759999999999999</v>
      </c>
      <c r="N27" s="24">
        <v>0.67200000000000004</v>
      </c>
      <c r="O27" s="20" t="s">
        <v>20</v>
      </c>
    </row>
    <row r="28" spans="1:15" ht="28.5">
      <c r="A28" s="20" t="s">
        <v>49</v>
      </c>
      <c r="B28" s="24">
        <v>0</v>
      </c>
      <c r="C28" s="24">
        <v>0</v>
      </c>
      <c r="D28" s="24">
        <v>0</v>
      </c>
      <c r="E28" s="23">
        <v>0</v>
      </c>
      <c r="F28" s="24">
        <v>0</v>
      </c>
      <c r="G28" s="23">
        <v>0</v>
      </c>
      <c r="H28" s="23">
        <v>0</v>
      </c>
      <c r="I28" s="23">
        <v>0</v>
      </c>
      <c r="J28" s="23">
        <v>0</v>
      </c>
      <c r="K28" s="20"/>
      <c r="L28" s="24">
        <v>0.441</v>
      </c>
      <c r="M28" s="24">
        <v>0.94615751999999997</v>
      </c>
      <c r="N28" s="24">
        <v>2.80192248</v>
      </c>
      <c r="O28" s="20" t="s">
        <v>20</v>
      </c>
    </row>
    <row r="29" spans="1:15" ht="28.5">
      <c r="A29" s="20" t="s">
        <v>50</v>
      </c>
      <c r="B29" s="8">
        <v>0</v>
      </c>
      <c r="C29" s="8">
        <v>0</v>
      </c>
      <c r="D29" s="8">
        <v>0</v>
      </c>
      <c r="E29" s="11">
        <v>0</v>
      </c>
      <c r="F29" s="8">
        <v>0</v>
      </c>
      <c r="G29" s="11">
        <v>0</v>
      </c>
      <c r="H29" s="11">
        <v>0</v>
      </c>
      <c r="I29" s="11">
        <v>0</v>
      </c>
      <c r="J29" s="11">
        <v>0</v>
      </c>
      <c r="K29" s="7"/>
      <c r="L29" s="8">
        <v>1.34397648</v>
      </c>
      <c r="M29" s="8">
        <v>1.34397648</v>
      </c>
      <c r="N29" s="8">
        <v>5.8800461999999998</v>
      </c>
      <c r="O29" s="7" t="s">
        <v>20</v>
      </c>
    </row>
    <row r="30" spans="1:15" ht="28.5">
      <c r="A30" s="20" t="s">
        <v>51</v>
      </c>
      <c r="B30" s="24">
        <v>0</v>
      </c>
      <c r="C30" s="24">
        <v>0</v>
      </c>
      <c r="D30" s="23">
        <v>1.6000000000000001E-6</v>
      </c>
      <c r="E30" s="23">
        <v>0</v>
      </c>
      <c r="F30" s="23">
        <v>1.0000000000000001E-7</v>
      </c>
      <c r="G30" s="23">
        <v>0</v>
      </c>
      <c r="H30" s="23">
        <v>1.7000000000000002E-6</v>
      </c>
      <c r="I30" s="23">
        <v>0</v>
      </c>
      <c r="J30" s="23">
        <v>-1.7000000000000002E-6</v>
      </c>
      <c r="K30" s="20"/>
      <c r="L30" s="24">
        <v>1.05</v>
      </c>
      <c r="M30" s="24">
        <v>0</v>
      </c>
      <c r="N30" s="24">
        <v>0</v>
      </c>
      <c r="O30" s="20" t="s">
        <v>20</v>
      </c>
    </row>
    <row r="31" spans="1:15" ht="65.099999999999994" customHeight="1">
      <c r="A31" s="20" t="s">
        <v>52</v>
      </c>
      <c r="B31" s="8">
        <v>0</v>
      </c>
      <c r="C31" s="8">
        <v>0</v>
      </c>
      <c r="D31" s="8">
        <v>0</v>
      </c>
      <c r="E31" s="11">
        <v>0</v>
      </c>
      <c r="F31" s="8">
        <v>0</v>
      </c>
      <c r="G31" s="11">
        <v>0</v>
      </c>
      <c r="H31" s="11">
        <v>0</v>
      </c>
      <c r="I31" s="11">
        <v>0</v>
      </c>
      <c r="J31" s="11">
        <v>0</v>
      </c>
      <c r="K31" s="7"/>
      <c r="L31" s="8">
        <v>0</v>
      </c>
      <c r="M31" s="8">
        <v>0.92400000000000004</v>
      </c>
      <c r="N31" s="8">
        <v>5.46</v>
      </c>
      <c r="O31" s="7" t="s">
        <v>20</v>
      </c>
    </row>
    <row r="32" spans="1:15" ht="61.5" customHeight="1">
      <c r="A32" s="20" t="s">
        <v>53</v>
      </c>
      <c r="B32" s="8">
        <v>7</v>
      </c>
      <c r="C32" s="8">
        <v>0.24993275000000001</v>
      </c>
      <c r="D32" s="11">
        <v>10</v>
      </c>
      <c r="E32" s="11">
        <v>2.2587593500000001</v>
      </c>
      <c r="F32" s="11">
        <v>13</v>
      </c>
      <c r="G32" s="11">
        <v>14.25931877</v>
      </c>
      <c r="H32" s="11">
        <f>B32+D32+F32</f>
        <v>30</v>
      </c>
      <c r="I32" s="11">
        <f>C32+E32+G32</f>
        <v>16.768010870000001</v>
      </c>
      <c r="J32" s="11">
        <f>H32-I32</f>
        <v>13.231989129999999</v>
      </c>
      <c r="K32" s="7" t="s">
        <v>54</v>
      </c>
      <c r="L32" s="8">
        <v>20.202882578798903</v>
      </c>
      <c r="M32" s="8">
        <v>15.620114756394869</v>
      </c>
      <c r="N32" s="8">
        <v>9.5014641024219593</v>
      </c>
      <c r="O32" s="7" t="s">
        <v>55</v>
      </c>
    </row>
    <row r="33" spans="1:15" ht="28.5">
      <c r="A33" s="20" t="s">
        <v>56</v>
      </c>
      <c r="B33" s="8">
        <v>0</v>
      </c>
      <c r="C33" s="8">
        <v>0</v>
      </c>
      <c r="D33" s="8">
        <v>0</v>
      </c>
      <c r="E33" s="11">
        <v>0</v>
      </c>
      <c r="F33" s="8">
        <v>0</v>
      </c>
      <c r="G33" s="11">
        <v>0</v>
      </c>
      <c r="H33" s="11">
        <v>0</v>
      </c>
      <c r="I33" s="11">
        <v>0</v>
      </c>
      <c r="J33" s="11">
        <v>0</v>
      </c>
      <c r="K33" s="13"/>
      <c r="L33" s="8">
        <v>0.5544</v>
      </c>
      <c r="M33" s="8">
        <v>2.2679999999999998</v>
      </c>
      <c r="N33" s="8">
        <v>0</v>
      </c>
      <c r="O33" s="7" t="s">
        <v>20</v>
      </c>
    </row>
    <row r="34" spans="1:15" ht="28.5">
      <c r="A34" s="7" t="s">
        <v>57</v>
      </c>
      <c r="B34" s="16">
        <v>1.200007</v>
      </c>
      <c r="C34" s="16">
        <v>0.24993275000000001</v>
      </c>
      <c r="D34" s="16">
        <v>1.0000116000000001</v>
      </c>
      <c r="E34" s="16">
        <v>2.4028982800000001</v>
      </c>
      <c r="F34" s="16">
        <v>3.9000130999999998</v>
      </c>
      <c r="G34" s="16">
        <v>29.921046859999997</v>
      </c>
      <c r="H34" s="12">
        <v>6.1000316999999988</v>
      </c>
      <c r="I34" s="12">
        <v>32.573877889999999</v>
      </c>
      <c r="J34" s="12">
        <v>26.473846190000003</v>
      </c>
      <c r="K34" s="14"/>
      <c r="L34" s="8">
        <v>0</v>
      </c>
      <c r="M34" s="8">
        <v>0</v>
      </c>
      <c r="N34" s="8">
        <v>0</v>
      </c>
      <c r="O34" s="7"/>
    </row>
    <row r="35" spans="1:15" ht="28.5">
      <c r="A35" s="7" t="s">
        <v>21</v>
      </c>
      <c r="B35" s="16">
        <v>3.9140429490668325</v>
      </c>
      <c r="C35" s="16"/>
      <c r="D35" s="16">
        <v>5.9830184046765043</v>
      </c>
      <c r="E35" s="16"/>
      <c r="F35" s="16">
        <v>5.1284999999999998</v>
      </c>
      <c r="G35" s="16"/>
      <c r="H35" s="12">
        <v>21.2</v>
      </c>
      <c r="I35" s="12">
        <v>20.9</v>
      </c>
      <c r="J35" s="12">
        <v>-0.3</v>
      </c>
      <c r="K35" s="14"/>
      <c r="L35" s="8">
        <v>7.1</v>
      </c>
      <c r="M35" s="8">
        <v>3.7</v>
      </c>
      <c r="N35" s="8">
        <v>2.8</v>
      </c>
      <c r="O35" s="7"/>
    </row>
    <row r="36" spans="1:15" ht="28.5">
      <c r="A36" s="10" t="s">
        <v>58</v>
      </c>
      <c r="B36" s="16">
        <v>5.1140499490668327</v>
      </c>
      <c r="C36" s="16">
        <v>0.24993275000000001</v>
      </c>
      <c r="D36" s="16">
        <v>6.9830300046765039</v>
      </c>
      <c r="E36" s="16">
        <v>2.4028982800000001</v>
      </c>
      <c r="F36" s="16">
        <v>9.0285130999999996</v>
      </c>
      <c r="G36" s="16">
        <v>29.921046859999997</v>
      </c>
      <c r="H36" s="12">
        <v>103.89999999999999</v>
      </c>
      <c r="I36" s="12">
        <v>102.1</v>
      </c>
      <c r="J36" s="12">
        <v>-1.8</v>
      </c>
      <c r="K36" s="14"/>
      <c r="L36" s="8">
        <f>SUM(L6:L35)</f>
        <v>60.468452246895787</v>
      </c>
      <c r="M36" s="8">
        <f>SUM(M6:M35)</f>
        <v>58.350556560859808</v>
      </c>
      <c r="N36" s="8">
        <f>SUM(N6:N35)</f>
        <v>51.171456078643985</v>
      </c>
      <c r="O36" s="8"/>
    </row>
    <row r="37" spans="1:15">
      <c r="L37" s="9"/>
      <c r="M37" s="9"/>
      <c r="N37" s="9"/>
    </row>
    <row r="39" spans="1:15">
      <c r="L39" s="18"/>
      <c r="M39" s="18"/>
      <c r="N39" s="18"/>
    </row>
  </sheetData>
  <autoFilter ref="A5:O36" xr:uid="{00000000-0001-0000-0000-000000000000}"/>
  <mergeCells count="1">
    <mergeCell ref="A4:O4"/>
  </mergeCells>
  <phoneticPr fontId="8" type="noConversion"/>
  <printOptions horizontalCentered="1" verticalCentered="1"/>
  <pageMargins left="0.7" right="0.7" top="0.75" bottom="0.75" header="0.3" footer="0.3"/>
  <pageSetup scale="3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8E5D53D35DCC46A2074724C79DA9D6" ma:contentTypeVersion="11" ma:contentTypeDescription="Create a new document." ma:contentTypeScope="" ma:versionID="af0b899a5d04ada1e841742609db6014">
  <xsd:schema xmlns:xsd="http://www.w3.org/2001/XMLSchema" xmlns:xs="http://www.w3.org/2001/XMLSchema" xmlns:p="http://schemas.microsoft.com/office/2006/metadata/properties" xmlns:ns2="8876ab28-f9a4-4449-b601-83d227bcf9c3" xmlns:ns3="1ef0f256-2d2c-4b41-a679-2504c15b1e3c" targetNamespace="http://schemas.microsoft.com/office/2006/metadata/properties" ma:root="true" ma:fieldsID="6ff5864f522031102980a5877e5e270b" ns2:_="" ns3:_="">
    <xsd:import namespace="8876ab28-f9a4-4449-b601-83d227bcf9c3"/>
    <xsd:import namespace="1ef0f256-2d2c-4b41-a679-2504c15b1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6ab28-f9a4-4449-b601-83d227bcf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f0f256-2d2c-4b41-a679-2504c15b1e3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01c72b-e966-46a5-a305-36f9e641f8b4}" ma:internalName="TaxCatchAll" ma:showField="CatchAllData" ma:web="1ef0f256-2d2c-4b41-a679-2504c15b1e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76ab28-f9a4-4449-b601-83d227bcf9c3">
      <Terms xmlns="http://schemas.microsoft.com/office/infopath/2007/PartnerControls"/>
    </lcf76f155ced4ddcb4097134ff3c332f>
    <TaxCatchAll xmlns="1ef0f256-2d2c-4b41-a679-2504c15b1e3c" xsi:nil="true"/>
  </documentManagement>
</p:properties>
</file>

<file path=customXml/itemProps1.xml><?xml version="1.0" encoding="utf-8"?>
<ds:datastoreItem xmlns:ds="http://schemas.openxmlformats.org/officeDocument/2006/customXml" ds:itemID="{4C91977D-2742-40CA-8821-CEE4D07DE094}"/>
</file>

<file path=customXml/itemProps2.xml><?xml version="1.0" encoding="utf-8"?>
<ds:datastoreItem xmlns:ds="http://schemas.openxmlformats.org/officeDocument/2006/customXml" ds:itemID="{7C6B62BF-F03C-4E80-82ED-EDB0DE1CC36A}"/>
</file>

<file path=customXml/itemProps3.xml><?xml version="1.0" encoding="utf-8"?>
<ds:datastoreItem xmlns:ds="http://schemas.openxmlformats.org/officeDocument/2006/customXml" ds:itemID="{3D4A05A3-43BF-435C-8983-006A07647C54}"/>
</file>

<file path=docProps/app.xml><?xml version="1.0" encoding="utf-8"?>
<Properties xmlns="http://schemas.openxmlformats.org/officeDocument/2006/extended-properties" xmlns:vt="http://schemas.openxmlformats.org/officeDocument/2006/docPropsVTypes">
  <Application>Microsoft Excel Online</Application>
  <Manager/>
  <Company>IESO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Dimitropoulos</dc:creator>
  <cp:keywords/>
  <dc:description/>
  <cp:lastModifiedBy>Andrew Bishop</cp:lastModifiedBy>
  <cp:revision/>
  <dcterms:created xsi:type="dcterms:W3CDTF">2021-05-13T20:37:56Z</dcterms:created>
  <dcterms:modified xsi:type="dcterms:W3CDTF">2026-04-22T15:10:31Z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0x010100368E5D53D35DCC46A2074724C79DA9D6</vt:lpwstr>
  </property>
  <property fmtid="{D5CDD505-2E9C-101B-9397-08002B2CF9AE}" pid="3" name="Order">
    <vt:r8>31800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