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PG/Shared Documents/100595 - OPG Cost of Capital/Discovery/CCC/CCC Attachments/"/>
    </mc:Choice>
  </mc:AlternateContent>
  <xr:revisionPtr revIDLastSave="134" documentId="8_{F2623672-62C1-489D-8760-1767E9223C40}" xr6:coauthVersionLast="47" xr6:coauthVersionMax="47" xr10:uidLastSave="{B8E3B963-7E40-468A-95B1-7E76C16E5F23}"/>
  <bookViews>
    <workbookView xWindow="8" yWindow="8" windowWidth="21585" windowHeight="13665" xr2:uid="{2869F1BF-64CD-4329-8126-6C4292621921}"/>
  </bookViews>
  <sheets>
    <sheet name="Adjust. Mechan. - Proxy Group" sheetId="1" r:id="rId1"/>
  </sheets>
  <definedNames>
    <definedName name="_xlnm._FilterDatabase" localSheetId="0" hidden="1">'Adjust. Mechan. - Proxy Group'!$A$2:$P$70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7" i="1" l="1"/>
  <c r="B84" i="1" s="1"/>
  <c r="B87" i="1"/>
  <c r="B85" i="1" s="1"/>
  <c r="H70" i="1"/>
  <c r="I70" i="1"/>
  <c r="J70" i="1"/>
  <c r="K70" i="1"/>
  <c r="L70" i="1"/>
  <c r="M70" i="1"/>
  <c r="N70" i="1"/>
  <c r="O70" i="1"/>
  <c r="G70" i="1"/>
  <c r="E70" i="1"/>
  <c r="B79" i="1" l="1"/>
  <c r="B83" i="1"/>
  <c r="B82" i="1"/>
  <c r="B81" i="1"/>
  <c r="B80" i="1"/>
  <c r="B78" i="1"/>
  <c r="B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 Serpico</author>
  </authors>
  <commentList>
    <comment ref="O48" authorId="0" shapeId="0" xr:uid="{08B2B1FF-218A-482D-8964-92DC6BDE39A7}">
      <text>
        <r>
          <rPr>
            <b/>
            <sz val="9"/>
            <color indexed="81"/>
            <rFont val="Tahoma"/>
            <family val="2"/>
          </rPr>
          <t>Nico Serpico:</t>
        </r>
        <r>
          <rPr>
            <sz val="9"/>
            <color indexed="81"/>
            <rFont val="Tahoma"/>
            <family val="2"/>
          </rPr>
          <t xml:space="preserve">
Don't have transmission assets but collect transmission costs on behalf of the incumbent transmission provider ie. AltaLink</t>
        </r>
      </text>
    </comment>
  </commentList>
</comments>
</file>

<file path=xl/sharedStrings.xml><?xml version="1.0" encoding="utf-8"?>
<sst xmlns="http://schemas.openxmlformats.org/spreadsheetml/2006/main" count="323" uniqueCount="151">
  <si>
    <t>RISK ASSESSMENT: Concentric Proxy Group</t>
  </si>
  <si>
    <t>Proxy Group Company</t>
  </si>
  <si>
    <t>Ticker</t>
  </si>
  <si>
    <t>Operating Subsidiary</t>
  </si>
  <si>
    <t>Type</t>
  </si>
  <si>
    <t>Jurisdiction</t>
  </si>
  <si>
    <t>Electric Fuel Cost Recovery Mechanism</t>
  </si>
  <si>
    <t>Conservation Program Expense</t>
  </si>
  <si>
    <t>Full Decoupling</t>
  </si>
  <si>
    <t>Partial Decoupling</t>
  </si>
  <si>
    <t>Generation Capacity</t>
  </si>
  <si>
    <t>Renewable Expense</t>
  </si>
  <si>
    <t>Delivery Infrastructure</t>
  </si>
  <si>
    <t>Environmental Compliance</t>
  </si>
  <si>
    <t>Transmission Costs</t>
  </si>
  <si>
    <t>Other</t>
  </si>
  <si>
    <t>Ameren Corporation</t>
  </si>
  <si>
    <t>AEE</t>
  </si>
  <si>
    <t>Ameren Illinois Company</t>
  </si>
  <si>
    <t>Electric</t>
  </si>
  <si>
    <t>Illinois</t>
  </si>
  <si>
    <t>N/A</t>
  </si>
  <si>
    <t>Union Electric Company</t>
  </si>
  <si>
    <t>Missouri</t>
  </si>
  <si>
    <t xml:space="preserve">American Electric Power Company, Inc. </t>
  </si>
  <si>
    <t>AEP</t>
  </si>
  <si>
    <t>AEP Texas, Inc.</t>
  </si>
  <si>
    <t>Texas</t>
  </si>
  <si>
    <t>Appalachian Power Company</t>
  </si>
  <si>
    <t>Virginia</t>
  </si>
  <si>
    <t>Indiana Michigan Power Company</t>
  </si>
  <si>
    <t>Indiana</t>
  </si>
  <si>
    <t>Michigan</t>
  </si>
  <si>
    <t>Kentucky Power Company</t>
  </si>
  <si>
    <t>Kentucky</t>
  </si>
  <si>
    <t>Kingsport Power Company</t>
  </si>
  <si>
    <t>Tennessee</t>
  </si>
  <si>
    <t>Ohio Power Company</t>
  </si>
  <si>
    <t>Ohio</t>
  </si>
  <si>
    <t>Public Service Company of Oklahoma</t>
  </si>
  <si>
    <t>Oklahoma</t>
  </si>
  <si>
    <t>West Virginia</t>
  </si>
  <si>
    <t>Wheeling Power Company</t>
  </si>
  <si>
    <t>Southwestern Electric Power Company</t>
  </si>
  <si>
    <t>Louisiana</t>
  </si>
  <si>
    <t>Arkansas</t>
  </si>
  <si>
    <t>Allete, Inc.</t>
  </si>
  <si>
    <t>ALE</t>
  </si>
  <si>
    <t>Minnesota Power Enterprises, Inc.</t>
  </si>
  <si>
    <t>Minnesota</t>
  </si>
  <si>
    <t xml:space="preserve">Algonquin Power &amp; Utilities Corp. </t>
  </si>
  <si>
    <t>AQN</t>
  </si>
  <si>
    <t>Liberty Utilities (Granite State Electric) Corp.</t>
  </si>
  <si>
    <t>New Hampshire</t>
  </si>
  <si>
    <t>The Empire District Electric Company</t>
  </si>
  <si>
    <t>Kansas</t>
  </si>
  <si>
    <t xml:space="preserve">Dominion Energy, Inc. </t>
  </si>
  <si>
    <t>D</t>
  </si>
  <si>
    <t>Virginia Electric and Power Company</t>
  </si>
  <si>
    <t>North Carolina</t>
  </si>
  <si>
    <t>Dominion Energy South Carolina</t>
  </si>
  <si>
    <t>South Carolina</t>
  </si>
  <si>
    <t>Duke Energy Corporation</t>
  </si>
  <si>
    <t>DUK</t>
  </si>
  <si>
    <t>Duke Energy Carolinas, LLC</t>
  </si>
  <si>
    <t>Duke Energy Florida, LLC</t>
  </si>
  <si>
    <t>Florida</t>
  </si>
  <si>
    <t>Duke Energy Indiana, LLC</t>
  </si>
  <si>
    <t>Duke Energy Kentucky, Inc.</t>
  </si>
  <si>
    <t>Duke Energy Ohio, Inc.</t>
  </si>
  <si>
    <t>Duke Energy Progress, LLC</t>
  </si>
  <si>
    <t>Edison International</t>
  </si>
  <si>
    <t>EIX</t>
  </si>
  <si>
    <t>Southern California Edison Company</t>
  </si>
  <si>
    <t>California</t>
  </si>
  <si>
    <t>Emera Incorporated</t>
  </si>
  <si>
    <t>EMA</t>
  </si>
  <si>
    <t>Tampa Electric Company</t>
  </si>
  <si>
    <t>Nova Scotia Power</t>
  </si>
  <si>
    <t>Nova Scotia</t>
  </si>
  <si>
    <t>Entergy Corporation</t>
  </si>
  <si>
    <t>ETR</t>
  </si>
  <si>
    <t>Entergy Arkansas, Inc.</t>
  </si>
  <si>
    <t>Entergy Louisiana, LLC</t>
  </si>
  <si>
    <t>Entergy Mississippi, Inc.</t>
  </si>
  <si>
    <t>Mississippi</t>
  </si>
  <si>
    <t>Entergy New Orleans, LLC</t>
  </si>
  <si>
    <t>Entergy Texas, Inc.</t>
  </si>
  <si>
    <t xml:space="preserve">Evergy, Inc. </t>
  </si>
  <si>
    <t>EVRG</t>
  </si>
  <si>
    <t>Evergy Metro</t>
  </si>
  <si>
    <t>Evergy Kansas South</t>
  </si>
  <si>
    <t>Evergy Missouri West, Inc.</t>
  </si>
  <si>
    <t>Westar Energy (KPL)</t>
  </si>
  <si>
    <t xml:space="preserve">Fortis Inc. </t>
  </si>
  <si>
    <t>FTS</t>
  </si>
  <si>
    <t>Central Hudson Gas &amp; Electric Corp.</t>
  </si>
  <si>
    <t>New York</t>
  </si>
  <si>
    <t>Tucson Electric Power Company</t>
  </si>
  <si>
    <t>Arizona</t>
  </si>
  <si>
    <t>UNS Electric, Inc.</t>
  </si>
  <si>
    <t>FortisAlberta</t>
  </si>
  <si>
    <t>Alberta</t>
  </si>
  <si>
    <t>FortisBC Inc.</t>
  </si>
  <si>
    <t>British Columbia</t>
  </si>
  <si>
    <t>Newfoundland Power</t>
  </si>
  <si>
    <t>Newfoundland and Labrador</t>
  </si>
  <si>
    <t>Maritime Electric</t>
  </si>
  <si>
    <t>Prince Edward Island</t>
  </si>
  <si>
    <t xml:space="preserve">IDACORP, Inc. </t>
  </si>
  <si>
    <t>IDA</t>
  </si>
  <si>
    <t>Idaho Power Co.</t>
  </si>
  <si>
    <t>Idaho</t>
  </si>
  <si>
    <t>Oregon</t>
  </si>
  <si>
    <t xml:space="preserve">NextEra Energy, Inc. </t>
  </si>
  <si>
    <t>NEE</t>
  </si>
  <si>
    <t>Florida Power &amp; Light Company</t>
  </si>
  <si>
    <t>Pinnacle West Capital Corporation</t>
  </si>
  <si>
    <t>PNW</t>
  </si>
  <si>
    <t>Arizona Public Service Company</t>
  </si>
  <si>
    <t>Portland General Electric Company</t>
  </si>
  <si>
    <t>POR</t>
  </si>
  <si>
    <t>Southern Company</t>
  </si>
  <si>
    <t>SO</t>
  </si>
  <si>
    <t>Alabama Power Company</t>
  </si>
  <si>
    <t>Alabama</t>
  </si>
  <si>
    <t>Georgia Power Company</t>
  </si>
  <si>
    <t>Georgia</t>
  </si>
  <si>
    <t>Mississippi Power Company</t>
  </si>
  <si>
    <t xml:space="preserve">TXNM Energy, Inc. </t>
  </si>
  <si>
    <t>TXNM</t>
  </si>
  <si>
    <t>Public Service Company of New Mexico</t>
  </si>
  <si>
    <t>New Mexico</t>
  </si>
  <si>
    <t>Texas-New Mexico Power Company</t>
  </si>
  <si>
    <t xml:space="preserve">Xcel Energy Inc. </t>
  </si>
  <si>
    <t>XEL</t>
  </si>
  <si>
    <t>Northern States Power Company</t>
  </si>
  <si>
    <t>North Dakota</t>
  </si>
  <si>
    <t>Wisconsin</t>
  </si>
  <si>
    <t>South Dakota</t>
  </si>
  <si>
    <t>Public Service Company of Colorado</t>
  </si>
  <si>
    <t>Colorado</t>
  </si>
  <si>
    <t>Southwestern Public Service Company</t>
  </si>
  <si>
    <t xml:space="preserve">Proxy Group Results </t>
  </si>
  <si>
    <t>Total</t>
  </si>
  <si>
    <t>Total Excl NA</t>
  </si>
  <si>
    <t>Percentage</t>
  </si>
  <si>
    <t>Electric Fuel Recovery Mechanism</t>
  </si>
  <si>
    <t>Source: September 2025 S&amp;P Global Adjustment Clauses Report</t>
  </si>
  <si>
    <t>Adustment Clause</t>
  </si>
  <si>
    <t>Confidential data from S&amp;P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</si>
</sst>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/>
    <xf numFmtId="0" fontId="0" fillId="0" borderId="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" fontId="0" fillId="0" borderId="6" xfId="1" applyNumberFormat="1" applyFont="1" applyFill="1" applyBorder="1" applyAlignment="1">
      <alignment horizontal="center"/>
    </xf>
    <xf numFmtId="0" fontId="0" fillId="0" borderId="8" xfId="0" applyBorder="1"/>
    <xf numFmtId="1" fontId="0" fillId="0" borderId="0" xfId="0" applyNumberFormat="1"/>
    <xf numFmtId="0" fontId="6" fillId="0" borderId="0" xfId="0" applyFont="1"/>
    <xf numFmtId="0" fontId="2" fillId="0" borderId="2" xfId="0" applyFont="1" applyBorder="1" applyAlignment="1">
      <alignment wrapText="1"/>
    </xf>
    <xf numFmtId="9" fontId="0" fillId="0" borderId="2" xfId="1" applyFont="1" applyFill="1" applyBorder="1"/>
    <xf numFmtId="9" fontId="0" fillId="0" borderId="0" xfId="1" applyFont="1" applyFill="1"/>
    <xf numFmtId="0" fontId="2" fillId="0" borderId="2" xfId="0" applyFont="1" applyBorder="1"/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07139347307615"/>
          <c:y val="5.4841473864610114E-2"/>
          <c:w val="0.80292553841728687"/>
          <c:h val="0.883056494544865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6.9534984789222081E-3"/>
                  <c:y val="5.01253000939882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1F-4DC4-ACDA-2536CDF217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'Adjust. Mechan. - Proxy Group'!$A$77:$A$85</c:f>
              <c:strCache>
                <c:ptCount val="9"/>
                <c:pt idx="0">
                  <c:v>Full Decoupling</c:v>
                </c:pt>
                <c:pt idx="1">
                  <c:v>Generation Capacity</c:v>
                </c:pt>
                <c:pt idx="2">
                  <c:v>Environmental Compliance</c:v>
                </c:pt>
                <c:pt idx="3">
                  <c:v>Partial Decoupling</c:v>
                </c:pt>
                <c:pt idx="4">
                  <c:v>Renewable Expense</c:v>
                </c:pt>
                <c:pt idx="5">
                  <c:v>Transmission Costs</c:v>
                </c:pt>
                <c:pt idx="6">
                  <c:v>Delivery Infrastructure</c:v>
                </c:pt>
                <c:pt idx="7">
                  <c:v>Conservation Program Expense</c:v>
                </c:pt>
                <c:pt idx="8">
                  <c:v>Electric Fuel Recovery Mechanism</c:v>
                </c:pt>
              </c:strCache>
            </c:strRef>
          </c:cat>
          <c:val>
            <c:numRef>
              <c:f>'Adjust. Mechan. - Proxy Group'!$B$77:$B$85</c:f>
              <c:numCache>
                <c:formatCode>0%</c:formatCode>
                <c:ptCount val="9"/>
                <c:pt idx="0">
                  <c:v>7.575757575757576E-2</c:v>
                </c:pt>
                <c:pt idx="1">
                  <c:v>0.24242424242424243</c:v>
                </c:pt>
                <c:pt idx="2">
                  <c:v>0.40909090909090912</c:v>
                </c:pt>
                <c:pt idx="3">
                  <c:v>0.48484848484848486</c:v>
                </c:pt>
                <c:pt idx="4">
                  <c:v>0.46969696969696972</c:v>
                </c:pt>
                <c:pt idx="5">
                  <c:v>0.54545454545454541</c:v>
                </c:pt>
                <c:pt idx="6">
                  <c:v>0.60606060606060608</c:v>
                </c:pt>
                <c:pt idx="7">
                  <c:v>0.86363636363636365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F-4DC4-ACDA-2536CDF217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8400239"/>
        <c:axId val="208394479"/>
      </c:barChart>
      <c:catAx>
        <c:axId val="2084002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394479"/>
        <c:crosses val="autoZero"/>
        <c:auto val="1"/>
        <c:lblAlgn val="ctr"/>
        <c:lblOffset val="100"/>
        <c:noMultiLvlLbl val="0"/>
      </c:catAx>
      <c:valAx>
        <c:axId val="20839447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400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73</xdr:row>
      <xdr:rowOff>85725</xdr:rowOff>
    </xdr:from>
    <xdr:to>
      <xdr:col>7</xdr:col>
      <xdr:colOff>695325</xdr:colOff>
      <xdr:row>95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5D4B26-A6FF-4749-967C-8961F359F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E546-F6BC-41E2-930E-664D3022C77E}">
  <dimension ref="A1:P87"/>
  <sheetViews>
    <sheetView tabSelected="1" topLeftCell="C1" zoomScaleNormal="100" workbookViewId="0">
      <selection activeCell="G70" sqref="G70"/>
    </sheetView>
  </sheetViews>
  <sheetFormatPr defaultRowHeight="15" x14ac:dyDescent="0.25"/>
  <cols>
    <col min="1" max="1" width="33.140625" customWidth="1"/>
    <col min="3" max="3" width="48.140625" bestFit="1" customWidth="1"/>
    <col min="5" max="5" width="25" bestFit="1" customWidth="1"/>
    <col min="6" max="6" width="3" customWidth="1"/>
    <col min="7" max="7" width="21.85546875" customWidth="1"/>
    <col min="8" max="8" width="21" customWidth="1"/>
    <col min="9" max="9" width="12.5703125" customWidth="1"/>
    <col min="10" max="10" width="11" customWidth="1"/>
    <col min="11" max="11" width="12.5703125" customWidth="1"/>
    <col min="12" max="12" width="13.7109375" customWidth="1"/>
    <col min="13" max="13" width="15.7109375" customWidth="1"/>
    <col min="14" max="14" width="15.140625" customWidth="1"/>
    <col min="15" max="15" width="13" customWidth="1"/>
  </cols>
  <sheetData>
    <row r="1" spans="1:16" ht="31.9" customHeight="1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5.2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/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</row>
    <row r="3" spans="1:16" x14ac:dyDescent="0.25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/>
      <c r="G3" s="5" t="s">
        <v>21</v>
      </c>
      <c r="H3" s="6" t="b">
        <v>1</v>
      </c>
      <c r="I3" s="6" t="b">
        <v>1</v>
      </c>
      <c r="J3" s="4"/>
      <c r="K3" s="4"/>
      <c r="L3" s="6" t="b">
        <v>1</v>
      </c>
      <c r="M3" s="6" t="b">
        <v>1</v>
      </c>
      <c r="N3" s="6" t="b">
        <v>1</v>
      </c>
      <c r="O3" s="6" t="b">
        <v>1</v>
      </c>
      <c r="P3" s="4"/>
    </row>
    <row r="4" spans="1:16" x14ac:dyDescent="0.25">
      <c r="A4" s="4"/>
      <c r="B4" s="4" t="s">
        <v>17</v>
      </c>
      <c r="C4" s="4" t="s">
        <v>22</v>
      </c>
      <c r="D4" s="4" t="s">
        <v>19</v>
      </c>
      <c r="E4" s="4" t="s">
        <v>23</v>
      </c>
      <c r="F4" s="4"/>
      <c r="G4" s="6" t="b">
        <v>1</v>
      </c>
      <c r="H4" s="6" t="b">
        <v>1</v>
      </c>
      <c r="I4" s="4"/>
      <c r="J4" s="6" t="b">
        <v>1</v>
      </c>
      <c r="K4" s="4"/>
      <c r="L4" s="6" t="b">
        <v>1</v>
      </c>
      <c r="M4" s="6" t="b">
        <v>1</v>
      </c>
      <c r="N4" s="4"/>
      <c r="O4" s="6" t="b">
        <v>1</v>
      </c>
      <c r="P4" s="4"/>
    </row>
    <row r="5" spans="1:16" x14ac:dyDescent="0.25">
      <c r="A5" s="4" t="s">
        <v>24</v>
      </c>
      <c r="B5" s="4" t="s">
        <v>25</v>
      </c>
      <c r="C5" s="4" t="s">
        <v>26</v>
      </c>
      <c r="D5" s="4" t="s">
        <v>19</v>
      </c>
      <c r="E5" s="4" t="s">
        <v>27</v>
      </c>
      <c r="F5" s="4"/>
      <c r="G5" s="5" t="s">
        <v>21</v>
      </c>
      <c r="H5" s="6" t="b">
        <v>1</v>
      </c>
      <c r="I5" s="4"/>
      <c r="J5" s="4"/>
      <c r="K5" s="4"/>
      <c r="L5" s="4"/>
      <c r="M5" s="6" t="b">
        <v>1</v>
      </c>
      <c r="N5" s="4"/>
      <c r="O5" s="6" t="b">
        <v>1</v>
      </c>
      <c r="P5" s="4"/>
    </row>
    <row r="6" spans="1:16" x14ac:dyDescent="0.25">
      <c r="A6" s="4"/>
      <c r="B6" s="4" t="s">
        <v>25</v>
      </c>
      <c r="C6" s="4" t="s">
        <v>28</v>
      </c>
      <c r="D6" s="4" t="s">
        <v>19</v>
      </c>
      <c r="E6" s="4" t="s">
        <v>29</v>
      </c>
      <c r="F6" s="4"/>
      <c r="G6" s="6" t="b">
        <v>1</v>
      </c>
      <c r="H6" s="6" t="b">
        <v>1</v>
      </c>
      <c r="I6" s="4"/>
      <c r="J6" s="4"/>
      <c r="K6" s="6" t="b">
        <v>1</v>
      </c>
      <c r="L6" s="4"/>
      <c r="M6" s="4"/>
      <c r="N6" s="6" t="b">
        <v>1</v>
      </c>
      <c r="O6" s="6" t="b">
        <v>1</v>
      </c>
      <c r="P6" s="4"/>
    </row>
    <row r="7" spans="1:16" x14ac:dyDescent="0.25">
      <c r="A7" s="4"/>
      <c r="B7" s="4" t="s">
        <v>25</v>
      </c>
      <c r="C7" s="4" t="s">
        <v>30</v>
      </c>
      <c r="D7" s="4" t="s">
        <v>19</v>
      </c>
      <c r="E7" s="4" t="s">
        <v>31</v>
      </c>
      <c r="F7" s="4"/>
      <c r="G7" s="6" t="b">
        <v>1</v>
      </c>
      <c r="H7" s="6" t="b">
        <v>1</v>
      </c>
      <c r="I7" s="4"/>
      <c r="J7" s="6" t="b">
        <v>1</v>
      </c>
      <c r="K7" s="4"/>
      <c r="L7" s="6" t="b">
        <v>1</v>
      </c>
      <c r="M7" s="4"/>
      <c r="N7" s="6" t="b">
        <v>1</v>
      </c>
      <c r="O7" s="6" t="b">
        <v>1</v>
      </c>
      <c r="P7" s="4"/>
    </row>
    <row r="8" spans="1:16" x14ac:dyDescent="0.25">
      <c r="A8" s="4"/>
      <c r="B8" s="4" t="s">
        <v>25</v>
      </c>
      <c r="C8" s="4" t="s">
        <v>30</v>
      </c>
      <c r="D8" s="4" t="s">
        <v>19</v>
      </c>
      <c r="E8" s="4" t="s">
        <v>32</v>
      </c>
      <c r="F8" s="4"/>
      <c r="G8" s="6" t="b">
        <v>1</v>
      </c>
      <c r="H8" s="6" t="b">
        <v>1</v>
      </c>
      <c r="I8" s="4"/>
      <c r="J8" s="6" t="b">
        <v>1</v>
      </c>
      <c r="K8" s="4"/>
      <c r="L8" s="6" t="b">
        <v>1</v>
      </c>
      <c r="M8" s="4"/>
      <c r="N8" s="4"/>
      <c r="O8" s="4"/>
      <c r="P8" s="4"/>
    </row>
    <row r="9" spans="1:16" x14ac:dyDescent="0.25">
      <c r="A9" s="4"/>
      <c r="B9" s="4" t="s">
        <v>25</v>
      </c>
      <c r="C9" s="4" t="s">
        <v>33</v>
      </c>
      <c r="D9" s="4" t="s">
        <v>19</v>
      </c>
      <c r="E9" s="4" t="s">
        <v>34</v>
      </c>
      <c r="F9" s="4"/>
      <c r="G9" s="6" t="b">
        <v>1</v>
      </c>
      <c r="H9" s="6" t="b">
        <v>1</v>
      </c>
      <c r="I9" s="4"/>
      <c r="J9" s="6" t="b">
        <v>1</v>
      </c>
      <c r="K9" s="4"/>
      <c r="L9" s="4"/>
      <c r="M9" s="4"/>
      <c r="N9" s="6" t="b">
        <v>1</v>
      </c>
      <c r="O9" s="4"/>
      <c r="P9" s="4"/>
    </row>
    <row r="10" spans="1:16" x14ac:dyDescent="0.25">
      <c r="A10" s="4"/>
      <c r="B10" s="4" t="s">
        <v>25</v>
      </c>
      <c r="C10" s="4" t="s">
        <v>35</v>
      </c>
      <c r="D10" s="4" t="s">
        <v>19</v>
      </c>
      <c r="E10" s="4" t="s">
        <v>36</v>
      </c>
      <c r="F10" s="4"/>
      <c r="G10" s="6" t="b">
        <v>1</v>
      </c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/>
      <c r="B11" s="4" t="s">
        <v>25</v>
      </c>
      <c r="C11" s="4" t="s">
        <v>37</v>
      </c>
      <c r="D11" s="4" t="s">
        <v>19</v>
      </c>
      <c r="E11" s="4" t="s">
        <v>38</v>
      </c>
      <c r="F11" s="4"/>
      <c r="G11" s="5" t="s">
        <v>21</v>
      </c>
      <c r="H11" s="6" t="b">
        <v>1</v>
      </c>
      <c r="I11" s="4"/>
      <c r="J11" s="6" t="b">
        <v>1</v>
      </c>
      <c r="K11" s="4"/>
      <c r="L11" s="6" t="b">
        <v>1</v>
      </c>
      <c r="M11" s="6" t="b">
        <v>1</v>
      </c>
      <c r="N11" s="4"/>
      <c r="O11" s="6" t="b">
        <v>1</v>
      </c>
      <c r="P11" s="4"/>
    </row>
    <row r="12" spans="1:16" x14ac:dyDescent="0.25">
      <c r="A12" s="4"/>
      <c r="B12" s="4" t="s">
        <v>25</v>
      </c>
      <c r="C12" s="4" t="s">
        <v>39</v>
      </c>
      <c r="D12" s="4" t="s">
        <v>19</v>
      </c>
      <c r="E12" s="4" t="s">
        <v>40</v>
      </c>
      <c r="F12" s="4"/>
      <c r="G12" s="6" t="b">
        <v>1</v>
      </c>
      <c r="H12" s="6" t="b">
        <v>1</v>
      </c>
      <c r="I12" s="4"/>
      <c r="J12" s="6" t="b">
        <v>1</v>
      </c>
      <c r="K12" s="4"/>
      <c r="L12" s="6" t="b">
        <v>1</v>
      </c>
      <c r="M12" s="6" t="b">
        <v>1</v>
      </c>
      <c r="N12" s="4"/>
      <c r="O12" s="6" t="b">
        <v>1</v>
      </c>
      <c r="P12" s="4"/>
    </row>
    <row r="13" spans="1:16" x14ac:dyDescent="0.25">
      <c r="A13" s="4"/>
      <c r="B13" s="4" t="s">
        <v>25</v>
      </c>
      <c r="C13" s="4" t="s">
        <v>28</v>
      </c>
      <c r="D13" s="4" t="s">
        <v>19</v>
      </c>
      <c r="E13" s="4" t="s">
        <v>41</v>
      </c>
      <c r="F13" s="4"/>
      <c r="G13" s="6" t="b">
        <v>1</v>
      </c>
      <c r="H13" s="6" t="b">
        <v>1</v>
      </c>
      <c r="I13" s="4"/>
      <c r="J13" s="4"/>
      <c r="K13" s="4"/>
      <c r="L13" s="4"/>
      <c r="M13" s="4"/>
      <c r="N13" s="6" t="b">
        <v>1</v>
      </c>
      <c r="O13" s="4"/>
      <c r="P13" s="4"/>
    </row>
    <row r="14" spans="1:16" x14ac:dyDescent="0.25">
      <c r="A14" s="4"/>
      <c r="B14" s="4" t="s">
        <v>25</v>
      </c>
      <c r="C14" s="4" t="s">
        <v>42</v>
      </c>
      <c r="D14" s="4" t="s">
        <v>19</v>
      </c>
      <c r="E14" s="4" t="s">
        <v>41</v>
      </c>
      <c r="F14" s="4"/>
      <c r="G14" s="6" t="b">
        <v>1</v>
      </c>
      <c r="H14" s="6" t="b">
        <v>1</v>
      </c>
      <c r="I14" s="4"/>
      <c r="J14" s="4"/>
      <c r="K14" s="4"/>
      <c r="L14" s="4"/>
      <c r="M14" s="4"/>
      <c r="N14" s="6" t="b">
        <v>1</v>
      </c>
      <c r="O14" s="4"/>
      <c r="P14" s="4"/>
    </row>
    <row r="15" spans="1:16" x14ac:dyDescent="0.25">
      <c r="A15" s="4"/>
      <c r="B15" s="4" t="s">
        <v>25</v>
      </c>
      <c r="C15" s="4" t="s">
        <v>43</v>
      </c>
      <c r="D15" s="4" t="s">
        <v>19</v>
      </c>
      <c r="E15" s="4" t="s">
        <v>44</v>
      </c>
      <c r="F15" s="4"/>
      <c r="G15" s="6" t="b">
        <v>1</v>
      </c>
      <c r="H15" s="6" t="b">
        <v>1</v>
      </c>
      <c r="I15" s="4"/>
      <c r="J15" s="6" t="b">
        <v>1</v>
      </c>
      <c r="K15" s="6" t="b">
        <v>1</v>
      </c>
      <c r="L15" s="6" t="b">
        <v>1</v>
      </c>
      <c r="M15" s="6" t="b">
        <v>1</v>
      </c>
      <c r="N15" s="6" t="b">
        <v>1</v>
      </c>
      <c r="O15" s="4"/>
      <c r="P15" s="4"/>
    </row>
    <row r="16" spans="1:16" x14ac:dyDescent="0.25">
      <c r="A16" s="4"/>
      <c r="B16" s="4" t="s">
        <v>25</v>
      </c>
      <c r="C16" s="4" t="s">
        <v>43</v>
      </c>
      <c r="D16" s="4" t="s">
        <v>19</v>
      </c>
      <c r="E16" s="4" t="s">
        <v>45</v>
      </c>
      <c r="F16" s="4"/>
      <c r="G16" s="6" t="b">
        <v>1</v>
      </c>
      <c r="H16" s="6" t="b">
        <v>1</v>
      </c>
      <c r="I16" s="4"/>
      <c r="J16" s="6" t="b">
        <v>1</v>
      </c>
      <c r="K16" s="4"/>
      <c r="L16" s="4"/>
      <c r="M16" s="6" t="b">
        <v>1</v>
      </c>
      <c r="N16" s="4"/>
      <c r="O16" s="6" t="b">
        <v>1</v>
      </c>
      <c r="P16" s="4"/>
    </row>
    <row r="17" spans="1:16" x14ac:dyDescent="0.25">
      <c r="A17" s="4"/>
      <c r="B17" s="4" t="s">
        <v>25</v>
      </c>
      <c r="C17" s="4" t="s">
        <v>43</v>
      </c>
      <c r="D17" s="4" t="s">
        <v>19</v>
      </c>
      <c r="E17" s="4" t="s">
        <v>27</v>
      </c>
      <c r="F17" s="4"/>
      <c r="G17" s="6" t="b">
        <v>1</v>
      </c>
      <c r="H17" s="6" t="b">
        <v>1</v>
      </c>
      <c r="I17" s="4"/>
      <c r="J17" s="4"/>
      <c r="K17" s="6" t="b">
        <v>1</v>
      </c>
      <c r="L17" s="4"/>
      <c r="M17" s="6" t="b">
        <v>1</v>
      </c>
      <c r="N17" s="4"/>
      <c r="O17" s="6" t="b">
        <v>1</v>
      </c>
      <c r="P17" s="4"/>
    </row>
    <row r="18" spans="1:16" x14ac:dyDescent="0.25">
      <c r="A18" s="4" t="s">
        <v>46</v>
      </c>
      <c r="B18" s="4" t="s">
        <v>47</v>
      </c>
      <c r="C18" s="4" t="s">
        <v>48</v>
      </c>
      <c r="D18" s="4" t="s">
        <v>19</v>
      </c>
      <c r="E18" s="4" t="s">
        <v>49</v>
      </c>
      <c r="F18" s="4"/>
      <c r="G18" s="6" t="b">
        <v>1</v>
      </c>
      <c r="H18" s="6" t="b">
        <v>1</v>
      </c>
      <c r="I18" s="4"/>
      <c r="J18" s="4"/>
      <c r="K18" s="4"/>
      <c r="L18" s="6" t="b">
        <v>1</v>
      </c>
      <c r="M18" s="4"/>
      <c r="N18" s="4"/>
      <c r="O18" s="6" t="b">
        <v>1</v>
      </c>
      <c r="P18" s="4"/>
    </row>
    <row r="19" spans="1:16" x14ac:dyDescent="0.25">
      <c r="A19" s="4" t="s">
        <v>50</v>
      </c>
      <c r="B19" s="4" t="s">
        <v>51</v>
      </c>
      <c r="C19" s="4" t="s">
        <v>52</v>
      </c>
      <c r="D19" s="4" t="s">
        <v>19</v>
      </c>
      <c r="E19" s="4" t="s">
        <v>53</v>
      </c>
      <c r="F19" s="4"/>
      <c r="G19" s="5" t="s">
        <v>21</v>
      </c>
      <c r="H19" s="6" t="b">
        <v>1</v>
      </c>
      <c r="I19" s="4"/>
      <c r="J19" s="6" t="b">
        <v>1</v>
      </c>
      <c r="K19" s="4"/>
      <c r="L19" s="4"/>
      <c r="M19" s="6" t="b">
        <v>1</v>
      </c>
      <c r="N19" s="4"/>
      <c r="O19" s="6" t="b">
        <v>1</v>
      </c>
      <c r="P19" s="4"/>
    </row>
    <row r="20" spans="1:16" x14ac:dyDescent="0.25">
      <c r="A20" s="4"/>
      <c r="B20" s="4" t="s">
        <v>51</v>
      </c>
      <c r="C20" s="4" t="s">
        <v>54</v>
      </c>
      <c r="D20" s="4" t="s">
        <v>19</v>
      </c>
      <c r="E20" s="4" t="s">
        <v>23</v>
      </c>
      <c r="F20" s="4"/>
      <c r="G20" s="6" t="b">
        <v>1</v>
      </c>
      <c r="H20" s="4"/>
      <c r="I20" s="4"/>
      <c r="J20" s="4"/>
      <c r="K20" s="4"/>
      <c r="L20" s="4"/>
      <c r="M20" s="4"/>
      <c r="N20" s="4"/>
      <c r="O20" s="6" t="b">
        <v>1</v>
      </c>
      <c r="P20" s="4"/>
    </row>
    <row r="21" spans="1:16" x14ac:dyDescent="0.25">
      <c r="A21" s="4"/>
      <c r="B21" s="4" t="s">
        <v>51</v>
      </c>
      <c r="C21" s="4" t="s">
        <v>54</v>
      </c>
      <c r="D21" s="4" t="s">
        <v>19</v>
      </c>
      <c r="E21" s="4" t="s">
        <v>55</v>
      </c>
      <c r="F21" s="4"/>
      <c r="G21" s="6" t="b">
        <v>1</v>
      </c>
      <c r="H21" s="6" t="b">
        <v>1</v>
      </c>
      <c r="I21" s="4"/>
      <c r="J21" s="4"/>
      <c r="K21" s="4"/>
      <c r="L21" s="4"/>
      <c r="M21" s="4"/>
      <c r="N21" s="4"/>
      <c r="O21" s="6" t="b">
        <v>1</v>
      </c>
      <c r="P21" s="4"/>
    </row>
    <row r="22" spans="1:16" x14ac:dyDescent="0.25">
      <c r="A22" s="4" t="s">
        <v>56</v>
      </c>
      <c r="B22" s="4" t="s">
        <v>57</v>
      </c>
      <c r="C22" s="4" t="s">
        <v>58</v>
      </c>
      <c r="D22" s="4" t="s">
        <v>19</v>
      </c>
      <c r="E22" s="4" t="s">
        <v>59</v>
      </c>
      <c r="F22" s="4"/>
      <c r="G22" s="6" t="b">
        <v>1</v>
      </c>
      <c r="H22" s="6" t="b">
        <v>1</v>
      </c>
      <c r="I22" s="4"/>
      <c r="J22" s="4"/>
      <c r="K22" s="4"/>
      <c r="L22" s="6" t="b">
        <v>1</v>
      </c>
      <c r="M22" s="4"/>
      <c r="N22" s="6" t="b">
        <v>1</v>
      </c>
      <c r="O22" s="4"/>
      <c r="P22" s="4"/>
    </row>
    <row r="23" spans="1:16" x14ac:dyDescent="0.25">
      <c r="A23" s="4"/>
      <c r="B23" s="4" t="s">
        <v>57</v>
      </c>
      <c r="C23" s="4" t="s">
        <v>60</v>
      </c>
      <c r="D23" s="4" t="s">
        <v>19</v>
      </c>
      <c r="E23" s="4" t="s">
        <v>61</v>
      </c>
      <c r="F23" s="4"/>
      <c r="G23" s="6" t="b">
        <v>1</v>
      </c>
      <c r="H23" s="6" t="b">
        <v>1</v>
      </c>
      <c r="I23" s="4"/>
      <c r="J23" s="4"/>
      <c r="K23" s="6" t="b">
        <v>1</v>
      </c>
      <c r="L23" s="4"/>
      <c r="M23" s="4"/>
      <c r="N23" s="6" t="b">
        <v>1</v>
      </c>
      <c r="O23" s="4"/>
      <c r="P23" s="4"/>
    </row>
    <row r="24" spans="1:16" x14ac:dyDescent="0.25">
      <c r="A24" s="4" t="s">
        <v>62</v>
      </c>
      <c r="B24" s="4" t="s">
        <v>63</v>
      </c>
      <c r="C24" s="4" t="s">
        <v>64</v>
      </c>
      <c r="D24" s="4" t="s">
        <v>19</v>
      </c>
      <c r="E24" s="4" t="s">
        <v>59</v>
      </c>
      <c r="F24" s="4"/>
      <c r="G24" s="6" t="b">
        <v>1</v>
      </c>
      <c r="H24" s="6" t="b">
        <v>1</v>
      </c>
      <c r="I24" s="4"/>
      <c r="J24" s="6" t="b">
        <v>1</v>
      </c>
      <c r="K24" s="4"/>
      <c r="L24" s="6" t="b">
        <v>1</v>
      </c>
      <c r="M24" s="4"/>
      <c r="N24" s="6" t="b">
        <v>1</v>
      </c>
      <c r="O24" s="4"/>
      <c r="P24" s="4"/>
    </row>
    <row r="25" spans="1:16" x14ac:dyDescent="0.25">
      <c r="A25" s="4"/>
      <c r="B25" s="4" t="s">
        <v>63</v>
      </c>
      <c r="C25" s="4" t="s">
        <v>64</v>
      </c>
      <c r="D25" s="4" t="s">
        <v>19</v>
      </c>
      <c r="E25" s="4" t="s">
        <v>61</v>
      </c>
      <c r="F25" s="4"/>
      <c r="G25" s="6" t="b">
        <v>1</v>
      </c>
      <c r="H25" s="6" t="b">
        <v>1</v>
      </c>
      <c r="I25" s="4"/>
      <c r="J25" s="4"/>
      <c r="K25" s="4"/>
      <c r="L25" s="4"/>
      <c r="M25" s="6" t="b">
        <v>1</v>
      </c>
      <c r="N25" s="6" t="b">
        <v>1</v>
      </c>
      <c r="O25" s="4"/>
      <c r="P25" s="4"/>
    </row>
    <row r="26" spans="1:16" x14ac:dyDescent="0.25">
      <c r="A26" s="4"/>
      <c r="B26" s="4" t="s">
        <v>63</v>
      </c>
      <c r="C26" s="4" t="s">
        <v>65</v>
      </c>
      <c r="D26" s="4" t="s">
        <v>19</v>
      </c>
      <c r="E26" s="4" t="s">
        <v>66</v>
      </c>
      <c r="F26" s="4"/>
      <c r="G26" s="6" t="b">
        <v>1</v>
      </c>
      <c r="H26" s="6" t="b">
        <v>1</v>
      </c>
      <c r="I26" s="4"/>
      <c r="J26" s="4"/>
      <c r="K26" s="6" t="b">
        <v>1</v>
      </c>
      <c r="L26" s="6" t="b">
        <v>1</v>
      </c>
      <c r="M26" s="6" t="b">
        <v>1</v>
      </c>
      <c r="N26" s="6" t="b">
        <v>1</v>
      </c>
      <c r="O26" s="4"/>
      <c r="P26" s="4"/>
    </row>
    <row r="27" spans="1:16" x14ac:dyDescent="0.25">
      <c r="A27" s="4"/>
      <c r="B27" s="4" t="s">
        <v>63</v>
      </c>
      <c r="C27" s="4" t="s">
        <v>67</v>
      </c>
      <c r="D27" s="4" t="s">
        <v>19</v>
      </c>
      <c r="E27" s="4" t="s">
        <v>31</v>
      </c>
      <c r="F27" s="4"/>
      <c r="G27" s="6" t="b">
        <v>1</v>
      </c>
      <c r="H27" s="6" t="b">
        <v>1</v>
      </c>
      <c r="I27" s="4"/>
      <c r="J27" s="6" t="b">
        <v>1</v>
      </c>
      <c r="K27" s="4"/>
      <c r="L27" s="6" t="b">
        <v>1</v>
      </c>
      <c r="M27" s="6" t="b">
        <v>1</v>
      </c>
      <c r="N27" s="6" t="b">
        <v>1</v>
      </c>
      <c r="O27" s="6" t="b">
        <v>1</v>
      </c>
      <c r="P27" s="4"/>
    </row>
    <row r="28" spans="1:16" x14ac:dyDescent="0.25">
      <c r="A28" s="4"/>
      <c r="B28" s="4" t="s">
        <v>63</v>
      </c>
      <c r="C28" s="4" t="s">
        <v>68</v>
      </c>
      <c r="D28" s="4" t="s">
        <v>19</v>
      </c>
      <c r="E28" s="4" t="s">
        <v>34</v>
      </c>
      <c r="F28" s="4"/>
      <c r="G28" s="6" t="b">
        <v>1</v>
      </c>
      <c r="H28" s="6" t="b">
        <v>1</v>
      </c>
      <c r="I28" s="4"/>
      <c r="J28" s="6" t="b">
        <v>1</v>
      </c>
      <c r="K28" s="4"/>
      <c r="L28" s="4"/>
      <c r="M28" s="4"/>
      <c r="N28" s="6" t="b">
        <v>1</v>
      </c>
      <c r="O28" s="4"/>
      <c r="P28" s="4"/>
    </row>
    <row r="29" spans="1:16" x14ac:dyDescent="0.25">
      <c r="A29" s="4"/>
      <c r="B29" s="4" t="s">
        <v>63</v>
      </c>
      <c r="C29" s="4" t="s">
        <v>69</v>
      </c>
      <c r="D29" s="4" t="s">
        <v>19</v>
      </c>
      <c r="E29" s="4" t="s">
        <v>38</v>
      </c>
      <c r="F29" s="4"/>
      <c r="G29" s="5" t="s">
        <v>21</v>
      </c>
      <c r="H29" s="6" t="b">
        <v>1</v>
      </c>
      <c r="I29" s="4"/>
      <c r="J29" s="6" t="b">
        <v>1</v>
      </c>
      <c r="K29" s="4"/>
      <c r="L29" s="6" t="b">
        <v>1</v>
      </c>
      <c r="M29" s="6" t="b">
        <v>1</v>
      </c>
      <c r="N29" s="4"/>
      <c r="O29" s="6" t="b">
        <v>1</v>
      </c>
      <c r="P29" s="4"/>
    </row>
    <row r="30" spans="1:16" x14ac:dyDescent="0.25">
      <c r="A30" s="4"/>
      <c r="B30" s="4" t="s">
        <v>63</v>
      </c>
      <c r="C30" s="4" t="s">
        <v>70</v>
      </c>
      <c r="D30" s="4" t="s">
        <v>19</v>
      </c>
      <c r="E30" s="4" t="s">
        <v>59</v>
      </c>
      <c r="F30" s="4"/>
      <c r="G30" s="6" t="b">
        <v>1</v>
      </c>
      <c r="H30" s="6" t="b">
        <v>1</v>
      </c>
      <c r="I30" s="4"/>
      <c r="J30" s="6" t="b">
        <v>1</v>
      </c>
      <c r="K30" s="4"/>
      <c r="L30" s="6" t="b">
        <v>1</v>
      </c>
      <c r="M30" s="4"/>
      <c r="N30" s="6" t="b">
        <v>1</v>
      </c>
      <c r="O30" s="4"/>
      <c r="P30" s="4"/>
    </row>
    <row r="31" spans="1:16" x14ac:dyDescent="0.25">
      <c r="A31" s="4"/>
      <c r="B31" s="4" t="s">
        <v>63</v>
      </c>
      <c r="C31" s="4" t="s">
        <v>70</v>
      </c>
      <c r="D31" s="4" t="s">
        <v>19</v>
      </c>
      <c r="E31" s="4" t="s">
        <v>61</v>
      </c>
      <c r="F31" s="4"/>
      <c r="G31" s="6" t="b">
        <v>1</v>
      </c>
      <c r="H31" s="6" t="b">
        <v>1</v>
      </c>
      <c r="I31" s="4"/>
      <c r="J31" s="4"/>
      <c r="K31" s="4"/>
      <c r="L31" s="4"/>
      <c r="M31" s="4"/>
      <c r="N31" s="6" t="b">
        <v>1</v>
      </c>
      <c r="O31" s="4"/>
      <c r="P31" s="4"/>
    </row>
    <row r="32" spans="1:16" x14ac:dyDescent="0.25">
      <c r="A32" s="4" t="s">
        <v>71</v>
      </c>
      <c r="B32" s="4" t="s">
        <v>72</v>
      </c>
      <c r="C32" s="4" t="s">
        <v>73</v>
      </c>
      <c r="D32" s="4" t="s">
        <v>19</v>
      </c>
      <c r="E32" s="4" t="s">
        <v>74</v>
      </c>
      <c r="F32" s="4"/>
      <c r="G32" s="6" t="b">
        <v>1</v>
      </c>
      <c r="H32" s="4"/>
      <c r="I32" s="6" t="b">
        <v>1</v>
      </c>
      <c r="J32" s="4"/>
      <c r="K32" s="4"/>
      <c r="L32" s="4"/>
      <c r="M32" s="4"/>
      <c r="N32" s="4"/>
      <c r="O32" s="4"/>
      <c r="P32" s="4"/>
    </row>
    <row r="33" spans="1:16" x14ac:dyDescent="0.25">
      <c r="A33" s="4" t="s">
        <v>75</v>
      </c>
      <c r="B33" s="4" t="s">
        <v>76</v>
      </c>
      <c r="C33" s="4" t="s">
        <v>77</v>
      </c>
      <c r="D33" s="4" t="s">
        <v>19</v>
      </c>
      <c r="E33" s="4" t="s">
        <v>66</v>
      </c>
      <c r="F33" s="4"/>
      <c r="G33" s="6" t="b">
        <v>1</v>
      </c>
      <c r="H33" s="6" t="b">
        <v>1</v>
      </c>
      <c r="I33" s="4"/>
      <c r="J33" s="4"/>
      <c r="K33" s="6" t="b">
        <v>1</v>
      </c>
      <c r="L33" s="6" t="b">
        <v>1</v>
      </c>
      <c r="M33" s="6" t="b">
        <v>1</v>
      </c>
      <c r="N33" s="6" t="b">
        <v>1</v>
      </c>
      <c r="O33" s="4"/>
      <c r="P33" s="4"/>
    </row>
    <row r="34" spans="1:16" x14ac:dyDescent="0.25">
      <c r="A34" s="4"/>
      <c r="B34" s="4" t="s">
        <v>76</v>
      </c>
      <c r="C34" s="4" t="s">
        <v>78</v>
      </c>
      <c r="D34" s="4" t="s">
        <v>19</v>
      </c>
      <c r="E34" s="4" t="s">
        <v>79</v>
      </c>
      <c r="F34" s="4"/>
      <c r="G34" s="6" t="b">
        <v>1</v>
      </c>
      <c r="H34" s="6" t="b">
        <v>1</v>
      </c>
      <c r="I34" s="4"/>
      <c r="J34" s="6" t="b">
        <v>1</v>
      </c>
      <c r="K34" s="6" t="b">
        <v>1</v>
      </c>
      <c r="L34" s="4"/>
      <c r="M34" s="6" t="b">
        <v>1</v>
      </c>
      <c r="N34" s="4"/>
      <c r="O34" s="4"/>
      <c r="P34" s="4"/>
    </row>
    <row r="35" spans="1:16" x14ac:dyDescent="0.25">
      <c r="A35" s="4" t="s">
        <v>80</v>
      </c>
      <c r="B35" s="4" t="s">
        <v>81</v>
      </c>
      <c r="C35" s="4" t="s">
        <v>82</v>
      </c>
      <c r="D35" s="4" t="s">
        <v>19</v>
      </c>
      <c r="E35" s="4" t="s">
        <v>45</v>
      </c>
      <c r="F35" s="4"/>
      <c r="G35" s="6" t="b">
        <v>1</v>
      </c>
      <c r="H35" s="6" t="b">
        <v>1</v>
      </c>
      <c r="I35" s="4"/>
      <c r="J35" s="6" t="b">
        <v>1</v>
      </c>
      <c r="K35" s="6" t="b">
        <v>1</v>
      </c>
      <c r="L35" s="4"/>
      <c r="M35" s="4"/>
      <c r="N35" s="4"/>
      <c r="O35" s="6" t="b">
        <v>1</v>
      </c>
      <c r="P35" s="4"/>
    </row>
    <row r="36" spans="1:16" x14ac:dyDescent="0.25">
      <c r="A36" s="4"/>
      <c r="B36" s="4" t="s">
        <v>81</v>
      </c>
      <c r="C36" s="4" t="s">
        <v>83</v>
      </c>
      <c r="D36" s="4" t="s">
        <v>19</v>
      </c>
      <c r="E36" s="4" t="s">
        <v>44</v>
      </c>
      <c r="F36" s="4"/>
      <c r="G36" s="6" t="b">
        <v>1</v>
      </c>
      <c r="H36" s="6" t="b">
        <v>1</v>
      </c>
      <c r="I36" s="4"/>
      <c r="J36" s="6" t="b">
        <v>1</v>
      </c>
      <c r="K36" s="4"/>
      <c r="L36" s="6" t="b">
        <v>1</v>
      </c>
      <c r="M36" s="6" t="b">
        <v>1</v>
      </c>
      <c r="N36" s="6" t="b">
        <v>1</v>
      </c>
      <c r="O36" s="6" t="b">
        <v>1</v>
      </c>
      <c r="P36" s="4"/>
    </row>
    <row r="37" spans="1:16" x14ac:dyDescent="0.25">
      <c r="A37" s="4"/>
      <c r="B37" s="4" t="s">
        <v>81</v>
      </c>
      <c r="C37" s="4" t="s">
        <v>84</v>
      </c>
      <c r="D37" s="4" t="s">
        <v>19</v>
      </c>
      <c r="E37" s="4" t="s">
        <v>85</v>
      </c>
      <c r="F37" s="4"/>
      <c r="G37" s="6" t="b">
        <v>1</v>
      </c>
      <c r="H37" s="4"/>
      <c r="I37" s="4"/>
      <c r="J37" s="4"/>
      <c r="K37" s="4"/>
      <c r="L37" s="4"/>
      <c r="M37" s="6" t="b">
        <v>1</v>
      </c>
      <c r="N37" s="4"/>
      <c r="O37" s="6" t="b">
        <v>1</v>
      </c>
      <c r="P37" s="4"/>
    </row>
    <row r="38" spans="1:16" x14ac:dyDescent="0.25">
      <c r="A38" s="4"/>
      <c r="B38" s="4" t="s">
        <v>81</v>
      </c>
      <c r="C38" s="4" t="s">
        <v>86</v>
      </c>
      <c r="D38" s="4" t="s">
        <v>19</v>
      </c>
      <c r="E38" s="4" t="s">
        <v>44</v>
      </c>
      <c r="F38" s="4"/>
      <c r="G38" s="6" t="b">
        <v>1</v>
      </c>
      <c r="H38" s="6" t="b">
        <v>1</v>
      </c>
      <c r="I38" s="4"/>
      <c r="J38" s="6" t="b">
        <v>1</v>
      </c>
      <c r="K38" s="4"/>
      <c r="L38" s="6" t="b">
        <v>1</v>
      </c>
      <c r="M38" s="6" t="b">
        <v>1</v>
      </c>
      <c r="N38" s="6" t="b">
        <v>1</v>
      </c>
      <c r="O38" s="6" t="b">
        <v>1</v>
      </c>
      <c r="P38" s="4"/>
    </row>
    <row r="39" spans="1:16" x14ac:dyDescent="0.25">
      <c r="A39" s="4"/>
      <c r="B39" s="4" t="s">
        <v>81</v>
      </c>
      <c r="C39" s="4" t="s">
        <v>87</v>
      </c>
      <c r="D39" s="4" t="s">
        <v>19</v>
      </c>
      <c r="E39" s="4" t="s">
        <v>27</v>
      </c>
      <c r="F39" s="4"/>
      <c r="G39" s="6" t="b">
        <v>1</v>
      </c>
      <c r="H39" s="6" t="b">
        <v>1</v>
      </c>
      <c r="I39" s="4"/>
      <c r="J39" s="4"/>
      <c r="K39" s="6" t="b">
        <v>1</v>
      </c>
      <c r="L39" s="4"/>
      <c r="M39" s="6" t="b">
        <v>1</v>
      </c>
      <c r="N39" s="4"/>
      <c r="O39" s="6" t="b">
        <v>1</v>
      </c>
      <c r="P39" s="4"/>
    </row>
    <row r="40" spans="1:16" x14ac:dyDescent="0.25">
      <c r="A40" s="4" t="s">
        <v>88</v>
      </c>
      <c r="B40" s="4" t="s">
        <v>89</v>
      </c>
      <c r="C40" s="4" t="s">
        <v>90</v>
      </c>
      <c r="D40" s="4" t="s">
        <v>19</v>
      </c>
      <c r="E40" s="4" t="s">
        <v>55</v>
      </c>
      <c r="F40" s="4"/>
      <c r="G40" s="6" t="b">
        <v>1</v>
      </c>
      <c r="H40" s="6" t="b">
        <v>1</v>
      </c>
      <c r="I40" s="4"/>
      <c r="J40" s="6" t="b">
        <v>1</v>
      </c>
      <c r="K40" s="4"/>
      <c r="L40" s="4"/>
      <c r="M40" s="6" t="b">
        <v>1</v>
      </c>
      <c r="N40" s="4"/>
      <c r="O40" s="6" t="b">
        <v>1</v>
      </c>
      <c r="P40" s="4"/>
    </row>
    <row r="41" spans="1:16" x14ac:dyDescent="0.25">
      <c r="A41" s="4"/>
      <c r="B41" s="4" t="s">
        <v>89</v>
      </c>
      <c r="C41" s="4" t="s">
        <v>90</v>
      </c>
      <c r="D41" s="4" t="s">
        <v>19</v>
      </c>
      <c r="E41" s="4" t="s">
        <v>23</v>
      </c>
      <c r="F41" s="4"/>
      <c r="G41" s="6" t="b">
        <v>1</v>
      </c>
      <c r="H41" s="6" t="b">
        <v>1</v>
      </c>
      <c r="I41" s="4"/>
      <c r="J41" s="6" t="b">
        <v>1</v>
      </c>
      <c r="K41" s="4"/>
      <c r="L41" s="4"/>
      <c r="M41" s="6" t="b">
        <v>1</v>
      </c>
      <c r="N41" s="4"/>
      <c r="O41" s="6" t="b">
        <v>1</v>
      </c>
      <c r="P41" s="4"/>
    </row>
    <row r="42" spans="1:16" x14ac:dyDescent="0.25">
      <c r="A42" s="4"/>
      <c r="B42" s="4" t="s">
        <v>89</v>
      </c>
      <c r="C42" s="4" t="s">
        <v>91</v>
      </c>
      <c r="D42" s="4" t="s">
        <v>19</v>
      </c>
      <c r="E42" s="4" t="s">
        <v>55</v>
      </c>
      <c r="F42" s="4"/>
      <c r="G42" s="6" t="b">
        <v>1</v>
      </c>
      <c r="H42" s="6" t="b">
        <v>1</v>
      </c>
      <c r="I42" s="4"/>
      <c r="J42" s="6" t="b">
        <v>1</v>
      </c>
      <c r="K42" s="4"/>
      <c r="L42" s="4"/>
      <c r="M42" s="6" t="b">
        <v>1</v>
      </c>
      <c r="N42" s="4"/>
      <c r="O42" s="6" t="b">
        <v>1</v>
      </c>
      <c r="P42" s="4"/>
    </row>
    <row r="43" spans="1:16" x14ac:dyDescent="0.25">
      <c r="A43" s="4"/>
      <c r="B43" s="4" t="s">
        <v>89</v>
      </c>
      <c r="C43" s="4" t="s">
        <v>92</v>
      </c>
      <c r="D43" s="4" t="s">
        <v>19</v>
      </c>
      <c r="E43" s="4" t="s">
        <v>23</v>
      </c>
      <c r="F43" s="4"/>
      <c r="G43" s="6" t="b">
        <v>1</v>
      </c>
      <c r="H43" s="6" t="b">
        <v>1</v>
      </c>
      <c r="I43" s="4"/>
      <c r="J43" s="6" t="b">
        <v>1</v>
      </c>
      <c r="K43" s="4"/>
      <c r="L43" s="6" t="b">
        <v>1</v>
      </c>
      <c r="M43" s="6" t="b">
        <v>1</v>
      </c>
      <c r="N43" s="4"/>
      <c r="O43" s="6" t="b">
        <v>1</v>
      </c>
      <c r="P43" s="4"/>
    </row>
    <row r="44" spans="1:16" x14ac:dyDescent="0.25">
      <c r="A44" s="4"/>
      <c r="B44" s="4" t="s">
        <v>89</v>
      </c>
      <c r="C44" s="4" t="s">
        <v>93</v>
      </c>
      <c r="D44" s="4" t="s">
        <v>19</v>
      </c>
      <c r="E44" s="4" t="s">
        <v>55</v>
      </c>
      <c r="F44" s="4"/>
      <c r="G44" s="6" t="b">
        <v>1</v>
      </c>
      <c r="H44" s="6" t="b">
        <v>1</v>
      </c>
      <c r="I44" s="4"/>
      <c r="J44" s="6" t="b">
        <v>1</v>
      </c>
      <c r="K44" s="4"/>
      <c r="L44" s="4"/>
      <c r="M44" s="6" t="b">
        <v>1</v>
      </c>
      <c r="N44" s="4"/>
      <c r="O44" s="6" t="b">
        <v>1</v>
      </c>
      <c r="P44" s="4"/>
    </row>
    <row r="45" spans="1:16" x14ac:dyDescent="0.25">
      <c r="A45" s="4" t="s">
        <v>94</v>
      </c>
      <c r="B45" s="4" t="s">
        <v>95</v>
      </c>
      <c r="C45" s="4" t="s">
        <v>96</v>
      </c>
      <c r="D45" s="4" t="s">
        <v>19</v>
      </c>
      <c r="E45" s="4" t="s">
        <v>97</v>
      </c>
      <c r="F45" s="4"/>
      <c r="G45" s="5" t="s">
        <v>21</v>
      </c>
      <c r="H45" s="6" t="b">
        <v>1</v>
      </c>
      <c r="I45" s="6" t="b">
        <v>1</v>
      </c>
      <c r="J45" s="4"/>
      <c r="K45" s="4"/>
      <c r="L45" s="6" t="b">
        <v>1</v>
      </c>
      <c r="M45" s="4"/>
      <c r="N45" s="4"/>
      <c r="O45" s="4"/>
      <c r="P45" s="4"/>
    </row>
    <row r="46" spans="1:16" x14ac:dyDescent="0.25">
      <c r="A46" s="4"/>
      <c r="B46" s="4" t="s">
        <v>95</v>
      </c>
      <c r="C46" s="4" t="s">
        <v>98</v>
      </c>
      <c r="D46" s="4" t="s">
        <v>19</v>
      </c>
      <c r="E46" s="4" t="s">
        <v>99</v>
      </c>
      <c r="F46" s="4"/>
      <c r="G46" s="6" t="b">
        <v>1</v>
      </c>
      <c r="H46" s="6" t="b">
        <v>1</v>
      </c>
      <c r="I46" s="4"/>
      <c r="J46" s="6" t="b">
        <v>1</v>
      </c>
      <c r="K46" s="4"/>
      <c r="L46" s="6" t="b">
        <v>1</v>
      </c>
      <c r="M46" s="6" t="b">
        <v>1</v>
      </c>
      <c r="N46" s="6" t="b">
        <v>1</v>
      </c>
      <c r="O46" s="6" t="b">
        <v>1</v>
      </c>
      <c r="P46" s="4"/>
    </row>
    <row r="47" spans="1:16" x14ac:dyDescent="0.25">
      <c r="A47" s="4"/>
      <c r="B47" s="4" t="s">
        <v>95</v>
      </c>
      <c r="C47" s="4" t="s">
        <v>100</v>
      </c>
      <c r="D47" s="4" t="s">
        <v>19</v>
      </c>
      <c r="E47" s="4" t="s">
        <v>99</v>
      </c>
      <c r="F47" s="4"/>
      <c r="G47" s="6" t="b">
        <v>1</v>
      </c>
      <c r="H47" s="6" t="b">
        <v>1</v>
      </c>
      <c r="I47" s="4"/>
      <c r="J47" s="6" t="b">
        <v>1</v>
      </c>
      <c r="K47" s="4"/>
      <c r="L47" s="6" t="b">
        <v>1</v>
      </c>
      <c r="M47" s="6" t="b">
        <v>1</v>
      </c>
      <c r="N47" s="4"/>
      <c r="O47" s="6" t="b">
        <v>1</v>
      </c>
      <c r="P47" s="4"/>
    </row>
    <row r="48" spans="1:16" x14ac:dyDescent="0.25">
      <c r="A48" s="4"/>
      <c r="B48" s="4" t="s">
        <v>95</v>
      </c>
      <c r="C48" s="4" t="s">
        <v>101</v>
      </c>
      <c r="D48" s="4" t="s">
        <v>19</v>
      </c>
      <c r="E48" s="4" t="s">
        <v>102</v>
      </c>
      <c r="F48" s="4"/>
      <c r="G48" s="5" t="s">
        <v>21</v>
      </c>
      <c r="H48" s="4"/>
      <c r="I48" s="6" t="b">
        <v>1</v>
      </c>
      <c r="J48" s="4"/>
      <c r="K48" s="4"/>
      <c r="L48" s="4"/>
      <c r="M48" s="6" t="b">
        <v>1</v>
      </c>
      <c r="N48" s="4"/>
      <c r="O48" s="6" t="b">
        <v>1</v>
      </c>
      <c r="P48" s="4"/>
    </row>
    <row r="49" spans="1:16" x14ac:dyDescent="0.25">
      <c r="A49" s="4"/>
      <c r="B49" s="4" t="s">
        <v>95</v>
      </c>
      <c r="C49" s="4" t="s">
        <v>103</v>
      </c>
      <c r="D49" s="4" t="s">
        <v>19</v>
      </c>
      <c r="E49" s="4" t="s">
        <v>104</v>
      </c>
      <c r="F49" s="4"/>
      <c r="G49" s="6" t="b">
        <v>1</v>
      </c>
      <c r="H49" s="6" t="b">
        <v>1</v>
      </c>
      <c r="I49" s="4"/>
      <c r="J49" s="6" t="b">
        <v>1</v>
      </c>
      <c r="K49" s="4"/>
      <c r="L49" s="4"/>
      <c r="M49" s="6" t="b">
        <v>1</v>
      </c>
      <c r="N49" s="4"/>
      <c r="O49" s="4"/>
      <c r="P49" s="4"/>
    </row>
    <row r="50" spans="1:16" x14ac:dyDescent="0.25">
      <c r="A50" s="4"/>
      <c r="B50" s="4" t="s">
        <v>95</v>
      </c>
      <c r="C50" s="4" t="s">
        <v>105</v>
      </c>
      <c r="D50" s="4" t="s">
        <v>19</v>
      </c>
      <c r="E50" s="4" t="s">
        <v>106</v>
      </c>
      <c r="F50" s="4"/>
      <c r="G50" s="6" t="b">
        <v>1</v>
      </c>
      <c r="H50" s="6" t="b">
        <v>1</v>
      </c>
      <c r="I50" s="4"/>
      <c r="J50" s="6" t="b">
        <v>1</v>
      </c>
      <c r="K50" s="6" t="b">
        <v>1</v>
      </c>
      <c r="L50" s="4"/>
      <c r="M50" s="6" t="b">
        <v>1</v>
      </c>
      <c r="N50" s="4"/>
      <c r="O50" s="4"/>
      <c r="P50" s="4"/>
    </row>
    <row r="51" spans="1:16" x14ac:dyDescent="0.25">
      <c r="A51" s="4"/>
      <c r="B51" s="4" t="s">
        <v>95</v>
      </c>
      <c r="C51" s="4" t="s">
        <v>107</v>
      </c>
      <c r="D51" s="4" t="s">
        <v>19</v>
      </c>
      <c r="E51" s="4" t="s">
        <v>108</v>
      </c>
      <c r="F51" s="4"/>
      <c r="G51" s="6" t="b">
        <v>1</v>
      </c>
      <c r="H51" s="6" t="b">
        <v>1</v>
      </c>
      <c r="I51" s="4"/>
      <c r="J51" s="6" t="b">
        <v>1</v>
      </c>
      <c r="K51" s="6" t="b">
        <v>1</v>
      </c>
      <c r="L51" s="4"/>
      <c r="M51" s="6" t="b">
        <v>1</v>
      </c>
      <c r="N51" s="4"/>
      <c r="O51" s="4"/>
      <c r="P51" s="4"/>
    </row>
    <row r="52" spans="1:16" x14ac:dyDescent="0.25">
      <c r="A52" s="4" t="s">
        <v>109</v>
      </c>
      <c r="B52" s="4" t="s">
        <v>110</v>
      </c>
      <c r="C52" s="4" t="s">
        <v>111</v>
      </c>
      <c r="D52" s="4" t="s">
        <v>19</v>
      </c>
      <c r="E52" s="4" t="s">
        <v>112</v>
      </c>
      <c r="F52" s="4"/>
      <c r="G52" s="6" t="b">
        <v>1</v>
      </c>
      <c r="H52" s="6" t="b">
        <v>1</v>
      </c>
      <c r="I52" s="6" t="b">
        <v>1</v>
      </c>
      <c r="J52" s="4"/>
      <c r="K52" s="4"/>
      <c r="L52" s="4"/>
      <c r="M52" s="4"/>
      <c r="N52" s="4"/>
      <c r="O52" s="4"/>
      <c r="P52" s="4"/>
    </row>
    <row r="53" spans="1:16" x14ac:dyDescent="0.25">
      <c r="A53" s="4"/>
      <c r="B53" s="4" t="s">
        <v>110</v>
      </c>
      <c r="C53" s="4" t="s">
        <v>111</v>
      </c>
      <c r="D53" s="4" t="s">
        <v>19</v>
      </c>
      <c r="E53" s="4" t="s">
        <v>113</v>
      </c>
      <c r="F53" s="4"/>
      <c r="G53" s="6" t="b">
        <v>1</v>
      </c>
      <c r="H53" s="6" t="b">
        <v>1</v>
      </c>
      <c r="I53" s="4"/>
      <c r="J53" s="4"/>
      <c r="K53" s="4"/>
      <c r="L53" s="6" t="b">
        <v>1</v>
      </c>
      <c r="M53" s="4"/>
      <c r="N53" s="4"/>
      <c r="O53" s="4"/>
      <c r="P53" s="4"/>
    </row>
    <row r="54" spans="1:16" x14ac:dyDescent="0.25">
      <c r="A54" s="4" t="s">
        <v>114</v>
      </c>
      <c r="B54" s="4" t="s">
        <v>115</v>
      </c>
      <c r="C54" s="4" t="s">
        <v>116</v>
      </c>
      <c r="D54" s="4" t="s">
        <v>19</v>
      </c>
      <c r="E54" s="4" t="s">
        <v>66</v>
      </c>
      <c r="F54" s="4"/>
      <c r="G54" s="6" t="b">
        <v>1</v>
      </c>
      <c r="H54" s="6" t="b">
        <v>1</v>
      </c>
      <c r="I54" s="4"/>
      <c r="J54" s="4"/>
      <c r="K54" s="6" t="b">
        <v>1</v>
      </c>
      <c r="L54" s="6" t="b">
        <v>1</v>
      </c>
      <c r="M54" s="6" t="b">
        <v>1</v>
      </c>
      <c r="N54" s="6" t="b">
        <v>1</v>
      </c>
      <c r="O54" s="4"/>
      <c r="P54" s="4"/>
    </row>
    <row r="55" spans="1:16" x14ac:dyDescent="0.25">
      <c r="A55" s="4" t="s">
        <v>117</v>
      </c>
      <c r="B55" s="4" t="s">
        <v>118</v>
      </c>
      <c r="C55" s="4" t="s">
        <v>119</v>
      </c>
      <c r="D55" s="4" t="s">
        <v>19</v>
      </c>
      <c r="E55" s="4" t="s">
        <v>99</v>
      </c>
      <c r="F55" s="4"/>
      <c r="G55" s="6" t="b">
        <v>1</v>
      </c>
      <c r="H55" s="6" t="b">
        <v>1</v>
      </c>
      <c r="I55" s="4"/>
      <c r="J55" s="6" t="b">
        <v>1</v>
      </c>
      <c r="K55" s="4"/>
      <c r="L55" s="6" t="b">
        <v>1</v>
      </c>
      <c r="M55" s="6" t="b">
        <v>1</v>
      </c>
      <c r="N55" s="4"/>
      <c r="O55" s="6" t="b">
        <v>1</v>
      </c>
      <c r="P55" s="4"/>
    </row>
    <row r="56" spans="1:16" x14ac:dyDescent="0.25">
      <c r="A56" s="4" t="s">
        <v>120</v>
      </c>
      <c r="B56" s="4" t="s">
        <v>121</v>
      </c>
      <c r="C56" s="4" t="s">
        <v>120</v>
      </c>
      <c r="D56" s="4" t="s">
        <v>19</v>
      </c>
      <c r="E56" s="4" t="s">
        <v>113</v>
      </c>
      <c r="F56" s="4"/>
      <c r="G56" s="6" t="b">
        <v>1</v>
      </c>
      <c r="H56" s="6" t="b">
        <v>1</v>
      </c>
      <c r="I56" s="4"/>
      <c r="J56" s="6" t="b">
        <v>1</v>
      </c>
      <c r="K56" s="6" t="b">
        <v>1</v>
      </c>
      <c r="L56" s="6" t="b">
        <v>1</v>
      </c>
      <c r="M56" s="4"/>
      <c r="N56" s="6" t="b">
        <v>1</v>
      </c>
      <c r="O56" s="6" t="b">
        <v>1</v>
      </c>
      <c r="P56" s="4"/>
    </row>
    <row r="57" spans="1:16" x14ac:dyDescent="0.25">
      <c r="A57" s="4" t="s">
        <v>122</v>
      </c>
      <c r="B57" s="4" t="s">
        <v>123</v>
      </c>
      <c r="C57" s="4" t="s">
        <v>124</v>
      </c>
      <c r="D57" s="4" t="s">
        <v>19</v>
      </c>
      <c r="E57" s="4" t="s">
        <v>125</v>
      </c>
      <c r="F57" s="4"/>
      <c r="G57" s="6" t="b">
        <v>1</v>
      </c>
      <c r="H57" s="4"/>
      <c r="I57" s="4"/>
      <c r="J57" s="4"/>
      <c r="K57" s="6" t="b">
        <v>1</v>
      </c>
      <c r="L57" s="6" t="b">
        <v>1</v>
      </c>
      <c r="M57" s="6" t="b">
        <v>1</v>
      </c>
      <c r="N57" s="6" t="b">
        <v>1</v>
      </c>
      <c r="O57" s="4"/>
      <c r="P57" s="4"/>
    </row>
    <row r="58" spans="1:16" x14ac:dyDescent="0.25">
      <c r="A58" s="4"/>
      <c r="B58" s="4" t="s">
        <v>123</v>
      </c>
      <c r="C58" s="4" t="s">
        <v>126</v>
      </c>
      <c r="D58" s="4" t="s">
        <v>19</v>
      </c>
      <c r="E58" s="4" t="s">
        <v>127</v>
      </c>
      <c r="F58" s="4"/>
      <c r="G58" s="6" t="b">
        <v>1</v>
      </c>
      <c r="H58" s="6" t="b">
        <v>1</v>
      </c>
      <c r="I58" s="4"/>
      <c r="J58" s="4"/>
      <c r="K58" s="4"/>
      <c r="L58" s="4"/>
      <c r="M58" s="4"/>
      <c r="N58" s="6" t="b">
        <v>1</v>
      </c>
      <c r="O58" s="4"/>
      <c r="P58" s="4"/>
    </row>
    <row r="59" spans="1:16" x14ac:dyDescent="0.25">
      <c r="A59" s="4"/>
      <c r="B59" s="4" t="s">
        <v>123</v>
      </c>
      <c r="C59" s="4" t="s">
        <v>128</v>
      </c>
      <c r="D59" s="4" t="s">
        <v>19</v>
      </c>
      <c r="E59" s="4" t="s">
        <v>85</v>
      </c>
      <c r="F59" s="4"/>
      <c r="G59" s="6" t="b">
        <v>1</v>
      </c>
      <c r="H59" s="4"/>
      <c r="I59" s="4"/>
      <c r="J59" s="4"/>
      <c r="K59" s="4"/>
      <c r="L59" s="4"/>
      <c r="M59" s="6" t="b">
        <v>1</v>
      </c>
      <c r="N59" s="6" t="b">
        <v>1</v>
      </c>
      <c r="O59" s="4"/>
      <c r="P59" s="4"/>
    </row>
    <row r="60" spans="1:16" x14ac:dyDescent="0.25">
      <c r="A60" s="4" t="s">
        <v>129</v>
      </c>
      <c r="B60" s="4" t="s">
        <v>130</v>
      </c>
      <c r="C60" s="4" t="s">
        <v>131</v>
      </c>
      <c r="D60" s="4" t="s">
        <v>19</v>
      </c>
      <c r="E60" s="4" t="s">
        <v>132</v>
      </c>
      <c r="F60" s="4"/>
      <c r="G60" s="6" t="b">
        <v>1</v>
      </c>
      <c r="H60" s="6" t="b">
        <v>1</v>
      </c>
      <c r="I60" s="4"/>
      <c r="J60" s="4"/>
      <c r="K60" s="4"/>
      <c r="L60" s="6" t="b">
        <v>1</v>
      </c>
      <c r="M60" s="6" t="b">
        <v>1</v>
      </c>
      <c r="N60" s="4"/>
      <c r="O60" s="4"/>
      <c r="P60" s="4"/>
    </row>
    <row r="61" spans="1:16" x14ac:dyDescent="0.25">
      <c r="A61" s="4"/>
      <c r="B61" s="4" t="s">
        <v>130</v>
      </c>
      <c r="C61" s="4" t="s">
        <v>133</v>
      </c>
      <c r="D61" s="4" t="s">
        <v>19</v>
      </c>
      <c r="E61" s="4" t="s">
        <v>27</v>
      </c>
      <c r="F61" s="4"/>
      <c r="G61" s="5" t="s">
        <v>21</v>
      </c>
      <c r="H61" s="6" t="b">
        <v>1</v>
      </c>
      <c r="I61" s="4"/>
      <c r="J61" s="4"/>
      <c r="K61" s="4"/>
      <c r="L61" s="4"/>
      <c r="M61" s="6" t="b">
        <v>1</v>
      </c>
      <c r="N61" s="4"/>
      <c r="O61" s="6" t="b">
        <v>1</v>
      </c>
      <c r="P61" s="4"/>
    </row>
    <row r="62" spans="1:16" x14ac:dyDescent="0.25">
      <c r="A62" s="4" t="s">
        <v>134</v>
      </c>
      <c r="B62" s="4" t="s">
        <v>135</v>
      </c>
      <c r="C62" s="4" t="s">
        <v>136</v>
      </c>
      <c r="D62" s="4" t="s">
        <v>19</v>
      </c>
      <c r="E62" s="4" t="s">
        <v>49</v>
      </c>
      <c r="F62" s="4"/>
      <c r="G62" s="6" t="b">
        <v>1</v>
      </c>
      <c r="H62" s="6" t="b">
        <v>1</v>
      </c>
      <c r="I62" s="4"/>
      <c r="J62" s="6" t="b">
        <v>1</v>
      </c>
      <c r="K62" s="4"/>
      <c r="L62" s="6" t="b">
        <v>1</v>
      </c>
      <c r="M62" s="4"/>
      <c r="N62" s="6" t="b">
        <v>1</v>
      </c>
      <c r="O62" s="6" t="b">
        <v>1</v>
      </c>
      <c r="P62" s="4"/>
    </row>
    <row r="63" spans="1:16" x14ac:dyDescent="0.25">
      <c r="A63" s="4"/>
      <c r="B63" s="4" t="s">
        <v>135</v>
      </c>
      <c r="C63" s="4" t="s">
        <v>136</v>
      </c>
      <c r="D63" s="4" t="s">
        <v>19</v>
      </c>
      <c r="E63" s="4" t="s">
        <v>137</v>
      </c>
      <c r="F63" s="4"/>
      <c r="G63" s="6" t="b">
        <v>1</v>
      </c>
      <c r="H63" s="4"/>
      <c r="I63" s="4"/>
      <c r="J63" s="4"/>
      <c r="K63" s="4"/>
      <c r="L63" s="6" t="b">
        <v>1</v>
      </c>
      <c r="M63" s="6" t="b">
        <v>1</v>
      </c>
      <c r="N63" s="4"/>
      <c r="O63" s="6" t="b">
        <v>1</v>
      </c>
      <c r="P63" s="4"/>
    </row>
    <row r="64" spans="1:16" x14ac:dyDescent="0.25">
      <c r="A64" s="4"/>
      <c r="B64" s="4" t="s">
        <v>135</v>
      </c>
      <c r="C64" s="4" t="s">
        <v>136</v>
      </c>
      <c r="D64" s="4" t="s">
        <v>19</v>
      </c>
      <c r="E64" s="4" t="s">
        <v>138</v>
      </c>
      <c r="F64" s="4"/>
      <c r="G64" s="6" t="b">
        <v>1</v>
      </c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5">
      <c r="A65" s="4"/>
      <c r="B65" s="4" t="s">
        <v>135</v>
      </c>
      <c r="C65" s="4" t="s">
        <v>136</v>
      </c>
      <c r="D65" s="4" t="s">
        <v>19</v>
      </c>
      <c r="E65" s="4" t="s">
        <v>139</v>
      </c>
      <c r="F65" s="4"/>
      <c r="G65" s="6" t="b">
        <v>1</v>
      </c>
      <c r="H65" s="6" t="b">
        <v>1</v>
      </c>
      <c r="I65" s="4"/>
      <c r="J65" s="6" t="b">
        <v>1</v>
      </c>
      <c r="K65" s="6" t="b">
        <v>1</v>
      </c>
      <c r="L65" s="4"/>
      <c r="M65" s="6" t="b">
        <v>1</v>
      </c>
      <c r="N65" s="6" t="b">
        <v>1</v>
      </c>
      <c r="O65" s="6" t="b">
        <v>1</v>
      </c>
      <c r="P65" s="4"/>
    </row>
    <row r="66" spans="1:16" x14ac:dyDescent="0.25">
      <c r="A66" s="4"/>
      <c r="B66" s="4" t="s">
        <v>135</v>
      </c>
      <c r="C66" s="4" t="s">
        <v>140</v>
      </c>
      <c r="D66" s="4" t="s">
        <v>19</v>
      </c>
      <c r="E66" s="4" t="s">
        <v>141</v>
      </c>
      <c r="F66" s="4"/>
      <c r="G66" s="6" t="b">
        <v>1</v>
      </c>
      <c r="H66" s="6" t="b">
        <v>1</v>
      </c>
      <c r="I66" s="4"/>
      <c r="J66" s="4"/>
      <c r="K66" s="6" t="b">
        <v>1</v>
      </c>
      <c r="L66" s="6" t="b">
        <v>1</v>
      </c>
      <c r="M66" s="6" t="b">
        <v>1</v>
      </c>
      <c r="N66" s="4"/>
      <c r="O66" s="6" t="b">
        <v>1</v>
      </c>
      <c r="P66" s="4"/>
    </row>
    <row r="67" spans="1:16" x14ac:dyDescent="0.25">
      <c r="A67" s="4"/>
      <c r="B67" s="4" t="s">
        <v>135</v>
      </c>
      <c r="C67" s="4" t="s">
        <v>142</v>
      </c>
      <c r="D67" s="4" t="s">
        <v>19</v>
      </c>
      <c r="E67" s="4" t="s">
        <v>27</v>
      </c>
      <c r="F67" s="4"/>
      <c r="G67" s="6" t="b">
        <v>1</v>
      </c>
      <c r="H67" s="6" t="b">
        <v>1</v>
      </c>
      <c r="I67" s="4"/>
      <c r="J67" s="4"/>
      <c r="K67" s="4"/>
      <c r="L67" s="4"/>
      <c r="M67" s="4"/>
      <c r="N67" s="4"/>
      <c r="O67" s="6" t="b">
        <v>1</v>
      </c>
      <c r="P67" s="4"/>
    </row>
    <row r="68" spans="1:16" ht="15.75" thickBot="1" x14ac:dyDescent="0.3">
      <c r="A68" s="7"/>
      <c r="B68" s="7" t="s">
        <v>135</v>
      </c>
      <c r="C68" s="7" t="s">
        <v>142</v>
      </c>
      <c r="D68" s="7" t="s">
        <v>19</v>
      </c>
      <c r="E68" s="7" t="s">
        <v>132</v>
      </c>
      <c r="F68" s="7"/>
      <c r="G68" s="8" t="b">
        <v>1</v>
      </c>
      <c r="H68" s="8" t="b">
        <v>1</v>
      </c>
      <c r="I68" s="7"/>
      <c r="J68" s="7"/>
      <c r="K68" s="7"/>
      <c r="L68" s="8" t="b">
        <v>1</v>
      </c>
      <c r="M68" s="6" t="b">
        <v>1</v>
      </c>
      <c r="N68" s="7"/>
      <c r="O68" s="7"/>
      <c r="P68" s="7"/>
    </row>
    <row r="69" spans="1:16" x14ac:dyDescent="0.25">
      <c r="A69" s="9" t="s">
        <v>143</v>
      </c>
      <c r="B69" s="10"/>
      <c r="C69" s="10"/>
      <c r="D69" s="10"/>
      <c r="E69" s="9" t="s">
        <v>144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1"/>
    </row>
    <row r="70" spans="1:16" x14ac:dyDescent="0.25">
      <c r="A70" s="12"/>
      <c r="B70" s="12"/>
      <c r="C70" s="12"/>
      <c r="D70" s="12"/>
      <c r="E70" s="13">
        <f>COUNTA(E3:E68)</f>
        <v>66</v>
      </c>
      <c r="F70" s="12"/>
      <c r="G70" s="14">
        <f>COUNTIF(G3:G68,"TRUE")</f>
        <v>58</v>
      </c>
      <c r="H70" s="14">
        <f t="shared" ref="H70:O70" si="0">COUNTIF(H3:H68,"TRUE")</f>
        <v>57</v>
      </c>
      <c r="I70" s="14">
        <f t="shared" si="0"/>
        <v>5</v>
      </c>
      <c r="J70" s="14">
        <f t="shared" si="0"/>
        <v>32</v>
      </c>
      <c r="K70" s="14">
        <f t="shared" si="0"/>
        <v>16</v>
      </c>
      <c r="L70" s="14">
        <f t="shared" si="0"/>
        <v>31</v>
      </c>
      <c r="M70" s="14">
        <f t="shared" si="0"/>
        <v>40</v>
      </c>
      <c r="N70" s="14">
        <f t="shared" si="0"/>
        <v>27</v>
      </c>
      <c r="O70" s="14">
        <f t="shared" si="0"/>
        <v>36</v>
      </c>
      <c r="P70" s="15"/>
    </row>
    <row r="71" spans="1:16" x14ac:dyDescent="0.25">
      <c r="A71" t="s">
        <v>148</v>
      </c>
      <c r="G71" s="16"/>
    </row>
    <row r="72" spans="1:16" x14ac:dyDescent="0.25">
      <c r="A72" s="17" t="s">
        <v>150</v>
      </c>
    </row>
    <row r="76" spans="1:16" x14ac:dyDescent="0.25">
      <c r="A76" t="s">
        <v>149</v>
      </c>
      <c r="B76" t="s">
        <v>146</v>
      </c>
    </row>
    <row r="77" spans="1:16" x14ac:dyDescent="0.25">
      <c r="A77" s="18" t="s">
        <v>8</v>
      </c>
      <c r="B77" s="19">
        <f>COUNTIF('Adjust. Mechan. - Proxy Group'!I3:I68,'Adjust. Mechan. - Proxy Group'!H68)/A87</f>
        <v>7.575757575757576E-2</v>
      </c>
      <c r="D77" s="20"/>
    </row>
    <row r="78" spans="1:16" x14ac:dyDescent="0.25">
      <c r="A78" s="18" t="s">
        <v>10</v>
      </c>
      <c r="B78" s="19">
        <f>COUNTIF('Adjust. Mechan. - Proxy Group'!K3:K68,'Adjust. Mechan. - Proxy Group'!L68)/A87</f>
        <v>0.24242424242424243</v>
      </c>
      <c r="D78" s="20"/>
    </row>
    <row r="79" spans="1:16" x14ac:dyDescent="0.25">
      <c r="A79" s="18" t="s">
        <v>13</v>
      </c>
      <c r="B79" s="19">
        <f>COUNTIF('Adjust. Mechan. - Proxy Group'!N3:N68,'Adjust. Mechan. - Proxy Group'!L68)/A87</f>
        <v>0.40909090909090912</v>
      </c>
      <c r="D79" s="20"/>
    </row>
    <row r="80" spans="1:16" x14ac:dyDescent="0.25">
      <c r="A80" s="21" t="s">
        <v>9</v>
      </c>
      <c r="B80" s="19">
        <f>COUNTIF('Adjust. Mechan. - Proxy Group'!J3:J68,'Adjust. Mechan. - Proxy Group'!G68)/A87</f>
        <v>0.48484848484848486</v>
      </c>
      <c r="D80" s="20"/>
    </row>
    <row r="81" spans="1:4" x14ac:dyDescent="0.25">
      <c r="A81" s="18" t="s">
        <v>11</v>
      </c>
      <c r="B81" s="19">
        <f>COUNTIF('Adjust. Mechan. - Proxy Group'!L3:L68,'Adjust. Mechan. - Proxy Group'!L68)/A87</f>
        <v>0.46969696969696972</v>
      </c>
      <c r="D81" s="20"/>
    </row>
    <row r="82" spans="1:4" x14ac:dyDescent="0.25">
      <c r="A82" s="18" t="s">
        <v>14</v>
      </c>
      <c r="B82" s="19">
        <f>COUNTIF('Adjust. Mechan. - Proxy Group'!O3:O68,'Adjust. Mechan. - Proxy Group'!N65)/A87</f>
        <v>0.54545454545454541</v>
      </c>
      <c r="D82" s="20"/>
    </row>
    <row r="83" spans="1:4" x14ac:dyDescent="0.25">
      <c r="A83" s="18" t="s">
        <v>12</v>
      </c>
      <c r="B83" s="19">
        <f>COUNTIF('Adjust. Mechan. - Proxy Group'!M3:M68,'Adjust. Mechan. - Proxy Group'!L68)/A87</f>
        <v>0.60606060606060608</v>
      </c>
      <c r="D83" s="20"/>
    </row>
    <row r="84" spans="1:4" x14ac:dyDescent="0.25">
      <c r="A84" s="18" t="s">
        <v>7</v>
      </c>
      <c r="B84" s="19">
        <f>COUNTIF('Adjust. Mechan. - Proxy Group'!H3:H68,'Adjust. Mechan. - Proxy Group'!H68)/A87</f>
        <v>0.86363636363636365</v>
      </c>
      <c r="D84" s="20"/>
    </row>
    <row r="85" spans="1:4" x14ac:dyDescent="0.25">
      <c r="A85" s="18" t="s">
        <v>147</v>
      </c>
      <c r="B85" s="19">
        <f>COUNTIF('Adjust. Mechan. - Proxy Group'!G3:G68,'Adjust. Mechan. - Proxy Group'!$G$68)/B87</f>
        <v>1</v>
      </c>
      <c r="D85" s="20"/>
    </row>
    <row r="86" spans="1:4" x14ac:dyDescent="0.25">
      <c r="A86" t="s">
        <v>144</v>
      </c>
      <c r="B86" t="s">
        <v>145</v>
      </c>
    </row>
    <row r="87" spans="1:4" x14ac:dyDescent="0.25">
      <c r="A87">
        <f>COUNTA('Adjust. Mechan. - Proxy Group'!C3:C68)</f>
        <v>66</v>
      </c>
      <c r="B87">
        <f>COUNTIF('Adjust. Mechan. - Proxy Group'!G3:G68, "TRUE")</f>
        <v>58</v>
      </c>
    </row>
  </sheetData>
  <sortState xmlns:xlrd2="http://schemas.microsoft.com/office/spreadsheetml/2017/richdata2" ref="G62:O70">
    <sortCondition descending="1" ref="G70"/>
  </sortState>
  <mergeCells count="1">
    <mergeCell ref="A1:P1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5B1936-B869-4CB6-B891-0DDC85CA714B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76a73a03-073c-4e8a-9fc1-654f7c642b9a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3d7fcb5-7bd1-497a-b94f-6231df271a7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002541-E9A2-4F2B-BF07-E71C64FAF61F}"/>
</file>

<file path=customXml/itemProps3.xml><?xml version="1.0" encoding="utf-8"?>
<ds:datastoreItem xmlns:ds="http://schemas.openxmlformats.org/officeDocument/2006/customXml" ds:itemID="{A9DF3A12-8599-4BE8-AA3F-E034B3201D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Adjust. Mechan. - Proxy Group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 Serpico</dc:creator>
  <cp:keywords/>
  <dc:description/>
  <cp:lastModifiedBy>Dan Dane</cp:lastModifiedBy>
  <cp:revision/>
  <dcterms:created xsi:type="dcterms:W3CDTF">2025-07-11T16:34:13Z</dcterms:created>
  <dcterms:modified xsi:type="dcterms:W3CDTF">2026-04-13T02:04:44Z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{FC7FDC1A-E4D5-4BEB-9094-A0B5204EAF9D}</vt:lpwstr>
  </property>
  <property fmtid="{D5CDD505-2E9C-101B-9397-08002B2CF9AE}" pid="3" name="MediaServiceImageTags">
    <vt:lpwstr/>
  </property>
  <property fmtid="{D5CDD505-2E9C-101B-9397-08002B2CF9AE}" pid="4" name="ContentTypeId">
    <vt:lpwstr>0x0101006AA12F0ED7FFD14AB5FE172055022F86</vt:lpwstr>
  </property>
  <property fmtid="{D5CDD505-2E9C-101B-9397-08002B2CF9AE}" pid="5" name="Industry_x0020_Segment">
    <vt:lpwstr/>
  </property>
  <property fmtid="{D5CDD505-2E9C-101B-9397-08002B2CF9AE}" pid="6" name="Practice Areas and Services Provided">
    <vt:lpwstr/>
  </property>
  <property fmtid="{D5CDD505-2E9C-101B-9397-08002B2CF9AE}" pid="7" name="Practice_x0020_Areas_x0020_and_x0020_Services_x0020_Provided">
    <vt:lpwstr/>
  </property>
  <property fmtid="{D5CDD505-2E9C-101B-9397-08002B2CF9AE}" pid="8" name="Industry Segment">
    <vt:lpwstr/>
  </property>
  <property fmtid="{D5CDD505-2E9C-101B-9397-08002B2CF9AE}" pid="9" name="Engagement Type">
    <vt:lpwstr/>
  </property>
  <property fmtid="{D5CDD505-2E9C-101B-9397-08002B2CF9AE}" pid="10" name="Engagement_x0020_Type">
    <vt:lpwstr/>
  </property>
</Properties>
</file>