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rl/Downloads/"/>
    </mc:Choice>
  </mc:AlternateContent>
  <xr:revisionPtr revIDLastSave="0" documentId="13_ncr:1_{B7186786-4C3B-C443-AAB1-F1DEEA7A1DB0}" xr6:coauthVersionLast="47" xr6:coauthVersionMax="47" xr10:uidLastSave="{00000000-0000-0000-0000-000000000000}"/>
  <bookViews>
    <workbookView xWindow="67200" yWindow="0" windowWidth="67200" windowHeight="37800" xr2:uid="{00000000-000D-0000-FFFF-FFFF00000000}"/>
  </bookViews>
  <sheets>
    <sheet name="Project_1_Ajax 2029" sheetId="22" r:id="rId1"/>
    <sheet name="Project_1_Ajax 2029_EE" sheetId="32" r:id="rId2"/>
    <sheet name="Project_2_Bowmanville 2030" sheetId="23" r:id="rId3"/>
    <sheet name="Project_2_Bowmanville 2030_EE" sheetId="33" r:id="rId4"/>
    <sheet name="Project_3_Pickering 2027" sheetId="24" r:id="rId5"/>
    <sheet name="Project_3_Pickering 2027_EE" sheetId="34" r:id="rId6"/>
    <sheet name="Project_4_Pickering 2028" sheetId="25" r:id="rId7"/>
    <sheet name="Project_4_Pickering 2028_EE" sheetId="35" r:id="rId8"/>
    <sheet name="Project_5_Pickering 2027" sheetId="26" r:id="rId9"/>
    <sheet name="Project_5_Pickering 2027_EE" sheetId="36" r:id="rId10"/>
    <sheet name="Project_6_Pickering 2028" sheetId="27" r:id="rId11"/>
    <sheet name="Project_7_Uxbridge 2027" sheetId="28" r:id="rId12"/>
    <sheet name="Project_7_Uxbridge 2027_EE" sheetId="37" r:id="rId13"/>
    <sheet name="Project_8_Uxbridge 2027" sheetId="29" r:id="rId14"/>
    <sheet name="Project_8_Uxbridge 2027_EE" sheetId="38" r:id="rId15"/>
    <sheet name="Project_9_Whitby 2031" sheetId="30" r:id="rId16"/>
    <sheet name="Project_9_Whitby 2031_EE" sheetId="39" r:id="rId17"/>
    <sheet name="Project_10_Whitby 2031" sheetId="31" r:id="rId18"/>
  </sheets>
  <definedNames>
    <definedName name="_xlnm._FilterDatabase" localSheetId="4" hidden="1">'Project_3_Pickering 2027'!$A$1:$D$11</definedName>
    <definedName name="_xlnm._FilterDatabase" localSheetId="5" hidden="1">'Project_3_Pickering 2027_EE'!#REF!</definedName>
    <definedName name="Labours" localSheetId="0">#REF!</definedName>
    <definedName name="Labours" localSheetId="1">#REF!</definedName>
    <definedName name="Labours" localSheetId="2">#REF!</definedName>
    <definedName name="Labours" localSheetId="3">#REF!</definedName>
    <definedName name="Labours" localSheetId="4">#REF!</definedName>
    <definedName name="Labours" localSheetId="5">#REF!</definedName>
    <definedName name="Labours" localSheetId="6">#REF!</definedName>
    <definedName name="Labours" localSheetId="7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4" i="30" l="1"/>
  <c r="D3" i="30"/>
  <c r="D2" i="30"/>
  <c r="D187" i="29"/>
  <c r="D186" i="29"/>
  <c r="D185" i="29"/>
  <c r="D183" i="29"/>
  <c r="D182" i="29"/>
  <c r="D177" i="29"/>
  <c r="D176" i="29"/>
  <c r="D175" i="29"/>
  <c r="D174" i="29"/>
  <c r="D172" i="29"/>
  <c r="D171" i="29"/>
  <c r="D167" i="29"/>
  <c r="D166" i="29"/>
  <c r="D165" i="29"/>
  <c r="D164" i="29"/>
  <c r="D163" i="29"/>
  <c r="D162" i="29"/>
  <c r="D161" i="29"/>
  <c r="D154" i="29"/>
  <c r="D153" i="29"/>
  <c r="D152" i="29"/>
  <c r="D151" i="29"/>
  <c r="D149" i="29"/>
  <c r="D143" i="29"/>
  <c r="D142" i="29"/>
  <c r="D141" i="29"/>
  <c r="D140" i="29"/>
  <c r="D139" i="29"/>
  <c r="D138" i="29"/>
  <c r="D134" i="29"/>
  <c r="D133" i="29"/>
  <c r="D132" i="29"/>
  <c r="D131" i="29"/>
  <c r="D130" i="29"/>
  <c r="D127" i="29"/>
  <c r="D122" i="29"/>
  <c r="D121" i="29"/>
  <c r="D120" i="29"/>
  <c r="D119" i="29"/>
  <c r="D116" i="29"/>
  <c r="D111" i="29"/>
  <c r="D110" i="29"/>
  <c r="D109" i="29"/>
  <c r="D108" i="29"/>
  <c r="D107" i="29"/>
  <c r="D106" i="29"/>
  <c r="D105" i="29"/>
  <c r="D101" i="29"/>
  <c r="D100" i="29"/>
  <c r="D99" i="29"/>
  <c r="D98" i="29"/>
  <c r="D97" i="29"/>
  <c r="D95" i="29"/>
  <c r="D94" i="29"/>
  <c r="D90" i="29"/>
  <c r="D89" i="29"/>
  <c r="D88" i="29"/>
  <c r="D87" i="29"/>
  <c r="D86" i="29"/>
  <c r="D83" i="29"/>
  <c r="D78" i="29"/>
  <c r="D77" i="29"/>
  <c r="D76" i="29"/>
  <c r="D75" i="29"/>
  <c r="D73" i="29"/>
  <c r="D72" i="29"/>
  <c r="D68" i="29"/>
  <c r="D66" i="29"/>
  <c r="D65" i="29"/>
  <c r="D64" i="29"/>
  <c r="D63" i="29"/>
  <c r="D62" i="29"/>
  <c r="D61" i="29"/>
  <c r="D57" i="29"/>
  <c r="D56" i="29"/>
  <c r="D55" i="29"/>
  <c r="D54" i="29"/>
  <c r="D53" i="29"/>
  <c r="D52" i="29"/>
  <c r="D50" i="29"/>
  <c r="D46" i="29"/>
  <c r="D45" i="29"/>
  <c r="D44" i="29"/>
  <c r="D43" i="29"/>
  <c r="D42" i="29"/>
  <c r="D40" i="29"/>
  <c r="D39" i="29"/>
  <c r="D35" i="29"/>
  <c r="D34" i="29"/>
  <c r="D33" i="29"/>
  <c r="D32" i="29"/>
  <c r="D31" i="29"/>
  <c r="D29" i="29"/>
  <c r="D28" i="29"/>
  <c r="D24" i="29"/>
  <c r="D22" i="29"/>
  <c r="D21" i="29"/>
  <c r="D20" i="29"/>
  <c r="D18" i="29"/>
  <c r="D17" i="29"/>
  <c r="D13" i="29"/>
  <c r="D12" i="29"/>
  <c r="D11" i="29"/>
  <c r="D10" i="29"/>
  <c r="D6" i="29"/>
  <c r="D2" i="29"/>
  <c r="D7" i="29"/>
  <c r="D8" i="29"/>
  <c r="D9" i="29"/>
  <c r="D19" i="29"/>
  <c r="D23" i="29"/>
  <c r="D41" i="29"/>
  <c r="D48" i="29"/>
  <c r="D51" i="29"/>
  <c r="D67" i="29"/>
  <c r="D71" i="29"/>
  <c r="D74" i="29"/>
  <c r="D79" i="29"/>
  <c r="D84" i="29"/>
  <c r="D85" i="29"/>
  <c r="D96" i="29"/>
  <c r="D112" i="29"/>
  <c r="D117" i="29"/>
  <c r="D118" i="29"/>
  <c r="D123" i="29"/>
  <c r="D128" i="29"/>
  <c r="D129" i="29"/>
  <c r="D144" i="29"/>
  <c r="D145" i="29"/>
  <c r="D150" i="29"/>
  <c r="D155" i="29"/>
  <c r="D156" i="29"/>
  <c r="D159" i="29"/>
  <c r="D160" i="29"/>
  <c r="D173" i="29"/>
  <c r="D178" i="29"/>
  <c r="D184" i="29"/>
  <c r="D188" i="29"/>
  <c r="D189" i="29"/>
  <c r="D4" i="28"/>
  <c r="D3" i="28"/>
  <c r="D2" i="28"/>
  <c r="D4" i="26"/>
  <c r="D57" i="25"/>
  <c r="D56" i="25"/>
  <c r="D54" i="25"/>
  <c r="D53" i="25"/>
  <c r="D52" i="25"/>
  <c r="D51" i="25"/>
  <c r="D50" i="25"/>
  <c r="D49" i="25"/>
  <c r="D48" i="25"/>
  <c r="D47" i="25"/>
  <c r="D45" i="25"/>
  <c r="D43" i="25"/>
  <c r="D42" i="25"/>
  <c r="D41" i="25"/>
  <c r="D40" i="25"/>
  <c r="D39" i="25"/>
  <c r="D38" i="25"/>
  <c r="D37" i="25"/>
  <c r="D36" i="25"/>
  <c r="D35" i="25"/>
  <c r="D34" i="25"/>
  <c r="D32" i="25"/>
  <c r="D31" i="25"/>
  <c r="D30" i="25"/>
  <c r="D29" i="25"/>
  <c r="D28" i="25"/>
  <c r="D27" i="25"/>
  <c r="D26" i="25"/>
  <c r="D25" i="25"/>
  <c r="D24" i="25"/>
  <c r="D23" i="25"/>
  <c r="D22" i="25"/>
  <c r="D21" i="25"/>
  <c r="D20" i="25"/>
  <c r="D19" i="25"/>
  <c r="D18" i="25"/>
  <c r="D17" i="25"/>
  <c r="D16" i="25"/>
  <c r="D15" i="25"/>
  <c r="D14" i="25"/>
  <c r="D13" i="25"/>
  <c r="D12" i="25"/>
  <c r="D10" i="25"/>
  <c r="D9" i="25"/>
  <c r="D8" i="25"/>
  <c r="D7" i="25"/>
  <c r="D6" i="25"/>
  <c r="D5" i="25"/>
  <c r="D4" i="25"/>
  <c r="D3" i="25"/>
  <c r="D2" i="25"/>
  <c r="D8" i="24"/>
  <c r="D7" i="24"/>
  <c r="D6" i="24"/>
  <c r="D5" i="24"/>
  <c r="D4" i="24"/>
  <c r="D3" i="24"/>
  <c r="D2" i="24"/>
  <c r="D7" i="23"/>
  <c r="D3" i="23"/>
  <c r="D42" i="22"/>
  <c r="D41" i="22"/>
  <c r="D40" i="22"/>
  <c r="D39" i="22"/>
  <c r="D38" i="22"/>
  <c r="D37" i="22"/>
  <c r="D36" i="22"/>
  <c r="D35" i="22"/>
  <c r="D34" i="22"/>
  <c r="D33" i="22"/>
  <c r="D32" i="22"/>
  <c r="D31" i="22"/>
  <c r="D30" i="22"/>
  <c r="D29" i="22"/>
  <c r="D28" i="22"/>
  <c r="D27" i="22"/>
  <c r="D26" i="22"/>
  <c r="D25" i="22"/>
  <c r="D24" i="22"/>
  <c r="D23" i="22"/>
  <c r="D22" i="22"/>
  <c r="D21" i="22"/>
  <c r="D19" i="22"/>
  <c r="D18" i="22"/>
  <c r="D17" i="22"/>
  <c r="D16" i="22"/>
  <c r="D15" i="22"/>
  <c r="D14" i="22"/>
  <c r="D13" i="22"/>
  <c r="D12" i="22"/>
  <c r="D11" i="22"/>
  <c r="D10" i="22"/>
  <c r="D8" i="22"/>
  <c r="D7" i="22"/>
  <c r="D6" i="22"/>
  <c r="D5" i="22"/>
  <c r="D4" i="22"/>
  <c r="D3" i="22"/>
  <c r="D2" i="22"/>
  <c r="D192" i="29"/>
  <c r="D191" i="29"/>
  <c r="D190" i="29"/>
  <c r="D181" i="29"/>
  <c r="D180" i="29"/>
  <c r="D179" i="29"/>
  <c r="D170" i="29"/>
  <c r="D169" i="29"/>
  <c r="D168" i="29"/>
  <c r="D158" i="29"/>
  <c r="D157" i="29"/>
  <c r="D148" i="29"/>
  <c r="D147" i="29"/>
  <c r="D146" i="29"/>
  <c r="D137" i="29"/>
  <c r="D136" i="29"/>
  <c r="D135" i="29"/>
  <c r="D126" i="29"/>
  <c r="D125" i="29"/>
  <c r="D124" i="29"/>
  <c r="D115" i="29"/>
  <c r="D114" i="29"/>
  <c r="D113" i="29"/>
  <c r="D104" i="29"/>
  <c r="D103" i="29"/>
  <c r="D102" i="29"/>
  <c r="D93" i="29"/>
  <c r="D92" i="29"/>
  <c r="D91" i="29"/>
  <c r="D82" i="29"/>
  <c r="D81" i="29"/>
  <c r="D80" i="29"/>
  <c r="D70" i="29"/>
  <c r="D69" i="29"/>
  <c r="D60" i="29"/>
  <c r="D59" i="29"/>
  <c r="D58" i="29"/>
  <c r="D49" i="29"/>
  <c r="D47" i="29"/>
  <c r="D38" i="29"/>
  <c r="D37" i="29"/>
  <c r="D36" i="29"/>
  <c r="D30" i="29"/>
  <c r="D27" i="29"/>
  <c r="D26" i="29"/>
  <c r="D25" i="29"/>
  <c r="D16" i="29"/>
  <c r="D15" i="29"/>
  <c r="D14" i="29"/>
  <c r="D5" i="29"/>
  <c r="D4" i="29"/>
  <c r="D3" i="29"/>
  <c r="D5" i="28"/>
  <c r="D3" i="26"/>
  <c r="D2" i="26"/>
  <c r="D55" i="25"/>
  <c r="D46" i="25"/>
  <c r="D44" i="25"/>
  <c r="D33" i="25"/>
  <c r="D11" i="25"/>
  <c r="D10" i="24"/>
  <c r="D9" i="24"/>
  <c r="D6" i="23"/>
  <c r="D5" i="23"/>
  <c r="D4" i="23"/>
  <c r="D2" i="23"/>
  <c r="D20" i="22"/>
  <c r="D9" i="22"/>
  <c r="D5" i="30" l="1"/>
  <c r="D193" i="29"/>
  <c r="D6" i="28"/>
  <c r="D5" i="26"/>
  <c r="D58" i="25"/>
  <c r="D11" i="24"/>
  <c r="D8" i="23"/>
  <c r="D43" i="22"/>
</calcChain>
</file>

<file path=xl/sharedStrings.xml><?xml version="1.0" encoding="utf-8"?>
<sst xmlns="http://schemas.openxmlformats.org/spreadsheetml/2006/main" count="378" uniqueCount="51">
  <si>
    <t>Labour</t>
  </si>
  <si>
    <t>Total Units</t>
  </si>
  <si>
    <t>Total Cost</t>
  </si>
  <si>
    <t>4-Circuit Pole Installation</t>
  </si>
  <si>
    <t>Stringing on Existing Pole (Per Span)</t>
  </si>
  <si>
    <t>Total</t>
  </si>
  <si>
    <t>2-Circuit Pole Installation</t>
  </si>
  <si>
    <t>4 x 2 Meter Concrete Encased Trench Installation (per meter)</t>
  </si>
  <si>
    <t>500MCM Separate Neutral U/G (per meter) [per phase]</t>
  </si>
  <si>
    <t>1000MCM w/ 500MCM separate neutral circuit installation through existing ducts (per meter) U/G [per phase]</t>
  </si>
  <si>
    <t>Three Phase Padmount Transformer Foundation Installation</t>
  </si>
  <si>
    <t>PME Installation</t>
  </si>
  <si>
    <t>Load Interrupter Switch + Pole Installation</t>
  </si>
  <si>
    <t>50kVA - Single Phase Polemount Tx</t>
  </si>
  <si>
    <t>25kVA - Single Phase Polemount Tx</t>
  </si>
  <si>
    <t>100kVA - Single Phase Polemount Tx</t>
  </si>
  <si>
    <t>3-Circuit Pole Installation</t>
  </si>
  <si>
    <t>75kVA - Single Phase Polemount Tx</t>
  </si>
  <si>
    <t>225kVA - Three Phase Polemount Tx</t>
  </si>
  <si>
    <t>Wood Pole - Labour</t>
  </si>
  <si>
    <t>Wood Pole - Materials</t>
  </si>
  <si>
    <t>Wood Pole - Vehicles</t>
  </si>
  <si>
    <t>Wood Pole - Purchases</t>
  </si>
  <si>
    <t>Wood Pole - Subcontract</t>
  </si>
  <si>
    <t>Wood Pole - Consulting</t>
  </si>
  <si>
    <t>O/H Conductors - Labour</t>
  </si>
  <si>
    <t>O/H Conductors - Materials</t>
  </si>
  <si>
    <t>O/H Conductors - Vehicles</t>
  </si>
  <si>
    <t>In-Line Switch - Labour</t>
  </si>
  <si>
    <t>In-Line Switch - Materials</t>
  </si>
  <si>
    <t>In-Line Switch - Vehicles</t>
  </si>
  <si>
    <t>U/G Conduit - Labour</t>
  </si>
  <si>
    <t>U/G Conduit - Materials</t>
  </si>
  <si>
    <t>U/G Conduit - Vehicles</t>
  </si>
  <si>
    <t>U/G Conductors - Labour</t>
  </si>
  <si>
    <t>U/G Conductors - Materials</t>
  </si>
  <si>
    <t>U/G Conductors - Vehicles</t>
  </si>
  <si>
    <t>Padmount Transformer - Materia</t>
  </si>
  <si>
    <t>Polemount Transformer - Labour</t>
  </si>
  <si>
    <t>Polemount Transformer - Materi</t>
  </si>
  <si>
    <t>Polemount Transformer - Vehicl</t>
  </si>
  <si>
    <t>O/H Service System - Labour</t>
  </si>
  <si>
    <t>O/H Service System - Materials</t>
  </si>
  <si>
    <t>O/H Service System - Vehicles</t>
  </si>
  <si>
    <t>Unit Cost (All In)</t>
  </si>
  <si>
    <t xml:space="preserve">Total </t>
  </si>
  <si>
    <t>Notes &amp; Assumptions:</t>
  </si>
  <si>
    <t>- Unit Costs (All in) include the following: material, labour, inflation, Admin/Project management</t>
  </si>
  <si>
    <t xml:space="preserve"> - For customer contributions please see response to 2-CCC-22 Part A</t>
  </si>
  <si>
    <t>No project estimate - Project has been deferred</t>
  </si>
  <si>
    <t>No project estimate - Project is in early stages of planning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</si>
</sst>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164" fontId="0" fillId="0" borderId="0" xfId="2" applyNumberFormat="1" applyFont="1"/>
    <xf numFmtId="0" fontId="0" fillId="0" borderId="0" xfId="0" quotePrefix="1"/>
    <xf numFmtId="0" fontId="0" fillId="0" borderId="0" xfId="0" quotePrefix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164" fontId="4" fillId="0" borderId="1" xfId="2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64" fontId="5" fillId="0" borderId="1" xfId="2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/>
    </xf>
    <xf numFmtId="165" fontId="5" fillId="0" borderId="1" xfId="3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9" fontId="4" fillId="0" borderId="1" xfId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164" fontId="5" fillId="0" borderId="1" xfId="2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</cellXfs>
  <cellStyles count="4">
    <cellStyle name="Comma 2" xfId="3" xr:uid="{45897F94-86C9-4A64-9E97-979166B6F454}"/>
    <cellStyle name="Currency 2" xfId="2" xr:uid="{3BB65B86-C178-4A4B-B6D4-F7E4B263FDD8}"/>
    <cellStyle name="Normal" xfId="0" builtinId="0"/>
    <cellStyle name="Percent" xfId="1" builtinId="5"/>
  </cellStyles>
  <dxfs count="0"/>
  <tableStyles count="0" defaultTableStyle="TableStyleMedium2" defaultPivotStyle="PivotStyleMedium9"/>
  <colors>
    <mruColors>
      <color rgb="FF800000"/>
      <color rgb="FF006666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760719</xdr:colOff>
      <xdr:row>40</xdr:row>
      <xdr:rowOff>183538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D4BFF47-6511-A263-06B7-C4B757CB2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772400" cy="78675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762000</xdr:colOff>
      <xdr:row>40</xdr:row>
      <xdr:rowOff>143169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B097AEB-EB81-B06B-5830-1912CBF07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772400" cy="77631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508000</xdr:colOff>
      <xdr:row>39</xdr:row>
      <xdr:rowOff>18461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B55FBB-5E7F-AA82-4CB5-A3A1F3A8B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772400" cy="779086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525462</xdr:colOff>
      <xdr:row>40</xdr:row>
      <xdr:rowOff>106300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8066CB2-393C-B2C6-9D65-B09D6EF2B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772400" cy="77263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356227</xdr:colOff>
      <xdr:row>41</xdr:row>
      <xdr:rowOff>21358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9F57C7C-3B2C-F193-C899-4223405DE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772400" cy="773543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361485</xdr:colOff>
      <xdr:row>38</xdr:row>
      <xdr:rowOff>186943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8F45A7-6240-1B40-8A78-22B0EF2BD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772400" cy="75436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321733</xdr:colOff>
      <xdr:row>39</xdr:row>
      <xdr:rowOff>145998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3AD2FB2-6DBF-1F3B-C884-EA814174A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772400" cy="774059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331857</xdr:colOff>
      <xdr:row>40</xdr:row>
      <xdr:rowOff>32745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D85DE0-ECEF-1470-2072-AB7F196DF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772400" cy="7763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5210D-533E-4A43-B1C8-98683F2276A8}">
  <sheetPr>
    <tabColor theme="5" tint="0.79998168889431442"/>
  </sheetPr>
  <dimension ref="A1:D47"/>
  <sheetViews>
    <sheetView tabSelected="1" zoomScaleNormal="100" workbookViewId="0">
      <selection activeCell="D43" sqref="D43"/>
    </sheetView>
  </sheetViews>
  <sheetFormatPr baseColWidth="10" defaultColWidth="8.6640625" defaultRowHeight="15" x14ac:dyDescent="0.2"/>
  <cols>
    <col min="1" max="1" width="92" style="2" bestFit="1" customWidth="1"/>
    <col min="2" max="2" width="13.6640625" style="1" bestFit="1" customWidth="1"/>
    <col min="3" max="4" width="15.5" style="4" customWidth="1"/>
  </cols>
  <sheetData>
    <row r="1" spans="1:4" x14ac:dyDescent="0.2">
      <c r="A1" s="8" t="s">
        <v>0</v>
      </c>
      <c r="B1" s="8" t="s">
        <v>1</v>
      </c>
      <c r="C1" s="9" t="s">
        <v>44</v>
      </c>
      <c r="D1" s="9" t="s">
        <v>2</v>
      </c>
    </row>
    <row r="2" spans="1:4" x14ac:dyDescent="0.2">
      <c r="A2" s="10" t="s">
        <v>6</v>
      </c>
      <c r="B2" s="11">
        <v>24</v>
      </c>
      <c r="C2" s="12">
        <v>32595.358645672222</v>
      </c>
      <c r="D2" s="12">
        <f>B2*C2</f>
        <v>782288.60749613331</v>
      </c>
    </row>
    <row r="3" spans="1:4" x14ac:dyDescent="0.2">
      <c r="A3" s="13" t="s">
        <v>7</v>
      </c>
      <c r="B3" s="14">
        <v>730</v>
      </c>
      <c r="C3" s="12">
        <v>1303.8143458268889</v>
      </c>
      <c r="D3" s="12">
        <f t="shared" ref="D3:D42" si="0">B3*C3</f>
        <v>951784.4724536289</v>
      </c>
    </row>
    <row r="4" spans="1:4" x14ac:dyDescent="0.2">
      <c r="A4" s="10" t="s">
        <v>8</v>
      </c>
      <c r="B4" s="11">
        <v>770</v>
      </c>
      <c r="C4" s="12">
        <v>117.34329112442001</v>
      </c>
      <c r="D4" s="12">
        <f t="shared" si="0"/>
        <v>90354.334165803404</v>
      </c>
    </row>
    <row r="5" spans="1:4" x14ac:dyDescent="0.2">
      <c r="A5" s="13" t="s">
        <v>9</v>
      </c>
      <c r="B5" s="14">
        <v>2310</v>
      </c>
      <c r="C5" s="12">
        <v>260.76286916537777</v>
      </c>
      <c r="D5" s="12">
        <f t="shared" si="0"/>
        <v>602362.2277720226</v>
      </c>
    </row>
    <row r="6" spans="1:4" x14ac:dyDescent="0.2">
      <c r="A6" s="10" t="s">
        <v>6</v>
      </c>
      <c r="B6" s="11">
        <v>100</v>
      </c>
      <c r="C6" s="12">
        <v>23729.421094049379</v>
      </c>
      <c r="D6" s="12">
        <f t="shared" si="0"/>
        <v>2372942.1094049378</v>
      </c>
    </row>
    <row r="7" spans="1:4" x14ac:dyDescent="0.2">
      <c r="A7" s="13" t="s">
        <v>7</v>
      </c>
      <c r="B7" s="14">
        <v>200</v>
      </c>
      <c r="C7" s="12">
        <v>1355.9669196599646</v>
      </c>
      <c r="D7" s="12">
        <f t="shared" si="0"/>
        <v>271193.38393199292</v>
      </c>
    </row>
    <row r="8" spans="1:4" x14ac:dyDescent="0.2">
      <c r="A8" s="10" t="s">
        <v>8</v>
      </c>
      <c r="B8" s="11">
        <v>660</v>
      </c>
      <c r="C8" s="12">
        <v>122.0370227693968</v>
      </c>
      <c r="D8" s="12">
        <f t="shared" si="0"/>
        <v>80544.435027801883</v>
      </c>
    </row>
    <row r="9" spans="1:4" x14ac:dyDescent="0.2">
      <c r="A9" s="10" t="s">
        <v>9</v>
      </c>
      <c r="B9" s="11">
        <v>1980</v>
      </c>
      <c r="C9" s="12">
        <v>271.19338393199291</v>
      </c>
      <c r="D9" s="12">
        <f t="shared" si="0"/>
        <v>536962.90018534602</v>
      </c>
    </row>
    <row r="10" spans="1:4" x14ac:dyDescent="0.2">
      <c r="A10" s="10" t="s">
        <v>6</v>
      </c>
      <c r="B10" s="11">
        <v>6</v>
      </c>
      <c r="C10" s="12">
        <v>32595.358645672222</v>
      </c>
      <c r="D10" s="12">
        <f t="shared" si="0"/>
        <v>195572.15187403333</v>
      </c>
    </row>
    <row r="11" spans="1:4" x14ac:dyDescent="0.2">
      <c r="A11" s="10" t="s">
        <v>3</v>
      </c>
      <c r="B11" s="11">
        <v>17</v>
      </c>
      <c r="C11" s="12">
        <v>39114.430374806667</v>
      </c>
      <c r="D11" s="12">
        <f t="shared" si="0"/>
        <v>664945.3163717133</v>
      </c>
    </row>
    <row r="12" spans="1:4" x14ac:dyDescent="0.2">
      <c r="A12" s="10" t="s">
        <v>7</v>
      </c>
      <c r="B12" s="11">
        <v>240</v>
      </c>
      <c r="C12" s="12">
        <v>1303.8143458268889</v>
      </c>
      <c r="D12" s="12">
        <f t="shared" si="0"/>
        <v>312915.44299845333</v>
      </c>
    </row>
    <row r="13" spans="1:4" x14ac:dyDescent="0.2">
      <c r="A13" s="10" t="s">
        <v>9</v>
      </c>
      <c r="B13" s="11">
        <v>1680</v>
      </c>
      <c r="C13" s="12">
        <v>260.76286916537777</v>
      </c>
      <c r="D13" s="12">
        <f t="shared" si="0"/>
        <v>438081.62019783462</v>
      </c>
    </row>
    <row r="14" spans="1:4" x14ac:dyDescent="0.2">
      <c r="A14" s="10" t="s">
        <v>8</v>
      </c>
      <c r="B14" s="11">
        <v>560</v>
      </c>
      <c r="C14" s="12">
        <v>117.34329112442001</v>
      </c>
      <c r="D14" s="12">
        <f t="shared" si="0"/>
        <v>65712.243029675199</v>
      </c>
    </row>
    <row r="15" spans="1:4" x14ac:dyDescent="0.2">
      <c r="A15" s="10" t="s">
        <v>10</v>
      </c>
      <c r="B15" s="11">
        <v>1</v>
      </c>
      <c r="C15" s="12">
        <v>19557.215187403333</v>
      </c>
      <c r="D15" s="12">
        <f t="shared" si="0"/>
        <v>19557.215187403333</v>
      </c>
    </row>
    <row r="16" spans="1:4" x14ac:dyDescent="0.2">
      <c r="A16" s="10" t="s">
        <v>11</v>
      </c>
      <c r="B16" s="11">
        <v>2</v>
      </c>
      <c r="C16" s="12">
        <v>182534.00841576446</v>
      </c>
      <c r="D16" s="12">
        <f t="shared" si="0"/>
        <v>365068.01683152892</v>
      </c>
    </row>
    <row r="17" spans="1:4" x14ac:dyDescent="0.2">
      <c r="A17" s="10" t="s">
        <v>4</v>
      </c>
      <c r="B17" s="11">
        <v>12</v>
      </c>
      <c r="C17" s="12">
        <v>9126.7004207882219</v>
      </c>
      <c r="D17" s="12">
        <f t="shared" si="0"/>
        <v>109520.40504945867</v>
      </c>
    </row>
    <row r="18" spans="1:4" x14ac:dyDescent="0.2">
      <c r="A18" s="10" t="s">
        <v>7</v>
      </c>
      <c r="B18" s="11">
        <v>640</v>
      </c>
      <c r="C18" s="12">
        <v>1303.8143458268889</v>
      </c>
      <c r="D18" s="12">
        <f t="shared" si="0"/>
        <v>834441.18132920889</v>
      </c>
    </row>
    <row r="19" spans="1:4" x14ac:dyDescent="0.2">
      <c r="A19" s="10" t="s">
        <v>9</v>
      </c>
      <c r="B19" s="11">
        <v>1980</v>
      </c>
      <c r="C19" s="12">
        <v>260.76286916537777</v>
      </c>
      <c r="D19" s="12">
        <f t="shared" si="0"/>
        <v>516310.480947448</v>
      </c>
    </row>
    <row r="20" spans="1:4" x14ac:dyDescent="0.2">
      <c r="A20" s="10" t="s">
        <v>8</v>
      </c>
      <c r="B20" s="11">
        <v>660</v>
      </c>
      <c r="C20" s="12">
        <v>117.34329112442001</v>
      </c>
      <c r="D20" s="12">
        <f t="shared" si="0"/>
        <v>77446.572142117206</v>
      </c>
    </row>
    <row r="21" spans="1:4" x14ac:dyDescent="0.2">
      <c r="A21" s="10" t="s">
        <v>7</v>
      </c>
      <c r="B21" s="11">
        <v>220</v>
      </c>
      <c r="C21" s="12">
        <v>1955.7215187403333</v>
      </c>
      <c r="D21" s="12">
        <f t="shared" si="0"/>
        <v>430258.73412287334</v>
      </c>
    </row>
    <row r="22" spans="1:4" x14ac:dyDescent="0.2">
      <c r="A22" s="10" t="s">
        <v>9</v>
      </c>
      <c r="B22" s="11">
        <v>1440</v>
      </c>
      <c r="C22" s="12">
        <v>260.76286916537777</v>
      </c>
      <c r="D22" s="12">
        <f t="shared" si="0"/>
        <v>375498.53159814398</v>
      </c>
    </row>
    <row r="23" spans="1:4" x14ac:dyDescent="0.2">
      <c r="A23" s="10" t="s">
        <v>8</v>
      </c>
      <c r="B23" s="11">
        <v>480</v>
      </c>
      <c r="C23" s="12">
        <v>117.34329112442001</v>
      </c>
      <c r="D23" s="12">
        <f t="shared" si="0"/>
        <v>56324.779739721605</v>
      </c>
    </row>
    <row r="24" spans="1:4" x14ac:dyDescent="0.2">
      <c r="A24" s="10" t="s">
        <v>3</v>
      </c>
      <c r="B24" s="11">
        <v>14</v>
      </c>
      <c r="C24" s="12">
        <v>39114.430374806667</v>
      </c>
      <c r="D24" s="12">
        <f t="shared" si="0"/>
        <v>547602.02524729329</v>
      </c>
    </row>
    <row r="25" spans="1:4" x14ac:dyDescent="0.2">
      <c r="A25" s="10" t="s">
        <v>3</v>
      </c>
      <c r="B25" s="11">
        <v>27</v>
      </c>
      <c r="C25" s="12">
        <v>39114.430374806667</v>
      </c>
      <c r="D25" s="12">
        <f t="shared" si="0"/>
        <v>1056089.6201197801</v>
      </c>
    </row>
    <row r="26" spans="1:4" x14ac:dyDescent="0.2">
      <c r="A26" s="10" t="s">
        <v>9</v>
      </c>
      <c r="B26" s="11">
        <v>600</v>
      </c>
      <c r="C26" s="12">
        <v>260.76286916537777</v>
      </c>
      <c r="D26" s="12">
        <f t="shared" si="0"/>
        <v>156457.72149922667</v>
      </c>
    </row>
    <row r="27" spans="1:4" x14ac:dyDescent="0.2">
      <c r="A27" s="10" t="s">
        <v>7</v>
      </c>
      <c r="B27" s="11">
        <v>80</v>
      </c>
      <c r="C27" s="12">
        <v>1955.7215187403333</v>
      </c>
      <c r="D27" s="12">
        <f t="shared" si="0"/>
        <v>156457.72149922667</v>
      </c>
    </row>
    <row r="28" spans="1:4" x14ac:dyDescent="0.2">
      <c r="A28" s="10" t="s">
        <v>8</v>
      </c>
      <c r="B28" s="11">
        <v>200</v>
      </c>
      <c r="C28" s="12">
        <v>117.34329112442001</v>
      </c>
      <c r="D28" s="12">
        <f t="shared" si="0"/>
        <v>23468.658224884002</v>
      </c>
    </row>
    <row r="29" spans="1:4" x14ac:dyDescent="0.2">
      <c r="A29" s="10" t="s">
        <v>3</v>
      </c>
      <c r="B29" s="11">
        <v>2</v>
      </c>
      <c r="C29" s="12">
        <v>39114.430374806667</v>
      </c>
      <c r="D29" s="12">
        <f t="shared" si="0"/>
        <v>78228.860749613334</v>
      </c>
    </row>
    <row r="30" spans="1:4" x14ac:dyDescent="0.2">
      <c r="A30" s="10" t="s">
        <v>4</v>
      </c>
      <c r="B30" s="11">
        <v>19</v>
      </c>
      <c r="C30" s="12">
        <v>19557.215187403333</v>
      </c>
      <c r="D30" s="12">
        <f t="shared" si="0"/>
        <v>371587.08856066334</v>
      </c>
    </row>
    <row r="31" spans="1:4" x14ac:dyDescent="0.2">
      <c r="A31" s="10" t="s">
        <v>9</v>
      </c>
      <c r="B31" s="11">
        <v>600</v>
      </c>
      <c r="C31" s="12">
        <v>260.76286916537777</v>
      </c>
      <c r="D31" s="12">
        <f t="shared" si="0"/>
        <v>156457.72149922667</v>
      </c>
    </row>
    <row r="32" spans="1:4" x14ac:dyDescent="0.2">
      <c r="A32" s="10" t="s">
        <v>8</v>
      </c>
      <c r="B32" s="11">
        <v>200</v>
      </c>
      <c r="C32" s="12">
        <v>117.34329112442001</v>
      </c>
      <c r="D32" s="12">
        <f t="shared" si="0"/>
        <v>23468.658224884002</v>
      </c>
    </row>
    <row r="33" spans="1:4" x14ac:dyDescent="0.2">
      <c r="A33" s="10" t="s">
        <v>12</v>
      </c>
      <c r="B33" s="11">
        <v>2</v>
      </c>
      <c r="C33" s="12">
        <v>130381.43458268889</v>
      </c>
      <c r="D33" s="12">
        <f t="shared" si="0"/>
        <v>260762.86916537778</v>
      </c>
    </row>
    <row r="34" spans="1:4" x14ac:dyDescent="0.2">
      <c r="A34" s="10" t="s">
        <v>7</v>
      </c>
      <c r="B34" s="11">
        <v>100</v>
      </c>
      <c r="C34" s="12">
        <v>1955.7215187403333</v>
      </c>
      <c r="D34" s="12">
        <f t="shared" si="0"/>
        <v>195572.15187403333</v>
      </c>
    </row>
    <row r="35" spans="1:4" x14ac:dyDescent="0.2">
      <c r="A35" s="10" t="s">
        <v>3</v>
      </c>
      <c r="B35" s="11">
        <v>20</v>
      </c>
      <c r="C35" s="12">
        <v>39114.430374806667</v>
      </c>
      <c r="D35" s="12">
        <f t="shared" si="0"/>
        <v>782288.60749613331</v>
      </c>
    </row>
    <row r="36" spans="1:4" x14ac:dyDescent="0.2">
      <c r="A36" s="10" t="s">
        <v>12</v>
      </c>
      <c r="B36" s="11">
        <v>2</v>
      </c>
      <c r="C36" s="12">
        <v>130381.43458268889</v>
      </c>
      <c r="D36" s="12">
        <f t="shared" si="0"/>
        <v>260762.86916537778</v>
      </c>
    </row>
    <row r="37" spans="1:4" x14ac:dyDescent="0.2">
      <c r="A37" s="10" t="s">
        <v>9</v>
      </c>
      <c r="B37" s="11">
        <v>840</v>
      </c>
      <c r="C37" s="12">
        <v>260.76286916537777</v>
      </c>
      <c r="D37" s="12">
        <f t="shared" si="0"/>
        <v>219040.81009891731</v>
      </c>
    </row>
    <row r="38" spans="1:4" x14ac:dyDescent="0.2">
      <c r="A38" s="10" t="s">
        <v>8</v>
      </c>
      <c r="B38" s="11">
        <v>280</v>
      </c>
      <c r="C38" s="12">
        <v>117.34329112442001</v>
      </c>
      <c r="D38" s="12">
        <f t="shared" si="0"/>
        <v>32856.1215148376</v>
      </c>
    </row>
    <row r="39" spans="1:4" x14ac:dyDescent="0.2">
      <c r="A39" s="10" t="s">
        <v>7</v>
      </c>
      <c r="B39" s="11">
        <v>120</v>
      </c>
      <c r="C39" s="12">
        <v>1955.7215187403333</v>
      </c>
      <c r="D39" s="12">
        <f t="shared" si="0"/>
        <v>234686.58224883999</v>
      </c>
    </row>
    <row r="40" spans="1:4" x14ac:dyDescent="0.2">
      <c r="A40" s="10" t="s">
        <v>3</v>
      </c>
      <c r="B40" s="11">
        <v>12</v>
      </c>
      <c r="C40" s="12">
        <v>39114.430374806667</v>
      </c>
      <c r="D40" s="12">
        <f t="shared" si="0"/>
        <v>469373.16449768003</v>
      </c>
    </row>
    <row r="41" spans="1:4" x14ac:dyDescent="0.2">
      <c r="A41" s="10" t="s">
        <v>6</v>
      </c>
      <c r="B41" s="11">
        <v>2</v>
      </c>
      <c r="C41" s="12">
        <v>32595.358645672222</v>
      </c>
      <c r="D41" s="12">
        <f t="shared" si="0"/>
        <v>65190.717291344445</v>
      </c>
    </row>
    <row r="42" spans="1:4" x14ac:dyDescent="0.2">
      <c r="A42" s="10" t="s">
        <v>12</v>
      </c>
      <c r="B42" s="11">
        <v>2</v>
      </c>
      <c r="C42" s="12">
        <v>130381.43458268889</v>
      </c>
      <c r="D42" s="12">
        <f t="shared" si="0"/>
        <v>260762.86916537778</v>
      </c>
    </row>
    <row r="43" spans="1:4" ht="42" customHeight="1" x14ac:dyDescent="0.2">
      <c r="A43" s="16"/>
      <c r="B43" s="17"/>
      <c r="C43" s="18" t="s">
        <v>5</v>
      </c>
      <c r="D43" s="19">
        <f>SUM(D2:D42)</f>
        <v>15501199.999999998</v>
      </c>
    </row>
    <row r="45" spans="1:4" x14ac:dyDescent="0.2">
      <c r="A45" s="3" t="s">
        <v>46</v>
      </c>
    </row>
    <row r="46" spans="1:4" x14ac:dyDescent="0.2">
      <c r="A46" s="5" t="s">
        <v>47</v>
      </c>
    </row>
    <row r="47" spans="1:4" x14ac:dyDescent="0.2">
      <c r="A47" s="6" t="s">
        <v>48</v>
      </c>
    </row>
  </sheetData>
  <dataValidations count="1">
    <dataValidation type="list" allowBlank="1" showInputMessage="1" showErrorMessage="1" sqref="A2" xr:uid="{3AB963B1-A873-46FB-AAA8-59C898EC6BBE}">
      <formula1>Labours</formula1>
    </dataValidation>
  </dataValidations>
  <pageMargins left="0.7" right="0.7" top="0.75" bottom="0.75" header="0.3" footer="0.3"/>
  <pageSetup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E1850-A133-994C-8F65-52F36AE6D901}">
  <sheetPr>
    <tabColor theme="5" tint="0.79998168889431442"/>
  </sheetPr>
  <dimension ref="A1"/>
  <sheetViews>
    <sheetView zoomScale="162" zoomScaleNormal="162" workbookViewId="0">
      <selection activeCell="N17" sqref="N17"/>
    </sheetView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32114-E8EA-4D1F-A5C0-8A867BFFB35F}">
  <sheetPr>
    <tabColor theme="7" tint="0.79998168889431442"/>
  </sheetPr>
  <dimension ref="A2"/>
  <sheetViews>
    <sheetView workbookViewId="0">
      <selection activeCell="Q109" sqref="Q109"/>
    </sheetView>
  </sheetViews>
  <sheetFormatPr baseColWidth="10" defaultColWidth="8.83203125" defaultRowHeight="15" x14ac:dyDescent="0.2"/>
  <sheetData>
    <row r="2" spans="1:1" ht="21" x14ac:dyDescent="0.25">
      <c r="A2" s="7" t="s">
        <v>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CEFCB-C0A2-4CA6-914E-5C78DC445AE8}">
  <sheetPr>
    <tabColor theme="8" tint="0.79998168889431442"/>
  </sheetPr>
  <dimension ref="A1:D11"/>
  <sheetViews>
    <sheetView zoomScale="193" zoomScaleNormal="193" workbookViewId="0">
      <selection activeCell="D4" sqref="D4"/>
    </sheetView>
  </sheetViews>
  <sheetFormatPr baseColWidth="10" defaultColWidth="8.83203125" defaultRowHeight="15" x14ac:dyDescent="0.2"/>
  <cols>
    <col min="1" max="1" width="75.6640625" bestFit="1" customWidth="1"/>
    <col min="2" max="2" width="9" bestFit="1" customWidth="1"/>
    <col min="3" max="3" width="14.5" bestFit="1" customWidth="1"/>
    <col min="4" max="4" width="11.5" bestFit="1" customWidth="1"/>
  </cols>
  <sheetData>
    <row r="1" spans="1:4" x14ac:dyDescent="0.2">
      <c r="A1" s="8" t="s">
        <v>0</v>
      </c>
      <c r="B1" s="8" t="s">
        <v>1</v>
      </c>
      <c r="C1" s="9" t="s">
        <v>44</v>
      </c>
      <c r="D1" s="9" t="s">
        <v>45</v>
      </c>
    </row>
    <row r="2" spans="1:4" x14ac:dyDescent="0.2">
      <c r="A2" s="10" t="s">
        <v>13</v>
      </c>
      <c r="B2" s="11">
        <v>9</v>
      </c>
      <c r="C2" s="12">
        <v>9872.602347552247</v>
      </c>
      <c r="D2" s="12">
        <f>C2*B2</f>
        <v>88853.421127970229</v>
      </c>
    </row>
    <row r="3" spans="1:4" x14ac:dyDescent="0.2">
      <c r="A3" s="13" t="s">
        <v>14</v>
      </c>
      <c r="B3" s="14">
        <v>3</v>
      </c>
      <c r="C3" s="12">
        <v>7898.0818780417967</v>
      </c>
      <c r="D3" s="12">
        <f t="shared" ref="D3:D5" si="0">C3*B3</f>
        <v>23694.245634125389</v>
      </c>
    </row>
    <row r="4" spans="1:4" x14ac:dyDescent="0.2">
      <c r="A4" s="10" t="s">
        <v>15</v>
      </c>
      <c r="B4" s="11">
        <v>1</v>
      </c>
      <c r="C4" s="12">
        <v>11847.122817062695</v>
      </c>
      <c r="D4" s="12">
        <f t="shared" si="0"/>
        <v>11847.122817062695</v>
      </c>
    </row>
    <row r="5" spans="1:4" x14ac:dyDescent="0.2">
      <c r="A5" s="13" t="s">
        <v>16</v>
      </c>
      <c r="B5" s="14">
        <v>14</v>
      </c>
      <c r="C5" s="12">
        <v>35900.372172917261</v>
      </c>
      <c r="D5" s="12">
        <f t="shared" si="0"/>
        <v>502605.21042084164</v>
      </c>
    </row>
    <row r="6" spans="1:4" ht="42" customHeight="1" x14ac:dyDescent="0.2">
      <c r="A6" s="16"/>
      <c r="B6" s="17"/>
      <c r="C6" s="18" t="s">
        <v>5</v>
      </c>
      <c r="D6" s="19">
        <f>SUM(D2:D5)</f>
        <v>627000</v>
      </c>
    </row>
    <row r="7" spans="1:4" x14ac:dyDescent="0.2">
      <c r="B7" s="1"/>
    </row>
    <row r="8" spans="1:4" x14ac:dyDescent="0.2">
      <c r="A8" s="3" t="s">
        <v>46</v>
      </c>
      <c r="B8" s="1"/>
    </row>
    <row r="9" spans="1:4" x14ac:dyDescent="0.2">
      <c r="A9" s="5" t="s">
        <v>47</v>
      </c>
      <c r="B9" s="1"/>
    </row>
    <row r="10" spans="1:4" x14ac:dyDescent="0.2">
      <c r="A10" s="6" t="s">
        <v>48</v>
      </c>
    </row>
    <row r="11" spans="1:4" x14ac:dyDescent="0.2">
      <c r="A11" s="6"/>
    </row>
  </sheetData>
  <pageMargins left="0.7" right="0.7" top="0.75" bottom="0.75" header="0.3" footer="0.3"/>
  <pageSetup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DEA54-11A7-9B40-BBBB-6631358A31B5}">
  <sheetPr>
    <tabColor theme="8" tint="0.79998168889431442"/>
  </sheetPr>
  <dimension ref="A1"/>
  <sheetViews>
    <sheetView zoomScale="164" zoomScaleNormal="100"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B966D-440A-415E-A006-55D05FAF70CF}">
  <sheetPr>
    <tabColor theme="9" tint="0.79998168889431442"/>
  </sheetPr>
  <dimension ref="A1:D198"/>
  <sheetViews>
    <sheetView zoomScale="162" zoomScaleNormal="162" workbookViewId="0">
      <selection activeCell="D16" sqref="D16"/>
    </sheetView>
  </sheetViews>
  <sheetFormatPr baseColWidth="10" defaultColWidth="8.83203125" defaultRowHeight="15" x14ac:dyDescent="0.2"/>
  <cols>
    <col min="1" max="1" width="75.6640625" bestFit="1" customWidth="1"/>
    <col min="2" max="2" width="9.33203125" style="1" bestFit="1" customWidth="1"/>
    <col min="3" max="3" width="15" bestFit="1" customWidth="1"/>
    <col min="4" max="4" width="15.6640625" customWidth="1"/>
  </cols>
  <sheetData>
    <row r="1" spans="1:4" x14ac:dyDescent="0.2">
      <c r="A1" s="8" t="s">
        <v>0</v>
      </c>
      <c r="B1" s="8" t="s">
        <v>1</v>
      </c>
      <c r="C1" s="9" t="s">
        <v>44</v>
      </c>
      <c r="D1" s="9" t="s">
        <v>45</v>
      </c>
    </row>
    <row r="2" spans="1:4" x14ac:dyDescent="0.2">
      <c r="A2" s="10" t="s">
        <v>19</v>
      </c>
      <c r="B2" s="11">
        <v>250</v>
      </c>
      <c r="C2" s="12">
        <v>104.71432706436953</v>
      </c>
      <c r="D2" s="12">
        <f>B2*C2</f>
        <v>26178.581766092382</v>
      </c>
    </row>
    <row r="3" spans="1:4" x14ac:dyDescent="0.2">
      <c r="A3" s="13" t="s">
        <v>19</v>
      </c>
      <c r="B3" s="14">
        <v>1476.08</v>
      </c>
      <c r="C3" s="12">
        <v>110.39552979945842</v>
      </c>
      <c r="D3" s="12">
        <f t="shared" ref="D3:D66" si="0">B3*C3</f>
        <v>162952.63362638457</v>
      </c>
    </row>
    <row r="4" spans="1:4" x14ac:dyDescent="0.2">
      <c r="A4" s="10" t="s">
        <v>19</v>
      </c>
      <c r="B4" s="11">
        <v>3.5999999999999992</v>
      </c>
      <c r="C4" s="12">
        <v>110.40804346187051</v>
      </c>
      <c r="D4" s="12">
        <f t="shared" si="0"/>
        <v>397.46895646273373</v>
      </c>
    </row>
    <row r="5" spans="1:4" x14ac:dyDescent="0.2">
      <c r="A5" s="13" t="s">
        <v>19</v>
      </c>
      <c r="B5" s="14">
        <v>3.75</v>
      </c>
      <c r="C5" s="12">
        <v>110.42055712428258</v>
      </c>
      <c r="D5" s="12">
        <f t="shared" si="0"/>
        <v>414.07708921605968</v>
      </c>
    </row>
    <row r="6" spans="1:4" x14ac:dyDescent="0.2">
      <c r="A6" s="10" t="s">
        <v>19</v>
      </c>
      <c r="B6" s="11">
        <v>25</v>
      </c>
      <c r="C6" s="12">
        <v>120.41897339154255</v>
      </c>
      <c r="D6" s="12">
        <f t="shared" si="0"/>
        <v>3010.4743347885637</v>
      </c>
    </row>
    <row r="7" spans="1:4" x14ac:dyDescent="0.2">
      <c r="A7" s="13" t="s">
        <v>19</v>
      </c>
      <c r="B7" s="14">
        <v>0.6</v>
      </c>
      <c r="C7" s="12">
        <v>121.42006638450975</v>
      </c>
      <c r="D7" s="12">
        <f t="shared" si="0"/>
        <v>72.852039830705849</v>
      </c>
    </row>
    <row r="8" spans="1:4" x14ac:dyDescent="0.2">
      <c r="A8" s="10" t="s">
        <v>19</v>
      </c>
      <c r="B8" s="11">
        <v>328.1</v>
      </c>
      <c r="C8" s="12">
        <v>121.43258004692184</v>
      </c>
      <c r="D8" s="12">
        <f t="shared" si="0"/>
        <v>39842.029513395057</v>
      </c>
    </row>
    <row r="9" spans="1:4" x14ac:dyDescent="0.2">
      <c r="A9" s="10" t="s">
        <v>19</v>
      </c>
      <c r="B9" s="11">
        <v>20.799999999999994</v>
      </c>
      <c r="C9" s="12">
        <v>121.44509370933393</v>
      </c>
      <c r="D9" s="12">
        <f t="shared" si="0"/>
        <v>2526.0579491541448</v>
      </c>
    </row>
    <row r="10" spans="1:4" x14ac:dyDescent="0.2">
      <c r="A10" s="10" t="s">
        <v>19</v>
      </c>
      <c r="B10" s="11">
        <v>25</v>
      </c>
      <c r="C10" s="12">
        <v>126.95110517065355</v>
      </c>
      <c r="D10" s="12">
        <f t="shared" si="0"/>
        <v>3173.7776292663389</v>
      </c>
    </row>
    <row r="11" spans="1:4" x14ac:dyDescent="0.2">
      <c r="A11" s="10" t="s">
        <v>20</v>
      </c>
      <c r="B11" s="11">
        <v>736</v>
      </c>
      <c r="C11" s="12">
        <v>0.33786888512643137</v>
      </c>
      <c r="D11" s="12">
        <f t="shared" si="0"/>
        <v>248.67149945305349</v>
      </c>
    </row>
    <row r="12" spans="1:4" x14ac:dyDescent="0.2">
      <c r="A12" s="10" t="s">
        <v>20</v>
      </c>
      <c r="B12" s="11">
        <v>2</v>
      </c>
      <c r="C12" s="12">
        <v>0.60065579578032235</v>
      </c>
      <c r="D12" s="12">
        <f t="shared" si="0"/>
        <v>1.2013115915606447</v>
      </c>
    </row>
    <row r="13" spans="1:4" x14ac:dyDescent="0.2">
      <c r="A13" s="10" t="s">
        <v>20</v>
      </c>
      <c r="B13" s="11">
        <v>199</v>
      </c>
      <c r="C13" s="12">
        <v>0.77584706954958305</v>
      </c>
      <c r="D13" s="12">
        <f t="shared" si="0"/>
        <v>154.39356684036701</v>
      </c>
    </row>
    <row r="14" spans="1:4" x14ac:dyDescent="0.2">
      <c r="A14" s="10" t="s">
        <v>20</v>
      </c>
      <c r="B14" s="11">
        <v>22</v>
      </c>
      <c r="C14" s="12">
        <v>0.77584706954958305</v>
      </c>
      <c r="D14" s="12">
        <f t="shared" si="0"/>
        <v>17.068635530090827</v>
      </c>
    </row>
    <row r="15" spans="1:4" x14ac:dyDescent="0.2">
      <c r="A15" s="10" t="s">
        <v>20</v>
      </c>
      <c r="B15" s="11">
        <v>1920</v>
      </c>
      <c r="C15" s="12">
        <v>0.80087439437376318</v>
      </c>
      <c r="D15" s="12">
        <f t="shared" si="0"/>
        <v>1537.6788371976254</v>
      </c>
    </row>
    <row r="16" spans="1:4" x14ac:dyDescent="0.2">
      <c r="A16" s="10" t="s">
        <v>20</v>
      </c>
      <c r="B16" s="11">
        <v>640</v>
      </c>
      <c r="C16" s="12">
        <v>0.81338805678585324</v>
      </c>
      <c r="D16" s="12">
        <f t="shared" si="0"/>
        <v>520.56835634294612</v>
      </c>
    </row>
    <row r="17" spans="1:4" x14ac:dyDescent="0.2">
      <c r="A17" s="10" t="s">
        <v>20</v>
      </c>
      <c r="B17" s="11">
        <v>22</v>
      </c>
      <c r="C17" s="12">
        <v>2.0021859859344078</v>
      </c>
      <c r="D17" s="12">
        <f t="shared" si="0"/>
        <v>44.048091690556973</v>
      </c>
    </row>
    <row r="18" spans="1:4" x14ac:dyDescent="0.2">
      <c r="A18" s="10" t="s">
        <v>20</v>
      </c>
      <c r="B18" s="11">
        <v>136</v>
      </c>
      <c r="C18" s="12">
        <v>2.0146996483464981</v>
      </c>
      <c r="D18" s="12">
        <f t="shared" si="0"/>
        <v>273.99915217512375</v>
      </c>
    </row>
    <row r="19" spans="1:4" x14ac:dyDescent="0.2">
      <c r="A19" s="10" t="s">
        <v>20</v>
      </c>
      <c r="B19" s="11">
        <v>160</v>
      </c>
      <c r="C19" s="12">
        <v>2.0397269731706777</v>
      </c>
      <c r="D19" s="12">
        <f t="shared" si="0"/>
        <v>326.35631570730845</v>
      </c>
    </row>
    <row r="20" spans="1:4" x14ac:dyDescent="0.2">
      <c r="A20" s="10" t="s">
        <v>20</v>
      </c>
      <c r="B20" s="11">
        <v>576</v>
      </c>
      <c r="C20" s="12">
        <v>2.4276505079454691</v>
      </c>
      <c r="D20" s="12">
        <f t="shared" si="0"/>
        <v>1398.3266925765902</v>
      </c>
    </row>
    <row r="21" spans="1:4" x14ac:dyDescent="0.2">
      <c r="A21" s="10" t="s">
        <v>20</v>
      </c>
      <c r="B21" s="11">
        <v>12</v>
      </c>
      <c r="C21" s="12">
        <v>4.9428966527755698</v>
      </c>
      <c r="D21" s="12">
        <f t="shared" si="0"/>
        <v>59.314759833306837</v>
      </c>
    </row>
    <row r="22" spans="1:4" x14ac:dyDescent="0.2">
      <c r="A22" s="10" t="s">
        <v>20</v>
      </c>
      <c r="B22" s="11">
        <v>134</v>
      </c>
      <c r="C22" s="12">
        <v>5.480984136495441</v>
      </c>
      <c r="D22" s="12">
        <f t="shared" si="0"/>
        <v>734.45187429038913</v>
      </c>
    </row>
    <row r="23" spans="1:4" x14ac:dyDescent="0.2">
      <c r="A23" s="10" t="s">
        <v>20</v>
      </c>
      <c r="B23" s="11">
        <v>194</v>
      </c>
      <c r="C23" s="12">
        <v>5.5310387861438013</v>
      </c>
      <c r="D23" s="12">
        <f t="shared" si="0"/>
        <v>1073.0215245118975</v>
      </c>
    </row>
    <row r="24" spans="1:4" x14ac:dyDescent="0.2">
      <c r="A24" s="10" t="s">
        <v>20</v>
      </c>
      <c r="B24" s="11">
        <v>382</v>
      </c>
      <c r="C24" s="12">
        <v>5.6561754102647015</v>
      </c>
      <c r="D24" s="12">
        <f t="shared" si="0"/>
        <v>2160.6590067211159</v>
      </c>
    </row>
    <row r="25" spans="1:4" x14ac:dyDescent="0.2">
      <c r="A25" s="10" t="s">
        <v>20</v>
      </c>
      <c r="B25" s="11">
        <v>97</v>
      </c>
      <c r="C25" s="12">
        <v>6.8574870018253469</v>
      </c>
      <c r="D25" s="12">
        <f t="shared" si="0"/>
        <v>665.17623917705862</v>
      </c>
    </row>
    <row r="26" spans="1:4" x14ac:dyDescent="0.2">
      <c r="A26" s="10" t="s">
        <v>20</v>
      </c>
      <c r="B26" s="11">
        <v>53</v>
      </c>
      <c r="C26" s="12">
        <v>7.1953558869517789</v>
      </c>
      <c r="D26" s="12">
        <f t="shared" si="0"/>
        <v>381.35386200844425</v>
      </c>
    </row>
    <row r="27" spans="1:4" x14ac:dyDescent="0.2">
      <c r="A27" s="10" t="s">
        <v>20</v>
      </c>
      <c r="B27" s="11">
        <v>2</v>
      </c>
      <c r="C27" s="12">
        <v>7.3204925110726782</v>
      </c>
      <c r="D27" s="12">
        <f t="shared" si="0"/>
        <v>14.640985022145356</v>
      </c>
    </row>
    <row r="28" spans="1:4" x14ac:dyDescent="0.2">
      <c r="A28" s="10" t="s">
        <v>20</v>
      </c>
      <c r="B28" s="11">
        <v>62</v>
      </c>
      <c r="C28" s="12">
        <v>7.5707657593144795</v>
      </c>
      <c r="D28" s="12">
        <f t="shared" si="0"/>
        <v>469.38747707749775</v>
      </c>
    </row>
    <row r="29" spans="1:4" x14ac:dyDescent="0.2">
      <c r="A29" s="10" t="s">
        <v>20</v>
      </c>
      <c r="B29" s="11">
        <v>180</v>
      </c>
      <c r="C29" s="12">
        <v>9.0223505991169244</v>
      </c>
      <c r="D29" s="12">
        <f t="shared" si="0"/>
        <v>1624.0231078410463</v>
      </c>
    </row>
    <row r="30" spans="1:4" x14ac:dyDescent="0.2">
      <c r="A30" s="10" t="s">
        <v>20</v>
      </c>
      <c r="B30" s="11">
        <v>20</v>
      </c>
      <c r="C30" s="12">
        <v>10.298744165150111</v>
      </c>
      <c r="D30" s="12">
        <f t="shared" si="0"/>
        <v>205.97488330300223</v>
      </c>
    </row>
    <row r="31" spans="1:4" x14ac:dyDescent="0.2">
      <c r="A31" s="10" t="s">
        <v>20</v>
      </c>
      <c r="B31" s="11">
        <v>34</v>
      </c>
      <c r="C31" s="12">
        <v>11.149673209172235</v>
      </c>
      <c r="D31" s="12">
        <f t="shared" si="0"/>
        <v>379.08888911185602</v>
      </c>
    </row>
    <row r="32" spans="1:4" x14ac:dyDescent="0.2">
      <c r="A32" s="10" t="s">
        <v>20</v>
      </c>
      <c r="B32" s="11">
        <v>13</v>
      </c>
      <c r="C32" s="12">
        <v>11.950547603545997</v>
      </c>
      <c r="D32" s="12">
        <f t="shared" si="0"/>
        <v>155.35711884609796</v>
      </c>
    </row>
    <row r="33" spans="1:4" x14ac:dyDescent="0.2">
      <c r="A33" s="10" t="s">
        <v>20</v>
      </c>
      <c r="B33" s="11">
        <v>64</v>
      </c>
      <c r="C33" s="12">
        <v>12.088197890078989</v>
      </c>
      <c r="D33" s="12">
        <f t="shared" si="0"/>
        <v>773.64466496505531</v>
      </c>
    </row>
    <row r="34" spans="1:4" x14ac:dyDescent="0.2">
      <c r="A34" s="10" t="s">
        <v>20</v>
      </c>
      <c r="B34" s="11">
        <v>56</v>
      </c>
      <c r="C34" s="12">
        <v>12.563717061738409</v>
      </c>
      <c r="D34" s="12">
        <f t="shared" si="0"/>
        <v>703.56815545735094</v>
      </c>
    </row>
    <row r="35" spans="1:4" x14ac:dyDescent="0.2">
      <c r="A35" s="10" t="s">
        <v>20</v>
      </c>
      <c r="B35" s="11">
        <v>1</v>
      </c>
      <c r="C35" s="12">
        <v>25.965849505086851</v>
      </c>
      <c r="D35" s="12">
        <f t="shared" si="0"/>
        <v>25.965849505086851</v>
      </c>
    </row>
    <row r="36" spans="1:4" x14ac:dyDescent="0.2">
      <c r="A36" s="10" t="s">
        <v>20</v>
      </c>
      <c r="B36" s="11">
        <v>36</v>
      </c>
      <c r="C36" s="12">
        <v>30.67098657203271</v>
      </c>
      <c r="D36" s="12">
        <f t="shared" si="0"/>
        <v>1104.1555165931775</v>
      </c>
    </row>
    <row r="37" spans="1:4" x14ac:dyDescent="0.2">
      <c r="A37" s="10" t="s">
        <v>20</v>
      </c>
      <c r="B37" s="11">
        <v>28</v>
      </c>
      <c r="C37" s="12">
        <v>35.200932365209304</v>
      </c>
      <c r="D37" s="12">
        <f t="shared" si="0"/>
        <v>985.62610622586055</v>
      </c>
    </row>
    <row r="38" spans="1:4" x14ac:dyDescent="0.2">
      <c r="A38" s="10" t="s">
        <v>20</v>
      </c>
      <c r="B38" s="11">
        <v>120</v>
      </c>
      <c r="C38" s="12">
        <v>40.131315355572788</v>
      </c>
      <c r="D38" s="12">
        <f t="shared" si="0"/>
        <v>4815.7578426687342</v>
      </c>
    </row>
    <row r="39" spans="1:4" x14ac:dyDescent="0.2">
      <c r="A39" s="10" t="s">
        <v>20</v>
      </c>
      <c r="B39" s="11">
        <v>14</v>
      </c>
      <c r="C39" s="12">
        <v>40.744484813765197</v>
      </c>
      <c r="D39" s="12">
        <f t="shared" si="0"/>
        <v>570.42278739271273</v>
      </c>
    </row>
    <row r="40" spans="1:4" x14ac:dyDescent="0.2">
      <c r="A40" s="10" t="s">
        <v>20</v>
      </c>
      <c r="B40" s="11">
        <v>1</v>
      </c>
      <c r="C40" s="12">
        <v>45.111752995584624</v>
      </c>
      <c r="D40" s="12">
        <f t="shared" si="0"/>
        <v>45.111752995584624</v>
      </c>
    </row>
    <row r="41" spans="1:4" x14ac:dyDescent="0.2">
      <c r="A41" s="10" t="s">
        <v>20</v>
      </c>
      <c r="B41" s="11">
        <v>64</v>
      </c>
      <c r="C41" s="12">
        <v>52.219513245651768</v>
      </c>
      <c r="D41" s="12">
        <f t="shared" si="0"/>
        <v>3342.0488477217132</v>
      </c>
    </row>
    <row r="42" spans="1:4" x14ac:dyDescent="0.2">
      <c r="A42" s="10" t="s">
        <v>20</v>
      </c>
      <c r="B42" s="11">
        <v>40</v>
      </c>
      <c r="C42" s="12">
        <v>60.003011265971786</v>
      </c>
      <c r="D42" s="12">
        <f t="shared" si="0"/>
        <v>2400.1204506388713</v>
      </c>
    </row>
    <row r="43" spans="1:4" x14ac:dyDescent="0.2">
      <c r="A43" s="10" t="s">
        <v>20</v>
      </c>
      <c r="B43" s="11">
        <v>7</v>
      </c>
      <c r="C43" s="12">
        <v>78.272958387623248</v>
      </c>
      <c r="D43" s="12">
        <f t="shared" si="0"/>
        <v>547.91070871336274</v>
      </c>
    </row>
    <row r="44" spans="1:4" x14ac:dyDescent="0.2">
      <c r="A44" s="10" t="s">
        <v>20</v>
      </c>
      <c r="B44" s="11">
        <v>29</v>
      </c>
      <c r="C44" s="12">
        <v>78.873614183403575</v>
      </c>
      <c r="D44" s="12">
        <f t="shared" si="0"/>
        <v>2287.3348113187035</v>
      </c>
    </row>
    <row r="45" spans="1:4" x14ac:dyDescent="0.2">
      <c r="A45" s="10" t="s">
        <v>20</v>
      </c>
      <c r="B45" s="11">
        <v>12</v>
      </c>
      <c r="C45" s="12">
        <v>96.980883693697876</v>
      </c>
      <c r="D45" s="12">
        <f t="shared" si="0"/>
        <v>1163.7706043243745</v>
      </c>
    </row>
    <row r="46" spans="1:4" x14ac:dyDescent="0.2">
      <c r="A46" s="10" t="s">
        <v>20</v>
      </c>
      <c r="B46" s="11">
        <v>3</v>
      </c>
      <c r="C46" s="12">
        <v>105.74044738216092</v>
      </c>
      <c r="D46" s="12">
        <f t="shared" si="0"/>
        <v>317.22134214648275</v>
      </c>
    </row>
    <row r="47" spans="1:4" x14ac:dyDescent="0.2">
      <c r="A47" s="10" t="s">
        <v>20</v>
      </c>
      <c r="B47" s="11">
        <v>1</v>
      </c>
      <c r="C47" s="12">
        <v>115.37596743947026</v>
      </c>
      <c r="D47" s="12">
        <f t="shared" si="0"/>
        <v>115.37596743947026</v>
      </c>
    </row>
    <row r="48" spans="1:4" x14ac:dyDescent="0.2">
      <c r="A48" s="10" t="s">
        <v>20</v>
      </c>
      <c r="B48" s="11">
        <v>103</v>
      </c>
      <c r="C48" s="12">
        <v>125.04902848401588</v>
      </c>
      <c r="D48" s="12">
        <f t="shared" si="0"/>
        <v>12880.049933853636</v>
      </c>
    </row>
    <row r="49" spans="1:4" x14ac:dyDescent="0.2">
      <c r="A49" s="10" t="s">
        <v>20</v>
      </c>
      <c r="B49" s="11">
        <v>34</v>
      </c>
      <c r="C49" s="12">
        <v>138.03821006776533</v>
      </c>
      <c r="D49" s="12">
        <f t="shared" si="0"/>
        <v>4693.2991423040212</v>
      </c>
    </row>
    <row r="50" spans="1:4" x14ac:dyDescent="0.2">
      <c r="A50" s="10" t="s">
        <v>20</v>
      </c>
      <c r="B50" s="11">
        <v>34</v>
      </c>
      <c r="C50" s="12">
        <v>195.16307897895641</v>
      </c>
      <c r="D50" s="12">
        <f t="shared" si="0"/>
        <v>6635.544685284518</v>
      </c>
    </row>
    <row r="51" spans="1:4" x14ac:dyDescent="0.2">
      <c r="A51" s="10" t="s">
        <v>20</v>
      </c>
      <c r="B51" s="11">
        <v>4</v>
      </c>
      <c r="C51" s="12">
        <v>376.03555548330598</v>
      </c>
      <c r="D51" s="12">
        <f t="shared" si="0"/>
        <v>1504.1422219332239</v>
      </c>
    </row>
    <row r="52" spans="1:4" x14ac:dyDescent="0.2">
      <c r="A52" s="10" t="s">
        <v>20</v>
      </c>
      <c r="B52" s="11">
        <v>9</v>
      </c>
      <c r="C52" s="12">
        <v>661.68492736408541</v>
      </c>
      <c r="D52" s="12">
        <f t="shared" si="0"/>
        <v>5955.1643462767688</v>
      </c>
    </row>
    <row r="53" spans="1:4" x14ac:dyDescent="0.2">
      <c r="A53" s="10" t="s">
        <v>20</v>
      </c>
      <c r="B53" s="11">
        <v>15</v>
      </c>
      <c r="C53" s="12">
        <v>715.78148997155074</v>
      </c>
      <c r="D53" s="12">
        <f t="shared" si="0"/>
        <v>10736.722349573261</v>
      </c>
    </row>
    <row r="54" spans="1:4" x14ac:dyDescent="0.2">
      <c r="A54" s="10" t="s">
        <v>20</v>
      </c>
      <c r="B54" s="11">
        <v>5</v>
      </c>
      <c r="C54" s="12">
        <v>732.04925110726788</v>
      </c>
      <c r="D54" s="12">
        <f t="shared" si="0"/>
        <v>3660.2462555363395</v>
      </c>
    </row>
    <row r="55" spans="1:4" x14ac:dyDescent="0.2">
      <c r="A55" s="10" t="s">
        <v>20</v>
      </c>
      <c r="B55" s="11">
        <v>2</v>
      </c>
      <c r="C55" s="12">
        <v>863.56784305833423</v>
      </c>
      <c r="D55" s="12">
        <f t="shared" si="0"/>
        <v>1727.1356861166685</v>
      </c>
    </row>
    <row r="56" spans="1:4" x14ac:dyDescent="0.2">
      <c r="A56" s="10" t="s">
        <v>20</v>
      </c>
      <c r="B56" s="11">
        <v>2</v>
      </c>
      <c r="C56" s="12">
        <v>958.8593823263999</v>
      </c>
      <c r="D56" s="12">
        <f t="shared" si="0"/>
        <v>1917.7187646527998</v>
      </c>
    </row>
    <row r="57" spans="1:4" x14ac:dyDescent="0.2">
      <c r="A57" s="10" t="s">
        <v>20</v>
      </c>
      <c r="B57" s="11">
        <v>3</v>
      </c>
      <c r="C57" s="12">
        <v>1952.8571287059488</v>
      </c>
      <c r="D57" s="12">
        <f t="shared" si="0"/>
        <v>5858.5713861178465</v>
      </c>
    </row>
    <row r="58" spans="1:4" x14ac:dyDescent="0.2">
      <c r="A58" s="10" t="s">
        <v>20</v>
      </c>
      <c r="B58" s="11">
        <v>2</v>
      </c>
      <c r="C58" s="12">
        <v>5425.2733114368166</v>
      </c>
      <c r="D58" s="12">
        <f t="shared" si="0"/>
        <v>10850.546622873633</v>
      </c>
    </row>
    <row r="59" spans="1:4" x14ac:dyDescent="0.2">
      <c r="A59" s="10" t="s">
        <v>20</v>
      </c>
      <c r="B59" s="11">
        <v>17</v>
      </c>
      <c r="C59" s="12">
        <v>7022.4671270663421</v>
      </c>
      <c r="D59" s="12">
        <f t="shared" si="0"/>
        <v>119381.94116012781</v>
      </c>
    </row>
    <row r="60" spans="1:4" x14ac:dyDescent="0.2">
      <c r="A60" s="10" t="s">
        <v>20</v>
      </c>
      <c r="B60" s="11">
        <v>5</v>
      </c>
      <c r="C60" s="12">
        <v>7888.8755714922208</v>
      </c>
      <c r="D60" s="12">
        <f t="shared" si="0"/>
        <v>39444.377857461106</v>
      </c>
    </row>
    <row r="61" spans="1:4" x14ac:dyDescent="0.2">
      <c r="A61" s="10" t="s">
        <v>21</v>
      </c>
      <c r="B61" s="11">
        <v>7.2000000000000037</v>
      </c>
      <c r="C61" s="12">
        <v>19.458745050800026</v>
      </c>
      <c r="D61" s="12">
        <f t="shared" si="0"/>
        <v>140.10296436576027</v>
      </c>
    </row>
    <row r="62" spans="1:4" x14ac:dyDescent="0.2">
      <c r="A62" s="10" t="s">
        <v>21</v>
      </c>
      <c r="B62" s="11">
        <v>327.20000000000005</v>
      </c>
      <c r="C62" s="12">
        <v>19.483772375624206</v>
      </c>
      <c r="D62" s="12">
        <f t="shared" si="0"/>
        <v>6375.0903213042411</v>
      </c>
    </row>
    <row r="63" spans="1:4" x14ac:dyDescent="0.2">
      <c r="A63" s="10" t="s">
        <v>21</v>
      </c>
      <c r="B63" s="11">
        <v>15.100000000000009</v>
      </c>
      <c r="C63" s="12">
        <v>19.496286038036299</v>
      </c>
      <c r="D63" s="12">
        <f t="shared" si="0"/>
        <v>294.3939191743483</v>
      </c>
    </row>
    <row r="64" spans="1:4" x14ac:dyDescent="0.2">
      <c r="A64" s="10" t="s">
        <v>21</v>
      </c>
      <c r="B64" s="11">
        <v>1.9499999999999993</v>
      </c>
      <c r="C64" s="12">
        <v>74.981865173243577</v>
      </c>
      <c r="D64" s="12">
        <f t="shared" si="0"/>
        <v>146.21463708782491</v>
      </c>
    </row>
    <row r="65" spans="1:4" x14ac:dyDescent="0.2">
      <c r="A65" s="10" t="s">
        <v>21</v>
      </c>
      <c r="B65" s="11">
        <v>731.64999999999986</v>
      </c>
      <c r="C65" s="12">
        <v>74.994378835655667</v>
      </c>
      <c r="D65" s="12">
        <f t="shared" si="0"/>
        <v>54869.63727510746</v>
      </c>
    </row>
    <row r="66" spans="1:4" x14ac:dyDescent="0.2">
      <c r="A66" s="10" t="s">
        <v>21</v>
      </c>
      <c r="B66" s="11">
        <v>4.5</v>
      </c>
      <c r="C66" s="12">
        <v>75.006892498067742</v>
      </c>
      <c r="D66" s="12">
        <f t="shared" si="0"/>
        <v>337.53101624130483</v>
      </c>
    </row>
    <row r="67" spans="1:4" x14ac:dyDescent="0.2">
      <c r="A67" s="10" t="s">
        <v>21</v>
      </c>
      <c r="B67" s="11">
        <v>1.2</v>
      </c>
      <c r="C67" s="12">
        <v>75.019406160479846</v>
      </c>
      <c r="D67" s="12">
        <f t="shared" ref="D67:D130" si="1">B67*C67</f>
        <v>90.02328739257581</v>
      </c>
    </row>
    <row r="68" spans="1:4" x14ac:dyDescent="0.2">
      <c r="A68" s="10" t="s">
        <v>22</v>
      </c>
      <c r="B68" s="11">
        <v>1</v>
      </c>
      <c r="C68" s="12">
        <v>875.95636884630346</v>
      </c>
      <c r="D68" s="12">
        <f t="shared" si="1"/>
        <v>875.95636884630346</v>
      </c>
    </row>
    <row r="69" spans="1:4" x14ac:dyDescent="0.2">
      <c r="A69" s="10" t="s">
        <v>23</v>
      </c>
      <c r="B69" s="11">
        <v>39.450000000000003</v>
      </c>
      <c r="C69" s="12">
        <v>2252.4592341762086</v>
      </c>
      <c r="D69" s="12">
        <f t="shared" si="1"/>
        <v>88859.516788251436</v>
      </c>
    </row>
    <row r="70" spans="1:4" x14ac:dyDescent="0.2">
      <c r="A70" s="10" t="s">
        <v>24</v>
      </c>
      <c r="B70" s="11">
        <v>1</v>
      </c>
      <c r="C70" s="12">
        <v>35036.077376592431</v>
      </c>
      <c r="D70" s="12">
        <f t="shared" si="1"/>
        <v>35036.077376592431</v>
      </c>
    </row>
    <row r="71" spans="1:4" x14ac:dyDescent="0.2">
      <c r="A71" s="10" t="s">
        <v>24</v>
      </c>
      <c r="B71" s="11">
        <v>1</v>
      </c>
      <c r="C71" s="12">
        <v>111114.71500560606</v>
      </c>
      <c r="D71" s="12">
        <f t="shared" si="1"/>
        <v>111114.71500560606</v>
      </c>
    </row>
    <row r="72" spans="1:4" x14ac:dyDescent="0.2">
      <c r="A72" s="10" t="s">
        <v>25</v>
      </c>
      <c r="B72" s="11">
        <v>401.22</v>
      </c>
      <c r="C72" s="12">
        <v>110.39552979945842</v>
      </c>
      <c r="D72" s="12">
        <f t="shared" si="1"/>
        <v>44292.894466138707</v>
      </c>
    </row>
    <row r="73" spans="1:4" x14ac:dyDescent="0.2">
      <c r="A73" s="10" t="s">
        <v>25</v>
      </c>
      <c r="B73" s="11">
        <v>3.5999999999999992</v>
      </c>
      <c r="C73" s="12">
        <v>110.40804346187051</v>
      </c>
      <c r="D73" s="12">
        <f t="shared" si="1"/>
        <v>397.46895646273373</v>
      </c>
    </row>
    <row r="74" spans="1:4" x14ac:dyDescent="0.2">
      <c r="A74" s="10" t="s">
        <v>25</v>
      </c>
      <c r="B74" s="11">
        <v>3.75</v>
      </c>
      <c r="C74" s="12">
        <v>110.42055712428258</v>
      </c>
      <c r="D74" s="12">
        <f t="shared" si="1"/>
        <v>414.07708921605968</v>
      </c>
    </row>
    <row r="75" spans="1:4" x14ac:dyDescent="0.2">
      <c r="A75" s="10" t="s">
        <v>25</v>
      </c>
      <c r="B75" s="11">
        <v>0.6</v>
      </c>
      <c r="C75" s="12">
        <v>121.42006638450975</v>
      </c>
      <c r="D75" s="12">
        <f t="shared" si="1"/>
        <v>72.852039830705849</v>
      </c>
    </row>
    <row r="76" spans="1:4" x14ac:dyDescent="0.2">
      <c r="A76" s="10" t="s">
        <v>25</v>
      </c>
      <c r="B76" s="11">
        <v>105.31</v>
      </c>
      <c r="C76" s="12">
        <v>121.43258004692184</v>
      </c>
      <c r="D76" s="12">
        <f t="shared" si="1"/>
        <v>12788.06500474134</v>
      </c>
    </row>
    <row r="77" spans="1:4" x14ac:dyDescent="0.2">
      <c r="A77" s="10" t="s">
        <v>25</v>
      </c>
      <c r="B77" s="11">
        <v>19.599999999999998</v>
      </c>
      <c r="C77" s="12">
        <v>121.44509370933393</v>
      </c>
      <c r="D77" s="12">
        <f t="shared" si="1"/>
        <v>2380.3238367029448</v>
      </c>
    </row>
    <row r="78" spans="1:4" x14ac:dyDescent="0.2">
      <c r="A78" s="10" t="s">
        <v>26</v>
      </c>
      <c r="B78" s="11">
        <v>575</v>
      </c>
      <c r="C78" s="12">
        <v>0.20021859859344079</v>
      </c>
      <c r="D78" s="12">
        <f t="shared" si="1"/>
        <v>115.12569419122846</v>
      </c>
    </row>
    <row r="79" spans="1:4" x14ac:dyDescent="0.2">
      <c r="A79" s="10" t="s">
        <v>26</v>
      </c>
      <c r="B79" s="11">
        <v>190</v>
      </c>
      <c r="C79" s="12">
        <v>3.4412571633247637</v>
      </c>
      <c r="D79" s="12">
        <f t="shared" si="1"/>
        <v>653.83886103170516</v>
      </c>
    </row>
    <row r="80" spans="1:4" x14ac:dyDescent="0.2">
      <c r="A80" s="10" t="s">
        <v>26</v>
      </c>
      <c r="B80" s="11">
        <v>147</v>
      </c>
      <c r="C80" s="12">
        <v>4.1044812711655361</v>
      </c>
      <c r="D80" s="12">
        <f t="shared" si="1"/>
        <v>603.35874686133377</v>
      </c>
    </row>
    <row r="81" spans="1:4" x14ac:dyDescent="0.2">
      <c r="A81" s="10" t="s">
        <v>26</v>
      </c>
      <c r="B81" s="11">
        <v>23</v>
      </c>
      <c r="C81" s="12">
        <v>5.4434431492591715</v>
      </c>
      <c r="D81" s="12">
        <f t="shared" si="1"/>
        <v>125.19919243296094</v>
      </c>
    </row>
    <row r="82" spans="1:4" x14ac:dyDescent="0.2">
      <c r="A82" s="10" t="s">
        <v>26</v>
      </c>
      <c r="B82" s="11">
        <v>715</v>
      </c>
      <c r="C82" s="12">
        <v>7.4456291351935793</v>
      </c>
      <c r="D82" s="12">
        <f t="shared" si="1"/>
        <v>5323.6248316634092</v>
      </c>
    </row>
    <row r="83" spans="1:4" x14ac:dyDescent="0.2">
      <c r="A83" s="10" t="s">
        <v>26</v>
      </c>
      <c r="B83" s="11">
        <v>812</v>
      </c>
      <c r="C83" s="12">
        <v>8.9848096118806549</v>
      </c>
      <c r="D83" s="12">
        <f t="shared" si="1"/>
        <v>7295.6654048470918</v>
      </c>
    </row>
    <row r="84" spans="1:4" x14ac:dyDescent="0.2">
      <c r="A84" s="10" t="s">
        <v>26</v>
      </c>
      <c r="B84" s="11">
        <v>35</v>
      </c>
      <c r="C84" s="12">
        <v>12.013115915606447</v>
      </c>
      <c r="D84" s="12">
        <f t="shared" si="1"/>
        <v>420.45905704622561</v>
      </c>
    </row>
    <row r="85" spans="1:4" x14ac:dyDescent="0.2">
      <c r="A85" s="10" t="s">
        <v>26</v>
      </c>
      <c r="B85" s="11">
        <v>46</v>
      </c>
      <c r="C85" s="12">
        <v>12.113225214903167</v>
      </c>
      <c r="D85" s="12">
        <f t="shared" si="1"/>
        <v>557.20835988554563</v>
      </c>
    </row>
    <row r="86" spans="1:4" x14ac:dyDescent="0.2">
      <c r="A86" s="10" t="s">
        <v>26</v>
      </c>
      <c r="B86" s="11">
        <v>320</v>
      </c>
      <c r="C86" s="12">
        <v>12.313443813496608</v>
      </c>
      <c r="D86" s="12">
        <f t="shared" si="1"/>
        <v>3940.3020203189144</v>
      </c>
    </row>
    <row r="87" spans="1:4" x14ac:dyDescent="0.2">
      <c r="A87" s="10" t="s">
        <v>26</v>
      </c>
      <c r="B87" s="11">
        <v>6178</v>
      </c>
      <c r="C87" s="12">
        <v>12.350984800732878</v>
      </c>
      <c r="D87" s="12">
        <f t="shared" si="1"/>
        <v>76304.384098927723</v>
      </c>
    </row>
    <row r="88" spans="1:4" x14ac:dyDescent="0.2">
      <c r="A88" s="10" t="s">
        <v>26</v>
      </c>
      <c r="B88" s="11">
        <v>138</v>
      </c>
      <c r="C88" s="12">
        <v>18.019673873409669</v>
      </c>
      <c r="D88" s="12">
        <f t="shared" si="1"/>
        <v>2486.7149945305341</v>
      </c>
    </row>
    <row r="89" spans="1:4" x14ac:dyDescent="0.2">
      <c r="A89" s="10" t="s">
        <v>26</v>
      </c>
      <c r="B89" s="11">
        <v>7</v>
      </c>
      <c r="C89" s="12">
        <v>19.959291547283627</v>
      </c>
      <c r="D89" s="12">
        <f t="shared" si="1"/>
        <v>139.7150408309854</v>
      </c>
    </row>
    <row r="90" spans="1:4" x14ac:dyDescent="0.2">
      <c r="A90" s="10" t="s">
        <v>26</v>
      </c>
      <c r="B90" s="11">
        <v>8</v>
      </c>
      <c r="C90" s="12">
        <v>38.154156694462557</v>
      </c>
      <c r="D90" s="12">
        <f t="shared" si="1"/>
        <v>305.23325355570046</v>
      </c>
    </row>
    <row r="91" spans="1:4" x14ac:dyDescent="0.2">
      <c r="A91" s="10" t="s">
        <v>26</v>
      </c>
      <c r="B91" s="11">
        <v>25</v>
      </c>
      <c r="C91" s="12">
        <v>39.030113063308868</v>
      </c>
      <c r="D91" s="12">
        <f t="shared" si="1"/>
        <v>975.7528265827217</v>
      </c>
    </row>
    <row r="92" spans="1:4" x14ac:dyDescent="0.2">
      <c r="A92" s="10" t="s">
        <v>26</v>
      </c>
      <c r="B92" s="11">
        <v>67</v>
      </c>
      <c r="C92" s="12">
        <v>53.971425983344382</v>
      </c>
      <c r="D92" s="12">
        <f t="shared" si="1"/>
        <v>3616.0855408840735</v>
      </c>
    </row>
    <row r="93" spans="1:4" x14ac:dyDescent="0.2">
      <c r="A93" s="10" t="s">
        <v>26</v>
      </c>
      <c r="B93" s="11">
        <v>3</v>
      </c>
      <c r="C93" s="12">
        <v>60.003011265971786</v>
      </c>
      <c r="D93" s="12">
        <f t="shared" si="1"/>
        <v>180.00903379791535</v>
      </c>
    </row>
    <row r="94" spans="1:4" x14ac:dyDescent="0.2">
      <c r="A94" s="10" t="s">
        <v>26</v>
      </c>
      <c r="B94" s="11">
        <v>6</v>
      </c>
      <c r="C94" s="12">
        <v>72.754433263891556</v>
      </c>
      <c r="D94" s="12">
        <f t="shared" si="1"/>
        <v>436.52659958334937</v>
      </c>
    </row>
    <row r="95" spans="1:4" x14ac:dyDescent="0.2">
      <c r="A95" s="10" t="s">
        <v>26</v>
      </c>
      <c r="B95" s="11">
        <v>6</v>
      </c>
      <c r="C95" s="12">
        <v>78.272958387623248</v>
      </c>
      <c r="D95" s="12">
        <f t="shared" si="1"/>
        <v>469.63775032573949</v>
      </c>
    </row>
    <row r="96" spans="1:4" x14ac:dyDescent="0.2">
      <c r="A96" s="10" t="s">
        <v>26</v>
      </c>
      <c r="B96" s="11">
        <v>88</v>
      </c>
      <c r="C96" s="12">
        <v>87.958533094580957</v>
      </c>
      <c r="D96" s="12">
        <f t="shared" si="1"/>
        <v>7740.3509123231242</v>
      </c>
    </row>
    <row r="97" spans="1:4" x14ac:dyDescent="0.2">
      <c r="A97" s="10" t="s">
        <v>26</v>
      </c>
      <c r="B97" s="11">
        <v>3</v>
      </c>
      <c r="C97" s="12">
        <v>96.980883693697876</v>
      </c>
      <c r="D97" s="12">
        <f t="shared" si="1"/>
        <v>290.94265108109363</v>
      </c>
    </row>
    <row r="98" spans="1:4" x14ac:dyDescent="0.2">
      <c r="A98" s="10" t="s">
        <v>26</v>
      </c>
      <c r="B98" s="11">
        <v>94</v>
      </c>
      <c r="C98" s="12">
        <v>98.232249934906875</v>
      </c>
      <c r="D98" s="12">
        <f t="shared" si="1"/>
        <v>9233.8314938812455</v>
      </c>
    </row>
    <row r="99" spans="1:4" x14ac:dyDescent="0.2">
      <c r="A99" s="10" t="s">
        <v>26</v>
      </c>
      <c r="B99" s="11">
        <v>34</v>
      </c>
      <c r="C99" s="12">
        <v>124.77372791094987</v>
      </c>
      <c r="D99" s="12">
        <f t="shared" si="1"/>
        <v>4242.3067489722953</v>
      </c>
    </row>
    <row r="100" spans="1:4" x14ac:dyDescent="0.2">
      <c r="A100" s="10" t="s">
        <v>26</v>
      </c>
      <c r="B100" s="11">
        <v>75</v>
      </c>
      <c r="C100" s="12">
        <v>150.13892162025641</v>
      </c>
      <c r="D100" s="12">
        <f t="shared" si="1"/>
        <v>11260.419121519231</v>
      </c>
    </row>
    <row r="101" spans="1:4" x14ac:dyDescent="0.2">
      <c r="A101" s="10" t="s">
        <v>26</v>
      </c>
      <c r="B101" s="11">
        <v>37</v>
      </c>
      <c r="C101" s="12">
        <v>159.52416842932394</v>
      </c>
      <c r="D101" s="12">
        <f t="shared" si="1"/>
        <v>5902.3942318849859</v>
      </c>
    </row>
    <row r="102" spans="1:4" x14ac:dyDescent="0.2">
      <c r="A102" s="10" t="s">
        <v>26</v>
      </c>
      <c r="B102" s="11">
        <v>64</v>
      </c>
      <c r="C102" s="12">
        <v>220.60335466273546</v>
      </c>
      <c r="D102" s="12">
        <f t="shared" si="1"/>
        <v>14118.614698415069</v>
      </c>
    </row>
    <row r="103" spans="1:4" x14ac:dyDescent="0.2">
      <c r="A103" s="10" t="s">
        <v>26</v>
      </c>
      <c r="B103" s="11">
        <v>23</v>
      </c>
      <c r="C103" s="12">
        <v>614.04541456125867</v>
      </c>
      <c r="D103" s="12">
        <f t="shared" si="1"/>
        <v>14123.04453490895</v>
      </c>
    </row>
    <row r="104" spans="1:4" x14ac:dyDescent="0.2">
      <c r="A104" s="10" t="s">
        <v>27</v>
      </c>
      <c r="B104" s="11">
        <v>7.2000000000000037</v>
      </c>
      <c r="C104" s="12">
        <v>19.458745050800026</v>
      </c>
      <c r="D104" s="12">
        <f t="shared" si="1"/>
        <v>140.10296436576027</v>
      </c>
    </row>
    <row r="105" spans="1:4" x14ac:dyDescent="0.2">
      <c r="A105" s="10" t="s">
        <v>27</v>
      </c>
      <c r="B105" s="11">
        <v>104.41</v>
      </c>
      <c r="C105" s="12">
        <v>19.483772375624206</v>
      </c>
      <c r="D105" s="12">
        <f t="shared" si="1"/>
        <v>2034.3006737389233</v>
      </c>
    </row>
    <row r="106" spans="1:4" x14ac:dyDescent="0.2">
      <c r="A106" s="10" t="s">
        <v>27</v>
      </c>
      <c r="B106" s="11">
        <v>13.900000000000007</v>
      </c>
      <c r="C106" s="12">
        <v>19.496286038036299</v>
      </c>
      <c r="D106" s="12">
        <f t="shared" si="1"/>
        <v>270.99837592870472</v>
      </c>
    </row>
    <row r="107" spans="1:4" x14ac:dyDescent="0.2">
      <c r="A107" s="10" t="s">
        <v>27</v>
      </c>
      <c r="B107" s="11">
        <v>21.810000000000002</v>
      </c>
      <c r="C107" s="12">
        <v>41.232517647836715</v>
      </c>
      <c r="D107" s="12">
        <f t="shared" si="1"/>
        <v>899.28120989931881</v>
      </c>
    </row>
    <row r="108" spans="1:4" x14ac:dyDescent="0.2">
      <c r="A108" s="10" t="s">
        <v>27</v>
      </c>
      <c r="B108" s="11">
        <v>1.9499999999999993</v>
      </c>
      <c r="C108" s="12">
        <v>74.981865173243577</v>
      </c>
      <c r="D108" s="12">
        <f t="shared" si="1"/>
        <v>146.21463708782491</v>
      </c>
    </row>
    <row r="109" spans="1:4" x14ac:dyDescent="0.2">
      <c r="A109" s="10" t="s">
        <v>27</v>
      </c>
      <c r="B109" s="11">
        <v>200.22000000000003</v>
      </c>
      <c r="C109" s="12">
        <v>74.994378835655667</v>
      </c>
      <c r="D109" s="12">
        <f t="shared" si="1"/>
        <v>15015.374530474979</v>
      </c>
    </row>
    <row r="110" spans="1:4" x14ac:dyDescent="0.2">
      <c r="A110" s="10" t="s">
        <v>27</v>
      </c>
      <c r="B110" s="11">
        <v>1</v>
      </c>
      <c r="C110" s="12">
        <v>75.006892498067742</v>
      </c>
      <c r="D110" s="12">
        <f t="shared" si="1"/>
        <v>75.006892498067742</v>
      </c>
    </row>
    <row r="111" spans="1:4" x14ac:dyDescent="0.2">
      <c r="A111" s="10" t="s">
        <v>27</v>
      </c>
      <c r="B111" s="11">
        <v>1.2</v>
      </c>
      <c r="C111" s="12">
        <v>75.019406160479846</v>
      </c>
      <c r="D111" s="12">
        <f t="shared" si="1"/>
        <v>90.02328739257581</v>
      </c>
    </row>
    <row r="112" spans="1:4" x14ac:dyDescent="0.2">
      <c r="A112" s="10" t="s">
        <v>28</v>
      </c>
      <c r="B112" s="11">
        <v>8</v>
      </c>
      <c r="C112" s="12">
        <v>110.39552979945842</v>
      </c>
      <c r="D112" s="12">
        <f t="shared" si="1"/>
        <v>883.16423839566733</v>
      </c>
    </row>
    <row r="113" spans="1:4" x14ac:dyDescent="0.2">
      <c r="A113" s="10" t="s">
        <v>28</v>
      </c>
      <c r="B113" s="11">
        <v>0.8</v>
      </c>
      <c r="C113" s="12">
        <v>121.43258004692184</v>
      </c>
      <c r="D113" s="12">
        <f t="shared" si="1"/>
        <v>97.146064037537485</v>
      </c>
    </row>
    <row r="114" spans="1:4" x14ac:dyDescent="0.2">
      <c r="A114" s="10" t="s">
        <v>28</v>
      </c>
      <c r="B114" s="11">
        <v>0.8</v>
      </c>
      <c r="C114" s="12">
        <v>121.44509370933393</v>
      </c>
      <c r="D114" s="12">
        <f t="shared" si="1"/>
        <v>97.156074967467148</v>
      </c>
    </row>
    <row r="115" spans="1:4" x14ac:dyDescent="0.2">
      <c r="A115" s="10" t="s">
        <v>29</v>
      </c>
      <c r="B115" s="11">
        <v>6</v>
      </c>
      <c r="C115" s="12">
        <v>0.32535522271434125</v>
      </c>
      <c r="D115" s="12">
        <f t="shared" si="1"/>
        <v>1.9521313362860475</v>
      </c>
    </row>
    <row r="116" spans="1:4" x14ac:dyDescent="0.2">
      <c r="A116" s="10" t="s">
        <v>29</v>
      </c>
      <c r="B116" s="11">
        <v>18</v>
      </c>
      <c r="C116" s="12">
        <v>0.36289620995061139</v>
      </c>
      <c r="D116" s="12">
        <f t="shared" si="1"/>
        <v>6.5321317791110047</v>
      </c>
    </row>
    <row r="117" spans="1:4" x14ac:dyDescent="0.2">
      <c r="A117" s="10" t="s">
        <v>29</v>
      </c>
      <c r="B117" s="11">
        <v>3</v>
      </c>
      <c r="C117" s="12">
        <v>9.3852468090675369</v>
      </c>
      <c r="D117" s="12">
        <f t="shared" si="1"/>
        <v>28.155740427202609</v>
      </c>
    </row>
    <row r="118" spans="1:4" x14ac:dyDescent="0.2">
      <c r="A118" s="10" t="s">
        <v>29</v>
      </c>
      <c r="B118" s="11">
        <v>1</v>
      </c>
      <c r="C118" s="12">
        <v>16.180165498832434</v>
      </c>
      <c r="D118" s="12">
        <f t="shared" si="1"/>
        <v>16.180165498832434</v>
      </c>
    </row>
    <row r="119" spans="1:4" x14ac:dyDescent="0.2">
      <c r="A119" s="10" t="s">
        <v>29</v>
      </c>
      <c r="B119" s="11">
        <v>24</v>
      </c>
      <c r="C119" s="12">
        <v>126.52564064864249</v>
      </c>
      <c r="D119" s="12">
        <f t="shared" si="1"/>
        <v>3036.61537556742</v>
      </c>
    </row>
    <row r="120" spans="1:4" x14ac:dyDescent="0.2">
      <c r="A120" s="10" t="s">
        <v>29</v>
      </c>
      <c r="B120" s="11">
        <v>3</v>
      </c>
      <c r="C120" s="12">
        <v>220.64089564997172</v>
      </c>
      <c r="D120" s="12">
        <f t="shared" si="1"/>
        <v>661.92268694991515</v>
      </c>
    </row>
    <row r="121" spans="1:4" x14ac:dyDescent="0.2">
      <c r="A121" s="10" t="s">
        <v>29</v>
      </c>
      <c r="B121" s="11">
        <v>1</v>
      </c>
      <c r="C121" s="12">
        <v>265.61499835902339</v>
      </c>
      <c r="D121" s="12">
        <f t="shared" si="1"/>
        <v>265.61499835902339</v>
      </c>
    </row>
    <row r="122" spans="1:4" x14ac:dyDescent="0.2">
      <c r="A122" s="10" t="s">
        <v>29</v>
      </c>
      <c r="B122" s="11">
        <v>12</v>
      </c>
      <c r="C122" s="12">
        <v>1832.8761334988296</v>
      </c>
      <c r="D122" s="12">
        <f t="shared" si="1"/>
        <v>21994.513601985956</v>
      </c>
    </row>
    <row r="123" spans="1:4" x14ac:dyDescent="0.2">
      <c r="A123" s="10" t="s">
        <v>30</v>
      </c>
      <c r="B123" s="11">
        <v>1.6</v>
      </c>
      <c r="C123" s="12">
        <v>19.496286038036299</v>
      </c>
      <c r="D123" s="12">
        <f t="shared" si="1"/>
        <v>31.194057660858078</v>
      </c>
    </row>
    <row r="124" spans="1:4" x14ac:dyDescent="0.2">
      <c r="A124" s="10" t="s">
        <v>30</v>
      </c>
      <c r="B124" s="11">
        <v>4</v>
      </c>
      <c r="C124" s="12">
        <v>74.994378835655667</v>
      </c>
      <c r="D124" s="12">
        <f t="shared" si="1"/>
        <v>299.97751534262267</v>
      </c>
    </row>
    <row r="125" spans="1:4" x14ac:dyDescent="0.2">
      <c r="A125" s="10" t="s">
        <v>31</v>
      </c>
      <c r="B125" s="11">
        <v>3</v>
      </c>
      <c r="C125" s="12">
        <v>110.39552979945842</v>
      </c>
      <c r="D125" s="12">
        <f t="shared" si="1"/>
        <v>331.18658939837525</v>
      </c>
    </row>
    <row r="126" spans="1:4" x14ac:dyDescent="0.2">
      <c r="A126" s="10" t="s">
        <v>31</v>
      </c>
      <c r="B126" s="11">
        <v>0.4</v>
      </c>
      <c r="C126" s="12">
        <v>121.44509370933393</v>
      </c>
      <c r="D126" s="12">
        <f t="shared" si="1"/>
        <v>48.578037483733574</v>
      </c>
    </row>
    <row r="127" spans="1:4" x14ac:dyDescent="0.2">
      <c r="A127" s="10" t="s">
        <v>32</v>
      </c>
      <c r="B127" s="11">
        <v>150</v>
      </c>
      <c r="C127" s="12">
        <v>0.60065579578032235</v>
      </c>
      <c r="D127" s="12">
        <f t="shared" si="1"/>
        <v>90.098369367048349</v>
      </c>
    </row>
    <row r="128" spans="1:4" x14ac:dyDescent="0.2">
      <c r="A128" s="10" t="s">
        <v>32</v>
      </c>
      <c r="B128" s="11">
        <v>1</v>
      </c>
      <c r="C128" s="12">
        <v>7.4456291351935793</v>
      </c>
      <c r="D128" s="12">
        <f t="shared" si="1"/>
        <v>7.4456291351935793</v>
      </c>
    </row>
    <row r="129" spans="1:4" x14ac:dyDescent="0.2">
      <c r="A129" s="10" t="s">
        <v>32</v>
      </c>
      <c r="B129" s="11">
        <v>1</v>
      </c>
      <c r="C129" s="12">
        <v>18.745466293310894</v>
      </c>
      <c r="D129" s="12">
        <f t="shared" si="1"/>
        <v>18.745466293310894</v>
      </c>
    </row>
    <row r="130" spans="1:4" x14ac:dyDescent="0.2">
      <c r="A130" s="10" t="s">
        <v>32</v>
      </c>
      <c r="B130" s="11">
        <v>2</v>
      </c>
      <c r="C130" s="12">
        <v>46.237982612672738</v>
      </c>
      <c r="D130" s="12">
        <f t="shared" si="1"/>
        <v>92.475965225345476</v>
      </c>
    </row>
    <row r="131" spans="1:4" x14ac:dyDescent="0.2">
      <c r="A131" s="10" t="s">
        <v>32</v>
      </c>
      <c r="B131" s="11">
        <v>3</v>
      </c>
      <c r="C131" s="12">
        <v>71.327875748913272</v>
      </c>
      <c r="D131" s="12">
        <f t="shared" ref="D131:D192" si="2">B131*C131</f>
        <v>213.98362724673981</v>
      </c>
    </row>
    <row r="132" spans="1:4" x14ac:dyDescent="0.2">
      <c r="A132" s="10" t="s">
        <v>33</v>
      </c>
      <c r="B132" s="11">
        <v>0.4</v>
      </c>
      <c r="C132" s="12">
        <v>19.496286038036299</v>
      </c>
      <c r="D132" s="12">
        <f t="shared" si="2"/>
        <v>7.7985144152145196</v>
      </c>
    </row>
    <row r="133" spans="1:4" x14ac:dyDescent="0.2">
      <c r="A133" s="10" t="s">
        <v>33</v>
      </c>
      <c r="B133" s="11">
        <v>1.5</v>
      </c>
      <c r="C133" s="12">
        <v>74.994378835655667</v>
      </c>
      <c r="D133" s="12">
        <f t="shared" si="2"/>
        <v>112.49156825348351</v>
      </c>
    </row>
    <row r="134" spans="1:4" x14ac:dyDescent="0.2">
      <c r="A134" s="10" t="s">
        <v>34</v>
      </c>
      <c r="B134" s="11">
        <v>3</v>
      </c>
      <c r="C134" s="12">
        <v>110.39552979945842</v>
      </c>
      <c r="D134" s="12">
        <f t="shared" si="2"/>
        <v>331.18658939837525</v>
      </c>
    </row>
    <row r="135" spans="1:4" x14ac:dyDescent="0.2">
      <c r="A135" s="10" t="s">
        <v>34</v>
      </c>
      <c r="B135" s="11">
        <v>1</v>
      </c>
      <c r="C135" s="12">
        <v>121.43258004692184</v>
      </c>
      <c r="D135" s="12">
        <f t="shared" si="2"/>
        <v>121.43258004692184</v>
      </c>
    </row>
    <row r="136" spans="1:4" x14ac:dyDescent="0.2">
      <c r="A136" s="10" t="s">
        <v>35</v>
      </c>
      <c r="B136" s="11">
        <v>3</v>
      </c>
      <c r="C136" s="12">
        <v>0.33786888512643137</v>
      </c>
      <c r="D136" s="12">
        <f t="shared" si="2"/>
        <v>1.0136066553792942</v>
      </c>
    </row>
    <row r="137" spans="1:4" x14ac:dyDescent="0.2">
      <c r="A137" s="10" t="s">
        <v>35</v>
      </c>
      <c r="B137" s="11">
        <v>2</v>
      </c>
      <c r="C137" s="12">
        <v>0.77584706954958305</v>
      </c>
      <c r="D137" s="12">
        <f t="shared" si="2"/>
        <v>1.5516941390991661</v>
      </c>
    </row>
    <row r="138" spans="1:4" x14ac:dyDescent="0.2">
      <c r="A138" s="10" t="s">
        <v>35</v>
      </c>
      <c r="B138" s="11">
        <v>2</v>
      </c>
      <c r="C138" s="12">
        <v>2.4276505079454691</v>
      </c>
      <c r="D138" s="12">
        <f t="shared" si="2"/>
        <v>4.8553010158909382</v>
      </c>
    </row>
    <row r="139" spans="1:4" x14ac:dyDescent="0.2">
      <c r="A139" s="10" t="s">
        <v>35</v>
      </c>
      <c r="B139" s="11">
        <v>2</v>
      </c>
      <c r="C139" s="12">
        <v>4.1044812711655361</v>
      </c>
      <c r="D139" s="12">
        <f t="shared" si="2"/>
        <v>8.2089625423310721</v>
      </c>
    </row>
    <row r="140" spans="1:4" x14ac:dyDescent="0.2">
      <c r="A140" s="10" t="s">
        <v>35</v>
      </c>
      <c r="B140" s="11">
        <v>2</v>
      </c>
      <c r="C140" s="12">
        <v>5.6561754102647015</v>
      </c>
      <c r="D140" s="12">
        <f t="shared" si="2"/>
        <v>11.312350820529403</v>
      </c>
    </row>
    <row r="141" spans="1:4" x14ac:dyDescent="0.2">
      <c r="A141" s="10" t="s">
        <v>35</v>
      </c>
      <c r="B141" s="11">
        <v>2</v>
      </c>
      <c r="C141" s="12">
        <v>8.9472686246443853</v>
      </c>
      <c r="D141" s="12">
        <f t="shared" si="2"/>
        <v>17.894537249288771</v>
      </c>
    </row>
    <row r="142" spans="1:4" x14ac:dyDescent="0.2">
      <c r="A142" s="10" t="s">
        <v>35</v>
      </c>
      <c r="B142" s="11">
        <v>1</v>
      </c>
      <c r="C142" s="12">
        <v>11.187214196408503</v>
      </c>
      <c r="D142" s="12">
        <f t="shared" si="2"/>
        <v>11.187214196408503</v>
      </c>
    </row>
    <row r="143" spans="1:4" x14ac:dyDescent="0.2">
      <c r="A143" s="10" t="s">
        <v>35</v>
      </c>
      <c r="B143" s="11">
        <v>1</v>
      </c>
      <c r="C143" s="12">
        <v>12.013115915606447</v>
      </c>
      <c r="D143" s="12">
        <f t="shared" si="2"/>
        <v>12.013115915606447</v>
      </c>
    </row>
    <row r="144" spans="1:4" x14ac:dyDescent="0.2">
      <c r="A144" s="10" t="s">
        <v>35</v>
      </c>
      <c r="B144" s="11">
        <v>1</v>
      </c>
      <c r="C144" s="12">
        <v>14.390711773903558</v>
      </c>
      <c r="D144" s="12">
        <f t="shared" si="2"/>
        <v>14.390711773903558</v>
      </c>
    </row>
    <row r="145" spans="1:4" x14ac:dyDescent="0.2">
      <c r="A145" s="10" t="s">
        <v>35</v>
      </c>
      <c r="B145" s="11">
        <v>1</v>
      </c>
      <c r="C145" s="12">
        <v>33.436505965104608</v>
      </c>
      <c r="D145" s="12">
        <f t="shared" si="2"/>
        <v>33.436505965104608</v>
      </c>
    </row>
    <row r="146" spans="1:4" x14ac:dyDescent="0.2">
      <c r="A146" s="10" t="s">
        <v>35</v>
      </c>
      <c r="B146" s="11">
        <v>1</v>
      </c>
      <c r="C146" s="12">
        <v>46.688474459507979</v>
      </c>
      <c r="D146" s="12">
        <f t="shared" si="2"/>
        <v>46.688474459507979</v>
      </c>
    </row>
    <row r="147" spans="1:4" x14ac:dyDescent="0.2">
      <c r="A147" s="10" t="s">
        <v>35</v>
      </c>
      <c r="B147" s="11">
        <v>1</v>
      </c>
      <c r="C147" s="12">
        <v>81.651647238887577</v>
      </c>
      <c r="D147" s="12">
        <f t="shared" si="2"/>
        <v>81.651647238887577</v>
      </c>
    </row>
    <row r="148" spans="1:4" x14ac:dyDescent="0.2">
      <c r="A148" s="10" t="s">
        <v>35</v>
      </c>
      <c r="B148" s="11">
        <v>1</v>
      </c>
      <c r="C148" s="12">
        <v>100.77252340456116</v>
      </c>
      <c r="D148" s="12">
        <f t="shared" si="2"/>
        <v>100.77252340456116</v>
      </c>
    </row>
    <row r="149" spans="1:4" x14ac:dyDescent="0.2">
      <c r="A149" s="10" t="s">
        <v>35</v>
      </c>
      <c r="B149" s="11">
        <v>1</v>
      </c>
      <c r="C149" s="12">
        <v>106.36613050276542</v>
      </c>
      <c r="D149" s="12">
        <f t="shared" si="2"/>
        <v>106.36613050276542</v>
      </c>
    </row>
    <row r="150" spans="1:4" x14ac:dyDescent="0.2">
      <c r="A150" s="10" t="s">
        <v>35</v>
      </c>
      <c r="B150" s="11">
        <v>1</v>
      </c>
      <c r="C150" s="12">
        <v>141.79230879139234</v>
      </c>
      <c r="D150" s="12">
        <f t="shared" si="2"/>
        <v>141.79230879139234</v>
      </c>
    </row>
    <row r="151" spans="1:4" x14ac:dyDescent="0.2">
      <c r="A151" s="10" t="s">
        <v>35</v>
      </c>
      <c r="B151" s="11">
        <v>1</v>
      </c>
      <c r="C151" s="12">
        <v>238.82324713473858</v>
      </c>
      <c r="D151" s="12">
        <f t="shared" si="2"/>
        <v>238.82324713473858</v>
      </c>
    </row>
    <row r="152" spans="1:4" x14ac:dyDescent="0.2">
      <c r="A152" s="10" t="s">
        <v>35</v>
      </c>
      <c r="B152" s="11">
        <v>1</v>
      </c>
      <c r="C152" s="12">
        <v>632.56563493115186</v>
      </c>
      <c r="D152" s="12">
        <f t="shared" si="2"/>
        <v>632.56563493115186</v>
      </c>
    </row>
    <row r="153" spans="1:4" x14ac:dyDescent="0.2">
      <c r="A153" s="10" t="s">
        <v>36</v>
      </c>
      <c r="B153" s="11">
        <v>1</v>
      </c>
      <c r="C153" s="12">
        <v>19.483772375624206</v>
      </c>
      <c r="D153" s="12">
        <f t="shared" si="2"/>
        <v>19.483772375624206</v>
      </c>
    </row>
    <row r="154" spans="1:4" x14ac:dyDescent="0.2">
      <c r="A154" s="10" t="s">
        <v>36</v>
      </c>
      <c r="B154" s="11">
        <v>1.5</v>
      </c>
      <c r="C154" s="12">
        <v>74.994378835655667</v>
      </c>
      <c r="D154" s="12">
        <f t="shared" si="2"/>
        <v>112.49156825348351</v>
      </c>
    </row>
    <row r="155" spans="1:4" x14ac:dyDescent="0.2">
      <c r="A155" s="10" t="s">
        <v>37</v>
      </c>
      <c r="B155" s="11">
        <v>1</v>
      </c>
      <c r="C155" s="12">
        <v>188.40570127642781</v>
      </c>
      <c r="D155" s="12">
        <f t="shared" si="2"/>
        <v>188.40570127642781</v>
      </c>
    </row>
    <row r="156" spans="1:4" x14ac:dyDescent="0.2">
      <c r="A156" s="10" t="s">
        <v>38</v>
      </c>
      <c r="B156" s="11">
        <v>5</v>
      </c>
      <c r="C156" s="12">
        <v>110.39552979945842</v>
      </c>
      <c r="D156" s="12">
        <f t="shared" si="2"/>
        <v>551.97764899729214</v>
      </c>
    </row>
    <row r="157" spans="1:4" x14ac:dyDescent="0.2">
      <c r="A157" s="10" t="s">
        <v>38</v>
      </c>
      <c r="B157" s="11">
        <v>2</v>
      </c>
      <c r="C157" s="12">
        <v>121.43258004692184</v>
      </c>
      <c r="D157" s="12">
        <f t="shared" si="2"/>
        <v>242.86516009384368</v>
      </c>
    </row>
    <row r="158" spans="1:4" x14ac:dyDescent="0.2">
      <c r="A158" s="10" t="s">
        <v>39</v>
      </c>
      <c r="B158" s="11">
        <v>3</v>
      </c>
      <c r="C158" s="12">
        <v>0.33786888512643137</v>
      </c>
      <c r="D158" s="12">
        <f t="shared" si="2"/>
        <v>1.0136066553792942</v>
      </c>
    </row>
    <row r="159" spans="1:4" x14ac:dyDescent="0.2">
      <c r="A159" s="10" t="s">
        <v>39</v>
      </c>
      <c r="B159" s="11">
        <v>2</v>
      </c>
      <c r="C159" s="12">
        <v>0.77584706954958305</v>
      </c>
      <c r="D159" s="12">
        <f t="shared" si="2"/>
        <v>1.5516941390991661</v>
      </c>
    </row>
    <row r="160" spans="1:4" x14ac:dyDescent="0.2">
      <c r="A160" s="10" t="s">
        <v>39</v>
      </c>
      <c r="B160" s="11">
        <v>2</v>
      </c>
      <c r="C160" s="12">
        <v>2.0146996483464981</v>
      </c>
      <c r="D160" s="12">
        <f t="shared" si="2"/>
        <v>4.0293992966929961</v>
      </c>
    </row>
    <row r="161" spans="1:4" x14ac:dyDescent="0.2">
      <c r="A161" s="10" t="s">
        <v>39</v>
      </c>
      <c r="B161" s="11">
        <v>8</v>
      </c>
      <c r="C161" s="12">
        <v>2.0397269731706777</v>
      </c>
      <c r="D161" s="12">
        <f t="shared" si="2"/>
        <v>16.317815785365422</v>
      </c>
    </row>
    <row r="162" spans="1:4" x14ac:dyDescent="0.2">
      <c r="A162" s="10" t="s">
        <v>39</v>
      </c>
      <c r="B162" s="11">
        <v>6</v>
      </c>
      <c r="C162" s="12">
        <v>4.1044812711655361</v>
      </c>
      <c r="D162" s="12">
        <f t="shared" si="2"/>
        <v>24.626887626993216</v>
      </c>
    </row>
    <row r="163" spans="1:4" x14ac:dyDescent="0.2">
      <c r="A163" s="10" t="s">
        <v>39</v>
      </c>
      <c r="B163" s="11">
        <v>2</v>
      </c>
      <c r="C163" s="12">
        <v>4.730164391770038</v>
      </c>
      <c r="D163" s="12">
        <f t="shared" si="2"/>
        <v>9.460328783540076</v>
      </c>
    </row>
    <row r="164" spans="1:4" x14ac:dyDescent="0.2">
      <c r="A164" s="10" t="s">
        <v>39</v>
      </c>
      <c r="B164" s="11">
        <v>15</v>
      </c>
      <c r="C164" s="12">
        <v>5.4434431492591715</v>
      </c>
      <c r="D164" s="12">
        <f t="shared" si="2"/>
        <v>81.651647238887577</v>
      </c>
    </row>
    <row r="165" spans="1:4" x14ac:dyDescent="0.2">
      <c r="A165" s="10" t="s">
        <v>39</v>
      </c>
      <c r="B165" s="11">
        <v>4</v>
      </c>
      <c r="C165" s="12">
        <v>5.6561754102647015</v>
      </c>
      <c r="D165" s="12">
        <f t="shared" si="2"/>
        <v>22.624701641058806</v>
      </c>
    </row>
    <row r="166" spans="1:4" x14ac:dyDescent="0.2">
      <c r="A166" s="10" t="s">
        <v>39</v>
      </c>
      <c r="B166" s="11">
        <v>3</v>
      </c>
      <c r="C166" s="12">
        <v>6.169235569160394</v>
      </c>
      <c r="D166" s="12">
        <f t="shared" si="2"/>
        <v>18.507706707481184</v>
      </c>
    </row>
    <row r="167" spans="1:4" x14ac:dyDescent="0.2">
      <c r="A167" s="10" t="s">
        <v>39</v>
      </c>
      <c r="B167" s="11">
        <v>3</v>
      </c>
      <c r="C167" s="12">
        <v>8.9472686246443853</v>
      </c>
      <c r="D167" s="12">
        <f t="shared" si="2"/>
        <v>26.841805873933154</v>
      </c>
    </row>
    <row r="168" spans="1:4" x14ac:dyDescent="0.2">
      <c r="A168" s="10" t="s">
        <v>39</v>
      </c>
      <c r="B168" s="11">
        <v>1</v>
      </c>
      <c r="C168" s="12">
        <v>10.211148528265481</v>
      </c>
      <c r="D168" s="12">
        <f t="shared" si="2"/>
        <v>10.211148528265481</v>
      </c>
    </row>
    <row r="169" spans="1:4" x14ac:dyDescent="0.2">
      <c r="A169" s="10" t="s">
        <v>39</v>
      </c>
      <c r="B169" s="11">
        <v>5</v>
      </c>
      <c r="C169" s="12">
        <v>12.013115915606447</v>
      </c>
      <c r="D169" s="12">
        <f t="shared" si="2"/>
        <v>60.065579578032235</v>
      </c>
    </row>
    <row r="170" spans="1:4" x14ac:dyDescent="0.2">
      <c r="A170" s="10" t="s">
        <v>39</v>
      </c>
      <c r="B170" s="11">
        <v>7</v>
      </c>
      <c r="C170" s="12">
        <v>14.390711773903558</v>
      </c>
      <c r="D170" s="12">
        <f t="shared" si="2"/>
        <v>100.7349824173249</v>
      </c>
    </row>
    <row r="171" spans="1:4" x14ac:dyDescent="0.2">
      <c r="A171" s="10" t="s">
        <v>39</v>
      </c>
      <c r="B171" s="11">
        <v>1</v>
      </c>
      <c r="C171" s="12">
        <v>25.653007944784601</v>
      </c>
      <c r="D171" s="12">
        <f t="shared" si="2"/>
        <v>25.653007944784601</v>
      </c>
    </row>
    <row r="172" spans="1:4" x14ac:dyDescent="0.2">
      <c r="A172" s="10" t="s">
        <v>39</v>
      </c>
      <c r="B172" s="11">
        <v>3</v>
      </c>
      <c r="C172" s="12">
        <v>32.848363831736378</v>
      </c>
      <c r="D172" s="12">
        <f t="shared" si="2"/>
        <v>98.545091495209135</v>
      </c>
    </row>
    <row r="173" spans="1:4" x14ac:dyDescent="0.2">
      <c r="A173" s="10" t="s">
        <v>39</v>
      </c>
      <c r="B173" s="11">
        <v>1</v>
      </c>
      <c r="C173" s="12">
        <v>33.436505965104608</v>
      </c>
      <c r="D173" s="12">
        <f t="shared" si="2"/>
        <v>33.436505965104608</v>
      </c>
    </row>
    <row r="174" spans="1:4" x14ac:dyDescent="0.2">
      <c r="A174" s="10" t="s">
        <v>39</v>
      </c>
      <c r="B174" s="11">
        <v>1</v>
      </c>
      <c r="C174" s="12">
        <v>81.651647238887577</v>
      </c>
      <c r="D174" s="12">
        <f t="shared" si="2"/>
        <v>81.651647238887577</v>
      </c>
    </row>
    <row r="175" spans="1:4" x14ac:dyDescent="0.2">
      <c r="A175" s="10" t="s">
        <v>39</v>
      </c>
      <c r="B175" s="11">
        <v>1</v>
      </c>
      <c r="C175" s="12">
        <v>100.77252340456116</v>
      </c>
      <c r="D175" s="12">
        <f t="shared" si="2"/>
        <v>100.77252340456116</v>
      </c>
    </row>
    <row r="176" spans="1:4" x14ac:dyDescent="0.2">
      <c r="A176" s="10" t="s">
        <v>39</v>
      </c>
      <c r="B176" s="11">
        <v>1</v>
      </c>
      <c r="C176" s="12">
        <v>632.56563493115186</v>
      </c>
      <c r="D176" s="12">
        <f t="shared" si="2"/>
        <v>632.56563493115186</v>
      </c>
    </row>
    <row r="177" spans="1:4" x14ac:dyDescent="0.2">
      <c r="A177" s="10" t="s">
        <v>39</v>
      </c>
      <c r="B177" s="11">
        <v>1</v>
      </c>
      <c r="C177" s="12">
        <v>6087.8967634818091</v>
      </c>
      <c r="D177" s="12">
        <f t="shared" si="2"/>
        <v>6087.8967634818091</v>
      </c>
    </row>
    <row r="178" spans="1:4" x14ac:dyDescent="0.2">
      <c r="A178" s="10" t="s">
        <v>40</v>
      </c>
      <c r="B178" s="11">
        <v>2</v>
      </c>
      <c r="C178" s="12">
        <v>19.483772375624206</v>
      </c>
      <c r="D178" s="12">
        <f t="shared" si="2"/>
        <v>38.967544751248411</v>
      </c>
    </row>
    <row r="179" spans="1:4" x14ac:dyDescent="0.2">
      <c r="A179" s="10" t="s">
        <v>40</v>
      </c>
      <c r="B179" s="11">
        <v>5</v>
      </c>
      <c r="C179" s="12">
        <v>74.994378835655667</v>
      </c>
      <c r="D179" s="12">
        <f t="shared" si="2"/>
        <v>374.97189417827832</v>
      </c>
    </row>
    <row r="180" spans="1:4" x14ac:dyDescent="0.2">
      <c r="A180" s="10" t="s">
        <v>41</v>
      </c>
      <c r="B180" s="11">
        <v>9</v>
      </c>
      <c r="C180" s="12">
        <v>110.39552979945842</v>
      </c>
      <c r="D180" s="12">
        <f t="shared" si="2"/>
        <v>993.5597681951258</v>
      </c>
    </row>
    <row r="181" spans="1:4" x14ac:dyDescent="0.2">
      <c r="A181" s="10" t="s">
        <v>42</v>
      </c>
      <c r="B181" s="11">
        <v>16</v>
      </c>
      <c r="C181" s="12">
        <v>4.1044812711655361</v>
      </c>
      <c r="D181" s="12">
        <f t="shared" si="2"/>
        <v>65.671700338648577</v>
      </c>
    </row>
    <row r="182" spans="1:4" x14ac:dyDescent="0.2">
      <c r="A182" s="10" t="s">
        <v>42</v>
      </c>
      <c r="B182" s="11">
        <v>16</v>
      </c>
      <c r="C182" s="12">
        <v>4.730164391770038</v>
      </c>
      <c r="D182" s="12">
        <f t="shared" si="2"/>
        <v>75.682630268320608</v>
      </c>
    </row>
    <row r="183" spans="1:4" x14ac:dyDescent="0.2">
      <c r="A183" s="10" t="s">
        <v>42</v>
      </c>
      <c r="B183" s="11">
        <v>9</v>
      </c>
      <c r="C183" s="12">
        <v>4.8803283407151188</v>
      </c>
      <c r="D183" s="12">
        <f t="shared" si="2"/>
        <v>43.922955066436067</v>
      </c>
    </row>
    <row r="184" spans="1:4" x14ac:dyDescent="0.2">
      <c r="A184" s="10" t="s">
        <v>42</v>
      </c>
      <c r="B184" s="11">
        <v>8</v>
      </c>
      <c r="C184" s="12">
        <v>5.5936070982042514</v>
      </c>
      <c r="D184" s="12">
        <f t="shared" si="2"/>
        <v>44.748856785634011</v>
      </c>
    </row>
    <row r="185" spans="1:4" x14ac:dyDescent="0.2">
      <c r="A185" s="10" t="s">
        <v>42</v>
      </c>
      <c r="B185" s="11">
        <v>27</v>
      </c>
      <c r="C185" s="12">
        <v>6.3068858556933849</v>
      </c>
      <c r="D185" s="12">
        <f t="shared" si="2"/>
        <v>170.2859181037214</v>
      </c>
    </row>
    <row r="186" spans="1:4" x14ac:dyDescent="0.2">
      <c r="A186" s="10" t="s">
        <v>42</v>
      </c>
      <c r="B186" s="11">
        <v>16</v>
      </c>
      <c r="C186" s="12">
        <v>12.013115915606447</v>
      </c>
      <c r="D186" s="12">
        <f t="shared" si="2"/>
        <v>192.20985464970315</v>
      </c>
    </row>
    <row r="187" spans="1:4" x14ac:dyDescent="0.2">
      <c r="A187" s="10" t="s">
        <v>42</v>
      </c>
      <c r="B187" s="11">
        <v>1</v>
      </c>
      <c r="C187" s="12">
        <v>19.959291547283627</v>
      </c>
      <c r="D187" s="12">
        <f t="shared" si="2"/>
        <v>19.959291547283627</v>
      </c>
    </row>
    <row r="188" spans="1:4" x14ac:dyDescent="0.2">
      <c r="A188" s="10" t="s">
        <v>42</v>
      </c>
      <c r="B188" s="11">
        <v>1</v>
      </c>
      <c r="C188" s="12">
        <v>38.154156694462557</v>
      </c>
      <c r="D188" s="12">
        <f t="shared" si="2"/>
        <v>38.154156694462557</v>
      </c>
    </row>
    <row r="189" spans="1:4" x14ac:dyDescent="0.2">
      <c r="A189" s="10" t="s">
        <v>42</v>
      </c>
      <c r="B189" s="11">
        <v>18</v>
      </c>
      <c r="C189" s="12">
        <v>63.431754766884453</v>
      </c>
      <c r="D189" s="12">
        <f t="shared" si="2"/>
        <v>1141.7715858039201</v>
      </c>
    </row>
    <row r="190" spans="1:4" x14ac:dyDescent="0.2">
      <c r="A190" s="10" t="s">
        <v>43</v>
      </c>
      <c r="B190" s="11">
        <v>3.25</v>
      </c>
      <c r="C190" s="12">
        <v>74.981865173243577</v>
      </c>
      <c r="D190" s="12">
        <f t="shared" si="2"/>
        <v>243.69106181304161</v>
      </c>
    </row>
    <row r="191" spans="1:4" x14ac:dyDescent="0.2">
      <c r="A191" s="10" t="s">
        <v>43</v>
      </c>
      <c r="B191" s="11">
        <v>0.75</v>
      </c>
      <c r="C191" s="12">
        <v>74.994378835655667</v>
      </c>
      <c r="D191" s="12">
        <f t="shared" si="2"/>
        <v>56.245784126741754</v>
      </c>
    </row>
    <row r="192" spans="1:4" x14ac:dyDescent="0.2">
      <c r="A192" s="10" t="s">
        <v>43</v>
      </c>
      <c r="B192" s="11">
        <v>0.5</v>
      </c>
      <c r="C192" s="12">
        <v>75.006892498067742</v>
      </c>
      <c r="D192" s="12">
        <f t="shared" si="2"/>
        <v>37.503446249033871</v>
      </c>
    </row>
    <row r="193" spans="1:4" ht="42" customHeight="1" x14ac:dyDescent="0.2">
      <c r="A193" s="16"/>
      <c r="B193" s="17"/>
      <c r="C193" s="18"/>
      <c r="D193" s="19">
        <f>SUM(D2:D192)</f>
        <v>1085823.9999999995</v>
      </c>
    </row>
    <row r="195" spans="1:4" x14ac:dyDescent="0.2">
      <c r="A195" s="3" t="s">
        <v>46</v>
      </c>
    </row>
    <row r="196" spans="1:4" x14ac:dyDescent="0.2">
      <c r="A196" s="5" t="s">
        <v>47</v>
      </c>
    </row>
    <row r="197" spans="1:4" x14ac:dyDescent="0.2">
      <c r="A197" s="6" t="s">
        <v>48</v>
      </c>
    </row>
    <row r="198" spans="1:4" x14ac:dyDescent="0.2">
      <c r="A198" s="6"/>
    </row>
  </sheetData>
  <pageMargins left="0.7" right="0.7" top="0.75" bottom="0.75" header="0.3" footer="0.3"/>
  <pageSetup orientation="portrait" horizontalDpi="0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3932A-E6FC-FD47-8413-8896336ED39B}">
  <sheetPr>
    <tabColor theme="9" tint="0.79998168889431442"/>
  </sheetPr>
  <dimension ref="A193"/>
  <sheetViews>
    <sheetView zoomScale="150" zoomScaleNormal="100" workbookViewId="0"/>
  </sheetViews>
  <sheetFormatPr baseColWidth="10" defaultColWidth="8.83203125" defaultRowHeight="15" x14ac:dyDescent="0.2"/>
  <sheetData>
    <row r="193" ht="42" customHeight="1" x14ac:dyDescent="0.2"/>
  </sheetData>
  <pageMargins left="0.7" right="0.7" top="0.75" bottom="0.75" header="0.3" footer="0.3"/>
  <pageSetup orientation="portrait" horizontalDpi="0" verticalDpi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0DE69-1F1A-4F27-8A30-4C305A01B286}">
  <sheetPr>
    <tabColor theme="5" tint="0.79998168889431442"/>
  </sheetPr>
  <dimension ref="A1:D10"/>
  <sheetViews>
    <sheetView zoomScale="193" zoomScaleNormal="193" workbookViewId="0">
      <selection activeCell="D3" sqref="D3"/>
    </sheetView>
  </sheetViews>
  <sheetFormatPr baseColWidth="10" defaultColWidth="8.83203125" defaultRowHeight="15" x14ac:dyDescent="0.2"/>
  <cols>
    <col min="1" max="1" width="75.6640625" bestFit="1" customWidth="1"/>
    <col min="2" max="2" width="9" bestFit="1" customWidth="1"/>
    <col min="3" max="3" width="14.5" bestFit="1" customWidth="1"/>
    <col min="4" max="4" width="16.5" customWidth="1"/>
  </cols>
  <sheetData>
    <row r="1" spans="1:4" x14ac:dyDescent="0.2">
      <c r="A1" s="8" t="s">
        <v>0</v>
      </c>
      <c r="B1" s="8" t="s">
        <v>1</v>
      </c>
      <c r="C1" s="9" t="s">
        <v>44</v>
      </c>
      <c r="D1" s="9" t="s">
        <v>45</v>
      </c>
    </row>
    <row r="2" spans="1:4" x14ac:dyDescent="0.2">
      <c r="A2" s="10" t="s">
        <v>3</v>
      </c>
      <c r="B2" s="11">
        <v>4</v>
      </c>
      <c r="C2" s="12">
        <v>2348653.484834929</v>
      </c>
      <c r="D2" s="12">
        <f>B2*C2</f>
        <v>9394613.939339716</v>
      </c>
    </row>
    <row r="3" spans="1:4" x14ac:dyDescent="0.2">
      <c r="A3" s="13" t="s">
        <v>3</v>
      </c>
      <c r="B3" s="14">
        <v>533</v>
      </c>
      <c r="C3" s="12">
        <v>46973.069696698578</v>
      </c>
      <c r="D3" s="12">
        <f t="shared" ref="D3:D4" si="0">B3*C3</f>
        <v>25036646.148340341</v>
      </c>
    </row>
    <row r="4" spans="1:4" x14ac:dyDescent="0.2">
      <c r="A4" s="10" t="s">
        <v>4</v>
      </c>
      <c r="B4" s="11">
        <v>52</v>
      </c>
      <c r="C4" s="12">
        <v>10960.382929229669</v>
      </c>
      <c r="D4" s="12">
        <f t="shared" si="0"/>
        <v>569939.91231994273</v>
      </c>
    </row>
    <row r="5" spans="1:4" ht="42" customHeight="1" x14ac:dyDescent="0.2">
      <c r="A5" s="16"/>
      <c r="B5" s="17"/>
      <c r="C5" s="18" t="s">
        <v>5</v>
      </c>
      <c r="D5" s="19">
        <f>SUM(D2:D4)</f>
        <v>35001200</v>
      </c>
    </row>
    <row r="6" spans="1:4" x14ac:dyDescent="0.2">
      <c r="B6" s="1"/>
    </row>
    <row r="7" spans="1:4" x14ac:dyDescent="0.2">
      <c r="A7" s="3" t="s">
        <v>46</v>
      </c>
      <c r="B7" s="1"/>
    </row>
    <row r="8" spans="1:4" x14ac:dyDescent="0.2">
      <c r="A8" s="5" t="s">
        <v>47</v>
      </c>
      <c r="B8" s="1"/>
    </row>
    <row r="9" spans="1:4" x14ac:dyDescent="0.2">
      <c r="A9" s="6" t="s">
        <v>48</v>
      </c>
    </row>
    <row r="10" spans="1:4" x14ac:dyDescent="0.2">
      <c r="A10" s="6"/>
    </row>
  </sheetData>
  <pageMargins left="0.7" right="0.7" top="0.75" bottom="0.75" header="0.3" footer="0.3"/>
  <pageSetup orientation="portrait" horizontalDpi="0" verticalDpi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C13B7-1C1E-2F40-A3BE-ABBCD1157251}">
  <sheetPr>
    <tabColor theme="5" tint="0.79998168889431442"/>
  </sheetPr>
  <dimension ref="A1"/>
  <sheetViews>
    <sheetView zoomScale="185" zoomScaleNormal="70"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23DFE-CD95-4EEC-905C-DEC107AD6D6E}">
  <sheetPr>
    <tabColor theme="7" tint="0.79998168889431442"/>
  </sheetPr>
  <dimension ref="A2"/>
  <sheetViews>
    <sheetView zoomScale="85" zoomScaleNormal="85" workbookViewId="0">
      <selection activeCell="E10" sqref="E10"/>
    </sheetView>
  </sheetViews>
  <sheetFormatPr baseColWidth="10" defaultColWidth="8.83203125" defaultRowHeight="15" x14ac:dyDescent="0.2"/>
  <cols>
    <col min="1" max="2" width="9" bestFit="1" customWidth="1"/>
    <col min="3" max="3" width="11" bestFit="1" customWidth="1"/>
    <col min="4" max="4" width="12.5" bestFit="1" customWidth="1"/>
  </cols>
  <sheetData>
    <row r="2" spans="1:1" ht="21" x14ac:dyDescent="0.25">
      <c r="A2" s="7" t="s">
        <v>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B7525-2C13-824E-A427-1FBE44372BB1}">
  <sheetPr>
    <tabColor theme="5" tint="0.79998168889431442"/>
  </sheetPr>
  <dimension ref="A1:D1"/>
  <sheetViews>
    <sheetView zoomScale="170" zoomScaleNormal="170" workbookViewId="0">
      <selection activeCell="G80" sqref="G80"/>
    </sheetView>
  </sheetViews>
  <sheetFormatPr baseColWidth="10" defaultColWidth="8.6640625" defaultRowHeight="15" x14ac:dyDescent="0.2"/>
  <cols>
    <col min="1" max="1" width="92" style="2" bestFit="1" customWidth="1"/>
    <col min="2" max="2" width="13.6640625" style="1" bestFit="1" customWidth="1"/>
    <col min="3" max="4" width="15.5" style="4" customWidth="1"/>
  </cols>
  <sheetData/>
  <pageMargins left="0.7" right="0.7" top="0.75" bottom="0.75" header="0.3" footer="0.3"/>
  <pageSetup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AD48D-E6F1-4D7C-ADBF-589328E5CC64}">
  <sheetPr>
    <tabColor theme="7" tint="0.79998168889431442"/>
  </sheetPr>
  <dimension ref="A1:D12"/>
  <sheetViews>
    <sheetView zoomScaleNormal="100" workbookViewId="0">
      <selection activeCell="D77" sqref="D77"/>
    </sheetView>
  </sheetViews>
  <sheetFormatPr baseColWidth="10" defaultColWidth="8.6640625" defaultRowHeight="15" x14ac:dyDescent="0.2"/>
  <cols>
    <col min="1" max="1" width="92" style="2" bestFit="1" customWidth="1"/>
    <col min="2" max="2" width="13.6640625" bestFit="1" customWidth="1"/>
    <col min="3" max="4" width="15.5" style="4" customWidth="1"/>
  </cols>
  <sheetData>
    <row r="1" spans="1:4" x14ac:dyDescent="0.2">
      <c r="A1" s="8" t="s">
        <v>0</v>
      </c>
      <c r="B1" s="8" t="s">
        <v>1</v>
      </c>
      <c r="C1" s="9" t="s">
        <v>44</v>
      </c>
      <c r="D1" s="9" t="s">
        <v>45</v>
      </c>
    </row>
    <row r="2" spans="1:4" x14ac:dyDescent="0.2">
      <c r="A2" s="10" t="s">
        <v>3</v>
      </c>
      <c r="B2" s="11">
        <v>46</v>
      </c>
      <c r="C2" s="12">
        <v>44142.350623768878</v>
      </c>
      <c r="D2" s="12">
        <f>B2*C2</f>
        <v>2030548.1286933683</v>
      </c>
    </row>
    <row r="3" spans="1:4" x14ac:dyDescent="0.2">
      <c r="A3" s="13" t="s">
        <v>12</v>
      </c>
      <c r="B3" s="14">
        <v>4</v>
      </c>
      <c r="C3" s="12">
        <v>147141.16874589626</v>
      </c>
      <c r="D3" s="12">
        <f t="shared" ref="D3:D7" si="0">B3*C3</f>
        <v>588564.67498358502</v>
      </c>
    </row>
    <row r="4" spans="1:4" x14ac:dyDescent="0.2">
      <c r="A4" s="10" t="s">
        <v>14</v>
      </c>
      <c r="B4" s="11">
        <v>4</v>
      </c>
      <c r="C4" s="12">
        <v>9711.3171372291526</v>
      </c>
      <c r="D4" s="12">
        <f t="shared" si="0"/>
        <v>38845.268548916611</v>
      </c>
    </row>
    <row r="5" spans="1:4" x14ac:dyDescent="0.2">
      <c r="A5" s="13" t="s">
        <v>13</v>
      </c>
      <c r="B5" s="14">
        <v>5</v>
      </c>
      <c r="C5" s="12">
        <v>12139.146421536441</v>
      </c>
      <c r="D5" s="12">
        <f t="shared" si="0"/>
        <v>60695.732107682205</v>
      </c>
    </row>
    <row r="6" spans="1:4" x14ac:dyDescent="0.2">
      <c r="A6" s="10" t="s">
        <v>17</v>
      </c>
      <c r="B6" s="11">
        <v>4</v>
      </c>
      <c r="C6" s="12">
        <v>13353.061063690086</v>
      </c>
      <c r="D6" s="12">
        <f t="shared" si="0"/>
        <v>53412.244254760342</v>
      </c>
    </row>
    <row r="7" spans="1:4" x14ac:dyDescent="0.2">
      <c r="A7" s="13" t="s">
        <v>18</v>
      </c>
      <c r="B7" s="14">
        <v>1</v>
      </c>
      <c r="C7" s="12">
        <v>29133.951411687452</v>
      </c>
      <c r="D7" s="12">
        <f t="shared" si="0"/>
        <v>29133.951411687452</v>
      </c>
    </row>
    <row r="8" spans="1:4" ht="42" customHeight="1" x14ac:dyDescent="0.2">
      <c r="A8" s="16"/>
      <c r="B8" s="17"/>
      <c r="C8" s="18" t="s">
        <v>5</v>
      </c>
      <c r="D8" s="19">
        <f>SUM(D2:D7)</f>
        <v>2801200</v>
      </c>
    </row>
    <row r="9" spans="1:4" x14ac:dyDescent="0.2">
      <c r="A9" s="5"/>
    </row>
    <row r="10" spans="1:4" x14ac:dyDescent="0.2">
      <c r="A10" s="3" t="s">
        <v>46</v>
      </c>
    </row>
    <row r="11" spans="1:4" x14ac:dyDescent="0.2">
      <c r="A11" s="5" t="s">
        <v>47</v>
      </c>
    </row>
    <row r="12" spans="1:4" x14ac:dyDescent="0.2">
      <c r="A12" s="6" t="s">
        <v>48</v>
      </c>
    </row>
  </sheetData>
  <dataValidations count="1">
    <dataValidation type="list" allowBlank="1" showInputMessage="1" showErrorMessage="1" sqref="A2:A7" xr:uid="{73EC0D9E-5CF4-42D1-B8BC-4B11A9B8F2C1}">
      <formula1>Labours</formula1>
    </dataValidation>
  </dataValidation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376B4-A183-AC40-A332-0C473283D521}">
  <sheetPr>
    <tabColor theme="7" tint="0.79998168889431442"/>
  </sheetPr>
  <dimension ref="A1:D1"/>
  <sheetViews>
    <sheetView zoomScale="180" zoomScaleNormal="180" workbookViewId="0">
      <selection activeCell="C33" sqref="C33"/>
    </sheetView>
  </sheetViews>
  <sheetFormatPr baseColWidth="10" defaultColWidth="8.6640625" defaultRowHeight="15" x14ac:dyDescent="0.2"/>
  <cols>
    <col min="1" max="1" width="92" style="2" bestFit="1" customWidth="1"/>
    <col min="2" max="2" width="13.6640625" bestFit="1" customWidth="1"/>
    <col min="3" max="4" width="15.5" style="4" customWidth="1"/>
  </cols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6396A-A60F-459B-ADF4-20F257A7B651}">
  <sheetPr>
    <tabColor theme="4" tint="0.79998168889431442"/>
  </sheetPr>
  <dimension ref="A1:D16"/>
  <sheetViews>
    <sheetView zoomScale="200" zoomScaleNormal="200" workbookViewId="0">
      <selection activeCell="D11" sqref="D11"/>
    </sheetView>
  </sheetViews>
  <sheetFormatPr baseColWidth="10" defaultColWidth="8.6640625" defaultRowHeight="15" x14ac:dyDescent="0.2"/>
  <cols>
    <col min="1" max="1" width="92" style="2" bestFit="1" customWidth="1"/>
    <col min="2" max="2" width="13.6640625" bestFit="1" customWidth="1"/>
    <col min="3" max="4" width="15.5" style="4" customWidth="1"/>
  </cols>
  <sheetData>
    <row r="1" spans="1:4" x14ac:dyDescent="0.2">
      <c r="A1" s="8" t="s">
        <v>0</v>
      </c>
      <c r="B1" s="8" t="s">
        <v>1</v>
      </c>
      <c r="C1" s="9" t="s">
        <v>44</v>
      </c>
      <c r="D1" s="9" t="s">
        <v>45</v>
      </c>
    </row>
    <row r="2" spans="1:4" x14ac:dyDescent="0.2">
      <c r="A2" s="10" t="s">
        <v>3</v>
      </c>
      <c r="B2" s="11">
        <v>19</v>
      </c>
      <c r="C2" s="12">
        <v>41284.403669724772</v>
      </c>
      <c r="D2" s="12">
        <f>B2*C2</f>
        <v>784403.66972477071</v>
      </c>
    </row>
    <row r="3" spans="1:4" x14ac:dyDescent="0.2">
      <c r="A3" s="13" t="s">
        <v>4</v>
      </c>
      <c r="B3" s="14">
        <v>94</v>
      </c>
      <c r="C3" s="12">
        <v>9633.0275229357794</v>
      </c>
      <c r="D3" s="12">
        <f t="shared" ref="D3:D10" si="0">B3*C3</f>
        <v>905504.58715596329</v>
      </c>
    </row>
    <row r="4" spans="1:4" x14ac:dyDescent="0.2">
      <c r="A4" s="10" t="s">
        <v>3</v>
      </c>
      <c r="B4" s="11">
        <v>26</v>
      </c>
      <c r="C4" s="12">
        <v>41284.403669724772</v>
      </c>
      <c r="D4" s="12">
        <f t="shared" si="0"/>
        <v>1073394.495412844</v>
      </c>
    </row>
    <row r="5" spans="1:4" x14ac:dyDescent="0.2">
      <c r="A5" s="13" t="s">
        <v>16</v>
      </c>
      <c r="B5" s="14">
        <v>41</v>
      </c>
      <c r="C5" s="12">
        <v>41284.403669724772</v>
      </c>
      <c r="D5" s="12">
        <f t="shared" si="0"/>
        <v>1692660.5504587158</v>
      </c>
    </row>
    <row r="6" spans="1:4" x14ac:dyDescent="0.2">
      <c r="A6" s="10" t="s">
        <v>6</v>
      </c>
      <c r="B6" s="11">
        <v>97</v>
      </c>
      <c r="C6" s="12">
        <v>34403.66972477064</v>
      </c>
      <c r="D6" s="12">
        <f t="shared" si="0"/>
        <v>3337155.963302752</v>
      </c>
    </row>
    <row r="7" spans="1:4" x14ac:dyDescent="0.2">
      <c r="A7" s="13" t="s">
        <v>9</v>
      </c>
      <c r="B7" s="14">
        <v>900</v>
      </c>
      <c r="C7" s="12">
        <v>275.22935779816515</v>
      </c>
      <c r="D7" s="12">
        <f t="shared" si="0"/>
        <v>247706.42201834865</v>
      </c>
    </row>
    <row r="8" spans="1:4" x14ac:dyDescent="0.2">
      <c r="A8" s="10" t="s">
        <v>8</v>
      </c>
      <c r="B8" s="11">
        <v>300</v>
      </c>
      <c r="C8" s="12">
        <v>123.85321100917432</v>
      </c>
      <c r="D8" s="12">
        <f t="shared" si="0"/>
        <v>37155.963302752294</v>
      </c>
    </row>
    <row r="9" spans="1:4" x14ac:dyDescent="0.2">
      <c r="A9" s="10" t="s">
        <v>7</v>
      </c>
      <c r="B9" s="11">
        <v>150</v>
      </c>
      <c r="C9" s="12">
        <v>20642.201834862386</v>
      </c>
      <c r="D9" s="12">
        <f t="shared" si="0"/>
        <v>3096330.2752293581</v>
      </c>
    </row>
    <row r="10" spans="1:4" x14ac:dyDescent="0.2">
      <c r="A10" s="10" t="s">
        <v>12</v>
      </c>
      <c r="B10" s="11">
        <v>6</v>
      </c>
      <c r="C10" s="12">
        <v>137614.67889908256</v>
      </c>
      <c r="D10" s="12">
        <f t="shared" si="0"/>
        <v>825688.0733944953</v>
      </c>
    </row>
    <row r="11" spans="1:4" ht="42" customHeight="1" x14ac:dyDescent="0.2">
      <c r="A11" s="16"/>
      <c r="B11" s="17"/>
      <c r="C11" s="18" t="s">
        <v>5</v>
      </c>
      <c r="D11" s="19">
        <f t="shared" ref="D11" si="1">SUM(D2:D10)</f>
        <v>12000000</v>
      </c>
    </row>
    <row r="12" spans="1:4" x14ac:dyDescent="0.2">
      <c r="A12"/>
      <c r="B12" s="1"/>
      <c r="C12"/>
      <c r="D12"/>
    </row>
    <row r="13" spans="1:4" x14ac:dyDescent="0.2">
      <c r="A13" t="s">
        <v>46</v>
      </c>
      <c r="B13" s="1"/>
      <c r="C13"/>
      <c r="D13"/>
    </row>
    <row r="14" spans="1:4" x14ac:dyDescent="0.2">
      <c r="A14" s="3" t="s">
        <v>47</v>
      </c>
      <c r="B14" s="1"/>
      <c r="C14"/>
      <c r="D14"/>
    </row>
    <row r="15" spans="1:4" x14ac:dyDescent="0.2">
      <c r="A15" s="5" t="s">
        <v>48</v>
      </c>
      <c r="B15" s="1"/>
      <c r="C15"/>
      <c r="D15"/>
    </row>
    <row r="16" spans="1:4" x14ac:dyDescent="0.2">
      <c r="A16" s="6"/>
      <c r="B16" s="1"/>
      <c r="C16"/>
      <c r="D16"/>
    </row>
  </sheetData>
  <dataValidations count="1">
    <dataValidation type="list" allowBlank="1" showInputMessage="1" showErrorMessage="1" sqref="A2:A11" xr:uid="{CCC672AD-55F6-4614-90BB-A22C03EA8116}">
      <formula1>Labours</formula1>
    </dataValidation>
  </dataValidations>
  <pageMargins left="0.7" right="0.7" top="0.75" bottom="0.75" header="0.3" footer="0.3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4BB0A-4D5C-E443-B037-B20B96811706}">
  <sheetPr>
    <tabColor theme="4" tint="0.79998168889431442"/>
  </sheetPr>
  <dimension ref="A11"/>
  <sheetViews>
    <sheetView zoomScale="200" zoomScaleNormal="200" workbookViewId="0">
      <selection activeCell="U32" sqref="U32"/>
    </sheetView>
  </sheetViews>
  <sheetFormatPr baseColWidth="10" defaultColWidth="8.6640625" defaultRowHeight="15" x14ac:dyDescent="0.2"/>
  <sheetData>
    <row r="11" ht="42" customHeight="1" x14ac:dyDescent="0.2"/>
  </sheetData>
  <pageMargins left="0.7" right="0.7" top="0.75" bottom="0.75" header="0.3" footer="0.3"/>
  <pageSetup orientation="portrait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7473C-7315-4779-BF5B-47C2E9A5D314}">
  <sheetPr>
    <tabColor theme="9" tint="0.79998168889431442"/>
  </sheetPr>
  <dimension ref="A1:D62"/>
  <sheetViews>
    <sheetView zoomScale="160" zoomScaleNormal="160" workbookViewId="0">
      <selection activeCell="D3" sqref="D3"/>
    </sheetView>
  </sheetViews>
  <sheetFormatPr baseColWidth="10" defaultColWidth="8.6640625" defaultRowHeight="15" x14ac:dyDescent="0.2"/>
  <cols>
    <col min="1" max="1" width="93.6640625" customWidth="1"/>
    <col min="2" max="2" width="12.1640625" style="1" customWidth="1"/>
    <col min="3" max="3" width="20.5" customWidth="1"/>
    <col min="4" max="4" width="19" customWidth="1"/>
  </cols>
  <sheetData>
    <row r="1" spans="1:4" x14ac:dyDescent="0.2">
      <c r="A1" s="8" t="s">
        <v>0</v>
      </c>
      <c r="B1" s="8" t="s">
        <v>1</v>
      </c>
      <c r="C1" s="9" t="s">
        <v>44</v>
      </c>
      <c r="D1" s="9" t="s">
        <v>45</v>
      </c>
    </row>
    <row r="2" spans="1:4" x14ac:dyDescent="0.2">
      <c r="A2" s="10" t="s">
        <v>3</v>
      </c>
      <c r="B2" s="11">
        <v>15</v>
      </c>
      <c r="C2" s="12">
        <v>36424.749982655252</v>
      </c>
      <c r="D2" s="12">
        <f>B2*C2</f>
        <v>546371.24973982875</v>
      </c>
    </row>
    <row r="3" spans="1:4" x14ac:dyDescent="0.2">
      <c r="A3" s="13" t="s">
        <v>4</v>
      </c>
      <c r="B3" s="14">
        <v>55</v>
      </c>
      <c r="C3" s="12">
        <v>8499.1083292862259</v>
      </c>
      <c r="D3" s="12">
        <f t="shared" ref="D3:D57" si="0">B3*C3</f>
        <v>467450.95811074245</v>
      </c>
    </row>
    <row r="4" spans="1:4" x14ac:dyDescent="0.2">
      <c r="A4" s="10" t="s">
        <v>7</v>
      </c>
      <c r="B4" s="11">
        <v>180</v>
      </c>
      <c r="C4" s="12">
        <v>3035.3958318879377</v>
      </c>
      <c r="D4" s="12">
        <f t="shared" si="0"/>
        <v>546371.24973982875</v>
      </c>
    </row>
    <row r="5" spans="1:4" x14ac:dyDescent="0.2">
      <c r="A5" s="13" t="s">
        <v>9</v>
      </c>
      <c r="B5" s="14">
        <v>3075</v>
      </c>
      <c r="C5" s="12">
        <v>242.831666551035</v>
      </c>
      <c r="D5" s="12">
        <f t="shared" si="0"/>
        <v>746707.37464443257</v>
      </c>
    </row>
    <row r="6" spans="1:4" x14ac:dyDescent="0.2">
      <c r="A6" s="10" t="s">
        <v>8</v>
      </c>
      <c r="B6" s="11">
        <v>1025</v>
      </c>
      <c r="C6" s="12">
        <v>109.27424994796576</v>
      </c>
      <c r="D6" s="12">
        <f t="shared" si="0"/>
        <v>112006.1061966649</v>
      </c>
    </row>
    <row r="7" spans="1:4" x14ac:dyDescent="0.2">
      <c r="A7" s="13" t="s">
        <v>12</v>
      </c>
      <c r="B7" s="14">
        <v>18</v>
      </c>
      <c r="C7" s="12">
        <v>121415.83327551751</v>
      </c>
      <c r="D7" s="12">
        <f t="shared" si="0"/>
        <v>2185484.998959315</v>
      </c>
    </row>
    <row r="8" spans="1:4" x14ac:dyDescent="0.2">
      <c r="A8" s="10" t="s">
        <v>3</v>
      </c>
      <c r="B8" s="11">
        <v>57</v>
      </c>
      <c r="C8" s="12">
        <v>36424.749982655252</v>
      </c>
      <c r="D8" s="12">
        <f t="shared" si="0"/>
        <v>2076210.7490113494</v>
      </c>
    </row>
    <row r="9" spans="1:4" x14ac:dyDescent="0.2">
      <c r="A9" s="10" t="s">
        <v>7</v>
      </c>
      <c r="B9" s="11">
        <v>240</v>
      </c>
      <c r="C9" s="12">
        <v>1821.2374991327627</v>
      </c>
      <c r="D9" s="12">
        <f t="shared" si="0"/>
        <v>437096.99979186303</v>
      </c>
    </row>
    <row r="10" spans="1:4" x14ac:dyDescent="0.2">
      <c r="A10" s="10" t="s">
        <v>9</v>
      </c>
      <c r="B10" s="11">
        <v>2340</v>
      </c>
      <c r="C10" s="12">
        <v>242.831666551035</v>
      </c>
      <c r="D10" s="12">
        <f t="shared" si="0"/>
        <v>568226.0997294219</v>
      </c>
    </row>
    <row r="11" spans="1:4" x14ac:dyDescent="0.2">
      <c r="A11" s="10" t="s">
        <v>8</v>
      </c>
      <c r="B11" s="11">
        <v>780</v>
      </c>
      <c r="C11" s="12">
        <v>109.27424994796576</v>
      </c>
      <c r="D11" s="12">
        <f t="shared" si="0"/>
        <v>85233.91495941329</v>
      </c>
    </row>
    <row r="12" spans="1:4" x14ac:dyDescent="0.2">
      <c r="A12" s="10" t="s">
        <v>3</v>
      </c>
      <c r="B12" s="11">
        <v>50</v>
      </c>
      <c r="C12" s="12">
        <v>36424.749982655252</v>
      </c>
      <c r="D12" s="12">
        <f t="shared" si="0"/>
        <v>1821237.4991327627</v>
      </c>
    </row>
    <row r="13" spans="1:4" x14ac:dyDescent="0.2">
      <c r="A13" s="10" t="s">
        <v>3</v>
      </c>
      <c r="B13" s="11">
        <v>24</v>
      </c>
      <c r="C13" s="12">
        <v>36424.749982655252</v>
      </c>
      <c r="D13" s="12">
        <f t="shared" si="0"/>
        <v>874193.99958372605</v>
      </c>
    </row>
    <row r="14" spans="1:4" x14ac:dyDescent="0.2">
      <c r="A14" s="10" t="s">
        <v>7</v>
      </c>
      <c r="B14" s="11">
        <v>120</v>
      </c>
      <c r="C14" s="12">
        <v>3035.3958318879377</v>
      </c>
      <c r="D14" s="12">
        <f t="shared" si="0"/>
        <v>364247.49982655252</v>
      </c>
    </row>
    <row r="15" spans="1:4" x14ac:dyDescent="0.2">
      <c r="A15" s="10" t="s">
        <v>9</v>
      </c>
      <c r="B15" s="15">
        <v>1260</v>
      </c>
      <c r="C15" s="12">
        <v>242.831666551035</v>
      </c>
      <c r="D15" s="12">
        <f t="shared" si="0"/>
        <v>305967.89985430409</v>
      </c>
    </row>
    <row r="16" spans="1:4" x14ac:dyDescent="0.2">
      <c r="A16" s="10" t="s">
        <v>8</v>
      </c>
      <c r="B16" s="15">
        <v>420</v>
      </c>
      <c r="C16" s="12">
        <v>109.27424994796576</v>
      </c>
      <c r="D16" s="12">
        <f t="shared" si="0"/>
        <v>45895.184978145619</v>
      </c>
    </row>
    <row r="17" spans="1:4" x14ac:dyDescent="0.2">
      <c r="A17" s="10" t="s">
        <v>7</v>
      </c>
      <c r="B17" s="11">
        <v>330</v>
      </c>
      <c r="C17" s="12">
        <v>24943.035314209577</v>
      </c>
      <c r="D17" s="12">
        <f t="shared" si="0"/>
        <v>8231201.6536891609</v>
      </c>
    </row>
    <row r="18" spans="1:4" x14ac:dyDescent="0.2">
      <c r="A18" s="10" t="s">
        <v>9</v>
      </c>
      <c r="B18" s="11">
        <v>2100</v>
      </c>
      <c r="C18" s="12">
        <v>285.06326073382371</v>
      </c>
      <c r="D18" s="12">
        <f t="shared" si="0"/>
        <v>598632.8475410298</v>
      </c>
    </row>
    <row r="19" spans="1:4" x14ac:dyDescent="0.2">
      <c r="A19" s="10" t="s">
        <v>8</v>
      </c>
      <c r="B19" s="11">
        <v>700</v>
      </c>
      <c r="C19" s="12">
        <v>128.27846733022068</v>
      </c>
      <c r="D19" s="12">
        <f t="shared" si="0"/>
        <v>89794.927131154473</v>
      </c>
    </row>
    <row r="20" spans="1:4" x14ac:dyDescent="0.2">
      <c r="A20" s="10" t="s">
        <v>3</v>
      </c>
      <c r="B20" s="11">
        <v>29</v>
      </c>
      <c r="C20" s="12">
        <v>36424.749982655252</v>
      </c>
      <c r="D20" s="12">
        <f t="shared" si="0"/>
        <v>1056317.7494970022</v>
      </c>
    </row>
    <row r="21" spans="1:4" x14ac:dyDescent="0.2">
      <c r="A21" s="10" t="s">
        <v>3</v>
      </c>
      <c r="B21" s="11">
        <v>1</v>
      </c>
      <c r="C21" s="12">
        <v>607079.16637758759</v>
      </c>
      <c r="D21" s="12">
        <f t="shared" si="0"/>
        <v>607079.16637758759</v>
      </c>
    </row>
    <row r="22" spans="1:4" x14ac:dyDescent="0.2">
      <c r="A22" s="10" t="s">
        <v>9</v>
      </c>
      <c r="B22" s="11">
        <v>4800</v>
      </c>
      <c r="C22" s="12">
        <v>242.831666551035</v>
      </c>
      <c r="D22" s="12">
        <f t="shared" si="0"/>
        <v>1165591.9994449681</v>
      </c>
    </row>
    <row r="23" spans="1:4" x14ac:dyDescent="0.2">
      <c r="A23" s="10" t="s">
        <v>8</v>
      </c>
      <c r="B23" s="11">
        <v>1600</v>
      </c>
      <c r="C23" s="12">
        <v>109.27424994796576</v>
      </c>
      <c r="D23" s="12">
        <f t="shared" si="0"/>
        <v>174838.79991674522</v>
      </c>
    </row>
    <row r="24" spans="1:4" x14ac:dyDescent="0.2">
      <c r="A24" s="10" t="s">
        <v>3</v>
      </c>
      <c r="B24" s="11">
        <v>51</v>
      </c>
      <c r="C24" s="12">
        <v>36424.749982655252</v>
      </c>
      <c r="D24" s="12">
        <f t="shared" si="0"/>
        <v>1857662.2491154179</v>
      </c>
    </row>
    <row r="25" spans="1:4" x14ac:dyDescent="0.2">
      <c r="A25" s="10" t="s">
        <v>7</v>
      </c>
      <c r="B25" s="11">
        <v>180</v>
      </c>
      <c r="C25" s="12">
        <v>1821.2374991327627</v>
      </c>
      <c r="D25" s="12">
        <f t="shared" si="0"/>
        <v>327822.7498438973</v>
      </c>
    </row>
    <row r="26" spans="1:4" x14ac:dyDescent="0.2">
      <c r="A26" s="10" t="s">
        <v>3</v>
      </c>
      <c r="B26" s="11">
        <v>15</v>
      </c>
      <c r="C26" s="12">
        <v>36424.749982655252</v>
      </c>
      <c r="D26" s="12">
        <f t="shared" si="0"/>
        <v>546371.24973982875</v>
      </c>
    </row>
    <row r="27" spans="1:4" x14ac:dyDescent="0.2">
      <c r="A27" s="10" t="s">
        <v>7</v>
      </c>
      <c r="B27" s="11">
        <v>120</v>
      </c>
      <c r="C27" s="12">
        <v>3035.3958318879377</v>
      </c>
      <c r="D27" s="12">
        <f t="shared" si="0"/>
        <v>364247.49982655252</v>
      </c>
    </row>
    <row r="28" spans="1:4" x14ac:dyDescent="0.2">
      <c r="A28" s="10" t="s">
        <v>9</v>
      </c>
      <c r="B28" s="11">
        <v>1680</v>
      </c>
      <c r="C28" s="12">
        <v>242.831666551035</v>
      </c>
      <c r="D28" s="12">
        <f t="shared" si="0"/>
        <v>407957.19980573881</v>
      </c>
    </row>
    <row r="29" spans="1:4" x14ac:dyDescent="0.2">
      <c r="A29" s="10" t="s">
        <v>8</v>
      </c>
      <c r="B29" s="11">
        <v>560</v>
      </c>
      <c r="C29" s="12">
        <v>109.27424994796576</v>
      </c>
      <c r="D29" s="12">
        <f t="shared" si="0"/>
        <v>61193.579970860825</v>
      </c>
    </row>
    <row r="30" spans="1:4" x14ac:dyDescent="0.2">
      <c r="A30" s="10" t="s">
        <v>7</v>
      </c>
      <c r="B30" s="11">
        <v>120</v>
      </c>
      <c r="C30" s="12">
        <v>1821.2374991327627</v>
      </c>
      <c r="D30" s="12">
        <f t="shared" si="0"/>
        <v>218548.49989593151</v>
      </c>
    </row>
    <row r="31" spans="1:4" x14ac:dyDescent="0.2">
      <c r="A31" s="10" t="s">
        <v>3</v>
      </c>
      <c r="B31" s="11">
        <v>70</v>
      </c>
      <c r="C31" s="12">
        <v>36424.749982655252</v>
      </c>
      <c r="D31" s="12">
        <f t="shared" si="0"/>
        <v>2549732.4987858678</v>
      </c>
    </row>
    <row r="32" spans="1:4" x14ac:dyDescent="0.2">
      <c r="A32" s="10" t="s">
        <v>7</v>
      </c>
      <c r="B32" s="11">
        <v>160</v>
      </c>
      <c r="C32" s="12">
        <v>1821.2374991327627</v>
      </c>
      <c r="D32" s="12">
        <f t="shared" si="0"/>
        <v>291397.99986124202</v>
      </c>
    </row>
    <row r="33" spans="1:4" x14ac:dyDescent="0.2">
      <c r="A33" s="10" t="s">
        <v>9</v>
      </c>
      <c r="B33" s="11">
        <v>1080</v>
      </c>
      <c r="C33" s="12">
        <v>242.831666551035</v>
      </c>
      <c r="D33" s="12">
        <f t="shared" si="0"/>
        <v>262258.1998751178</v>
      </c>
    </row>
    <row r="34" spans="1:4" x14ac:dyDescent="0.2">
      <c r="A34" s="10" t="s">
        <v>8</v>
      </c>
      <c r="B34" s="11">
        <v>360</v>
      </c>
      <c r="C34" s="12">
        <v>109.27424994796576</v>
      </c>
      <c r="D34" s="12">
        <f t="shared" si="0"/>
        <v>39338.729981267672</v>
      </c>
    </row>
    <row r="35" spans="1:4" x14ac:dyDescent="0.2">
      <c r="A35" s="10" t="s">
        <v>4</v>
      </c>
      <c r="B35" s="11">
        <v>42</v>
      </c>
      <c r="C35" s="12">
        <v>8499.1083292862259</v>
      </c>
      <c r="D35" s="12">
        <f t="shared" si="0"/>
        <v>356962.54983002151</v>
      </c>
    </row>
    <row r="36" spans="1:4" x14ac:dyDescent="0.2">
      <c r="A36" s="10" t="s">
        <v>9</v>
      </c>
      <c r="B36" s="11">
        <v>2250</v>
      </c>
      <c r="C36" s="12">
        <v>242.831666551035</v>
      </c>
      <c r="D36" s="12">
        <f t="shared" si="0"/>
        <v>546371.24973982875</v>
      </c>
    </row>
    <row r="37" spans="1:4" x14ac:dyDescent="0.2">
      <c r="A37" s="10" t="s">
        <v>8</v>
      </c>
      <c r="B37" s="11">
        <v>750</v>
      </c>
      <c r="C37" s="12">
        <v>109.27424994796576</v>
      </c>
      <c r="D37" s="12">
        <f t="shared" si="0"/>
        <v>81955.687460974324</v>
      </c>
    </row>
    <row r="38" spans="1:4" x14ac:dyDescent="0.2">
      <c r="A38" s="10" t="s">
        <v>7</v>
      </c>
      <c r="B38" s="11">
        <v>180</v>
      </c>
      <c r="C38" s="12">
        <v>1821.2374991327627</v>
      </c>
      <c r="D38" s="12">
        <f t="shared" si="0"/>
        <v>327822.7498438973</v>
      </c>
    </row>
    <row r="39" spans="1:4" x14ac:dyDescent="0.2">
      <c r="A39" s="10" t="s">
        <v>3</v>
      </c>
      <c r="B39" s="11">
        <v>51</v>
      </c>
      <c r="C39" s="12">
        <v>36424.749982655252</v>
      </c>
      <c r="D39" s="12">
        <f t="shared" si="0"/>
        <v>1857662.2491154179</v>
      </c>
    </row>
    <row r="40" spans="1:4" x14ac:dyDescent="0.2">
      <c r="A40" s="10" t="s">
        <v>3</v>
      </c>
      <c r="B40" s="11">
        <v>23</v>
      </c>
      <c r="C40" s="12">
        <v>36424.749982655252</v>
      </c>
      <c r="D40" s="12">
        <f t="shared" si="0"/>
        <v>837769.24960107077</v>
      </c>
    </row>
    <row r="41" spans="1:4" x14ac:dyDescent="0.2">
      <c r="A41" s="10" t="s">
        <v>7</v>
      </c>
      <c r="B41" s="11">
        <v>250</v>
      </c>
      <c r="C41" s="12">
        <v>24943.035314209577</v>
      </c>
      <c r="D41" s="12">
        <f t="shared" si="0"/>
        <v>6235758.8285523942</v>
      </c>
    </row>
    <row r="42" spans="1:4" x14ac:dyDescent="0.2">
      <c r="A42" s="10" t="s">
        <v>9</v>
      </c>
      <c r="B42" s="11">
        <v>1500</v>
      </c>
      <c r="C42" s="12">
        <v>285.06326073382371</v>
      </c>
      <c r="D42" s="12">
        <f t="shared" si="0"/>
        <v>427594.89110073558</v>
      </c>
    </row>
    <row r="43" spans="1:4" x14ac:dyDescent="0.2">
      <c r="A43" s="20" t="s">
        <v>8</v>
      </c>
      <c r="B43" s="21">
        <v>500</v>
      </c>
      <c r="C43" s="12">
        <v>128.27846733022068</v>
      </c>
      <c r="D43" s="22">
        <f t="shared" si="0"/>
        <v>64139.23366511034</v>
      </c>
    </row>
    <row r="44" spans="1:4" x14ac:dyDescent="0.2">
      <c r="A44" s="20" t="s">
        <v>3</v>
      </c>
      <c r="B44" s="21">
        <v>27</v>
      </c>
      <c r="C44" s="12">
        <v>36424.749982655252</v>
      </c>
      <c r="D44" s="22">
        <f t="shared" si="0"/>
        <v>983468.24953169178</v>
      </c>
    </row>
    <row r="45" spans="1:4" x14ac:dyDescent="0.2">
      <c r="A45" s="20" t="s">
        <v>3</v>
      </c>
      <c r="B45" s="21">
        <v>20</v>
      </c>
      <c r="C45" s="12">
        <v>36424.749982655252</v>
      </c>
      <c r="D45" s="22">
        <f t="shared" si="0"/>
        <v>728494.99965310504</v>
      </c>
    </row>
    <row r="46" spans="1:4" x14ac:dyDescent="0.2">
      <c r="A46" s="20" t="s">
        <v>7</v>
      </c>
      <c r="B46" s="21">
        <v>140</v>
      </c>
      <c r="C46" s="12">
        <v>1821.2374991327627</v>
      </c>
      <c r="D46" s="22">
        <f t="shared" si="0"/>
        <v>254973.24987858676</v>
      </c>
    </row>
    <row r="47" spans="1:4" x14ac:dyDescent="0.2">
      <c r="A47" s="20" t="s">
        <v>9</v>
      </c>
      <c r="B47" s="21">
        <v>3690</v>
      </c>
      <c r="C47" s="12">
        <v>242.831666551035</v>
      </c>
      <c r="D47" s="22">
        <f t="shared" si="0"/>
        <v>896048.8495733192</v>
      </c>
    </row>
    <row r="48" spans="1:4" x14ac:dyDescent="0.2">
      <c r="A48" s="20" t="s">
        <v>8</v>
      </c>
      <c r="B48" s="21">
        <v>1230</v>
      </c>
      <c r="C48" s="12">
        <v>109.27424994796576</v>
      </c>
      <c r="D48" s="22">
        <f t="shared" si="0"/>
        <v>134407.32743599787</v>
      </c>
    </row>
    <row r="49" spans="1:4" x14ac:dyDescent="0.2">
      <c r="A49" s="20" t="s">
        <v>7</v>
      </c>
      <c r="B49" s="21">
        <v>250</v>
      </c>
      <c r="C49" s="12">
        <v>3035.3958318879377</v>
      </c>
      <c r="D49" s="22">
        <f t="shared" si="0"/>
        <v>758848.9579719844</v>
      </c>
    </row>
    <row r="50" spans="1:4" x14ac:dyDescent="0.2">
      <c r="A50" s="20" t="s">
        <v>3</v>
      </c>
      <c r="B50" s="21">
        <v>45</v>
      </c>
      <c r="C50" s="12">
        <v>36424.749982655252</v>
      </c>
      <c r="D50" s="22">
        <f t="shared" si="0"/>
        <v>1639113.7492194863</v>
      </c>
    </row>
    <row r="51" spans="1:4" x14ac:dyDescent="0.2">
      <c r="A51" s="20" t="s">
        <v>3</v>
      </c>
      <c r="B51" s="21">
        <v>42</v>
      </c>
      <c r="C51" s="12">
        <v>36424.749982655252</v>
      </c>
      <c r="D51" s="22">
        <f t="shared" si="0"/>
        <v>1529839.4992715206</v>
      </c>
    </row>
    <row r="52" spans="1:4" x14ac:dyDescent="0.2">
      <c r="A52" s="20" t="s">
        <v>7</v>
      </c>
      <c r="B52" s="21">
        <v>100</v>
      </c>
      <c r="C52" s="12">
        <v>3035.3958318879377</v>
      </c>
      <c r="D52" s="22">
        <f t="shared" si="0"/>
        <v>303539.58318879374</v>
      </c>
    </row>
    <row r="53" spans="1:4" x14ac:dyDescent="0.2">
      <c r="A53" s="20" t="s">
        <v>9</v>
      </c>
      <c r="B53" s="21">
        <v>2520</v>
      </c>
      <c r="C53" s="12">
        <v>242.831666551035</v>
      </c>
      <c r="D53" s="22">
        <f t="shared" si="0"/>
        <v>611935.79970860819</v>
      </c>
    </row>
    <row r="54" spans="1:4" x14ac:dyDescent="0.2">
      <c r="A54" s="20" t="s">
        <v>8</v>
      </c>
      <c r="B54" s="21">
        <v>840</v>
      </c>
      <c r="C54" s="12">
        <v>109.27424994796576</v>
      </c>
      <c r="D54" s="22">
        <f t="shared" si="0"/>
        <v>91790.369956291237</v>
      </c>
    </row>
    <row r="55" spans="1:4" x14ac:dyDescent="0.2">
      <c r="A55" s="20" t="s">
        <v>7</v>
      </c>
      <c r="B55" s="21">
        <v>160</v>
      </c>
      <c r="C55" s="12">
        <v>1821.2374991327627</v>
      </c>
      <c r="D55" s="22">
        <f t="shared" si="0"/>
        <v>291397.99986124202</v>
      </c>
    </row>
    <row r="56" spans="1:4" x14ac:dyDescent="0.2">
      <c r="A56" s="20" t="s">
        <v>3</v>
      </c>
      <c r="B56" s="21">
        <v>21</v>
      </c>
      <c r="C56" s="12">
        <v>36424.749982655252</v>
      </c>
      <c r="D56" s="22">
        <f t="shared" si="0"/>
        <v>764919.74963576032</v>
      </c>
    </row>
    <row r="57" spans="1:4" x14ac:dyDescent="0.2">
      <c r="A57" s="23" t="s">
        <v>4</v>
      </c>
      <c r="B57" s="24">
        <v>5</v>
      </c>
      <c r="C57" s="12">
        <v>8499.1083292862259</v>
      </c>
      <c r="D57" s="22">
        <f t="shared" si="0"/>
        <v>42495.541646431127</v>
      </c>
    </row>
    <row r="58" spans="1:4" ht="42" customHeight="1" x14ac:dyDescent="0.2">
      <c r="A58" s="16"/>
      <c r="B58" s="17"/>
      <c r="C58" s="18" t="s">
        <v>5</v>
      </c>
      <c r="D58" s="19">
        <f>SUM(D2:D57)</f>
        <v>49799999.999999993</v>
      </c>
    </row>
    <row r="60" spans="1:4" x14ac:dyDescent="0.2">
      <c r="A60" s="3" t="s">
        <v>46</v>
      </c>
    </row>
    <row r="61" spans="1:4" x14ac:dyDescent="0.2">
      <c r="A61" s="5" t="s">
        <v>47</v>
      </c>
    </row>
    <row r="62" spans="1:4" x14ac:dyDescent="0.2">
      <c r="A62" s="6" t="s">
        <v>48</v>
      </c>
    </row>
  </sheetData>
  <dataValidations count="1">
    <dataValidation type="list" allowBlank="1" showInputMessage="1" showErrorMessage="1" sqref="A2" xr:uid="{7ED487A8-E3A9-46E0-844E-3708560985EC}">
      <formula1>Labours</formula1>
    </dataValidation>
  </dataValidations>
  <pageMargins left="0.7" right="0.7" top="0.75" bottom="0.75" header="0.3" footer="0.3"/>
  <pageSetup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EB08D-082F-ED47-AA4E-2FC06E20C767}">
  <sheetPr>
    <tabColor theme="9" tint="0.79998168889431442"/>
  </sheetPr>
  <dimension ref="A58"/>
  <sheetViews>
    <sheetView zoomScale="140" zoomScaleNormal="140" workbookViewId="0">
      <selection activeCell="V44" sqref="V44"/>
    </sheetView>
  </sheetViews>
  <sheetFormatPr baseColWidth="10" defaultColWidth="8.6640625" defaultRowHeight="15" x14ac:dyDescent="0.2"/>
  <sheetData>
    <row r="58" ht="42" customHeight="1" x14ac:dyDescent="0.2"/>
  </sheetData>
  <pageMargins left="0.7" right="0.7" top="0.75" bottom="0.75" header="0.3" footer="0.3"/>
  <pageSetup orientation="portrait" horizontalDpi="0" verticalDpi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F06EC-E10D-4DC6-B952-403354451FC0}">
  <sheetPr>
    <tabColor theme="5" tint="0.79998168889431442"/>
  </sheetPr>
  <dimension ref="A1:D11"/>
  <sheetViews>
    <sheetView zoomScale="162" zoomScaleNormal="162" workbookViewId="0">
      <selection activeCell="D2" sqref="D2"/>
    </sheetView>
  </sheetViews>
  <sheetFormatPr baseColWidth="10" defaultColWidth="8.83203125" defaultRowHeight="15" x14ac:dyDescent="0.2"/>
  <cols>
    <col min="1" max="1" width="93.6640625" customWidth="1"/>
    <col min="2" max="2" width="9" bestFit="1" customWidth="1"/>
    <col min="3" max="3" width="15" bestFit="1" customWidth="1"/>
    <col min="4" max="4" width="13.5" customWidth="1"/>
  </cols>
  <sheetData>
    <row r="1" spans="1:4" x14ac:dyDescent="0.2">
      <c r="A1" s="8" t="s">
        <v>0</v>
      </c>
      <c r="B1" s="8" t="s">
        <v>1</v>
      </c>
      <c r="C1" s="9" t="s">
        <v>44</v>
      </c>
      <c r="D1" s="9" t="s">
        <v>45</v>
      </c>
    </row>
    <row r="2" spans="1:4" x14ac:dyDescent="0.2">
      <c r="A2" s="10" t="s">
        <v>3</v>
      </c>
      <c r="B2" s="11">
        <v>50</v>
      </c>
      <c r="C2" s="12">
        <v>42105.263157894726</v>
      </c>
      <c r="D2" s="12">
        <f>B2*C2</f>
        <v>2105263.1578947362</v>
      </c>
    </row>
    <row r="3" spans="1:4" x14ac:dyDescent="0.2">
      <c r="A3" s="13" t="s">
        <v>3</v>
      </c>
      <c r="B3" s="14">
        <v>2</v>
      </c>
      <c r="C3" s="12">
        <v>2807017.5438596485</v>
      </c>
      <c r="D3" s="12">
        <f t="shared" ref="D3:D4" si="0">B3*C3</f>
        <v>5614035.087719297</v>
      </c>
    </row>
    <row r="4" spans="1:4" x14ac:dyDescent="0.2">
      <c r="A4" s="10" t="s">
        <v>12</v>
      </c>
      <c r="B4" s="11">
        <v>2</v>
      </c>
      <c r="C4" s="12">
        <v>140350.87719298244</v>
      </c>
      <c r="D4" s="12">
        <f t="shared" si="0"/>
        <v>280701.75438596489</v>
      </c>
    </row>
    <row r="5" spans="1:4" ht="42" customHeight="1" x14ac:dyDescent="0.2">
      <c r="A5" s="16"/>
      <c r="B5" s="17"/>
      <c r="C5" s="18" t="s">
        <v>5</v>
      </c>
      <c r="D5" s="19">
        <f>SUM(D2:D4)</f>
        <v>7999999.9999999981</v>
      </c>
    </row>
    <row r="6" spans="1:4" x14ac:dyDescent="0.2">
      <c r="A6" s="25"/>
      <c r="B6" s="26"/>
      <c r="C6" s="25"/>
      <c r="D6" s="25"/>
    </row>
    <row r="7" spans="1:4" x14ac:dyDescent="0.2">
      <c r="B7" s="1"/>
    </row>
    <row r="8" spans="1:4" x14ac:dyDescent="0.2">
      <c r="A8" s="3" t="s">
        <v>46</v>
      </c>
      <c r="B8" s="1"/>
    </row>
    <row r="9" spans="1:4" x14ac:dyDescent="0.2">
      <c r="A9" s="5" t="s">
        <v>47</v>
      </c>
      <c r="B9" s="1"/>
    </row>
    <row r="10" spans="1:4" x14ac:dyDescent="0.2">
      <c r="A10" s="6" t="s">
        <v>48</v>
      </c>
    </row>
    <row r="11" spans="1:4" x14ac:dyDescent="0.2">
      <c r="A11" s="6"/>
    </row>
  </sheetData>
  <pageMargins left="0.7" right="0.7" top="0.75" bottom="0.75" header="0.3" footer="0.3"/>
  <pageSetup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sExcelAttachment xmlns="6a95137c-d42e-468e-9f88-48056057fa51">false</HasExcelAttachment>
    <MunishStatus xmlns="6a95137c-d42e-468e-9f88-48056057fa51">N/A</MunishStatus>
    <TorysCounsel xmlns="6a95137c-d42e-468e-9f88-48056057fa51">
      <Value>N/A</Value>
    </TorysCounsel>
    <CrossReference xmlns="6a95137c-d42e-468e-9f88-48056057fa51" xsi:nil="true"/>
    <Issue_x002f_Theme xmlns="6a95137c-d42e-468e-9f88-48056057fa51" xsi:nil="true"/>
    <Attachment xmlns="6a95137c-d42e-468e-9f88-48056057fa51">false</Attachment>
    <ZubairStatus xmlns="6a95137c-d42e-468e-9f88-48056057fa51">N/A</ZubairStatus>
    <ExhibitRef xmlns="6a95137c-d42e-468e-9f88-48056057fa51" xsi:nil="true"/>
    <BBA_DRP xmlns="6a95137c-d42e-468e-9f88-48056057fa51">
      <UserInfo>
        <DisplayName/>
        <AccountId xsi:nil="true"/>
        <AccountType/>
      </UserInfo>
    </BBA_DRP>
    <AnchorIRR xmlns="6a95137c-d42e-468e-9f88-48056057fa51">false</AnchorIRR>
    <StatusNotes xmlns="6a95137c-d42e-468e-9f88-48056057fa51" xsi:nil="true"/>
    <KristonStatus xmlns="6a95137c-d42e-468e-9f88-48056057fa51">N/A</KristonStatus>
    <CynthiaStatus xmlns="6a95137c-d42e-468e-9f88-48056057fa51">N/A</CynthiaStatus>
    <IRR xmlns="6a95137c-d42e-468e-9f88-48056057fa51">false</IRR>
    <ABlairStatus xmlns="6a95137c-d42e-468e-9f88-48056057fa51">N/A</ABlairStatus>
    <Round2Topic xmlns="6a95137c-d42e-468e-9f88-48056057fa51">false</Round2Topic>
    <IRR_x0020_Label xmlns="6a95137c-d42e-468e-9f88-48056057fa51" xsi:nil="true"/>
    <Intervenor xmlns="6a95137c-d42e-468e-9f88-48056057fa51">CCC</Intervenor>
    <UsmanStatus xmlns="6a95137c-d42e-468e-9f88-48056057fa51">N/A</UsmanStatus>
    <S_x002e_VetsisStatus xmlns="6a95137c-d42e-468e-9f88-48056057fa51">N/A</S_x002e_VetsisStatus>
    <Strategic_x003f_ xmlns="6a95137c-d42e-468e-9f88-48056057fa51">false</Strategic_x003f_>
    <S_x002e_SheehyStatus xmlns="6a95137c-d42e-468e-9f88-48056057fa51">Witness signed off</S_x002e_SheehyStatus>
    <Ex_x002e_ xmlns="6a95137c-d42e-468e-9f88-48056057fa51">Ex 1</Ex_x002e_>
    <LincolnStatus xmlns="6a95137c-d42e-468e-9f88-48056057fa51">N/A</LincolnStatus>
    <BBA_Comments xmlns="6a95137c-d42e-468e-9f88-48056057fa51" xsi:nil="true"/>
    <RegContact xmlns="6a95137c-d42e-468e-9f88-48056057fa51" xsi:nil="true"/>
    <SaadStatus xmlns="6a95137c-d42e-468e-9f88-48056057fa51">Witness signed off</SaadStatus>
    <Witness_x0028_es_x0029_ xmlns="6a95137c-d42e-468e-9f88-48056057fa51">
      <Value>S. Sheehy</Value>
      <Value>Saad</Value>
    </Witness_x0028_es_x0029_>
    <Status xmlns="6a95137c-d42e-468e-9f88-48056057fa51">Witness signed off</Status>
    <GlenWinn xmlns="6a95137c-d42e-468e-9f88-48056057fa51">
      <UserInfo>
        <DisplayName/>
        <AccountId xsi:nil="true"/>
        <AccountType/>
      </UserInfo>
    </GlenWinn>
    <FinanceInputs_x002f_Validation xmlns="6a95137c-d42e-468e-9f88-48056057fa51">N/A</FinanceInputs_x002f_Validation>
    <Confidential xmlns="6a95137c-d42e-468e-9f88-48056057fa51">N/A</Confidential>
    <SME_x0028_s_x0029_ xmlns="6a95137c-d42e-468e-9f88-48056057fa51" xsi:nil="true"/>
    <BradStatus xmlns="6a95137c-d42e-468e-9f88-48056057fa51">N/A</BradStatus>
    <SamStatus xmlns="6a95137c-d42e-468e-9f88-48056057fa51">N/A</SamStatus>
    <ErinIntervention xmlns="6a95137c-d42e-468e-9f88-48056057fa51">false</ErinIntervention>
    <GeneralNotes xmlns="6a95137c-d42e-468e-9f88-48056057fa5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167192D49BE74B8E487B64E9012969" ma:contentTypeVersion="46" ma:contentTypeDescription="Create a new document." ma:contentTypeScope="" ma:versionID="2ab638d31771d19a9d2060fda2accbc0">
  <xsd:schema xmlns:xsd="http://www.w3.org/2001/XMLSchema" xmlns:xs="http://www.w3.org/2001/XMLSchema" xmlns:p="http://schemas.microsoft.com/office/2006/metadata/properties" xmlns:ns2="6a95137c-d42e-468e-9f88-48056057fa51" targetNamespace="http://schemas.microsoft.com/office/2006/metadata/properties" ma:root="true" ma:fieldsID="cec26060faadc0b2fed06678648fdcf9" ns2:_="">
    <xsd:import namespace="6a95137c-d42e-468e-9f88-48056057fa51"/>
    <xsd:element name="properties">
      <xsd:complexType>
        <xsd:sequence>
          <xsd:element name="documentManagement">
            <xsd:complexType>
              <xsd:all>
                <xsd:element ref="ns2:IRR_x0020_Label" minOccurs="0"/>
                <xsd:element ref="ns2:Status" minOccurs="0"/>
                <xsd:element ref="ns2:Strategic_x003f_" minOccurs="0"/>
                <xsd:element ref="ns2:Witness_x0028_es_x0029_" minOccurs="0"/>
                <xsd:element ref="ns2:FinanceInputs_x002f_Validation" minOccurs="0"/>
                <xsd:element ref="ns2:Confidential" minOccurs="0"/>
                <xsd:element ref="ns2:TorysCounsel" minOccurs="0"/>
                <xsd:element ref="ns2:AnchorIRR" minOccurs="0"/>
                <xsd:element ref="ns2:CrossReference" minOccurs="0"/>
                <xsd:element ref="ns2:HasExcelAttachment" minOccurs="0"/>
                <xsd:element ref="ns2:RegContact" minOccurs="0"/>
                <xsd:element ref="ns2:Round2Topic" minOccurs="0"/>
                <xsd:element ref="ns2:Issue_x002f_Them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SME_x0028_s_x0029_" minOccurs="0"/>
                <xsd:element ref="ns2:Intervenor" minOccurs="0"/>
                <xsd:element ref="ns2:S_x002e_SheehyStatus" minOccurs="0"/>
                <xsd:element ref="ns2:UsmanStatus" minOccurs="0"/>
                <xsd:element ref="ns2:SaadStatus" minOccurs="0"/>
                <xsd:element ref="ns2:SamStatus" minOccurs="0"/>
                <xsd:element ref="ns2:MunishStatus" minOccurs="0"/>
                <xsd:element ref="ns2:LincolnStatus" minOccurs="0"/>
                <xsd:element ref="ns2:KristonStatus" minOccurs="0"/>
                <xsd:element ref="ns2:BradStatus" minOccurs="0"/>
                <xsd:element ref="ns2:S_x002e_VetsisStatus" minOccurs="0"/>
                <xsd:element ref="ns2:CynthiaStatus" minOccurs="0"/>
                <xsd:element ref="ns2:ZubairStatus" minOccurs="0"/>
                <xsd:element ref="ns2:ExhibitRef" minOccurs="0"/>
                <xsd:element ref="ns2:Ex_x002e_" minOccurs="0"/>
                <xsd:element ref="ns2:BBA_DRP" minOccurs="0"/>
                <xsd:element ref="ns2:ErinIntervention" minOccurs="0"/>
                <xsd:element ref="ns2:Attachment" minOccurs="0"/>
                <xsd:element ref="ns2:GlenWinn" minOccurs="0"/>
                <xsd:element ref="ns2:StatusNotes" minOccurs="0"/>
                <xsd:element ref="ns2:GeneralNotes" minOccurs="0"/>
                <xsd:element ref="ns2:MediaServiceBillingMetadata" minOccurs="0"/>
                <xsd:element ref="ns2:BBA_Comments" minOccurs="0"/>
                <xsd:element ref="ns2:IRR" minOccurs="0"/>
                <xsd:element ref="ns2:ABlair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95137c-d42e-468e-9f88-48056057fa51" elementFormDefault="qualified">
    <xsd:import namespace="http://schemas.microsoft.com/office/2006/documentManagement/types"/>
    <xsd:import namespace="http://schemas.microsoft.com/office/infopath/2007/PartnerControls"/>
    <xsd:element name="IRR_x0020_Label" ma:index="1" nillable="true" ma:displayName="IRR Label" ma:description="Exhibit-Intervenor-#" ma:internalName="IRR_x0020_Label">
      <xsd:simpleType>
        <xsd:restriction base="dms:Text">
          <xsd:maxLength value="255"/>
        </xsd:restriction>
      </xsd:simpleType>
    </xsd:element>
    <xsd:element name="Status" ma:index="2" nillable="true" ma:displayName="Main Status (REG ONLY)" ma:default="Drafting stage" ma:description="Stage of production" ma:format="Dropdown" ma:internalName="Status">
      <xsd:simpleType>
        <xsd:restriction base="dms:Choice">
          <xsd:enumeration value="Drafting stage"/>
          <xsd:enumeration value="Draft - ready for Reg review"/>
          <xsd:enumeration value="Witness signed off"/>
          <xsd:enumeration value="Final - To be redacted"/>
          <xsd:enumeration value="Final - Ready for PDF"/>
          <xsd:enumeration value="Torys review required"/>
          <xsd:enumeration value="Torys review complete"/>
          <xsd:enumeration value="ERIN or Στέφανος to review"/>
          <xsd:enumeration value="Reg review complete - ready for sign off"/>
          <xsd:enumeration value="Deferred to Round 2"/>
        </xsd:restriction>
      </xsd:simpleType>
    </xsd:element>
    <xsd:element name="Strategic_x003f_" ma:index="3" nillable="true" ma:displayName="Strategic?" ma:default="0" ma:description="IRRs that require legal review, tie to broader issues, and/or bear risk due to questions asked" ma:format="Dropdown" ma:internalName="Strategic_x003f_">
      <xsd:simpleType>
        <xsd:restriction base="dms:Boolean"/>
      </xsd:simpleType>
    </xsd:element>
    <xsd:element name="Witness_x0028_es_x0029_" ma:index="4" nillable="true" ma:displayName="Witness(es)" ma:description="All Witnesses responsible for approving responses" ma:format="Dropdown" ma:internalName="Witness_x0028_es_x0029_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ynthia"/>
                    <xsd:enumeration value="Zubair"/>
                    <xsd:enumeration value="S. Sheehy"/>
                    <xsd:enumeration value="S. Vetsis"/>
                    <xsd:enumeration value="Sam"/>
                    <xsd:enumeration value="Usman"/>
                    <xsd:enumeration value="Saad"/>
                    <xsd:enumeration value="Munish"/>
                    <xsd:enumeration value="Kriston"/>
                    <xsd:enumeration value="Lincoln"/>
                    <xsd:enumeration value="Brad"/>
                    <xsd:enumeration value="A. Blair"/>
                    <xsd:enumeration value="S. Fenrick (SV)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FinanceInputs_x002f_Validation" ma:index="5" nillable="true" ma:displayName="Finance Inputs/Validation" ma:default="N/A" ma:description="Response requires data from Finance, or Finance review and validation" ma:format="Dropdown" ma:internalName="FinanceInputs_x002f_Validation">
      <xsd:simpleType>
        <xsd:restriction base="dms:Choice">
          <xsd:enumeration value="Finance review or inputs outstanding"/>
          <xsd:enumeration value="Ready for Finance review"/>
          <xsd:enumeration value="Finance review/input complete"/>
          <xsd:enumeration value="N/A"/>
        </xsd:restriction>
      </xsd:simpleType>
    </xsd:element>
    <xsd:element name="Confidential" ma:index="6" nillable="true" ma:displayName="Confidential" ma:default="N/A" ma:description="Stage of confidentiality for those requiring that treatment" ma:format="Dropdown" ma:internalName="Confidential">
      <xsd:simpleType>
        <xsd:restriction base="dms:Choice">
          <xsd:enumeration value="Possibly Confidential - Internal review required"/>
          <xsd:enumeration value="Confidential - Redactions needed"/>
          <xsd:enumeration value="Confidential - Proposed redactions ready"/>
          <xsd:enumeration value="Confidential - Torys review required"/>
          <xsd:enumeration value="Confidential - Elexicon input required"/>
          <xsd:enumeration value="Confidential - Ready - Marked-up version"/>
          <xsd:enumeration value="Confidential - Ready - Public version"/>
          <xsd:enumeration value="N/A"/>
          <xsd:enumeration value="Reviewed - Confirmed not confidential"/>
        </xsd:restriction>
      </xsd:simpleType>
    </xsd:element>
    <xsd:element name="TorysCounsel" ma:index="7" nillable="true" ma:displayName="Torys' Counsel" ma:default="N/A" ma:description="Name of lawyer" ma:format="Dropdown" ma:internalName="TorysCounsel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aliana"/>
                    <xsd:enumeration value="Daniel"/>
                    <xsd:enumeration value="Meghan"/>
                    <xsd:enumeration value="Arlen"/>
                    <xsd:enumeration value="Jonathan"/>
                    <xsd:enumeration value="N/A"/>
                  </xsd:restriction>
                </xsd:simpleType>
              </xsd:element>
            </xsd:sequence>
          </xsd:extension>
        </xsd:complexContent>
      </xsd:complexType>
    </xsd:element>
    <xsd:element name="AnchorIRR" ma:index="8" nillable="true" ma:displayName="Anchor IRR" ma:default="0" ma:description="Identifies IRRs that address key topics and are cite in other IR responses" ma:format="Dropdown" ma:internalName="AnchorIRR">
      <xsd:simpleType>
        <xsd:restriction base="dms:Boolean"/>
      </xsd:simpleType>
    </xsd:element>
    <xsd:element name="CrossReference" ma:index="9" nillable="true" ma:displayName="Cross Reference" ma:description="Captures duplicative or related IRRs to Anchor responses" ma:format="Dropdown" ma:internalName="CrossReference">
      <xsd:simpleType>
        <xsd:restriction base="dms:Note">
          <xsd:maxLength value="255"/>
        </xsd:restriction>
      </xsd:simpleType>
    </xsd:element>
    <xsd:element name="HasExcelAttachment" ma:index="10" nillable="true" ma:displayName="Has Excel Attachment" ma:default="0" ma:description="Identifies IRRs that have Excel attachments that need to be reviewed by the Witness" ma:format="Dropdown" ma:internalName="HasExcelAttachment">
      <xsd:simpleType>
        <xsd:restriction base="dms:Boolean"/>
      </xsd:simpleType>
    </xsd:element>
    <xsd:element name="RegContact" ma:index="11" nillable="true" ma:displayName="Reg Contact" ma:description="Regulatory team member responsible for project management / review" ma:format="Dropdown" ma:internalName="RegContac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rlisle"/>
                    <xsd:enumeration value="Jeff"/>
                    <xsd:enumeration value="Susan"/>
                    <xsd:enumeration value="Erin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Round2Topic" ma:index="12" nillable="true" ma:displayName="Round 2 Topic" ma:default="0" ma:description="IRRs that relate to evidence update items and should be deferred to the second round. " ma:format="Dropdown" ma:internalName="Round2Topic">
      <xsd:simpleType>
        <xsd:restriction base="dms:Boolean"/>
      </xsd:simpleType>
    </xsd:element>
    <xsd:element name="Issue_x002f_Theme" ma:index="13" nillable="true" ma:displayName="Issue/Theme" ma:description="Tag issue/theme to ensure alignment across multiple IRRs" ma:format="Dropdown" ma:internalName="Issue_x002f_Them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ynergies"/>
                        <xsd:enumeration value="Merger"/>
                        <xsd:enumeration value="Productivity and Efficiency"/>
                        <xsd:enumeration value="Modernization and/or Dx NEXT"/>
                        <xsd:enumeration value="Rate Framework and Clearspring"/>
                        <xsd:enumeration value="Stretch Factor"/>
                        <xsd:enumeration value="Inflation"/>
                        <xsd:enumeration value="Benchmarking"/>
                        <xsd:enumeration value="Investment Planning"/>
                        <xsd:enumeration value="Customer Growth"/>
                        <xsd:enumeration value="Stations Investments"/>
                        <xsd:enumeration value="Reactive Captial"/>
                        <xsd:enumeration value="Customer Engagement"/>
                        <xsd:enumeration value="Reliability"/>
                        <xsd:enumeration value="eDSM"/>
                        <xsd:enumeration value="Capacity and Load Forecast"/>
                        <xsd:enumeration value="Asset Condition and ACA"/>
                        <xsd:enumeration value="Execution and Contractors"/>
                        <xsd:enumeration value="NWS and DERs"/>
                        <xsd:enumeration value="DVAs"/>
                        <xsd:enumeration value="New DVAs"/>
                        <xsd:enumeration value="Workforce and Compensation"/>
                        <xsd:enumeration value="Shared Services"/>
                        <xsd:enumeration value="Letters of Comment"/>
                        <xsd:enumeration value="RRWF"/>
                        <xsd:enumeration value="Chapter 2 Appendices"/>
                        <xsd:enumeration value="Application Costs"/>
                        <xsd:enumeration value="Historical ISA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ME_x0028_s_x0029_" ma:index="24" nillable="true" ma:displayName="SME(s)" ma:description="Magda Sulzycki" ma:format="Dropdown" ma:internalName="SME_x0028_s_x0029_">
      <xsd:simpleType>
        <xsd:restriction base="dms:Text">
          <xsd:maxLength value="255"/>
        </xsd:restriction>
      </xsd:simpleType>
    </xsd:element>
    <xsd:element name="Intervenor" ma:index="25" nillable="true" ma:displayName="Intervenor" ma:description="Acronym identifying Intervenor" ma:format="Dropdown" ma:internalName="Intervenor">
      <xsd:simpleType>
        <xsd:restriction base="dms:Choice">
          <xsd:enumeration value="OEB Staff"/>
          <xsd:enumeration value="BOMA"/>
          <xsd:enumeration value="CCMBC"/>
          <xsd:enumeration value="CCC"/>
          <xsd:enumeration value="DRC"/>
          <xsd:enumeration value="Energy Probe"/>
          <xsd:enumeration value="Pollution Probe"/>
          <xsd:enumeration value="PWU"/>
          <xsd:enumeration value="QMA"/>
          <xsd:enumeration value="SEC"/>
          <xsd:enumeration value="VECC"/>
          <xsd:enumeration value="N/A"/>
        </xsd:restriction>
      </xsd:simpleType>
    </xsd:element>
    <xsd:element name="S_x002e_SheehyStatus" ma:index="26" nillable="true" ma:displayName="S. Sheehy Status" ma:default="N/A" ma:format="Dropdown" ma:internalName="S_x002e_Sheehy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UsmanStatus" ma:index="27" nillable="true" ma:displayName="Usman Status" ma:default="N/A" ma:format="Dropdown" ma:internalName="Usma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adStatus" ma:index="28" nillable="true" ma:displayName="Saad Status" ma:default="N/A" ma:format="Dropdown" ma:internalName="Sa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mStatus" ma:index="29" nillable="true" ma:displayName="Sam Status" ma:default="N/A" ma:format="Dropdown" ma:internalName="Sam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MunishStatus" ma:index="30" nillable="true" ma:displayName="Munish Status" ma:default="N/A" ma:format="Dropdown" ma:internalName="Munish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LincolnStatus" ma:index="31" nillable="true" ma:displayName="Lincoln Status" ma:default="N/A" ma:format="Dropdown" ma:internalName="Lincol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KristonStatus" ma:index="32" nillable="true" ma:displayName="Kriston Status" ma:default="N/A" ma:format="Dropdown" ma:internalName="Kristo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BradStatus" ma:index="33" nillable="true" ma:displayName="Brad Status" ma:default="N/A" ma:format="Dropdown" ma:internalName="Br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_x002e_VetsisStatus" ma:index="34" nillable="true" ma:displayName="Στέφανος" ma:default="N/A" ma:format="Dropdown" ma:internalName="S_x002e_Vetsis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CynthiaStatus" ma:index="35" nillable="true" ma:displayName="Cynthia Status" ma:default="N/A" ma:format="Dropdown" ma:internalName="Cynthia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ady for sign-off"/>
          <xsd:enumeration value="Witness signed off"/>
          <xsd:enumeration value="N/A"/>
        </xsd:restriction>
      </xsd:simpleType>
    </xsd:element>
    <xsd:element name="ZubairStatus" ma:index="36" nillable="true" ma:displayName="Zubair Status" ma:default="N/A" ma:format="Dropdown" ma:internalName="Zubair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ExhibitRef" ma:index="37" nillable="true" ma:displayName="Exhibit Ref" ma:format="Dropdown" ma:internalName="ExhibitRef">
      <xsd:simpleType>
        <xsd:restriction base="dms:Text">
          <xsd:maxLength value="255"/>
        </xsd:restriction>
      </xsd:simpleType>
    </xsd:element>
    <xsd:element name="Ex_x002e_" ma:index="38" nillable="true" ma:displayName="Ex." ma:default="Ex 1" ma:format="RadioButtons" ma:internalName="Ex_x002e_">
      <xsd:simpleType>
        <xsd:restriction base="dms:Choice">
          <xsd:enumeration value="Ex 1"/>
          <xsd:enumeration value="Ex 2"/>
          <xsd:enumeration value="Ex 3"/>
          <xsd:enumeration value="Ex 4"/>
          <xsd:enumeration value="Ex 5"/>
          <xsd:enumeration value="Ex 6"/>
          <xsd:enumeration value="Ex 7"/>
          <xsd:enumeration value="Ex 8"/>
          <xsd:enumeration value="Ex 9"/>
          <xsd:enumeration value="Ex 10"/>
        </xsd:restriction>
      </xsd:simpleType>
    </xsd:element>
    <xsd:element name="BBA_DRP" ma:index="39" nillable="true" ma:displayName="BBA_DRP" ma:format="Dropdown" ma:list="UserInfo" ma:SharePointGroup="0" ma:internalName="BBA_DRP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nIntervention" ma:index="40" nillable="true" ma:displayName="Erin Intervention" ma:default="0" ma:format="Dropdown" ma:internalName="ErinIntervention">
      <xsd:simpleType>
        <xsd:restriction base="dms:Boolean"/>
      </xsd:simpleType>
    </xsd:element>
    <xsd:element name="Attachment" ma:index="41" nillable="true" ma:displayName="Attachment" ma:default="0" ma:format="Dropdown" ma:internalName="Attachment">
      <xsd:simpleType>
        <xsd:restriction base="dms:Boolean"/>
      </xsd:simpleType>
    </xsd:element>
    <xsd:element name="GlenWinn" ma:index="42" nillable="true" ma:displayName="Glen Winn" ma:format="Dropdown" ma:list="UserInfo" ma:SharePointGroup="0" ma:internalName="GlenWin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Notes" ma:index="43" nillable="true" ma:displayName="Status Notes" ma:format="Dropdown" ma:internalName="StatusNotes">
      <xsd:simpleType>
        <xsd:restriction base="dms:Note">
          <xsd:maxLength value="255"/>
        </xsd:restriction>
      </xsd:simpleType>
    </xsd:element>
    <xsd:element name="GeneralNotes" ma:index="44" nillable="true" ma:displayName="General Notes" ma:description="General notes to aid in completion of IRs" ma:format="Dropdown" ma:internalName="GeneralNotes">
      <xsd:simpleType>
        <xsd:restriction base="dms:Note">
          <xsd:maxLength value="255"/>
        </xsd:restriction>
      </xsd:simpleType>
    </xsd:element>
    <xsd:element name="MediaServiceBillingMetadata" ma:index="45" nillable="true" ma:displayName="MediaServiceBillingMetadata" ma:hidden="true" ma:internalName="MediaServiceBillingMetadata" ma:readOnly="true">
      <xsd:simpleType>
        <xsd:restriction base="dms:Note"/>
      </xsd:simpleType>
    </xsd:element>
    <xsd:element name="BBA_Comments" ma:index="46" nillable="true" ma:displayName="BBA_Comments" ma:format="Dropdown" ma:internalName="BBA_Comments">
      <xsd:simpleType>
        <xsd:restriction base="dms:Note">
          <xsd:maxLength value="255"/>
        </xsd:restriction>
      </xsd:simpleType>
    </xsd:element>
    <xsd:element name="IRR" ma:index="47" nillable="true" ma:displayName="Item (not IRR)" ma:default="0" ma:format="Dropdown" ma:internalName="IRR">
      <xsd:simpleType>
        <xsd:restriction base="dms:Boolean"/>
      </xsd:simpleType>
    </xsd:element>
    <xsd:element name="ABlairStatus" ma:index="48" nillable="true" ma:displayName="A Blair Status" ma:default="N/A" ma:format="Dropdown" ma:internalName="ABlairStatus">
      <xsd:simpleType>
        <xsd:restriction base="dms:Choice">
          <xsd:enumeration value="Draft - with DRP"/>
          <xsd:enumeration value="Draft - Ready for Review"/>
          <xsd:enumeration value="DRP/SME input required"/>
          <xsd:enumeration value="Revised draft - with DRP"/>
          <xsd:enumeration value="Revised draft ready for review"/>
          <xsd:enumeration value="Reg done ready for Witness Sign-off"/>
          <xsd:enumeration value="Witness sign-off"/>
          <xsd:enumeration value="AB done - ready for SK"/>
          <xsd:enumeration value="N/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4F5E61-8B3F-4200-8C9E-02E4C80611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9E0324-E467-4FB9-8B15-741564BCC2B2}">
  <ds:schemaRefs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1b58b2ed-3a10-4f0b-9322-67f93a1ed411"/>
    <ds:schemaRef ds:uri="cfa7d24e-4a0b-4de2-886a-bd66e2a3db5b"/>
  </ds:schemaRefs>
</ds:datastoreItem>
</file>

<file path=customXml/itemProps3.xml><?xml version="1.0" encoding="utf-8"?>
<ds:datastoreItem xmlns:ds="http://schemas.openxmlformats.org/officeDocument/2006/customXml" ds:itemID="{43747402-020A-4EBA-A700-6DB5020316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Project_1_Ajax 2029</vt:lpstr>
      <vt:lpstr>Project_1_Ajax 2029_EE</vt:lpstr>
      <vt:lpstr>Project_2_Bowmanville 2030</vt:lpstr>
      <vt:lpstr>Project_2_Bowmanville 2030_EE</vt:lpstr>
      <vt:lpstr>Project_3_Pickering 2027</vt:lpstr>
      <vt:lpstr>Project_3_Pickering 2027_EE</vt:lpstr>
      <vt:lpstr>Project_4_Pickering 2028</vt:lpstr>
      <vt:lpstr>Project_4_Pickering 2028_EE</vt:lpstr>
      <vt:lpstr>Project_5_Pickering 2027</vt:lpstr>
      <vt:lpstr>Project_5_Pickering 2027_EE</vt:lpstr>
      <vt:lpstr>Project_6_Pickering 2028</vt:lpstr>
      <vt:lpstr>Project_7_Uxbridge 2027</vt:lpstr>
      <vt:lpstr>Project_7_Uxbridge 2027_EE</vt:lpstr>
      <vt:lpstr>Project_8_Uxbridge 2027</vt:lpstr>
      <vt:lpstr>Project_8_Uxbridge 2027_EE</vt:lpstr>
      <vt:lpstr>Project_9_Whitby 2031</vt:lpstr>
      <vt:lpstr>Project_9_Whitby 2031_EE</vt:lpstr>
      <vt:lpstr>Project_10_Whitby 2031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Saad Salim Latif</dc:creator>
  <cp:keywords/>
  <dc:description/>
  <cp:lastModifiedBy>Sandrasekaran, Vithuran</cp:lastModifiedBy>
  <cp:revision/>
  <dcterms:created xsi:type="dcterms:W3CDTF">2026-04-22T20:54:13Z</dcterms:created>
  <dcterms:modified xsi:type="dcterms:W3CDTF">2026-05-06T19:26:15Z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0x01010078167192D49BE74B8E487B64E9012969</vt:lpwstr>
  </property>
  <property fmtid="{D5CDD505-2E9C-101B-9397-08002B2CF9AE}" pid="3" name="MediaServiceImageTags">
    <vt:lpwstr/>
  </property>
</Properties>
</file>