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87" documentId="13_ncr:1_{24A97B56-23BB-40AD-8F68-7DF75EB1E296}" xr6:coauthVersionLast="47" xr6:coauthVersionMax="47" xr10:uidLastSave="{2A5BC7D5-6567-48F8-9D8B-3EF50D7A1001}"/>
  <bookViews>
    <workbookView xWindow="-110" yWindow="-110" windowWidth="23260" windowHeight="14860" xr2:uid="{EF175378-71A0-4216-9C9C-61EB4CD87E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2" i="1" l="1"/>
  <c r="D19" i="1"/>
  <c r="B22" i="1" l="1"/>
  <c r="B23" i="1" l="1"/>
  <c r="D21" i="1"/>
  <c r="D20" i="1"/>
  <c r="I11" i="1"/>
  <c r="H11" i="1"/>
  <c r="G11" i="1"/>
  <c r="F11" i="1"/>
  <c r="E11" i="1"/>
  <c r="D11" i="1"/>
  <c r="C11" i="1"/>
  <c r="B11" i="1"/>
  <c r="D23" i="1" l="1"/>
  <c r="B24" i="1"/>
  <c r="B25" i="1" l="1"/>
  <c r="B26" i="1" s="1"/>
  <c r="D24" i="1"/>
  <c r="D26" i="1" l="1"/>
  <c r="D25" i="1"/>
</calcChain>
</file>

<file path=xl/sharedStrings.xml><?xml version="1.0" encoding="utf-8"?>
<sst xmlns="http://schemas.openxmlformats.org/spreadsheetml/2006/main" count="38" uniqueCount="33">
  <si>
    <t>Revenue Sources</t>
  </si>
  <si>
    <t>Basis for Forecast</t>
  </si>
  <si>
    <t>Pole Attachment Revenue</t>
  </si>
  <si>
    <t>Pole Attachment Deferred Variance</t>
  </si>
  <si>
    <t>Rogers Lease</t>
  </si>
  <si>
    <t>POP License</t>
  </si>
  <si>
    <t>Licensing agreement for $3500 annual payment expected to continue</t>
  </si>
  <si>
    <t>Rent from Electric Property (from 2-H)</t>
  </si>
  <si>
    <t>Bridge Year</t>
  </si>
  <si>
    <t>Test Year</t>
  </si>
  <si>
    <t>Forecast</t>
  </si>
  <si>
    <t>Table 2: Pole Attachment Revenue</t>
  </si>
  <si>
    <t>Year</t>
  </si>
  <si>
    <t>Rate During Year</t>
  </si>
  <si>
    <t>Total No. of Poles</t>
  </si>
  <si>
    <t>INTERROGATORY 6.0-VECC-64   </t>
  </si>
  <si>
    <t>2025 Actual</t>
  </si>
  <si>
    <t>Not forecasted as the lease renewal was not certain.</t>
  </si>
  <si>
    <t>Actual</t>
  </si>
  <si>
    <t>Revenue breakdown of 4210</t>
  </si>
  <si>
    <t>Table 1:</t>
  </si>
  <si>
    <t>Inflation Rate per year (2027-31)</t>
  </si>
  <si>
    <t xml:space="preserve"> 2024 Actual</t>
  </si>
  <si>
    <t>2026 Bridge</t>
  </si>
  <si>
    <t>2028 Forecast</t>
  </si>
  <si>
    <t>2029 Forecast</t>
  </si>
  <si>
    <t>2030 Forecast</t>
  </si>
  <si>
    <t>2031 Forecast</t>
  </si>
  <si>
    <t>Variances in actual 2024 and 2025 poles revenues between Table 1 and Table 2 relate to accounting adjustments for the prior year.</t>
  </si>
  <si>
    <t>OEB’s approved pole attachment charge plus 2% inflation</t>
  </si>
  <si>
    <t>Table 1 shows the actual pole attachment revenue recorded in accounting records while Table 2 shows the actual revenue calculation.</t>
  </si>
  <si>
    <t xml:space="preserve">2027 Test Year </t>
  </si>
  <si>
    <t>Deferred balances relate variances between cost of service rate and OEB approved rate up until 2027 rebasing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</si>
</sst>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);\(#,##0\)"/>
    <numFmt numFmtId="165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2" fillId="0" borderId="0" xfId="0" applyFont="1"/>
    <xf numFmtId="165" fontId="0" fillId="0" borderId="0" xfId="0" applyNumberFormat="1"/>
    <xf numFmtId="9" fontId="1" fillId="0" borderId="0" xfId="2" applyNumberFormat="1"/>
    <xf numFmtId="0" fontId="1" fillId="0" borderId="0" xfId="2"/>
    <xf numFmtId="0" fontId="2" fillId="0" borderId="0" xfId="0" applyFont="1" applyAlignment="1">
      <alignment horizontal="right"/>
    </xf>
    <xf numFmtId="165" fontId="0" fillId="0" borderId="0" xfId="1" applyNumberFormat="1" applyFont="1"/>
    <xf numFmtId="2" fontId="0" fillId="0" borderId="0" xfId="0" applyNumberFormat="1"/>
    <xf numFmtId="0" fontId="3" fillId="0" borderId="0" xfId="0" applyFont="1" applyAlignment="1">
      <alignment horizontal="left" vertical="center"/>
    </xf>
    <xf numFmtId="165" fontId="2" fillId="0" borderId="2" xfId="1" applyNumberFormat="1" applyFont="1" applyBorder="1"/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9" fontId="2" fillId="0" borderId="0" xfId="2" applyNumberFormat="1" applyFont="1"/>
    <xf numFmtId="0" fontId="0" fillId="0" borderId="0" xfId="0" applyAlignment="1">
      <alignment horizontal="right" vertical="center"/>
    </xf>
  </cellXfs>
  <cellStyles count="3">
    <cellStyle name="Comma" xfId="1" builtinId="3"/>
    <cellStyle name="Normal" xfId="0" builtinId="0"/>
    <cellStyle name="Normal 3" xfId="2" xr:uid="{6B24F09A-42A8-4BA8-A4C2-9620FA335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BF392-BCDD-45C9-B6D5-1E4C8721C192}">
  <sheetPr>
    <tabColor theme="5" tint="0.59999389629810485"/>
  </sheetPr>
  <dimension ref="A2:J29"/>
  <sheetViews>
    <sheetView tabSelected="1" workbookViewId="0">
      <selection activeCell="G20" sqref="G20"/>
    </sheetView>
  </sheetViews>
  <sheetFormatPr defaultRowHeight="15" x14ac:dyDescent="0.25"/>
  <cols>
    <col min="1" max="1" width="35.5703125" customWidth="1"/>
    <col min="2" max="2" width="19.140625" customWidth="1"/>
    <col min="3" max="3" width="16.140625" customWidth="1"/>
    <col min="4" max="4" width="24.7109375" bestFit="1" customWidth="1"/>
    <col min="5" max="8" width="10.5703125" bestFit="1" customWidth="1"/>
    <col min="9" max="9" width="14.5703125" customWidth="1"/>
    <col min="10" max="10" width="94.85546875" customWidth="1"/>
  </cols>
  <sheetData>
    <row r="2" spans="1:10" x14ac:dyDescent="0.25">
      <c r="A2" s="8" t="s">
        <v>15</v>
      </c>
    </row>
    <row r="4" spans="1:10" x14ac:dyDescent="0.25">
      <c r="A4" s="1" t="s">
        <v>20</v>
      </c>
    </row>
    <row r="5" spans="1:10" x14ac:dyDescent="0.25">
      <c r="A5" s="10" t="s">
        <v>19</v>
      </c>
      <c r="B5" s="14" t="s">
        <v>18</v>
      </c>
      <c r="C5" s="14" t="s">
        <v>18</v>
      </c>
      <c r="D5" s="14" t="s">
        <v>8</v>
      </c>
      <c r="E5" s="14" t="s">
        <v>9</v>
      </c>
      <c r="F5" s="14" t="s">
        <v>10</v>
      </c>
      <c r="G5" s="14" t="s">
        <v>10</v>
      </c>
      <c r="H5" s="14" t="s">
        <v>10</v>
      </c>
      <c r="I5" s="14" t="s">
        <v>10</v>
      </c>
      <c r="J5" s="11"/>
    </row>
    <row r="6" spans="1:10" x14ac:dyDescent="0.25">
      <c r="A6" s="10" t="s">
        <v>0</v>
      </c>
      <c r="B6" s="14">
        <v>2024</v>
      </c>
      <c r="C6" s="14">
        <v>2025</v>
      </c>
      <c r="D6" s="14">
        <v>2026</v>
      </c>
      <c r="E6" s="14">
        <v>2027</v>
      </c>
      <c r="F6" s="14">
        <v>2028</v>
      </c>
      <c r="G6" s="14">
        <v>2029</v>
      </c>
      <c r="H6" s="14">
        <v>2030</v>
      </c>
      <c r="I6" s="14">
        <v>2031</v>
      </c>
      <c r="J6" s="14" t="s">
        <v>1</v>
      </c>
    </row>
    <row r="7" spans="1:10" x14ac:dyDescent="0.25">
      <c r="A7" s="11" t="s">
        <v>2</v>
      </c>
      <c r="B7" s="12">
        <v>1163737.3700000001</v>
      </c>
      <c r="C7" s="12">
        <v>1197462.97</v>
      </c>
      <c r="D7" s="12">
        <v>1237574.19637996</v>
      </c>
      <c r="E7" s="12">
        <v>1262325.6803075999</v>
      </c>
      <c r="F7" s="12">
        <v>1287572.1939137499</v>
      </c>
      <c r="G7" s="12">
        <v>1313323.6377920299</v>
      </c>
      <c r="H7" s="12">
        <v>1339590.1105478699</v>
      </c>
      <c r="I7" s="12">
        <v>1366381.91275883</v>
      </c>
      <c r="J7" s="11" t="s">
        <v>29</v>
      </c>
    </row>
    <row r="8" spans="1:10" x14ac:dyDescent="0.25">
      <c r="A8" s="11" t="s">
        <v>3</v>
      </c>
      <c r="B8" s="12">
        <v>-457997.75</v>
      </c>
      <c r="C8" s="12">
        <v>-508585.92</v>
      </c>
      <c r="D8" s="12">
        <v>-556100.34637995996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1" t="s">
        <v>32</v>
      </c>
    </row>
    <row r="9" spans="1:10" x14ac:dyDescent="0.25">
      <c r="A9" s="11" t="s">
        <v>4</v>
      </c>
      <c r="B9" s="12">
        <v>10000</v>
      </c>
      <c r="C9" s="13">
        <v>10000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1" t="s">
        <v>17</v>
      </c>
    </row>
    <row r="10" spans="1:10" x14ac:dyDescent="0.25">
      <c r="A10" s="11" t="s">
        <v>5</v>
      </c>
      <c r="B10" s="12">
        <v>3500</v>
      </c>
      <c r="C10" s="12">
        <v>3500</v>
      </c>
      <c r="D10" s="12">
        <v>3500</v>
      </c>
      <c r="E10" s="12">
        <v>3500</v>
      </c>
      <c r="F10" s="12">
        <v>3500</v>
      </c>
      <c r="G10" s="12">
        <v>3500</v>
      </c>
      <c r="H10" s="12">
        <v>3500</v>
      </c>
      <c r="I10" s="12">
        <v>3500</v>
      </c>
      <c r="J10" s="11" t="s">
        <v>6</v>
      </c>
    </row>
    <row r="11" spans="1:10" ht="15.75" thickBot="1" x14ac:dyDescent="0.3">
      <c r="A11" s="1" t="s">
        <v>7</v>
      </c>
      <c r="B11" s="9">
        <f>SUM(B7:B10)</f>
        <v>719239.62000000011</v>
      </c>
      <c r="C11" s="9">
        <f t="shared" ref="C11:I11" si="0">SUM(C7:C10)</f>
        <v>702377.05</v>
      </c>
      <c r="D11" s="9">
        <f t="shared" si="0"/>
        <v>684973.85000000009</v>
      </c>
      <c r="E11" s="9">
        <f t="shared" si="0"/>
        <v>1265825.6803075999</v>
      </c>
      <c r="F11" s="9">
        <f t="shared" si="0"/>
        <v>1291072.1939137499</v>
      </c>
      <c r="G11" s="9">
        <f t="shared" si="0"/>
        <v>1316823.6377920299</v>
      </c>
      <c r="H11" s="9">
        <f t="shared" si="0"/>
        <v>1343090.1105478699</v>
      </c>
      <c r="I11" s="9">
        <f t="shared" si="0"/>
        <v>1369881.91275883</v>
      </c>
    </row>
    <row r="12" spans="1:10" ht="15.75" thickTop="1" x14ac:dyDescent="0.25"/>
    <row r="14" spans="1:10" x14ac:dyDescent="0.25"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 t="s">
        <v>11</v>
      </c>
      <c r="B15" s="1"/>
      <c r="C15" s="1"/>
      <c r="D15" s="1"/>
      <c r="E15" s="1"/>
      <c r="F15" s="1"/>
      <c r="G15" s="1"/>
      <c r="H15" s="1"/>
      <c r="I15" s="1"/>
    </row>
    <row r="16" spans="1:10" x14ac:dyDescent="0.25">
      <c r="B16" s="15" t="s">
        <v>21</v>
      </c>
      <c r="C16" s="16">
        <v>0.02</v>
      </c>
      <c r="D16" s="4"/>
    </row>
    <row r="17" spans="1:5" x14ac:dyDescent="0.25">
      <c r="C17" s="3"/>
      <c r="D17" s="4"/>
    </row>
    <row r="18" spans="1:5" x14ac:dyDescent="0.25">
      <c r="A18" s="5" t="s">
        <v>12</v>
      </c>
      <c r="B18" s="1" t="s">
        <v>13</v>
      </c>
      <c r="C18" s="1" t="s">
        <v>14</v>
      </c>
      <c r="D18" s="1" t="s">
        <v>2</v>
      </c>
      <c r="E18" s="1"/>
    </row>
    <row r="19" spans="1:5" x14ac:dyDescent="0.25">
      <c r="A19" s="17" t="s">
        <v>22</v>
      </c>
      <c r="B19">
        <v>37.78</v>
      </c>
      <c r="C19" s="6">
        <v>30215</v>
      </c>
      <c r="D19" s="2">
        <f>B19*C19</f>
        <v>1141522.7</v>
      </c>
    </row>
    <row r="20" spans="1:5" x14ac:dyDescent="0.25">
      <c r="A20" s="17" t="s">
        <v>16</v>
      </c>
      <c r="B20" s="7">
        <v>39.14</v>
      </c>
      <c r="C20" s="6">
        <v>30291</v>
      </c>
      <c r="D20" s="2">
        <f>B20*C20</f>
        <v>1185589.74</v>
      </c>
    </row>
    <row r="21" spans="1:5" x14ac:dyDescent="0.25">
      <c r="A21" s="15" t="s">
        <v>23</v>
      </c>
      <c r="B21" s="7">
        <v>40.588180000000001</v>
      </c>
      <c r="C21" s="6">
        <v>30491</v>
      </c>
      <c r="D21" s="2">
        <f>B21*C21</f>
        <v>1237574.1963800001</v>
      </c>
    </row>
    <row r="22" spans="1:5" x14ac:dyDescent="0.25">
      <c r="A22" s="15" t="s">
        <v>31</v>
      </c>
      <c r="B22" s="7">
        <f>B21*(1+$C$16)</f>
        <v>41.3999436</v>
      </c>
      <c r="C22" s="6">
        <v>30491</v>
      </c>
      <c r="D22" s="2">
        <f>B22*C22</f>
        <v>1262325.6803075999</v>
      </c>
    </row>
    <row r="23" spans="1:5" x14ac:dyDescent="0.25">
      <c r="A23" s="15" t="s">
        <v>24</v>
      </c>
      <c r="B23" s="7">
        <f t="shared" ref="B23:B25" si="1">B22*(1+$C$16)</f>
        <v>42.227942472000002</v>
      </c>
      <c r="C23" s="6">
        <v>30491</v>
      </c>
      <c r="D23" s="2">
        <f>B23*C23</f>
        <v>1287572.193913752</v>
      </c>
    </row>
    <row r="24" spans="1:5" x14ac:dyDescent="0.25">
      <c r="A24" s="15" t="s">
        <v>25</v>
      </c>
      <c r="B24" s="7">
        <f t="shared" si="1"/>
        <v>43.072501321440001</v>
      </c>
      <c r="C24" s="6">
        <v>30491</v>
      </c>
      <c r="D24" s="2">
        <f t="shared" ref="D22:D26" si="2">B24*C24</f>
        <v>1313323.6377920271</v>
      </c>
    </row>
    <row r="25" spans="1:5" x14ac:dyDescent="0.25">
      <c r="A25" s="15" t="s">
        <v>26</v>
      </c>
      <c r="B25" s="7">
        <f t="shared" si="1"/>
        <v>43.933951347868799</v>
      </c>
      <c r="C25" s="6">
        <v>30491</v>
      </c>
      <c r="D25" s="2">
        <f t="shared" si="2"/>
        <v>1339590.1105478676</v>
      </c>
    </row>
    <row r="26" spans="1:5" x14ac:dyDescent="0.25">
      <c r="A26" s="15" t="s">
        <v>27</v>
      </c>
      <c r="B26" s="7">
        <f>B25*(1+$C$16)</f>
        <v>44.812630374826178</v>
      </c>
      <c r="C26" s="6">
        <v>30491</v>
      </c>
      <c r="D26" s="2">
        <f t="shared" si="2"/>
        <v>1366381.9127588249</v>
      </c>
    </row>
    <row r="28" spans="1:5" x14ac:dyDescent="0.25">
      <c r="B28" t="s">
        <v>28</v>
      </c>
    </row>
    <row r="29" spans="1:5" x14ac:dyDescent="0.25">
      <c r="B29" t="s">
        <v>30</v>
      </c>
    </row>
  </sheetData>
  <pageMargins left="0.7" right="0.7" top="0.75" bottom="0.75" header="0.3" footer="0.3"/>
  <pageSetup orientation="portrait" r:id="rId1"/>
  <ignoredErrors>
    <ignoredError sqref="B11:I1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ZubairStatus xmlns="6a95137c-d42e-468e-9f88-48056057fa51">Witness signed off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KristonStatus xmlns="6a95137c-d42e-468e-9f88-48056057fa51">N/A</KristonStatus>
    <CynthiaStatus xmlns="6a95137c-d42e-468e-9f88-48056057fa51">N/A</CynthiaStatus>
    <Round2Topic xmlns="6a95137c-d42e-468e-9f88-48056057fa51">false</Round2Topic>
    <IRR_x0020_Label xmlns="6a95137c-d42e-468e-9f88-48056057fa51" xsi:nil="true"/>
    <Intervenor xmlns="6a95137c-d42e-468e-9f88-48056057fa51">VECC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N/A</S_x002e_SheehyStatus>
    <Ex_x002e_ xmlns="6a95137c-d42e-468e-9f88-48056057fa51">Ex 6</Ex_x002e_>
    <LincolnStatus xmlns="6a95137c-d42e-468e-9f88-48056057fa51">N/A</LincolnStatus>
    <RegContact xmlns="6a95137c-d42e-468e-9f88-48056057fa51">
      <Value>Carlisle</Value>
    </RegContact>
    <SaadStatus xmlns="6a95137c-d42e-468e-9f88-48056057fa51">N/A</SaadStatus>
    <Witness_x0028_es_x0029_ xmlns="6a95137c-d42e-468e-9f88-48056057fa51">
      <Value>Zubair</Value>
    </Witness_x0028_es_x0029_>
    <Status xmlns="6a95137c-d42e-468e-9f88-48056057fa51">Witness signed off</Status>
    <FinanceInputs_x002f_Validation xmlns="6a95137c-d42e-468e-9f88-48056057fa51">N/A</FinanceInputs_x002f_Validation>
    <Confidential xmlns="6a95137c-d42e-468e-9f88-48056057fa51">N/A</Confidential>
    <SME_x0028_s_x0029_ xmlns="6a95137c-d42e-468e-9f88-48056057fa51">Mont</SME_x0028_s_x0029_>
    <BradStatus xmlns="6a95137c-d42e-468e-9f88-48056057fa51">N/A</BradStatus>
    <SamStatus xmlns="6a95137c-d42e-468e-9f88-48056057fa51">N/A</SamStatus>
    <Attachment xmlns="6a95137c-d42e-468e-9f88-48056057fa51">false</Attachment>
    <StatusNotes xmlns="6a95137c-d42e-468e-9f88-48056057fa51" xsi:nil="true"/>
    <GlenWinn xmlns="6a95137c-d42e-468e-9f88-48056057fa51">
      <UserInfo>
        <DisplayName/>
        <AccountId xsi:nil="true"/>
        <AccountType/>
      </UserInfo>
    </GlenWinn>
    <ErinIntervention xmlns="6a95137c-d42e-468e-9f88-48056057fa51">false</ErinIntervention>
    <GeneralNotes xmlns="6a95137c-d42e-468e-9f88-48056057fa51" xsi:nil="true"/>
    <IRR xmlns="6a95137c-d42e-468e-9f88-48056057fa51">true</IRR>
    <BBA_Comments xmlns="6a95137c-d42e-468e-9f88-48056057fa51" xsi:nil="true"/>
    <ABlairStatus xmlns="6a95137c-d42e-468e-9f88-48056057fa51">N/A</ABlair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7EF38A-B325-4E91-8829-453A239A70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DCF134-2383-4056-BD71-03C22CBC76B0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6a95137c-d42e-468e-9f88-48056057fa51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1480FB1-4477-4CFB-9B4F-04FD4DD4B9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 Alim</dc:creator>
  <cp:lastModifiedBy>Zubair Islam</cp:lastModifiedBy>
  <dcterms:created xsi:type="dcterms:W3CDTF">2026-04-15T17:21:10Z</dcterms:created>
  <dcterms:modified xsi:type="dcterms:W3CDTF">2026-05-05T22:08:21Z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