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3" documentId="8_{83C7599F-66ED-4D60-9683-9F3A171C6CF4}" xr6:coauthVersionLast="47" xr6:coauthVersionMax="47" xr10:uidLastSave="{582CBF84-0065-4364-989E-3A6486D3057A}"/>
  <bookViews>
    <workbookView xWindow="-120" yWindow="-120" windowWidth="29040" windowHeight="15720" xr2:uid="{CABEBAA6-8201-4A8F-8B6E-59FF6184D91B}"/>
  </bookViews>
  <sheets>
    <sheet name="6-Staff-14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4" i="1" l="1"/>
  <c r="D14" i="1"/>
  <c r="E10" i="1"/>
  <c r="C10" i="1"/>
  <c r="D9" i="1"/>
  <c r="D10" i="1" s="1"/>
</calcChain>
</file>

<file path=xl/sharedStrings.xml><?xml version="1.0" encoding="utf-8"?>
<sst xmlns="http://schemas.openxmlformats.org/spreadsheetml/2006/main" count="18" uniqueCount="16">
  <si>
    <t>Detail</t>
  </si>
  <si>
    <t>2024 Actual</t>
  </si>
  <si>
    <t>2025 Forecast</t>
  </si>
  <si>
    <t>2026 Forecast</t>
  </si>
  <si>
    <t>DxNext</t>
  </si>
  <si>
    <t>DxNext Carying Charge</t>
  </si>
  <si>
    <t>Total Cloud computing DVA  balance</t>
  </si>
  <si>
    <t>PILS Deductions</t>
  </si>
  <si>
    <t>Note 1</t>
  </si>
  <si>
    <t>balances for actuals during the rate application process.</t>
  </si>
  <si>
    <t>Note that updated PILS workform with 2025 actuals has been provied in 6-SEC-88.</t>
  </si>
  <si>
    <t xml:space="preserve">However, for PILS calculation this adjustment was not performed as it did not materially affect PILS in rates and Elexicon was going to update the 2025 </t>
  </si>
  <si>
    <t>Tax Deductions for Cloud Computing DVA as filed on 2025-12-19</t>
  </si>
  <si>
    <t>The amounts related to Mordern Workplace were removed from the Cloud Computing DVA balance in Exhibit 9, Tab 3, Schedule 2 (Table 2)</t>
  </si>
  <si>
    <t>Modern Workplace</t>
  </si>
  <si>
    <t>Modern Workplace Carrying 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</si>
</sst>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0" fillId="0" borderId="1" xfId="0" applyBorder="1"/>
    <xf numFmtId="164" fontId="0" fillId="0" borderId="1" xfId="1" applyNumberFormat="1" applyFont="1" applyBorder="1"/>
    <xf numFmtId="43" fontId="0" fillId="0" borderId="1" xfId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164" fontId="2" fillId="0" borderId="1" xfId="0" applyNumberFormat="1" applyFont="1" applyBorder="1"/>
    <xf numFmtId="164" fontId="2" fillId="0" borderId="1" xfId="1" applyNumberFormat="1" applyFont="1" applyBorder="1"/>
    <xf numFmtId="164" fontId="2" fillId="0" borderId="1" xfId="1" applyNumberFormat="1" applyFont="1" applyBorder="1" applyAlignment="1">
      <alignment horizontal="center"/>
    </xf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61944-B947-48D2-9B15-EF62DAEA3FCF}">
  <dimension ref="A2:F20"/>
  <sheetViews>
    <sheetView tabSelected="1" workbookViewId="0">
      <selection activeCell="C15" sqref="C15"/>
    </sheetView>
  </sheetViews>
  <sheetFormatPr defaultRowHeight="15" x14ac:dyDescent="0.25"/>
  <cols>
    <col min="2" max="2" width="33.5703125" bestFit="1" customWidth="1"/>
    <col min="3" max="3" width="11.5703125" bestFit="1" customWidth="1"/>
    <col min="4" max="4" width="14.7109375" customWidth="1"/>
    <col min="5" max="5" width="15" customWidth="1"/>
  </cols>
  <sheetData>
    <row r="2" spans="1:6" x14ac:dyDescent="0.25">
      <c r="A2" s="12" t="s">
        <v>12</v>
      </c>
    </row>
    <row r="5" spans="1:6" x14ac:dyDescent="0.25">
      <c r="B5" s="6" t="s">
        <v>0</v>
      </c>
      <c r="C5" s="6" t="s">
        <v>1</v>
      </c>
      <c r="D5" s="11" t="s">
        <v>2</v>
      </c>
      <c r="E5" s="11" t="s">
        <v>3</v>
      </c>
    </row>
    <row r="6" spans="1:6" x14ac:dyDescent="0.25">
      <c r="B6" s="2" t="s">
        <v>4</v>
      </c>
      <c r="C6" s="3">
        <v>632165.82999999996</v>
      </c>
      <c r="D6" s="3">
        <v>15644995</v>
      </c>
      <c r="E6" s="3">
        <v>6866870</v>
      </c>
    </row>
    <row r="7" spans="1:6" x14ac:dyDescent="0.25">
      <c r="B7" s="2" t="s">
        <v>5</v>
      </c>
      <c r="C7" s="4">
        <v>0</v>
      </c>
      <c r="D7" s="3">
        <v>199889.73</v>
      </c>
      <c r="E7" s="3">
        <v>556754.28</v>
      </c>
    </row>
    <row r="8" spans="1:6" x14ac:dyDescent="0.25">
      <c r="B8" s="2" t="s">
        <v>14</v>
      </c>
      <c r="C8" s="2"/>
      <c r="D8" s="3">
        <v>836664</v>
      </c>
      <c r="E8" s="3">
        <v>720000</v>
      </c>
      <c r="F8" t="s">
        <v>8</v>
      </c>
    </row>
    <row r="9" spans="1:6" x14ac:dyDescent="0.25">
      <c r="B9" s="2" t="s">
        <v>15</v>
      </c>
      <c r="C9" s="2"/>
      <c r="D9" s="3">
        <f>202933.02-199889.73</f>
        <v>3043.289999999979</v>
      </c>
      <c r="E9" s="3">
        <v>34822.92</v>
      </c>
      <c r="F9" t="s">
        <v>8</v>
      </c>
    </row>
    <row r="10" spans="1:6" x14ac:dyDescent="0.25">
      <c r="B10" s="5" t="s">
        <v>6</v>
      </c>
      <c r="C10" s="9">
        <f>SUM(C6:C9)</f>
        <v>632165.82999999996</v>
      </c>
      <c r="D10" s="10">
        <f t="shared" ref="D10:E10" si="0">SUM(D6:D9)</f>
        <v>16684592.02</v>
      </c>
      <c r="E10" s="10">
        <f t="shared" si="0"/>
        <v>8178447.2000000002</v>
      </c>
    </row>
    <row r="13" spans="1:6" x14ac:dyDescent="0.25">
      <c r="C13" s="8"/>
      <c r="D13" s="6">
        <v>2025</v>
      </c>
      <c r="E13" s="6">
        <v>2026</v>
      </c>
    </row>
    <row r="14" spans="1:6" x14ac:dyDescent="0.25">
      <c r="B14" s="1" t="s">
        <v>7</v>
      </c>
      <c r="C14" s="8"/>
      <c r="D14" s="7">
        <f>D10+C10</f>
        <v>17316757.849999998</v>
      </c>
      <c r="E14" s="7">
        <f>E10</f>
        <v>8178447.2000000002</v>
      </c>
    </row>
    <row r="17" spans="1:2" x14ac:dyDescent="0.25">
      <c r="A17" s="1" t="s">
        <v>8</v>
      </c>
      <c r="B17" t="s">
        <v>13</v>
      </c>
    </row>
    <row r="18" spans="1:2" x14ac:dyDescent="0.25">
      <c r="B18" t="s">
        <v>11</v>
      </c>
    </row>
    <row r="19" spans="1:2" x14ac:dyDescent="0.25">
      <c r="B19" t="s">
        <v>9</v>
      </c>
    </row>
    <row r="20" spans="1:2" x14ac:dyDescent="0.25">
      <c r="B20" s="1" t="s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false</HasExcelAttachment>
    <MunishStatus xmlns="6a95137c-d42e-468e-9f88-48056057fa51">N/A</MunishStatus>
    <TorysCounsel xmlns="6a95137c-d42e-468e-9f88-48056057fa51">
      <Value>Daliana</Value>
    </TorysCounsel>
    <CrossReference xmlns="6a95137c-d42e-468e-9f88-48056057fa51" xsi:nil="true"/>
    <Issue_x002f_Theme xmlns="6a95137c-d42e-468e-9f88-48056057fa51" xsi:nil="true"/>
    <Attachment xmlns="6a95137c-d42e-468e-9f88-48056057fa51">false</Attachment>
    <ZubairStatus xmlns="6a95137c-d42e-468e-9f88-48056057fa51">Witness signed off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IRR xmlns="6a95137c-d42e-468e-9f88-48056057fa51">false</IRR>
    <ABlairStatus xmlns="6a95137c-d42e-468e-9f88-48056057fa51">N/A</ABlairStatus>
    <Round2Topic xmlns="6a95137c-d42e-468e-9f88-48056057fa51">false</Round2Topic>
    <IRR_x0020_Label xmlns="6a95137c-d42e-468e-9f88-48056057fa51" xsi:nil="true"/>
    <Intervenor xmlns="6a95137c-d42e-468e-9f88-48056057fa51">OEB Staff</Intervenor>
    <UsmanStatus xmlns="6a95137c-d42e-468e-9f88-48056057fa51">N/A</UsmanStatus>
    <S_x002e_VetsisStatus xmlns="6a95137c-d42e-468e-9f88-48056057fa51">N/A</S_x002e_VetsisStatus>
    <Strategic_x003f_ xmlns="6a95137c-d42e-468e-9f88-48056057fa51">true</Strategic_x003f_>
    <S_x002e_SheehyStatus xmlns="6a95137c-d42e-468e-9f88-48056057fa51">N/A</S_x002e_SheehyStatus>
    <Ex_x002e_ xmlns="6a95137c-d42e-468e-9f88-48056057fa51">Ex 1</Ex_x002e_>
    <LincolnStatus xmlns="6a95137c-d42e-468e-9f88-48056057fa51">N/A</LincolnStatus>
    <BBA_Comments xmlns="6a95137c-d42e-468e-9f88-48056057fa51" xsi:nil="true"/>
    <RegContact xmlns="6a95137c-d42e-468e-9f88-48056057fa51">
      <Value>Carlisle</Value>
    </RegContact>
    <SaadStatus xmlns="6a95137c-d42e-468e-9f88-48056057fa51">N/A</SaadStatus>
    <Witness_x0028_es_x0029_ xmlns="6a95137c-d42e-468e-9f88-48056057fa51">
      <Value>Zubair</Value>
    </Witness_x0028_es_x0029_>
    <Status xmlns="6a95137c-d42e-468e-9f88-48056057fa51">Witness signed off</Status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>Ajay</SME_x0028_s_x0029_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</documentManagement>
</p:properties>
</file>

<file path=customXml/itemProps1.xml><?xml version="1.0" encoding="utf-8"?>
<ds:datastoreItem xmlns:ds="http://schemas.openxmlformats.org/officeDocument/2006/customXml" ds:itemID="{D10ECE71-CAFC-4456-940F-BF9AC4DFEB8F}"/>
</file>

<file path=customXml/itemProps2.xml><?xml version="1.0" encoding="utf-8"?>
<ds:datastoreItem xmlns:ds="http://schemas.openxmlformats.org/officeDocument/2006/customXml" ds:itemID="{2052A3FF-F092-44B6-A343-A74071A4B8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B9969B-7641-4CE5-A274-893A3B930E36}">
  <ds:schemaRefs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6a95137c-d42e-468e-9f88-48056057fa51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6-Staff-149</vt:lpstr>
    </vt:vector>
  </TitlesOfParts>
  <Company>Elexicon Energy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Zubair Islam</dc:creator>
  <cp:lastModifiedBy>Zubair Islam</cp:lastModifiedBy>
  <dcterms:created xsi:type="dcterms:W3CDTF">2026-04-28T17:57:55Z</dcterms:created>
  <dcterms:modified xsi:type="dcterms:W3CDTF">2026-05-06T20:33:50Z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