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8" documentId="8_{3D4376C3-6BF2-4D6A-B251-5CF6F7518A3A}" xr6:coauthVersionLast="47" xr6:coauthVersionMax="47" xr10:uidLastSave="{73EE49BF-9B55-40D1-AF58-63B66507E68F}"/>
  <bookViews>
    <workbookView xWindow="17520" yWindow="-21600" windowWidth="19410" windowHeight="20985" xr2:uid="{24726F13-0982-490F-97CA-D0C536D96562}"/>
  </bookViews>
  <sheets>
    <sheet name="Shee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B33" i="1"/>
  <c r="C33" i="1"/>
  <c r="D33" i="1"/>
  <c r="E33" i="1"/>
  <c r="F33" i="1"/>
  <c r="G33" i="1"/>
  <c r="H33" i="1"/>
  <c r="I33" i="1"/>
  <c r="J33" i="1"/>
  <c r="K33" i="1"/>
  <c r="L33" i="1"/>
  <c r="B34" i="1"/>
  <c r="C34" i="1"/>
  <c r="D34" i="1"/>
  <c r="E34" i="1"/>
  <c r="F34" i="1"/>
  <c r="G34" i="1"/>
  <c r="H34" i="1"/>
  <c r="I34" i="1"/>
  <c r="J34" i="1"/>
  <c r="K34" i="1"/>
  <c r="L34" i="1"/>
  <c r="B35" i="1"/>
  <c r="C35" i="1"/>
  <c r="D35" i="1"/>
  <c r="E35" i="1"/>
  <c r="F35" i="1"/>
  <c r="G35" i="1"/>
  <c r="H35" i="1"/>
  <c r="I35" i="1"/>
  <c r="J35" i="1"/>
  <c r="K35" i="1"/>
  <c r="L35" i="1"/>
  <c r="B36" i="1"/>
  <c r="C36" i="1"/>
  <c r="D36" i="1"/>
  <c r="E36" i="1"/>
  <c r="F36" i="1"/>
  <c r="G36" i="1"/>
  <c r="H36" i="1"/>
  <c r="I36" i="1"/>
  <c r="J36" i="1"/>
  <c r="K36" i="1"/>
  <c r="L36" i="1"/>
  <c r="C31" i="1"/>
  <c r="D31" i="1"/>
  <c r="E31" i="1"/>
  <c r="F31" i="1"/>
  <c r="G31" i="1"/>
  <c r="H31" i="1"/>
  <c r="I31" i="1"/>
  <c r="J31" i="1"/>
  <c r="K31" i="1"/>
  <c r="L31" i="1"/>
  <c r="B31" i="1"/>
  <c r="B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<sst xmlns="http://schemas.openxmlformats.org/spreadsheetml/2006/main" count="74" uniqueCount="18">
  <si>
    <t>INTERROGATORY 8-SEC-94   </t>
  </si>
  <si>
    <t>Actual</t>
  </si>
  <si>
    <t>Forecast</t>
  </si>
  <si>
    <t>Specific Service Charges - Revenue</t>
  </si>
  <si>
    <t>Deferred Variance - Collection of Account Charge</t>
  </si>
  <si>
    <t>Account Set Up Charges</t>
  </si>
  <si>
    <t>MicroFIT</t>
  </si>
  <si>
    <t>Returned Cheque</t>
  </si>
  <si>
    <t xml:space="preserve">Reconnection at meter - during regular hours </t>
  </si>
  <si>
    <t>Easement/Legal Letters</t>
  </si>
  <si>
    <t>Credit Reference</t>
  </si>
  <si>
    <t>Specific Serv Chg Customer Requests</t>
  </si>
  <si>
    <t>Misc Accounting Adjustments</t>
  </si>
  <si>
    <t>4235 Miscellaneous Service Revenues</t>
  </si>
  <si>
    <t>Unit Prices based on tariff sheet</t>
  </si>
  <si>
    <t>N/A</t>
  </si>
  <si>
    <t>Estimated Volume</t>
  </si>
  <si>
    <t>Note: Actual volumes may vary as we do not have a tracking of volume nor do we forecast volumes.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</si>
</sst>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0" fillId="0" borderId="0" xfId="1" applyNumberFormat="1" applyFont="1" applyFill="1"/>
    <xf numFmtId="164" fontId="0" fillId="0" borderId="2" xfId="0" applyNumberFormat="1" applyBorder="1"/>
    <xf numFmtId="164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F538-19B4-4FEE-99F4-26CAEEF53F5D}">
  <dimension ref="A2:M38"/>
  <sheetViews>
    <sheetView tabSelected="1" workbookViewId="0">
      <selection activeCell="D39" sqref="D39"/>
    </sheetView>
  </sheetViews>
  <sheetFormatPr defaultRowHeight="14.5" x14ac:dyDescent="0.35"/>
  <cols>
    <col min="1" max="1" width="53" customWidth="1"/>
    <col min="2" max="12" width="12.7265625" customWidth="1"/>
    <col min="13" max="13" width="4.81640625" bestFit="1" customWidth="1"/>
  </cols>
  <sheetData>
    <row r="2" spans="1:13" x14ac:dyDescent="0.35">
      <c r="A2" s="1" t="s">
        <v>0</v>
      </c>
    </row>
    <row r="4" spans="1:13" x14ac:dyDescent="0.35"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</row>
    <row r="5" spans="1:13" x14ac:dyDescent="0.35">
      <c r="A5" s="3" t="s">
        <v>3</v>
      </c>
      <c r="B5" s="4">
        <v>2021</v>
      </c>
      <c r="C5" s="4">
        <v>2022</v>
      </c>
      <c r="D5" s="4">
        <v>2023</v>
      </c>
      <c r="E5" s="4">
        <v>2024</v>
      </c>
      <c r="F5" s="4">
        <v>2025</v>
      </c>
      <c r="G5" s="4">
        <v>2026</v>
      </c>
      <c r="H5" s="4">
        <v>2027</v>
      </c>
      <c r="I5" s="4">
        <v>2028</v>
      </c>
      <c r="J5" s="4">
        <v>2029</v>
      </c>
      <c r="K5" s="4">
        <v>2030</v>
      </c>
      <c r="L5" s="4">
        <v>2031</v>
      </c>
    </row>
    <row r="6" spans="1:13" x14ac:dyDescent="0.35">
      <c r="A6" t="s">
        <v>4</v>
      </c>
      <c r="B6" s="5">
        <v>703590.78</v>
      </c>
      <c r="C6" s="5">
        <v>703591.03</v>
      </c>
      <c r="D6" s="5">
        <v>703591.08</v>
      </c>
      <c r="E6" s="5">
        <v>2625968.17</v>
      </c>
      <c r="F6" s="5">
        <v>1818788.03</v>
      </c>
      <c r="G6" s="5">
        <v>1143711</v>
      </c>
      <c r="H6" s="5">
        <v>0</v>
      </c>
      <c r="I6" s="5">
        <v>0</v>
      </c>
      <c r="J6" s="5">
        <v>0</v>
      </c>
      <c r="K6" s="5">
        <v>0</v>
      </c>
      <c r="L6" s="5">
        <v>0</v>
      </c>
    </row>
    <row r="7" spans="1:13" x14ac:dyDescent="0.35">
      <c r="A7" t="s">
        <v>5</v>
      </c>
      <c r="B7" s="5">
        <v>651356.1</v>
      </c>
      <c r="C7" s="5">
        <v>625116.96</v>
      </c>
      <c r="D7" s="5">
        <v>566910</v>
      </c>
      <c r="E7" s="5">
        <v>577170</v>
      </c>
      <c r="F7" s="5">
        <v>547110</v>
      </c>
      <c r="G7" s="5">
        <v>612861</v>
      </c>
      <c r="H7" s="5">
        <v>625118</v>
      </c>
      <c r="I7" s="5">
        <v>637620</v>
      </c>
      <c r="J7" s="5">
        <v>650373</v>
      </c>
      <c r="K7" s="5">
        <v>663380</v>
      </c>
      <c r="L7" s="5">
        <v>676648</v>
      </c>
    </row>
    <row r="8" spans="1:13" x14ac:dyDescent="0.35">
      <c r="A8" t="s">
        <v>6</v>
      </c>
      <c r="B8" s="5">
        <v>29224.170000000002</v>
      </c>
      <c r="C8" s="5">
        <v>31084.300000000003</v>
      </c>
      <c r="D8" s="5">
        <v>29162.66</v>
      </c>
      <c r="E8" s="5">
        <v>29541.35</v>
      </c>
      <c r="F8" s="5">
        <v>31588.52</v>
      </c>
      <c r="G8" s="5">
        <v>32580</v>
      </c>
      <c r="H8" s="5">
        <v>32580</v>
      </c>
      <c r="I8" s="5">
        <v>32580</v>
      </c>
      <c r="J8" s="5">
        <v>32580</v>
      </c>
      <c r="K8" s="5">
        <v>32580</v>
      </c>
      <c r="L8" s="5">
        <v>32580</v>
      </c>
    </row>
    <row r="9" spans="1:13" x14ac:dyDescent="0.35">
      <c r="A9" t="s">
        <v>7</v>
      </c>
      <c r="B9" s="5">
        <v>6240</v>
      </c>
      <c r="C9" s="5">
        <v>6825</v>
      </c>
      <c r="D9" s="5">
        <v>10397.379999999999</v>
      </c>
      <c r="E9" s="5">
        <v>9135.99</v>
      </c>
      <c r="F9" s="5">
        <v>11533.8</v>
      </c>
      <c r="G9" s="5">
        <v>7741</v>
      </c>
      <c r="H9" s="5">
        <v>7741</v>
      </c>
      <c r="I9" s="5">
        <v>7741</v>
      </c>
      <c r="J9" s="5">
        <v>7741</v>
      </c>
      <c r="K9" s="5">
        <v>7741</v>
      </c>
      <c r="L9" s="5">
        <v>7741</v>
      </c>
    </row>
    <row r="10" spans="1:13" x14ac:dyDescent="0.35">
      <c r="A10" t="s">
        <v>8</v>
      </c>
      <c r="B10" s="5">
        <v>18061.55</v>
      </c>
      <c r="C10" s="5">
        <v>26520</v>
      </c>
      <c r="D10" s="5">
        <v>90570</v>
      </c>
      <c r="E10" s="5">
        <v>77805</v>
      </c>
      <c r="F10" s="5">
        <v>68565</v>
      </c>
      <c r="G10" s="5">
        <v>72053</v>
      </c>
      <c r="H10" s="5">
        <v>72053</v>
      </c>
      <c r="I10" s="5">
        <v>72053</v>
      </c>
      <c r="J10" s="5">
        <v>72053</v>
      </c>
      <c r="K10" s="5">
        <v>72053</v>
      </c>
      <c r="L10" s="5">
        <v>72053</v>
      </c>
    </row>
    <row r="11" spans="1:13" x14ac:dyDescent="0.35">
      <c r="A11" t="s">
        <v>9</v>
      </c>
      <c r="B11" s="5">
        <v>2562.39</v>
      </c>
      <c r="C11" s="5">
        <v>2248.2800000000002</v>
      </c>
      <c r="D11" s="5">
        <v>1455</v>
      </c>
      <c r="E11" s="5">
        <v>1275.4000000000001</v>
      </c>
      <c r="F11" s="5">
        <v>1680</v>
      </c>
      <c r="G11" s="5">
        <v>1920</v>
      </c>
      <c r="H11" s="5">
        <v>1920</v>
      </c>
      <c r="I11" s="5">
        <v>1920</v>
      </c>
      <c r="J11" s="5">
        <v>1920</v>
      </c>
      <c r="K11" s="5">
        <v>1920</v>
      </c>
      <c r="L11" s="5">
        <v>1920</v>
      </c>
    </row>
    <row r="12" spans="1:13" x14ac:dyDescent="0.35">
      <c r="A12" t="s">
        <v>10</v>
      </c>
      <c r="B12" s="5">
        <v>2403.9</v>
      </c>
      <c r="C12" s="5">
        <v>1709.33</v>
      </c>
      <c r="D12" s="5">
        <v>1740</v>
      </c>
      <c r="E12" s="5">
        <v>870</v>
      </c>
      <c r="F12" s="5">
        <v>720</v>
      </c>
      <c r="G12" s="5">
        <v>1719</v>
      </c>
      <c r="H12" s="5">
        <v>1719</v>
      </c>
      <c r="I12" s="5">
        <v>1719</v>
      </c>
      <c r="J12" s="5">
        <v>1719</v>
      </c>
      <c r="K12" s="5">
        <v>1719</v>
      </c>
      <c r="L12" s="5">
        <v>1719</v>
      </c>
    </row>
    <row r="13" spans="1:13" x14ac:dyDescent="0.35">
      <c r="A13" t="s">
        <v>11</v>
      </c>
      <c r="B13" s="5">
        <v>15</v>
      </c>
      <c r="C13" s="5">
        <v>45</v>
      </c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35">
      <c r="A14" t="s">
        <v>12</v>
      </c>
      <c r="B14" s="5">
        <v>-20732.22</v>
      </c>
      <c r="C14" s="5">
        <v>-4929.3</v>
      </c>
      <c r="D14" s="5"/>
      <c r="E14" s="5"/>
      <c r="F14" s="5"/>
      <c r="G14" s="5"/>
      <c r="H14" s="5"/>
      <c r="I14" s="5"/>
      <c r="J14" s="5"/>
      <c r="K14" s="5"/>
      <c r="L14" s="5"/>
    </row>
    <row r="15" spans="1:13" ht="15" thickBot="1" x14ac:dyDescent="0.4">
      <c r="A15" s="3" t="s">
        <v>13</v>
      </c>
      <c r="B15" s="6">
        <f>SUM(B6:B14)</f>
        <v>1392721.6699999997</v>
      </c>
      <c r="C15" s="6">
        <f t="shared" ref="C15:L15" si="0">SUM(C6:C14)</f>
        <v>1392210.6</v>
      </c>
      <c r="D15" s="6">
        <f t="shared" si="0"/>
        <v>1403826.1199999999</v>
      </c>
      <c r="E15" s="6">
        <f t="shared" si="0"/>
        <v>3321765.91</v>
      </c>
      <c r="F15" s="6">
        <f t="shared" si="0"/>
        <v>2479985.35</v>
      </c>
      <c r="G15" s="6">
        <f t="shared" si="0"/>
        <v>1872585</v>
      </c>
      <c r="H15" s="6">
        <f t="shared" si="0"/>
        <v>741131</v>
      </c>
      <c r="I15" s="6">
        <f t="shared" si="0"/>
        <v>753633</v>
      </c>
      <c r="J15" s="6">
        <f t="shared" si="0"/>
        <v>766386</v>
      </c>
      <c r="K15" s="6">
        <f t="shared" si="0"/>
        <v>779393</v>
      </c>
      <c r="L15" s="6">
        <f t="shared" si="0"/>
        <v>792661</v>
      </c>
    </row>
    <row r="16" spans="1:13" ht="15" thickTop="1" x14ac:dyDescent="0.3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0</v>
      </c>
    </row>
    <row r="17" spans="1:13" x14ac:dyDescent="0.35">
      <c r="F17" s="7"/>
      <c r="G17" s="7"/>
      <c r="H17" s="7"/>
      <c r="I17" s="7"/>
      <c r="J17" s="7"/>
      <c r="K17" s="7"/>
      <c r="L17" s="7"/>
      <c r="M17" s="7"/>
    </row>
    <row r="18" spans="1:13" x14ac:dyDescent="0.35">
      <c r="A18" s="3" t="s">
        <v>14</v>
      </c>
      <c r="B18" s="2" t="s">
        <v>1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  <c r="L18" s="2" t="s">
        <v>2</v>
      </c>
    </row>
    <row r="19" spans="1:13" x14ac:dyDescent="0.35">
      <c r="B19" s="4">
        <v>2021</v>
      </c>
      <c r="C19" s="4">
        <v>2022</v>
      </c>
      <c r="D19" s="4">
        <v>2023</v>
      </c>
      <c r="E19" s="4">
        <v>2024</v>
      </c>
      <c r="F19" s="4">
        <v>2025</v>
      </c>
      <c r="G19" s="4">
        <v>2026</v>
      </c>
      <c r="H19" s="4">
        <v>2027</v>
      </c>
      <c r="I19" s="4">
        <v>2028</v>
      </c>
      <c r="J19" s="4">
        <v>2029</v>
      </c>
      <c r="K19" s="4">
        <v>2030</v>
      </c>
      <c r="L19" s="4">
        <v>2031</v>
      </c>
    </row>
    <row r="20" spans="1:13" x14ac:dyDescent="0.35">
      <c r="A20" t="s">
        <v>4</v>
      </c>
      <c r="B20" t="s">
        <v>15</v>
      </c>
      <c r="C20" t="s">
        <v>15</v>
      </c>
      <c r="D20" t="s">
        <v>15</v>
      </c>
      <c r="E20" t="s">
        <v>15</v>
      </c>
      <c r="F20" t="s">
        <v>15</v>
      </c>
      <c r="G20" t="s">
        <v>15</v>
      </c>
    </row>
    <row r="21" spans="1:13" x14ac:dyDescent="0.35">
      <c r="A21" t="s">
        <v>5</v>
      </c>
      <c r="B21">
        <v>30</v>
      </c>
      <c r="C21">
        <v>30</v>
      </c>
      <c r="D21">
        <v>30</v>
      </c>
      <c r="E21">
        <v>30</v>
      </c>
      <c r="F21">
        <v>30</v>
      </c>
      <c r="G21">
        <v>30</v>
      </c>
      <c r="H21">
        <v>30</v>
      </c>
      <c r="I21">
        <v>30</v>
      </c>
      <c r="J21">
        <v>30</v>
      </c>
      <c r="K21">
        <v>30</v>
      </c>
      <c r="L21">
        <v>30</v>
      </c>
    </row>
    <row r="22" spans="1:13" x14ac:dyDescent="0.35">
      <c r="A22" t="s">
        <v>6</v>
      </c>
      <c r="B22">
        <v>4.55</v>
      </c>
      <c r="C22">
        <v>4.55</v>
      </c>
      <c r="D22">
        <v>4.55</v>
      </c>
      <c r="E22">
        <v>4.55</v>
      </c>
      <c r="F22">
        <v>5</v>
      </c>
      <c r="G22">
        <v>5</v>
      </c>
      <c r="H22">
        <v>5</v>
      </c>
      <c r="I22">
        <v>5</v>
      </c>
      <c r="J22">
        <v>5</v>
      </c>
      <c r="K22">
        <v>5</v>
      </c>
      <c r="L22">
        <v>5</v>
      </c>
    </row>
    <row r="23" spans="1:13" x14ac:dyDescent="0.35">
      <c r="A23" t="s">
        <v>7</v>
      </c>
      <c r="B23">
        <v>15</v>
      </c>
      <c r="C23">
        <v>15</v>
      </c>
      <c r="D23">
        <v>15</v>
      </c>
      <c r="E23">
        <v>15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</row>
    <row r="24" spans="1:13" x14ac:dyDescent="0.35">
      <c r="A24" t="s">
        <v>8</v>
      </c>
      <c r="B24">
        <v>65</v>
      </c>
      <c r="C24">
        <v>65</v>
      </c>
      <c r="D24">
        <v>65</v>
      </c>
      <c r="E24">
        <v>65</v>
      </c>
      <c r="F24">
        <v>65</v>
      </c>
      <c r="G24">
        <v>65</v>
      </c>
      <c r="H24">
        <v>65</v>
      </c>
      <c r="I24">
        <v>65</v>
      </c>
      <c r="J24">
        <v>65</v>
      </c>
      <c r="K24">
        <v>65</v>
      </c>
      <c r="L24">
        <v>65</v>
      </c>
    </row>
    <row r="25" spans="1:13" x14ac:dyDescent="0.35">
      <c r="A25" t="s">
        <v>9</v>
      </c>
      <c r="B25">
        <v>15</v>
      </c>
      <c r="C25">
        <v>15</v>
      </c>
      <c r="D25">
        <v>15</v>
      </c>
      <c r="E25">
        <v>15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</row>
    <row r="26" spans="1:13" x14ac:dyDescent="0.35">
      <c r="A26" t="s">
        <v>10</v>
      </c>
      <c r="B26">
        <v>15</v>
      </c>
      <c r="C26">
        <v>15</v>
      </c>
      <c r="D26">
        <v>15</v>
      </c>
      <c r="E26">
        <v>15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</row>
    <row r="28" spans="1:13" x14ac:dyDescent="0.35">
      <c r="B28" s="2" t="s">
        <v>1</v>
      </c>
      <c r="C28" s="2" t="s">
        <v>1</v>
      </c>
      <c r="D28" s="2" t="s">
        <v>1</v>
      </c>
      <c r="E28" s="2" t="s">
        <v>1</v>
      </c>
      <c r="F28" s="2" t="s">
        <v>1</v>
      </c>
      <c r="G28" s="2" t="s">
        <v>2</v>
      </c>
      <c r="H28" s="2" t="s">
        <v>2</v>
      </c>
      <c r="I28" s="2" t="s">
        <v>2</v>
      </c>
      <c r="J28" s="2" t="s">
        <v>2</v>
      </c>
      <c r="K28" s="2" t="s">
        <v>2</v>
      </c>
      <c r="L28" s="2" t="s">
        <v>2</v>
      </c>
    </row>
    <row r="29" spans="1:13" x14ac:dyDescent="0.35">
      <c r="A29" s="3" t="s">
        <v>16</v>
      </c>
      <c r="B29" s="4">
        <v>2021</v>
      </c>
      <c r="C29" s="4">
        <v>2022</v>
      </c>
      <c r="D29" s="4">
        <v>2023</v>
      </c>
      <c r="E29" s="4">
        <v>2024</v>
      </c>
      <c r="F29" s="4">
        <v>2025</v>
      </c>
      <c r="G29" s="4">
        <v>2026</v>
      </c>
      <c r="H29" s="4">
        <v>2027</v>
      </c>
      <c r="I29" s="4">
        <v>2028</v>
      </c>
      <c r="J29" s="4">
        <v>2029</v>
      </c>
      <c r="K29" s="4">
        <v>2030</v>
      </c>
      <c r="L29" s="4">
        <v>2031</v>
      </c>
    </row>
    <row r="30" spans="1:13" x14ac:dyDescent="0.35">
      <c r="A30" t="s">
        <v>4</v>
      </c>
      <c r="B30" t="s">
        <v>15</v>
      </c>
      <c r="C30" t="s">
        <v>15</v>
      </c>
      <c r="D30" t="s">
        <v>15</v>
      </c>
      <c r="E30" t="s">
        <v>15</v>
      </c>
      <c r="F30" t="s">
        <v>15</v>
      </c>
      <c r="G30" t="s">
        <v>15</v>
      </c>
    </row>
    <row r="31" spans="1:13" x14ac:dyDescent="0.35">
      <c r="A31" t="s">
        <v>5</v>
      </c>
      <c r="B31" s="7">
        <f>B7/B21</f>
        <v>21711.87</v>
      </c>
      <c r="C31" s="7">
        <f t="shared" ref="C31:L31" si="1">C7/C21</f>
        <v>20837.232</v>
      </c>
      <c r="D31" s="7">
        <f t="shared" si="1"/>
        <v>18897</v>
      </c>
      <c r="E31" s="7">
        <f t="shared" si="1"/>
        <v>19239</v>
      </c>
      <c r="F31" s="7">
        <f t="shared" si="1"/>
        <v>18237</v>
      </c>
      <c r="G31" s="7">
        <f t="shared" si="1"/>
        <v>20428.7</v>
      </c>
      <c r="H31" s="7">
        <f t="shared" si="1"/>
        <v>20837.266666666666</v>
      </c>
      <c r="I31" s="7">
        <f t="shared" si="1"/>
        <v>21254</v>
      </c>
      <c r="J31" s="7">
        <f t="shared" si="1"/>
        <v>21679.1</v>
      </c>
      <c r="K31" s="7">
        <f t="shared" si="1"/>
        <v>22112.666666666668</v>
      </c>
      <c r="L31" s="7">
        <f t="shared" si="1"/>
        <v>22554.933333333334</v>
      </c>
    </row>
    <row r="32" spans="1:13" x14ac:dyDescent="0.35">
      <c r="A32" t="s">
        <v>6</v>
      </c>
      <c r="B32" s="7">
        <f t="shared" ref="B32:L32" si="2">B8/B22</f>
        <v>6422.8945054945061</v>
      </c>
      <c r="C32" s="7">
        <f t="shared" si="2"/>
        <v>6831.7142857142862</v>
      </c>
      <c r="D32" s="7">
        <f t="shared" si="2"/>
        <v>6409.3758241758242</v>
      </c>
      <c r="E32" s="7">
        <f t="shared" si="2"/>
        <v>6492.6043956043959</v>
      </c>
      <c r="F32" s="7">
        <f t="shared" si="2"/>
        <v>6317.7039999999997</v>
      </c>
      <c r="G32" s="7">
        <f t="shared" si="2"/>
        <v>6516</v>
      </c>
      <c r="H32" s="7">
        <f t="shared" si="2"/>
        <v>6516</v>
      </c>
      <c r="I32" s="7">
        <f t="shared" si="2"/>
        <v>6516</v>
      </c>
      <c r="J32" s="7">
        <f t="shared" si="2"/>
        <v>6516</v>
      </c>
      <c r="K32" s="7">
        <f t="shared" si="2"/>
        <v>6516</v>
      </c>
      <c r="L32" s="7">
        <f t="shared" si="2"/>
        <v>6516</v>
      </c>
    </row>
    <row r="33" spans="1:12" x14ac:dyDescent="0.35">
      <c r="A33" t="s">
        <v>7</v>
      </c>
      <c r="B33" s="7">
        <f t="shared" ref="B33:L33" si="3">B9/B23</f>
        <v>416</v>
      </c>
      <c r="C33" s="7">
        <f t="shared" si="3"/>
        <v>455</v>
      </c>
      <c r="D33" s="7">
        <f t="shared" si="3"/>
        <v>693.15866666666659</v>
      </c>
      <c r="E33" s="7">
        <f t="shared" si="3"/>
        <v>609.06600000000003</v>
      </c>
      <c r="F33" s="7">
        <f t="shared" si="3"/>
        <v>768.92</v>
      </c>
      <c r="G33" s="7">
        <f t="shared" si="3"/>
        <v>516.06666666666672</v>
      </c>
      <c r="H33" s="7">
        <f t="shared" si="3"/>
        <v>516.06666666666672</v>
      </c>
      <c r="I33" s="7">
        <f t="shared" si="3"/>
        <v>516.06666666666672</v>
      </c>
      <c r="J33" s="7">
        <f t="shared" si="3"/>
        <v>516.06666666666672</v>
      </c>
      <c r="K33" s="7">
        <f t="shared" si="3"/>
        <v>516.06666666666672</v>
      </c>
      <c r="L33" s="7">
        <f t="shared" si="3"/>
        <v>516.06666666666672</v>
      </c>
    </row>
    <row r="34" spans="1:12" x14ac:dyDescent="0.35">
      <c r="A34" t="s">
        <v>8</v>
      </c>
      <c r="B34" s="7">
        <f t="shared" ref="B34:L34" si="4">B10/B24</f>
        <v>277.87</v>
      </c>
      <c r="C34" s="7">
        <f t="shared" si="4"/>
        <v>408</v>
      </c>
      <c r="D34" s="7">
        <f t="shared" si="4"/>
        <v>1393.3846153846155</v>
      </c>
      <c r="E34" s="7">
        <f t="shared" si="4"/>
        <v>1197</v>
      </c>
      <c r="F34" s="7">
        <f t="shared" si="4"/>
        <v>1054.8461538461538</v>
      </c>
      <c r="G34" s="7">
        <f t="shared" si="4"/>
        <v>1108.5076923076922</v>
      </c>
      <c r="H34" s="7">
        <f t="shared" si="4"/>
        <v>1108.5076923076922</v>
      </c>
      <c r="I34" s="7">
        <f t="shared" si="4"/>
        <v>1108.5076923076922</v>
      </c>
      <c r="J34" s="7">
        <f t="shared" si="4"/>
        <v>1108.5076923076922</v>
      </c>
      <c r="K34" s="7">
        <f t="shared" si="4"/>
        <v>1108.5076923076922</v>
      </c>
      <c r="L34" s="7">
        <f t="shared" si="4"/>
        <v>1108.5076923076922</v>
      </c>
    </row>
    <row r="35" spans="1:12" x14ac:dyDescent="0.35">
      <c r="A35" t="s">
        <v>9</v>
      </c>
      <c r="B35" s="7">
        <f t="shared" ref="B35:L35" si="5">B11/B25</f>
        <v>170.82599999999999</v>
      </c>
      <c r="C35" s="7">
        <f t="shared" si="5"/>
        <v>149.88533333333334</v>
      </c>
      <c r="D35" s="7">
        <f t="shared" si="5"/>
        <v>97</v>
      </c>
      <c r="E35" s="7">
        <f t="shared" si="5"/>
        <v>85.026666666666671</v>
      </c>
      <c r="F35" s="7">
        <f t="shared" si="5"/>
        <v>112</v>
      </c>
      <c r="G35" s="7">
        <f t="shared" si="5"/>
        <v>128</v>
      </c>
      <c r="H35" s="7">
        <f t="shared" si="5"/>
        <v>128</v>
      </c>
      <c r="I35" s="7">
        <f t="shared" si="5"/>
        <v>128</v>
      </c>
      <c r="J35" s="7">
        <f t="shared" si="5"/>
        <v>128</v>
      </c>
      <c r="K35" s="7">
        <f t="shared" si="5"/>
        <v>128</v>
      </c>
      <c r="L35" s="7">
        <f t="shared" si="5"/>
        <v>128</v>
      </c>
    </row>
    <row r="36" spans="1:12" x14ac:dyDescent="0.35">
      <c r="A36" t="s">
        <v>10</v>
      </c>
      <c r="B36" s="7">
        <f t="shared" ref="B36:L36" si="6">B12/B26</f>
        <v>160.26000000000002</v>
      </c>
      <c r="C36" s="7">
        <f t="shared" si="6"/>
        <v>113.95533333333333</v>
      </c>
      <c r="D36" s="7">
        <f t="shared" si="6"/>
        <v>116</v>
      </c>
      <c r="E36" s="7">
        <f t="shared" si="6"/>
        <v>58</v>
      </c>
      <c r="F36" s="7">
        <f t="shared" si="6"/>
        <v>48</v>
      </c>
      <c r="G36" s="7">
        <f t="shared" si="6"/>
        <v>114.6</v>
      </c>
      <c r="H36" s="7">
        <f t="shared" si="6"/>
        <v>114.6</v>
      </c>
      <c r="I36" s="7">
        <f t="shared" si="6"/>
        <v>114.6</v>
      </c>
      <c r="J36" s="7">
        <f t="shared" si="6"/>
        <v>114.6</v>
      </c>
      <c r="K36" s="7">
        <f t="shared" si="6"/>
        <v>114.6</v>
      </c>
      <c r="L36" s="7">
        <f t="shared" si="6"/>
        <v>114.6</v>
      </c>
    </row>
    <row r="37" spans="1:12" x14ac:dyDescent="0.35">
      <c r="A37" t="s">
        <v>17</v>
      </c>
    </row>
    <row r="38" spans="1:12" x14ac:dyDescent="0.35">
      <c r="F38" s="8"/>
      <c r="G38" s="8"/>
      <c r="H38" s="8"/>
      <c r="I38" s="8"/>
      <c r="J38" s="8"/>
      <c r="K38" s="8"/>
      <c r="L3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true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Reg review complete - Ready for sign-off</S_x002e_VetsisStatus>
    <Strategic_x003f_ xmlns="6a95137c-d42e-468e-9f88-48056057fa51">false</Strategic_x003f_>
    <S_x002e_SheehyStatus xmlns="6a95137c-d42e-468e-9f88-48056057fa51">N/A</S_x002e_SheehyStatus>
    <Ex_x002e_ xmlns="6a95137c-d42e-468e-9f88-48056057fa51">Ex 8</Ex_x002e_>
    <LincolnStatus xmlns="6a95137c-d42e-468e-9f88-48056057fa51">N/A</LincolnStatus>
    <RegContact xmlns="6a95137c-d42e-468e-9f88-48056057fa51">
      <Value>Carlisle</Value>
    </RegContact>
    <SaadStatus xmlns="6a95137c-d42e-468e-9f88-48056057fa51">N/A</SaadStatus>
    <Witness_x0028_es_x0029_ xmlns="6a95137c-d42e-468e-9f88-48056057fa51">
      <Value>S. Vetsis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Donna,Mont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BBA_Comments xmlns="6a95137c-d42e-468e-9f88-48056057fa51" xsi:nil="true"/>
    <IRR xmlns="6a95137c-d42e-468e-9f88-48056057fa51">true</IRR>
    <ABlairStatus xmlns="6a95137c-d42e-468e-9f88-48056057fa51">N/A</ABlair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701EF-9896-4ACF-82DD-EA7E280155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6D87FA-7DB9-498D-9612-595A11984CC9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6a95137c-d42e-468e-9f88-48056057fa51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AD6668-F6C2-4AFC-AA05-B81A96C17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 Alim</dc:creator>
  <cp:lastModifiedBy>Stephen Vetsis</cp:lastModifiedBy>
  <dcterms:created xsi:type="dcterms:W3CDTF">2026-04-22T01:40:53Z</dcterms:created>
  <dcterms:modified xsi:type="dcterms:W3CDTF">2026-04-30T14:27:13Z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