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weradvisoryllc-my.sharepoint.com/personal/ablair_poweradvisoryllc_com/Documents/Documents/Elexicon/0-IRs/"/>
    </mc:Choice>
  </mc:AlternateContent>
  <xr:revisionPtr revIDLastSave="1" documentId="8_{889BA30E-3221-4EAA-A245-E6F629B6E147}" xr6:coauthVersionLast="47" xr6:coauthVersionMax="47" xr10:uidLastSave="{6E87D6D3-1AFC-40B7-B761-C9719392303D}"/>
  <bookViews>
    <workbookView xWindow="-46188" yWindow="-108" windowWidth="23256" windowHeight="12456" xr2:uid="{11ACFBBD-63A2-4A90-89E1-BE2AE3DA800E}"/>
  </bookViews>
  <sheets>
    <sheet name="8-Staff-159" sheetId="1" r:id="rId1"/>
  </sheets>
  <definedNames>
    <definedName name="_Fill" hidden="1">#REF!</definedName>
    <definedName name="_Order1" hidden="1">255</definedName>
    <definedName name="_Order2" hidden="1">0</definedName>
    <definedName name="_Sort" hidden="1">#REF!</definedName>
    <definedName name="AS2DocOpenMode" hidden="1">"AS2DocumentEdit"</definedName>
    <definedName name="AS2HasNoAutoHeaderFooter" hidden="1">" "</definedName>
    <definedName name="BI_LDCLIST">#REF!</definedName>
    <definedName name="BridgeYear">#REF!</definedName>
    <definedName name="CDMQR5FACost_1">#REF!</definedName>
    <definedName name="CDMQR5FARemovalandCIACWIP_1">#REF!</definedName>
    <definedName name="CK_DISYR">#REF!</definedName>
    <definedName name="contactf">#REF!</definedName>
    <definedName name="COS_RES_CUSTOMERS">#REF!</definedName>
    <definedName name="COS_RES_KWH">#REF!</definedName>
    <definedName name="CustomerAdministration">#REF!</definedName>
    <definedName name="DesRange">#REF!</definedName>
    <definedName name="DRP">#REF!</definedName>
    <definedName name="DUT_NRPP">#REF!</definedName>
    <definedName name="DUT_RPP">#REF!</definedName>
    <definedName name="EBNUMBER">#REF!</definedName>
    <definedName name="Elexicon_SA">#REF!</definedName>
    <definedName name="fed_sb">#REF!</definedName>
    <definedName name="fedtax">#REF!</definedName>
    <definedName name="forecast_wholesale_lineplus">#REF!</definedName>
    <definedName name="forecast_wholesale_network">#REF!</definedName>
    <definedName name="G1LD">#REF!</definedName>
    <definedName name="Group1Desposing">#REF!</definedName>
    <definedName name="histdate">#REF!</definedName>
    <definedName name="Incr2000">#REF!</definedName>
    <definedName name="LDCList">OFFSET(#REF!,0,0,COUNTA(#REF!),1)</definedName>
    <definedName name="LDCNAME1">#REF!</definedName>
    <definedName name="LIMIT">#REF!</definedName>
    <definedName name="listdata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tax">#REF!</definedName>
    <definedName name="MidPeak">0.157</definedName>
    <definedName name="MidPeakPer">0.18</definedName>
    <definedName name="NEW_DISYR">#REF!</definedName>
    <definedName name="NEW_NRPP">#REF!</definedName>
    <definedName name="NEW_RPP">#REF!</definedName>
    <definedName name="OER">0.235</definedName>
    <definedName name="OffPeak">0.098</definedName>
    <definedName name="OffPeakPer">0.64</definedName>
    <definedName name="OnPeak">0.203</definedName>
    <definedName name="OnPeakPer">0.18</definedName>
    <definedName name="ontario_sb">#REF!</definedName>
    <definedName name="ontariotax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ATE_CLASSES">#REF!</definedName>
    <definedName name="ratebase">#REF!</definedName>
    <definedName name="ratedescription">#REF!</definedName>
    <definedName name="RateRiderName">OFFSET(#REF!,1,0,COUNTA(#REF!)-1,1)</definedName>
    <definedName name="RebaseYear">#REF!</definedName>
    <definedName name="SALBENF">#REF!</definedName>
    <definedName name="salreg">#REF!</definedName>
    <definedName name="SALREGF">#REF!</definedName>
    <definedName name="SME">0.42</definedName>
    <definedName name="SMP_DISYR">#REF!</definedName>
    <definedName name="SMP_NRPP">#REF!</definedName>
    <definedName name="SMP_RPP">#REF!</definedName>
    <definedName name="SpRange">#REF!</definedName>
    <definedName name="StartEnd">#REF!</definedName>
    <definedName name="taxableincome">#REF!</definedName>
    <definedName name="TEMPA">#REF!</definedName>
    <definedName name="TestYear">#REF!</definedName>
    <definedName name="Total_Current_Wholesale_Lineplus">#REF!</definedName>
    <definedName name="total_current_wholesale_network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1">#REF!</definedName>
    <definedName name="Units2">#REF!</definedName>
    <definedName name="Utility">#REF!</definedName>
    <definedName name="utitliy1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90" i="1" l="1"/>
  <c r="I79" i="1"/>
  <c r="I68" i="1"/>
  <c r="I46" i="1"/>
  <c r="I35" i="1"/>
  <c r="I24" i="1"/>
  <c r="I13" i="1"/>
  <c r="C24" i="1" l="1"/>
  <c r="C90" i="1"/>
  <c r="C46" i="1"/>
  <c r="C35" i="1"/>
  <c r="C68" i="1"/>
  <c r="C79" i="1"/>
  <c r="C57" i="1"/>
  <c r="C13" i="1"/>
  <c r="C101" i="1"/>
  <c r="D79" i="1" l="1"/>
  <c r="D101" i="1"/>
  <c r="D68" i="1"/>
  <c r="D57" i="1" l="1"/>
  <c r="D13" i="1"/>
  <c r="D90" i="1"/>
  <c r="D35" i="1"/>
  <c r="D24" i="1" l="1"/>
  <c r="D46" i="1"/>
  <c r="E101" i="1" l="1"/>
  <c r="E13" i="1"/>
  <c r="E35" i="1"/>
  <c r="E46" i="1"/>
  <c r="E68" i="1" l="1"/>
  <c r="E57" i="1"/>
  <c r="E24" i="1"/>
  <c r="E90" i="1"/>
  <c r="E79" i="1"/>
  <c r="F79" i="1" l="1"/>
  <c r="F101" i="1"/>
  <c r="F13" i="1"/>
  <c r="F24" i="1" l="1"/>
  <c r="F57" i="1"/>
  <c r="F46" i="1"/>
  <c r="F35" i="1"/>
  <c r="F68" i="1"/>
  <c r="F90" i="1"/>
  <c r="G24" i="1" l="1"/>
  <c r="G35" i="1" l="1"/>
  <c r="G57" i="1"/>
  <c r="G101" i="1"/>
  <c r="G79" i="1"/>
  <c r="G68" i="1"/>
  <c r="G13" i="1"/>
  <c r="G46" i="1"/>
  <c r="G90" i="1"/>
  <c r="J13" i="1" l="1"/>
  <c r="J46" i="1"/>
  <c r="J24" i="1"/>
  <c r="J79" i="1"/>
  <c r="J35" i="1"/>
  <c r="J90" i="1"/>
  <c r="J68" i="1"/>
  <c r="K46" i="1" l="1"/>
  <c r="K24" i="1"/>
  <c r="K68" i="1"/>
  <c r="K79" i="1" l="1"/>
  <c r="K35" i="1"/>
  <c r="K13" i="1"/>
  <c r="K90" i="1"/>
  <c r="L24" i="1" l="1"/>
  <c r="L90" i="1"/>
  <c r="L35" i="1"/>
  <c r="L13" i="1" l="1"/>
  <c r="L79" i="1"/>
  <c r="L68" i="1"/>
  <c r="L46" i="1"/>
  <c r="M90" i="1" l="1"/>
  <c r="M68" i="1"/>
  <c r="M79" i="1"/>
  <c r="M46" i="1" l="1"/>
  <c r="M13" i="1"/>
  <c r="M35" i="1"/>
  <c r="M24" i="1"/>
  <c r="N68" i="1" l="1"/>
  <c r="N35" i="1"/>
  <c r="N79" i="1"/>
  <c r="N24" i="1"/>
  <c r="N90" i="1"/>
  <c r="N13" i="1"/>
  <c r="N46" i="1"/>
</calcChain>
</file>

<file path=xl/sharedStrings.xml><?xml version="1.0" encoding="utf-8"?>
<sst xmlns="http://schemas.openxmlformats.org/spreadsheetml/2006/main" count="155" uniqueCount="20">
  <si>
    <t>Veridian Rate Zone</t>
  </si>
  <si>
    <t>Whitby Rate Zone Rate Zone</t>
  </si>
  <si>
    <t>Residential</t>
  </si>
  <si>
    <t>Base Distribution Rates</t>
  </si>
  <si>
    <t>Harmonization</t>
  </si>
  <si>
    <t>RTSRs</t>
  </si>
  <si>
    <t>LV Rates</t>
  </si>
  <si>
    <t>Loss Factors</t>
  </si>
  <si>
    <t>Rate Riders (Sub-Total A)</t>
  </si>
  <si>
    <t>Rate Riders (Sub-Total B)</t>
  </si>
  <si>
    <t>HST &amp; OER</t>
  </si>
  <si>
    <t>Total</t>
  </si>
  <si>
    <t>GS &lt;50</t>
  </si>
  <si>
    <t>GS 50 - 2,999 kW</t>
  </si>
  <si>
    <t>GS 3,000 - 4,999 kW</t>
  </si>
  <si>
    <t>Large Use &gt;5MW</t>
  </si>
  <si>
    <t>Street Light</t>
  </si>
  <si>
    <t>Sentinel</t>
  </si>
  <si>
    <t>Unmetered Scattered Load</t>
  </si>
  <si>
    <t>Seasonal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</si>
</sst>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164" fontId="0" fillId="2" borderId="1" xfId="1" applyFont="1" applyFill="1" applyBorder="1"/>
    <xf numFmtId="0" fontId="2" fillId="2" borderId="1" xfId="0" applyFont="1" applyFill="1" applyBorder="1"/>
    <xf numFmtId="164" fontId="2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EDDC-4F92-4315-A69D-8F5275EB0299}">
  <dimension ref="B2:N101"/>
  <sheetViews>
    <sheetView tabSelected="1" workbookViewId="0">
      <selection activeCell="P10" sqref="P10"/>
    </sheetView>
  </sheetViews>
  <sheetFormatPr defaultRowHeight="14.4" x14ac:dyDescent="0.3"/>
  <cols>
    <col min="1" max="1" width="8.88671875" style="1"/>
    <col min="2" max="2" width="23.5546875" style="1" bestFit="1" customWidth="1"/>
    <col min="3" max="3" width="12.109375" style="1" bestFit="1" customWidth="1"/>
    <col min="4" max="4" width="11.44140625" style="1" bestFit="1" customWidth="1"/>
    <col min="5" max="6" width="10.44140625" style="1" bestFit="1" customWidth="1"/>
    <col min="7" max="7" width="11.44140625" style="1" bestFit="1" customWidth="1"/>
    <col min="8" max="8" width="4.109375" style="1" customWidth="1"/>
    <col min="9" max="9" width="23.5546875" style="1" bestFit="1" customWidth="1"/>
    <col min="10" max="10" width="12.109375" style="1" bestFit="1" customWidth="1"/>
    <col min="11" max="11" width="11.44140625" style="1" bestFit="1" customWidth="1"/>
    <col min="12" max="13" width="10.44140625" style="1" bestFit="1" customWidth="1"/>
    <col min="14" max="14" width="10.77734375" style="1" bestFit="1" customWidth="1"/>
    <col min="15" max="16384" width="8.88671875" style="1"/>
  </cols>
  <sheetData>
    <row r="2" spans="2:14" x14ac:dyDescent="0.3">
      <c r="D2" s="1" t="s">
        <v>0</v>
      </c>
      <c r="K2" s="1" t="s">
        <v>1</v>
      </c>
    </row>
    <row r="4" spans="2:14" x14ac:dyDescent="0.3">
      <c r="B4" s="2" t="s">
        <v>2</v>
      </c>
      <c r="C4" s="3">
        <v>2027</v>
      </c>
      <c r="D4" s="3">
        <v>2028</v>
      </c>
      <c r="E4" s="3">
        <v>2029</v>
      </c>
      <c r="F4" s="3">
        <v>2030</v>
      </c>
      <c r="G4" s="3">
        <v>2031</v>
      </c>
      <c r="I4" s="2" t="s">
        <v>2</v>
      </c>
      <c r="J4" s="3">
        <v>2027</v>
      </c>
      <c r="K4" s="3">
        <v>2028</v>
      </c>
      <c r="L4" s="3">
        <v>2029</v>
      </c>
      <c r="M4" s="3">
        <v>2030</v>
      </c>
      <c r="N4" s="3">
        <v>2031</v>
      </c>
    </row>
    <row r="5" spans="2:14" x14ac:dyDescent="0.3">
      <c r="B5" s="4" t="s">
        <v>3</v>
      </c>
      <c r="C5" s="5">
        <v>12.622469563353803</v>
      </c>
      <c r="D5" s="5">
        <v>2.7223858138743537</v>
      </c>
      <c r="E5" s="5">
        <v>3.0409018356087074</v>
      </c>
      <c r="F5" s="5">
        <v>2.6579375174994624</v>
      </c>
      <c r="G5" s="5">
        <v>4.3390118623850924</v>
      </c>
      <c r="I5" s="4" t="s">
        <v>3</v>
      </c>
      <c r="J5" s="5">
        <v>12.774199736916557</v>
      </c>
      <c r="K5" s="5">
        <v>3.0214932813469417</v>
      </c>
      <c r="L5" s="5">
        <v>3.3312167676866267</v>
      </c>
      <c r="M5" s="5">
        <v>2.8918577180831448</v>
      </c>
      <c r="N5" s="5">
        <v>4.821044168737906</v>
      </c>
    </row>
    <row r="6" spans="2:14" x14ac:dyDescent="0.3">
      <c r="B6" s="4" t="s">
        <v>4</v>
      </c>
      <c r="C6" s="5">
        <v>1.6775304366462009</v>
      </c>
      <c r="D6" s="5">
        <v>8.7614186125641424E-2</v>
      </c>
      <c r="E6" s="5">
        <v>7.9098164391297132E-2</v>
      </c>
      <c r="F6" s="5">
        <v>7.2062482500534486E-2</v>
      </c>
      <c r="G6" s="5">
        <v>0.14098813761490447</v>
      </c>
      <c r="I6" s="4" t="s">
        <v>4</v>
      </c>
      <c r="J6" s="5">
        <v>-4.2441997369165563</v>
      </c>
      <c r="K6" s="5">
        <v>-0.21149328134694656</v>
      </c>
      <c r="L6" s="5">
        <v>-0.21121676768662212</v>
      </c>
      <c r="M6" s="5">
        <v>-0.16185771808314797</v>
      </c>
      <c r="N6" s="5">
        <v>-0.3410441687379091</v>
      </c>
    </row>
    <row r="7" spans="2:14" x14ac:dyDescent="0.3">
      <c r="B7" s="4" t="s">
        <v>5</v>
      </c>
      <c r="C7" s="5">
        <v>1.4652674999999959</v>
      </c>
      <c r="D7" s="5">
        <v>1.0154624999999982</v>
      </c>
      <c r="E7" s="5">
        <v>0.93735000000000213</v>
      </c>
      <c r="F7" s="5">
        <v>1.0154624999999982</v>
      </c>
      <c r="G7" s="5">
        <v>1.0935750000000084</v>
      </c>
      <c r="I7" s="4" t="s">
        <v>5</v>
      </c>
      <c r="J7" s="5">
        <v>-1.1599725000000092</v>
      </c>
      <c r="K7" s="5">
        <v>1.0154625000000124</v>
      </c>
      <c r="L7" s="5">
        <v>0.93735000000000213</v>
      </c>
      <c r="M7" s="5">
        <v>1.0154624999999982</v>
      </c>
      <c r="N7" s="5">
        <v>1.0935750000000013</v>
      </c>
    </row>
    <row r="8" spans="2:14" x14ac:dyDescent="0.3">
      <c r="B8" s="4" t="s">
        <v>6</v>
      </c>
      <c r="C8" s="5">
        <v>4.7882812399469676E-2</v>
      </c>
      <c r="D8" s="5">
        <v>5.0189312477226355E-2</v>
      </c>
      <c r="E8" s="5">
        <v>5.2483698597937556E-2</v>
      </c>
      <c r="F8" s="5">
        <v>5.4882971743616338E-2</v>
      </c>
      <c r="G8" s="5">
        <v>5.7391926786366954E-2</v>
      </c>
      <c r="I8" s="4" t="s">
        <v>6</v>
      </c>
      <c r="J8" s="5">
        <v>0.27288281239946965</v>
      </c>
      <c r="K8" s="5">
        <v>5.0189312477226355E-2</v>
      </c>
      <c r="L8" s="5">
        <v>5.2483698597937556E-2</v>
      </c>
      <c r="M8" s="5">
        <v>5.4882971743616338E-2</v>
      </c>
      <c r="N8" s="5">
        <v>5.7391926786366954E-2</v>
      </c>
    </row>
    <row r="9" spans="2:14" x14ac:dyDescent="0.3">
      <c r="B9" s="4" t="s">
        <v>7</v>
      </c>
      <c r="C9" s="5">
        <v>-0.67093799999998138</v>
      </c>
      <c r="D9" s="5">
        <v>0</v>
      </c>
      <c r="E9" s="5">
        <v>0</v>
      </c>
      <c r="F9" s="5">
        <v>0</v>
      </c>
      <c r="G9" s="5">
        <v>0</v>
      </c>
      <c r="I9" s="4" t="s">
        <v>7</v>
      </c>
      <c r="J9" s="5">
        <v>-0.39054599999999384</v>
      </c>
      <c r="K9" s="5">
        <v>0</v>
      </c>
      <c r="L9" s="5">
        <v>0</v>
      </c>
      <c r="M9" s="5">
        <v>0</v>
      </c>
      <c r="N9" s="5">
        <v>0</v>
      </c>
    </row>
    <row r="10" spans="2:14" x14ac:dyDescent="0.3">
      <c r="B10" s="4" t="s">
        <v>8</v>
      </c>
      <c r="C10" s="5">
        <v>-3.4911239365661331</v>
      </c>
      <c r="D10" s="5">
        <v>2.4446486697209124</v>
      </c>
      <c r="E10" s="5">
        <v>0</v>
      </c>
      <c r="F10" s="5">
        <v>0</v>
      </c>
      <c r="G10" s="5">
        <v>0</v>
      </c>
      <c r="I10" s="4" t="s">
        <v>8</v>
      </c>
      <c r="J10" s="5">
        <v>-1.4304621529542629</v>
      </c>
      <c r="K10" s="5">
        <v>2.421427345714612</v>
      </c>
      <c r="L10" s="5">
        <v>0</v>
      </c>
      <c r="M10" s="5">
        <v>0</v>
      </c>
      <c r="N10" s="5">
        <v>0</v>
      </c>
    </row>
    <row r="11" spans="2:14" x14ac:dyDescent="0.3">
      <c r="B11" s="4" t="s">
        <v>9</v>
      </c>
      <c r="C11" s="5">
        <v>-0.40415745192183494</v>
      </c>
      <c r="D11" s="5">
        <v>-6.6736051187018308E-2</v>
      </c>
      <c r="E11" s="5">
        <v>-5.5511151231257827E-15</v>
      </c>
      <c r="F11" s="5">
        <v>0</v>
      </c>
      <c r="G11" s="5">
        <v>1.3100631690576847E-14</v>
      </c>
      <c r="I11" s="4" t="s">
        <v>9</v>
      </c>
      <c r="J11" s="5">
        <v>-2.6031539042239689</v>
      </c>
      <c r="K11" s="5">
        <v>2.861964307765422</v>
      </c>
      <c r="L11" s="5">
        <v>-5.5511151231257827E-15</v>
      </c>
      <c r="M11" s="5">
        <v>0</v>
      </c>
      <c r="N11" s="5">
        <v>2.0206059048177849E-14</v>
      </c>
    </row>
    <row r="12" spans="2:14" x14ac:dyDescent="0.3">
      <c r="B12" s="4" t="s">
        <v>10</v>
      </c>
      <c r="C12" s="5">
        <v>-1.1809277470106849</v>
      </c>
      <c r="D12" s="5">
        <v>-0.65662426525619821</v>
      </c>
      <c r="E12" s="5">
        <v>-0.43153253835278349</v>
      </c>
      <c r="F12" s="5">
        <v>-0.39903627453307422</v>
      </c>
      <c r="G12" s="5">
        <v>-0.59125152731257913</v>
      </c>
      <c r="I12" s="4" t="s">
        <v>10</v>
      </c>
      <c r="J12" s="5">
        <v>-0.33796856679824572</v>
      </c>
      <c r="K12" s="5">
        <v>-0.96169956392552081</v>
      </c>
      <c r="L12" s="5">
        <v>-0.43153253835278349</v>
      </c>
      <c r="M12" s="5">
        <v>-0.3990362745330458</v>
      </c>
      <c r="N12" s="5">
        <v>-0.59125152731260755</v>
      </c>
    </row>
    <row r="13" spans="2:14" x14ac:dyDescent="0.3">
      <c r="B13" s="6" t="s">
        <v>11</v>
      </c>
      <c r="C13" s="7">
        <f>SUM(C5:C12)</f>
        <v>10.066003176900836</v>
      </c>
      <c r="D13" s="7">
        <f t="shared" ref="D13:G13" si="0">SUM(D5:D12)</f>
        <v>5.5969401657549156</v>
      </c>
      <c r="E13" s="7">
        <f t="shared" si="0"/>
        <v>3.6783011602451552</v>
      </c>
      <c r="F13" s="7">
        <f t="shared" si="0"/>
        <v>3.4013091972105371</v>
      </c>
      <c r="G13" s="7">
        <f t="shared" si="0"/>
        <v>5.0397153994738062</v>
      </c>
      <c r="I13" s="6" t="str">
        <f>B13</f>
        <v>Total</v>
      </c>
      <c r="J13" s="7">
        <f>SUM(J5:J12)</f>
        <v>2.8807796884229906</v>
      </c>
      <c r="K13" s="7">
        <f t="shared" ref="K13:N13" si="1">SUM(K5:K12)</f>
        <v>8.1973439020317471</v>
      </c>
      <c r="L13" s="7">
        <f t="shared" si="1"/>
        <v>3.6783011602451552</v>
      </c>
      <c r="M13" s="7">
        <f t="shared" si="1"/>
        <v>3.4013091972105656</v>
      </c>
      <c r="N13" s="7">
        <f t="shared" si="1"/>
        <v>5.0397153994737778</v>
      </c>
    </row>
    <row r="15" spans="2:14" x14ac:dyDescent="0.3">
      <c r="B15" s="2" t="s">
        <v>12</v>
      </c>
      <c r="C15" s="3">
        <v>2027</v>
      </c>
      <c r="D15" s="3">
        <v>2028</v>
      </c>
      <c r="E15" s="3">
        <v>2029</v>
      </c>
      <c r="F15" s="3">
        <v>2030</v>
      </c>
      <c r="G15" s="3">
        <v>2031</v>
      </c>
      <c r="I15" s="2" t="s">
        <v>12</v>
      </c>
      <c r="J15" s="3">
        <v>2027</v>
      </c>
      <c r="K15" s="3">
        <v>2028</v>
      </c>
      <c r="L15" s="3">
        <v>2029</v>
      </c>
      <c r="M15" s="3">
        <v>2030</v>
      </c>
      <c r="N15" s="3">
        <v>2031</v>
      </c>
    </row>
    <row r="16" spans="2:14" x14ac:dyDescent="0.3">
      <c r="B16" s="4" t="s">
        <v>3</v>
      </c>
      <c r="C16" s="5">
        <v>24.241561693778394</v>
      </c>
      <c r="D16" s="5">
        <v>6.8521556948748525</v>
      </c>
      <c r="E16" s="5">
        <v>7.5394263774311128</v>
      </c>
      <c r="F16" s="5">
        <v>6.933921406814548</v>
      </c>
      <c r="G16" s="5">
        <v>9.9621703825180816</v>
      </c>
      <c r="I16" s="4" t="s">
        <v>3</v>
      </c>
      <c r="J16" s="5">
        <v>23.595825111866276</v>
      </c>
      <c r="K16" s="5">
        <v>7.0286032460976173</v>
      </c>
      <c r="L16" s="5">
        <v>7.6275594995298661</v>
      </c>
      <c r="M16" s="5">
        <v>6.7419833517057981</v>
      </c>
      <c r="N16" s="5">
        <v>10.452326478609379</v>
      </c>
    </row>
    <row r="17" spans="2:14" x14ac:dyDescent="0.3">
      <c r="B17" s="4" t="s">
        <v>4</v>
      </c>
      <c r="C17" s="5">
        <v>3.5084383062216062</v>
      </c>
      <c r="D17" s="5">
        <v>0.26784430512513779</v>
      </c>
      <c r="E17" s="5">
        <v>5.7362256889348373E-4</v>
      </c>
      <c r="F17" s="5">
        <v>-3.9214068145412284E-3</v>
      </c>
      <c r="G17" s="5">
        <v>0.24782961748192633</v>
      </c>
      <c r="I17" s="4" t="s">
        <v>4</v>
      </c>
      <c r="J17" s="5">
        <v>-12.19582511186627</v>
      </c>
      <c r="K17" s="5">
        <v>9.1396753902373007E-2</v>
      </c>
      <c r="L17" s="5">
        <v>-8.7559499529859863E-2</v>
      </c>
      <c r="M17" s="5">
        <v>0.18801664829420872</v>
      </c>
      <c r="N17" s="5">
        <v>-0.24232647860937107</v>
      </c>
    </row>
    <row r="18" spans="2:14" x14ac:dyDescent="0.3">
      <c r="B18" s="4" t="s">
        <v>5</v>
      </c>
      <c r="C18" s="5">
        <v>3.7191799999999802</v>
      </c>
      <c r="D18" s="5">
        <v>2.4996000000000151</v>
      </c>
      <c r="E18" s="5">
        <v>2.4995999999999867</v>
      </c>
      <c r="F18" s="5">
        <v>2.4996000000000294</v>
      </c>
      <c r="G18" s="5">
        <v>2.7078999999999951</v>
      </c>
      <c r="I18" s="4" t="s">
        <v>5</v>
      </c>
      <c r="J18" s="5">
        <v>-2.8717000000000183</v>
      </c>
      <c r="K18" s="5">
        <v>2.4996000000000151</v>
      </c>
      <c r="L18" s="5">
        <v>2.4995999999999867</v>
      </c>
      <c r="M18" s="5">
        <v>2.4996000000000151</v>
      </c>
      <c r="N18" s="5">
        <v>2.7078999999999667</v>
      </c>
    </row>
    <row r="19" spans="2:14" x14ac:dyDescent="0.3">
      <c r="B19" s="4" t="s">
        <v>6</v>
      </c>
      <c r="C19" s="5">
        <v>-5.6209347859762726E-2</v>
      </c>
      <c r="D19" s="5">
        <v>0.12543138926766684</v>
      </c>
      <c r="E19" s="5">
        <v>0.13116543949534876</v>
      </c>
      <c r="F19" s="5">
        <v>0.13716161973853636</v>
      </c>
      <c r="G19" s="5">
        <v>0.14343191317531456</v>
      </c>
      <c r="I19" s="4" t="s">
        <v>6</v>
      </c>
      <c r="J19" s="5">
        <v>0.54379065214023692</v>
      </c>
      <c r="K19" s="5">
        <v>0.12543138926766684</v>
      </c>
      <c r="L19" s="5">
        <v>0.13116543949534876</v>
      </c>
      <c r="M19" s="5">
        <v>0.13716161973853636</v>
      </c>
      <c r="N19" s="5">
        <v>0.14343191317531456</v>
      </c>
    </row>
    <row r="20" spans="2:14" x14ac:dyDescent="0.3">
      <c r="B20" s="4" t="s">
        <v>7</v>
      </c>
      <c r="C20" s="5">
        <v>-1.7891680000000112</v>
      </c>
      <c r="D20" s="5">
        <v>0</v>
      </c>
      <c r="E20" s="5">
        <v>0</v>
      </c>
      <c r="F20" s="5">
        <v>0</v>
      </c>
      <c r="G20" s="5">
        <v>0</v>
      </c>
      <c r="I20" s="4" t="s">
        <v>7</v>
      </c>
      <c r="J20" s="5">
        <v>-1.0414560000000224</v>
      </c>
      <c r="K20" s="5">
        <v>0</v>
      </c>
      <c r="L20" s="5">
        <v>0</v>
      </c>
      <c r="M20" s="5">
        <v>0</v>
      </c>
      <c r="N20" s="5">
        <v>0</v>
      </c>
    </row>
    <row r="21" spans="2:14" x14ac:dyDescent="0.3">
      <c r="B21" s="4" t="s">
        <v>8</v>
      </c>
      <c r="C21" s="5">
        <v>-8.2356611160156632</v>
      </c>
      <c r="D21" s="5">
        <v>5.3645387228810932</v>
      </c>
      <c r="E21" s="5">
        <v>0</v>
      </c>
      <c r="F21" s="5">
        <v>0</v>
      </c>
      <c r="G21" s="5">
        <v>0</v>
      </c>
      <c r="I21" s="4" t="s">
        <v>8</v>
      </c>
      <c r="J21" s="5">
        <v>-3.2074200810416471</v>
      </c>
      <c r="K21" s="5">
        <v>4.3981736883453095</v>
      </c>
      <c r="L21" s="5">
        <v>0</v>
      </c>
      <c r="M21" s="5">
        <v>0</v>
      </c>
      <c r="N21" s="5">
        <v>0</v>
      </c>
    </row>
    <row r="22" spans="2:14" x14ac:dyDescent="0.3">
      <c r="B22" s="4" t="s">
        <v>9</v>
      </c>
      <c r="C22" s="5">
        <v>-1.6781383139076333</v>
      </c>
      <c r="D22" s="5">
        <v>1.1145936507933749</v>
      </c>
      <c r="E22" s="5">
        <v>-8.8817841970012523E-16</v>
      </c>
      <c r="F22" s="5">
        <v>-2.9753977059954195E-14</v>
      </c>
      <c r="G22" s="5">
        <v>-8.8817841970012523E-15</v>
      </c>
      <c r="I22" s="4" t="s">
        <v>9</v>
      </c>
      <c r="J22" s="5">
        <v>-6.2493568880082115</v>
      </c>
      <c r="K22" s="5">
        <v>6.954940807063644</v>
      </c>
      <c r="L22" s="5">
        <v>-8.8817841970012523E-16</v>
      </c>
      <c r="M22" s="5">
        <v>-1.5543122344752192E-14</v>
      </c>
      <c r="N22" s="5">
        <v>-8.8817841970012523E-15</v>
      </c>
    </row>
    <row r="23" spans="2:14" x14ac:dyDescent="0.3">
      <c r="B23" s="4" t="s">
        <v>10</v>
      </c>
      <c r="C23" s="5">
        <v>-2.069550338332744</v>
      </c>
      <c r="D23" s="5">
        <v>-1.7035371951089076</v>
      </c>
      <c r="E23" s="5">
        <v>-1.0679303711470709</v>
      </c>
      <c r="F23" s="5">
        <v>-1.0045099700724904</v>
      </c>
      <c r="G23" s="5">
        <v>-1.371439850883462</v>
      </c>
      <c r="I23" s="4" t="s">
        <v>10</v>
      </c>
      <c r="J23" s="5">
        <v>0.14974494327550314</v>
      </c>
      <c r="K23" s="5">
        <v>-2.2153053178909659</v>
      </c>
      <c r="L23" s="5">
        <v>-1.0679303711470709</v>
      </c>
      <c r="M23" s="5">
        <v>-1.0045099700725473</v>
      </c>
      <c r="N23" s="5">
        <v>-1.3714398508834336</v>
      </c>
    </row>
    <row r="24" spans="2:14" x14ac:dyDescent="0.3">
      <c r="B24" s="6" t="s">
        <v>11</v>
      </c>
      <c r="C24" s="7">
        <f>SUM(C16:C23)</f>
        <v>17.640452883884166</v>
      </c>
      <c r="D24" s="7">
        <f t="shared" ref="D24:G24" si="2">SUM(D16:D23)</f>
        <v>14.520626567833233</v>
      </c>
      <c r="E24" s="7">
        <f t="shared" si="2"/>
        <v>9.1028350683482699</v>
      </c>
      <c r="F24" s="7">
        <f t="shared" si="2"/>
        <v>8.5622516496660523</v>
      </c>
      <c r="G24" s="7">
        <f t="shared" si="2"/>
        <v>11.689892062291847</v>
      </c>
      <c r="I24" s="6" t="str">
        <f>B24</f>
        <v>Total</v>
      </c>
      <c r="J24" s="7">
        <f>SUM(J16:J23)</f>
        <v>-1.276397373634155</v>
      </c>
      <c r="K24" s="7">
        <f t="shared" ref="K24:N24" si="3">SUM(K16:K23)</f>
        <v>18.88284056678566</v>
      </c>
      <c r="L24" s="7">
        <f t="shared" si="3"/>
        <v>9.1028350683482699</v>
      </c>
      <c r="M24" s="7">
        <f t="shared" si="3"/>
        <v>8.5622516496659955</v>
      </c>
      <c r="N24" s="7">
        <f t="shared" si="3"/>
        <v>11.689892062291847</v>
      </c>
    </row>
    <row r="26" spans="2:14" x14ac:dyDescent="0.3">
      <c r="B26" s="2" t="s">
        <v>13</v>
      </c>
      <c r="C26" s="3">
        <v>2027</v>
      </c>
      <c r="D26" s="3">
        <v>2028</v>
      </c>
      <c r="E26" s="3">
        <v>2029</v>
      </c>
      <c r="F26" s="3">
        <v>2030</v>
      </c>
      <c r="G26" s="3">
        <v>2031</v>
      </c>
      <c r="I26" s="2" t="s">
        <v>13</v>
      </c>
      <c r="J26" s="3">
        <v>2027</v>
      </c>
      <c r="K26" s="3">
        <v>2028</v>
      </c>
      <c r="L26" s="3">
        <v>2029</v>
      </c>
      <c r="M26" s="3">
        <v>2030</v>
      </c>
      <c r="N26" s="3">
        <v>2031</v>
      </c>
    </row>
    <row r="27" spans="2:14" x14ac:dyDescent="0.3">
      <c r="B27" s="4" t="s">
        <v>3</v>
      </c>
      <c r="C27" s="5">
        <v>330.19677267257691</v>
      </c>
      <c r="D27" s="5">
        <v>72.620028751269274</v>
      </c>
      <c r="E27" s="5">
        <v>85.269713724984285</v>
      </c>
      <c r="F27" s="5">
        <v>86.405085193520335</v>
      </c>
      <c r="G27" s="5">
        <v>121.88254664022543</v>
      </c>
      <c r="I27" s="4" t="s">
        <v>3</v>
      </c>
      <c r="J27" s="5">
        <v>311.70166740595687</v>
      </c>
      <c r="K27" s="5">
        <v>58.800578774066253</v>
      </c>
      <c r="L27" s="5">
        <v>80.389556238877276</v>
      </c>
      <c r="M27" s="5">
        <v>76.961793243311149</v>
      </c>
      <c r="N27" s="5">
        <v>130.09176960933655</v>
      </c>
    </row>
    <row r="28" spans="2:14" x14ac:dyDescent="0.3">
      <c r="B28" s="4" t="s">
        <v>4</v>
      </c>
      <c r="C28" s="5">
        <v>59.003227327423019</v>
      </c>
      <c r="D28" s="5">
        <v>-3.1175287512692194</v>
      </c>
      <c r="E28" s="5">
        <v>-0.97721372498449455</v>
      </c>
      <c r="F28" s="5">
        <v>-2.1825851935202536</v>
      </c>
      <c r="G28" s="5">
        <v>2.3299533597744357</v>
      </c>
      <c r="I28" s="4" t="s">
        <v>4</v>
      </c>
      <c r="J28" s="5">
        <v>-162.88916740595687</v>
      </c>
      <c r="K28" s="5">
        <v>10.701921225933802</v>
      </c>
      <c r="L28" s="5">
        <v>3.9029437611225148</v>
      </c>
      <c r="M28" s="5">
        <v>7.2607067566889327</v>
      </c>
      <c r="N28" s="5">
        <v>-5.8792696093366885</v>
      </c>
    </row>
    <row r="29" spans="2:14" x14ac:dyDescent="0.3">
      <c r="B29" s="4" t="s">
        <v>5</v>
      </c>
      <c r="C29" s="5">
        <v>56.577499999999759</v>
      </c>
      <c r="D29" s="5">
        <v>94.290000000000532</v>
      </c>
      <c r="E29" s="5">
        <v>89.442500000000109</v>
      </c>
      <c r="F29" s="5">
        <v>94.937499999999545</v>
      </c>
      <c r="G29" s="5">
        <v>99.75</v>
      </c>
      <c r="I29" s="4" t="s">
        <v>5</v>
      </c>
      <c r="J29" s="5">
        <v>122.04499999999985</v>
      </c>
      <c r="K29" s="5">
        <v>94.289999999999964</v>
      </c>
      <c r="L29" s="5">
        <v>89.442500000000109</v>
      </c>
      <c r="M29" s="5">
        <v>94.937499999999545</v>
      </c>
      <c r="N29" s="5">
        <v>99.750000000000455</v>
      </c>
    </row>
    <row r="30" spans="2:14" x14ac:dyDescent="0.3">
      <c r="B30" s="4" t="s">
        <v>6</v>
      </c>
      <c r="C30" s="5">
        <v>-4.3802470805484575</v>
      </c>
      <c r="D30" s="5">
        <v>4.581395177678985</v>
      </c>
      <c r="E30" s="5">
        <v>4.7908319878351051</v>
      </c>
      <c r="F30" s="5">
        <v>5.0098431254061921</v>
      </c>
      <c r="G30" s="5">
        <v>5.2388662772791861</v>
      </c>
      <c r="I30" s="4" t="s">
        <v>6</v>
      </c>
      <c r="J30" s="5">
        <v>32.212252919451544</v>
      </c>
      <c r="K30" s="5">
        <v>4.581395177678985</v>
      </c>
      <c r="L30" s="5">
        <v>4.7908319878351051</v>
      </c>
      <c r="M30" s="5">
        <v>5.0098431254061921</v>
      </c>
      <c r="N30" s="5">
        <v>5.2388662772791861</v>
      </c>
    </row>
    <row r="31" spans="2:14" x14ac:dyDescent="0.3">
      <c r="B31" s="4" t="s">
        <v>7</v>
      </c>
      <c r="C31" s="5">
        <v>-3.0150000000000148</v>
      </c>
      <c r="D31" s="5">
        <v>0</v>
      </c>
      <c r="E31" s="5">
        <v>0</v>
      </c>
      <c r="F31" s="5">
        <v>0</v>
      </c>
      <c r="G31" s="5">
        <v>0</v>
      </c>
      <c r="I31" s="4" t="s">
        <v>7</v>
      </c>
      <c r="J31" s="5">
        <v>-1.7550000000001091</v>
      </c>
      <c r="K31" s="5">
        <v>0</v>
      </c>
      <c r="L31" s="5">
        <v>0</v>
      </c>
      <c r="M31" s="5">
        <v>0</v>
      </c>
      <c r="N31" s="5">
        <v>0</v>
      </c>
    </row>
    <row r="32" spans="2:14" x14ac:dyDescent="0.3">
      <c r="B32" s="4" t="s">
        <v>8</v>
      </c>
      <c r="C32" s="5">
        <v>-123.55838689727079</v>
      </c>
      <c r="D32" s="5">
        <v>70.744018986997162</v>
      </c>
      <c r="E32" s="5">
        <v>0</v>
      </c>
      <c r="F32" s="5">
        <v>0</v>
      </c>
      <c r="G32" s="5">
        <v>0</v>
      </c>
      <c r="I32" s="4" t="s">
        <v>8</v>
      </c>
      <c r="J32" s="5">
        <v>-65.770310752225214</v>
      </c>
      <c r="K32" s="5">
        <v>54.309434045159833</v>
      </c>
      <c r="L32" s="5">
        <v>0</v>
      </c>
      <c r="M32" s="5">
        <v>0</v>
      </c>
      <c r="N32" s="5">
        <v>0</v>
      </c>
    </row>
    <row r="33" spans="2:14" x14ac:dyDescent="0.3">
      <c r="B33" s="4" t="s">
        <v>9</v>
      </c>
      <c r="C33" s="5">
        <v>-1081.5014648742067</v>
      </c>
      <c r="D33" s="5">
        <v>362.44987414634846</v>
      </c>
      <c r="E33" s="5">
        <v>-1.4210854715202004E-13</v>
      </c>
      <c r="F33" s="5">
        <v>-1.4210854715202004E-14</v>
      </c>
      <c r="G33" s="5">
        <v>1.9895196601282805E-13</v>
      </c>
      <c r="I33" s="4" t="s">
        <v>9</v>
      </c>
      <c r="J33" s="5">
        <v>-32.811953180350088</v>
      </c>
      <c r="K33" s="5">
        <v>44.010506540150857</v>
      </c>
      <c r="L33" s="5">
        <v>-1.4210854715202004E-13</v>
      </c>
      <c r="M33" s="5">
        <v>-1.4210854715202004E-14</v>
      </c>
      <c r="N33" s="5">
        <v>1.9895196601282805E-13</v>
      </c>
    </row>
    <row r="34" spans="2:14" x14ac:dyDescent="0.3">
      <c r="B34" s="4" t="s">
        <v>10</v>
      </c>
      <c r="C34" s="5">
        <v>-163.87773885076362</v>
      </c>
      <c r="D34" s="5">
        <v>78.203812480435317</v>
      </c>
      <c r="E34" s="5">
        <v>23.208358158416559</v>
      </c>
      <c r="F34" s="5">
        <v>23.942079606302741</v>
      </c>
      <c r="G34" s="5">
        <v>29.796177616045952</v>
      </c>
      <c r="I34" s="4" t="s">
        <v>10</v>
      </c>
      <c r="J34" s="5">
        <v>-11.020543431704937</v>
      </c>
      <c r="K34" s="5">
        <v>34.670198649188023</v>
      </c>
      <c r="L34" s="5">
        <v>23.208358158418378</v>
      </c>
      <c r="M34" s="5">
        <v>23.942079606302741</v>
      </c>
      <c r="N34" s="5">
        <v>29.796177616045497</v>
      </c>
    </row>
    <row r="35" spans="2:14" x14ac:dyDescent="0.3">
      <c r="B35" s="6" t="s">
        <v>11</v>
      </c>
      <c r="C35" s="7">
        <f>SUM(C27:C34)</f>
        <v>-930.55533770278987</v>
      </c>
      <c r="D35" s="7">
        <f t="shared" ref="D35:G35" si="4">SUM(D27:D34)</f>
        <v>679.77160079146051</v>
      </c>
      <c r="E35" s="7">
        <f t="shared" si="4"/>
        <v>201.73419014625142</v>
      </c>
      <c r="F35" s="7">
        <f t="shared" si="4"/>
        <v>208.11192273170855</v>
      </c>
      <c r="G35" s="7">
        <f t="shared" si="4"/>
        <v>258.9975438933252</v>
      </c>
      <c r="I35" s="6" t="str">
        <f>B35</f>
        <v>Total</v>
      </c>
      <c r="J35" s="7">
        <f>SUM(J27:J34)</f>
        <v>191.71194555517104</v>
      </c>
      <c r="K35" s="7">
        <f t="shared" ref="K35:N35" si="5">SUM(K27:K34)</f>
        <v>301.36403441217772</v>
      </c>
      <c r="L35" s="7">
        <f t="shared" si="5"/>
        <v>201.73419014625324</v>
      </c>
      <c r="M35" s="7">
        <f t="shared" si="5"/>
        <v>208.11192273170855</v>
      </c>
      <c r="N35" s="7">
        <f t="shared" si="5"/>
        <v>258.9975438933252</v>
      </c>
    </row>
    <row r="37" spans="2:14" x14ac:dyDescent="0.3">
      <c r="B37" s="2" t="s">
        <v>14</v>
      </c>
      <c r="C37" s="3">
        <v>2027</v>
      </c>
      <c r="D37" s="3">
        <v>2028</v>
      </c>
      <c r="E37" s="3">
        <v>2029</v>
      </c>
      <c r="F37" s="3">
        <v>2030</v>
      </c>
      <c r="G37" s="3">
        <v>2031</v>
      </c>
      <c r="I37" s="2" t="s">
        <v>14</v>
      </c>
      <c r="J37" s="3">
        <v>2027</v>
      </c>
      <c r="K37" s="3">
        <v>2028</v>
      </c>
      <c r="L37" s="3">
        <v>2029</v>
      </c>
      <c r="M37" s="3">
        <v>2030</v>
      </c>
      <c r="N37" s="3">
        <v>2031</v>
      </c>
    </row>
    <row r="38" spans="2:14" x14ac:dyDescent="0.3">
      <c r="B38" s="4" t="s">
        <v>3</v>
      </c>
      <c r="C38" s="5">
        <v>5297.6253512267649</v>
      </c>
      <c r="D38" s="5">
        <v>-1350.489576200187</v>
      </c>
      <c r="E38" s="5">
        <v>37.960294750002504</v>
      </c>
      <c r="F38" s="5">
        <v>864.60925120451429</v>
      </c>
      <c r="G38" s="5">
        <v>1251.7901726029304</v>
      </c>
      <c r="I38" s="4" t="s">
        <v>3</v>
      </c>
      <c r="J38" s="5">
        <v>7849.9714625455308</v>
      </c>
      <c r="K38" s="5">
        <v>345.01757124368305</v>
      </c>
      <c r="L38" s="5">
        <v>862.08245580110815</v>
      </c>
      <c r="M38" s="5">
        <v>281.92460234067767</v>
      </c>
      <c r="N38" s="5">
        <v>1405.047040883208</v>
      </c>
    </row>
    <row r="39" spans="2:14" x14ac:dyDescent="0.3">
      <c r="B39" s="4" t="s">
        <v>4</v>
      </c>
      <c r="C39" s="5">
        <v>1804.6646487732323</v>
      </c>
      <c r="D39" s="5">
        <v>508.239576200187</v>
      </c>
      <c r="E39" s="5">
        <v>277.2597052500023</v>
      </c>
      <c r="F39" s="5">
        <v>-75.239251204518951</v>
      </c>
      <c r="G39" s="5">
        <v>133.83982739707062</v>
      </c>
      <c r="I39" s="4" t="s">
        <v>4</v>
      </c>
      <c r="J39" s="5">
        <v>-2957.6614625455331</v>
      </c>
      <c r="K39" s="5">
        <v>-1187.2675712436831</v>
      </c>
      <c r="L39" s="5">
        <v>-546.86245580110335</v>
      </c>
      <c r="M39" s="5">
        <v>507.44539765931768</v>
      </c>
      <c r="N39" s="5">
        <v>-19.417040883206937</v>
      </c>
    </row>
    <row r="40" spans="2:14" x14ac:dyDescent="0.3">
      <c r="B40" s="4" t="s">
        <v>5</v>
      </c>
      <c r="C40" s="5">
        <v>-5491.5999999999949</v>
      </c>
      <c r="D40" s="5">
        <v>1936.3999999999905</v>
      </c>
      <c r="E40" s="5">
        <v>1855.6000000000095</v>
      </c>
      <c r="F40" s="5">
        <v>1967.5999999999949</v>
      </c>
      <c r="G40" s="5">
        <v>2055.6000000000022</v>
      </c>
      <c r="I40" s="4" t="s">
        <v>5</v>
      </c>
      <c r="J40" s="5">
        <v>-568.39999999999782</v>
      </c>
      <c r="K40" s="5">
        <v>1936.4000000000015</v>
      </c>
      <c r="L40" s="5">
        <v>1855.6000000000022</v>
      </c>
      <c r="M40" s="5">
        <v>1967.5999999999876</v>
      </c>
      <c r="N40" s="5">
        <v>2055.6000000000022</v>
      </c>
    </row>
    <row r="41" spans="2:14" x14ac:dyDescent="0.3">
      <c r="B41" s="4" t="s">
        <v>6</v>
      </c>
      <c r="C41" s="5">
        <v>-1036.2796594262275</v>
      </c>
      <c r="D41" s="5">
        <v>72.655199898006003</v>
      </c>
      <c r="E41" s="5">
        <v>75.976605871023139</v>
      </c>
      <c r="F41" s="5">
        <v>79.44984870710141</v>
      </c>
      <c r="G41" s="5">
        <v>83.08186957307521</v>
      </c>
      <c r="I41" s="4" t="s">
        <v>6</v>
      </c>
      <c r="J41" s="5">
        <v>34.920340573772364</v>
      </c>
      <c r="K41" s="5">
        <v>72.655199898006003</v>
      </c>
      <c r="L41" s="5">
        <v>75.976605871023139</v>
      </c>
      <c r="M41" s="5">
        <v>79.44984870710141</v>
      </c>
      <c r="N41" s="5">
        <v>83.08186957307521</v>
      </c>
    </row>
    <row r="42" spans="2:14" x14ac:dyDescent="0.3">
      <c r="B42" s="4" t="s">
        <v>7</v>
      </c>
      <c r="C42" s="5">
        <v>-39.600000000001273</v>
      </c>
      <c r="D42" s="5">
        <v>0</v>
      </c>
      <c r="E42" s="5">
        <v>0</v>
      </c>
      <c r="F42" s="5">
        <v>0</v>
      </c>
      <c r="G42" s="5">
        <v>0</v>
      </c>
      <c r="I42" s="4" t="s">
        <v>7</v>
      </c>
      <c r="J42" s="5">
        <v>-45.600000000000819</v>
      </c>
      <c r="K42" s="5">
        <v>0</v>
      </c>
      <c r="L42" s="5">
        <v>0</v>
      </c>
      <c r="M42" s="5">
        <v>0</v>
      </c>
      <c r="N42" s="5">
        <v>0</v>
      </c>
    </row>
    <row r="43" spans="2:14" x14ac:dyDescent="0.3">
      <c r="B43" s="4" t="s">
        <v>8</v>
      </c>
      <c r="C43" s="5">
        <v>-2207.3330871629078</v>
      </c>
      <c r="D43" s="5">
        <v>1007.8996927487933</v>
      </c>
      <c r="E43" s="5">
        <v>0</v>
      </c>
      <c r="F43" s="5">
        <v>0</v>
      </c>
      <c r="G43" s="5">
        <v>0</v>
      </c>
      <c r="I43" s="4" t="s">
        <v>8</v>
      </c>
      <c r="J43" s="5">
        <v>-969.01509103901117</v>
      </c>
      <c r="K43" s="5">
        <v>611.59833613546289</v>
      </c>
      <c r="L43" s="5">
        <v>0</v>
      </c>
      <c r="M43" s="5">
        <v>0</v>
      </c>
      <c r="N43" s="5">
        <v>0</v>
      </c>
    </row>
    <row r="44" spans="2:14" x14ac:dyDescent="0.3">
      <c r="B44" s="4" t="s">
        <v>9</v>
      </c>
      <c r="C44" s="5">
        <v>-28846.133069791842</v>
      </c>
      <c r="D44" s="5">
        <v>9743.7151778851912</v>
      </c>
      <c r="E44" s="5">
        <v>-2.2737367544323206E-13</v>
      </c>
      <c r="F44" s="5">
        <v>-1.8189894035458565E-12</v>
      </c>
      <c r="G44" s="5">
        <v>2.5011104298755527E-12</v>
      </c>
      <c r="I44" s="4" t="s">
        <v>9</v>
      </c>
      <c r="J44" s="5">
        <v>-7393.5983105740388</v>
      </c>
      <c r="K44" s="5">
        <v>7661.9573523761546</v>
      </c>
      <c r="L44" s="5">
        <v>-2.2737367544323206E-13</v>
      </c>
      <c r="M44" s="5">
        <v>-1.8189894035458565E-12</v>
      </c>
      <c r="N44" s="5">
        <v>2.5011104298755527E-12</v>
      </c>
    </row>
    <row r="45" spans="2:14" x14ac:dyDescent="0.3">
      <c r="B45" s="4" t="s">
        <v>10</v>
      </c>
      <c r="C45" s="5">
        <v>-4810.7758961296104</v>
      </c>
      <c r="D45" s="5">
        <v>1549.3946091691905</v>
      </c>
      <c r="E45" s="5">
        <v>292.08355876328278</v>
      </c>
      <c r="F45" s="5">
        <v>368.73458033183852</v>
      </c>
      <c r="G45" s="5">
        <v>458.16054304450518</v>
      </c>
      <c r="I45" s="4" t="s">
        <v>10</v>
      </c>
      <c r="J45" s="5">
        <v>-1497.5508379351645</v>
      </c>
      <c r="K45" s="5">
        <v>1227.2469154932551</v>
      </c>
      <c r="L45" s="5">
        <v>292.08355876323185</v>
      </c>
      <c r="M45" s="5">
        <v>368.734580331904</v>
      </c>
      <c r="N45" s="5">
        <v>458.16054304450518</v>
      </c>
    </row>
    <row r="46" spans="2:14" x14ac:dyDescent="0.3">
      <c r="B46" s="6" t="s">
        <v>11</v>
      </c>
      <c r="C46" s="7">
        <f>SUM(C38:C45)</f>
        <v>-35329.431712510588</v>
      </c>
      <c r="D46" s="7">
        <f t="shared" ref="D46:G46" si="6">SUM(D38:D45)</f>
        <v>13467.814679701172</v>
      </c>
      <c r="E46" s="7">
        <f t="shared" si="6"/>
        <v>2538.88016463432</v>
      </c>
      <c r="F46" s="7">
        <f t="shared" si="6"/>
        <v>3205.1544290389284</v>
      </c>
      <c r="G46" s="7">
        <f t="shared" si="6"/>
        <v>3982.4724126175861</v>
      </c>
      <c r="I46" s="6" t="str">
        <f>B46</f>
        <v>Total</v>
      </c>
      <c r="J46" s="7">
        <f>SUM(J38:J45)</f>
        <v>-5546.9338989744429</v>
      </c>
      <c r="K46" s="7">
        <f t="shared" ref="K46:N46" si="7">SUM(K38:K45)</f>
        <v>10667.60780390288</v>
      </c>
      <c r="L46" s="7">
        <f t="shared" si="7"/>
        <v>2538.8801646342617</v>
      </c>
      <c r="M46" s="7">
        <f t="shared" si="7"/>
        <v>3205.1544290389866</v>
      </c>
      <c r="N46" s="7">
        <f t="shared" si="7"/>
        <v>3982.4724126175861</v>
      </c>
    </row>
    <row r="48" spans="2:14" x14ac:dyDescent="0.3">
      <c r="B48" s="2" t="s">
        <v>15</v>
      </c>
      <c r="C48" s="3">
        <v>2027</v>
      </c>
      <c r="D48" s="3">
        <v>2028</v>
      </c>
      <c r="E48" s="3">
        <v>2029</v>
      </c>
      <c r="F48" s="3">
        <v>2030</v>
      </c>
      <c r="G48" s="3">
        <v>2031</v>
      </c>
    </row>
    <row r="49" spans="2:14" x14ac:dyDescent="0.3">
      <c r="B49" s="4" t="s">
        <v>3</v>
      </c>
      <c r="C49" s="5">
        <v>20207.860044989859</v>
      </c>
      <c r="D49" s="5">
        <v>-4851.7737968164583</v>
      </c>
      <c r="E49" s="5">
        <v>-29.895494506803516</v>
      </c>
      <c r="F49" s="5">
        <v>2825.3193412470355</v>
      </c>
      <c r="G49" s="5">
        <v>4851.2319270314911</v>
      </c>
    </row>
    <row r="50" spans="2:14" x14ac:dyDescent="0.3">
      <c r="B50" s="4" t="s">
        <v>4</v>
      </c>
      <c r="C50" s="5"/>
      <c r="D50" s="5"/>
      <c r="E50" s="5"/>
      <c r="F50" s="5"/>
      <c r="G50" s="5"/>
    </row>
    <row r="51" spans="2:14" x14ac:dyDescent="0.3">
      <c r="B51" s="4" t="s">
        <v>5</v>
      </c>
      <c r="C51" s="5">
        <v>4452.7799999999916</v>
      </c>
      <c r="D51" s="5">
        <v>5636.2400000000052</v>
      </c>
      <c r="E51" s="5">
        <v>5351.4200000000274</v>
      </c>
      <c r="F51" s="5">
        <v>5680.4199999999691</v>
      </c>
      <c r="G51" s="5">
        <v>5964.2999999999884</v>
      </c>
    </row>
    <row r="52" spans="2:14" x14ac:dyDescent="0.3">
      <c r="B52" s="4" t="s">
        <v>6</v>
      </c>
      <c r="C52" s="5">
        <v>-263.04862612494799</v>
      </c>
      <c r="D52" s="5">
        <v>270.04144270483266</v>
      </c>
      <c r="E52" s="5">
        <v>282.3862888001031</v>
      </c>
      <c r="F52" s="5">
        <v>295.29547503364756</v>
      </c>
      <c r="G52" s="5">
        <v>308.79480000912827</v>
      </c>
    </row>
    <row r="53" spans="2:14" x14ac:dyDescent="0.3">
      <c r="B53" s="4" t="s">
        <v>7</v>
      </c>
      <c r="C53" s="5">
        <v>71.190000000000509</v>
      </c>
      <c r="D53" s="5">
        <v>0</v>
      </c>
      <c r="E53" s="5">
        <v>0</v>
      </c>
      <c r="F53" s="5">
        <v>0</v>
      </c>
      <c r="G53" s="5">
        <v>0</v>
      </c>
    </row>
    <row r="54" spans="2:14" x14ac:dyDescent="0.3">
      <c r="B54" s="4" t="s">
        <v>8</v>
      </c>
      <c r="C54" s="5">
        <v>-6867.9548764392894</v>
      </c>
      <c r="D54" s="5">
        <v>3360.9471084457909</v>
      </c>
      <c r="E54" s="5">
        <v>0</v>
      </c>
      <c r="F54" s="5">
        <v>0</v>
      </c>
      <c r="G54" s="5">
        <v>0</v>
      </c>
    </row>
    <row r="55" spans="2:14" x14ac:dyDescent="0.3">
      <c r="B55" s="4" t="s">
        <v>9</v>
      </c>
      <c r="C55" s="5">
        <v>-22651.25877269591</v>
      </c>
      <c r="D55" s="5">
        <v>28023.494001388528</v>
      </c>
      <c r="E55" s="5">
        <v>-9.0949470177292824E-13</v>
      </c>
      <c r="F55" s="5">
        <v>2.7284841053187847E-12</v>
      </c>
      <c r="G55" s="5">
        <v>-9.0949470177292824E-13</v>
      </c>
    </row>
    <row r="56" spans="2:14" x14ac:dyDescent="0.3">
      <c r="B56" s="4" t="s">
        <v>10</v>
      </c>
      <c r="C56" s="5">
        <v>859.59205021622074</v>
      </c>
      <c r="D56" s="5">
        <v>4217.0326318301086</v>
      </c>
      <c r="E56" s="5">
        <v>728.44801754420041</v>
      </c>
      <c r="F56" s="5">
        <v>1144.1580117542762</v>
      </c>
      <c r="G56" s="5">
        <v>1446.2103240011784</v>
      </c>
    </row>
    <row r="57" spans="2:14" x14ac:dyDescent="0.3">
      <c r="B57" s="6" t="s">
        <v>11</v>
      </c>
      <c r="C57" s="7">
        <f>SUM(C49:C56)</f>
        <v>-4190.8401800540723</v>
      </c>
      <c r="D57" s="7">
        <f t="shared" ref="D57:G57" si="8">SUM(D49:D56)</f>
        <v>36655.981387552805</v>
      </c>
      <c r="E57" s="7">
        <f t="shared" si="8"/>
        <v>6332.3588118375264</v>
      </c>
      <c r="F57" s="7">
        <f t="shared" si="8"/>
        <v>9945.1928280349312</v>
      </c>
      <c r="G57" s="7">
        <f t="shared" si="8"/>
        <v>12570.537051041785</v>
      </c>
    </row>
    <row r="59" spans="2:14" x14ac:dyDescent="0.3">
      <c r="B59" s="2" t="s">
        <v>16</v>
      </c>
      <c r="C59" s="3">
        <v>2027</v>
      </c>
      <c r="D59" s="3">
        <v>2028</v>
      </c>
      <c r="E59" s="3">
        <v>2029</v>
      </c>
      <c r="F59" s="3">
        <v>2030</v>
      </c>
      <c r="G59" s="3">
        <v>2031</v>
      </c>
      <c r="I59" s="2" t="s">
        <v>16</v>
      </c>
      <c r="J59" s="3">
        <v>2027</v>
      </c>
      <c r="K59" s="3">
        <v>2028</v>
      </c>
      <c r="L59" s="3">
        <v>2029</v>
      </c>
      <c r="M59" s="3">
        <v>2030</v>
      </c>
      <c r="N59" s="3">
        <v>2031</v>
      </c>
    </row>
    <row r="60" spans="2:14" x14ac:dyDescent="0.3">
      <c r="B60" s="4" t="s">
        <v>3</v>
      </c>
      <c r="C60" s="5">
        <v>538.60488406508375</v>
      </c>
      <c r="D60" s="5">
        <v>911.48165311435696</v>
      </c>
      <c r="E60" s="5">
        <v>1026.9602133098815</v>
      </c>
      <c r="F60" s="5">
        <v>919.1866684693432</v>
      </c>
      <c r="G60" s="5">
        <v>1446.3847313043043</v>
      </c>
      <c r="I60" s="4" t="s">
        <v>3</v>
      </c>
      <c r="J60" s="5">
        <v>-7149.411206542427</v>
      </c>
      <c r="K60" s="5">
        <v>2179.844777545055</v>
      </c>
      <c r="L60" s="5">
        <v>2024.0814514192098</v>
      </c>
      <c r="M60" s="5">
        <v>1832.924140031857</v>
      </c>
      <c r="N60" s="5">
        <v>3022.5262273871995</v>
      </c>
    </row>
    <row r="61" spans="2:14" x14ac:dyDescent="0.3">
      <c r="B61" s="4" t="s">
        <v>4</v>
      </c>
      <c r="C61" s="5">
        <v>3176.0860003260059</v>
      </c>
      <c r="D61" s="5">
        <v>234.72158531971763</v>
      </c>
      <c r="E61" s="5">
        <v>156.47636398473333</v>
      </c>
      <c r="F61" s="5">
        <v>121.4979556064518</v>
      </c>
      <c r="G61" s="5">
        <v>192.34511797334562</v>
      </c>
      <c r="I61" s="4" t="s">
        <v>4</v>
      </c>
      <c r="J61" s="5">
        <v>-16665.031606292458</v>
      </c>
      <c r="K61" s="5">
        <v>-920.02809966120549</v>
      </c>
      <c r="L61" s="5">
        <v>-728.95443878164951</v>
      </c>
      <c r="M61" s="5">
        <v>-694.77779544314035</v>
      </c>
      <c r="N61" s="5">
        <v>-1230.8162095716762</v>
      </c>
    </row>
    <row r="62" spans="2:14" x14ac:dyDescent="0.3">
      <c r="B62" s="4" t="s">
        <v>5</v>
      </c>
      <c r="C62" s="5">
        <v>395.72939859842518</v>
      </c>
      <c r="D62" s="5">
        <v>334.46280433646825</v>
      </c>
      <c r="E62" s="5">
        <v>317.25717831044676</v>
      </c>
      <c r="F62" s="5">
        <v>336.73868079493695</v>
      </c>
      <c r="G62" s="5">
        <v>353.85327176261126</v>
      </c>
      <c r="I62" s="4" t="s">
        <v>5</v>
      </c>
      <c r="J62" s="5">
        <v>-155.2273395774464</v>
      </c>
      <c r="K62" s="5">
        <v>317.18867942577708</v>
      </c>
      <c r="L62" s="5">
        <v>300.87167876941749</v>
      </c>
      <c r="M62" s="5">
        <v>319.34701284593029</v>
      </c>
      <c r="N62" s="5">
        <v>335.57768016548289</v>
      </c>
    </row>
    <row r="63" spans="2:14" x14ac:dyDescent="0.3">
      <c r="B63" s="4" t="s">
        <v>6</v>
      </c>
      <c r="C63" s="5">
        <v>1.265417558579145</v>
      </c>
      <c r="D63" s="5">
        <v>16.396425150409357</v>
      </c>
      <c r="E63" s="5">
        <v>17.145981747970836</v>
      </c>
      <c r="F63" s="5">
        <v>17.929804052099087</v>
      </c>
      <c r="G63" s="5">
        <v>18.749458507076383</v>
      </c>
      <c r="I63" s="4" t="s">
        <v>6</v>
      </c>
      <c r="J63" s="5">
        <v>80.799398602329404</v>
      </c>
      <c r="K63" s="5">
        <v>15.549592879482191</v>
      </c>
      <c r="L63" s="5">
        <v>16.260436848535903</v>
      </c>
      <c r="M63" s="5">
        <v>17.003776790459085</v>
      </c>
      <c r="N63" s="5">
        <v>17.781098246802969</v>
      </c>
    </row>
    <row r="64" spans="2:14" x14ac:dyDescent="0.3">
      <c r="B64" s="4" t="s">
        <v>7</v>
      </c>
      <c r="C64" s="5">
        <v>-13.705786891448042</v>
      </c>
      <c r="D64" s="5">
        <v>0</v>
      </c>
      <c r="E64" s="5">
        <v>0</v>
      </c>
      <c r="F64" s="5">
        <v>0</v>
      </c>
      <c r="G64" s="5">
        <v>0</v>
      </c>
      <c r="I64" s="4" t="s">
        <v>7</v>
      </c>
      <c r="J64" s="5">
        <v>-7.6302136003235432</v>
      </c>
      <c r="K64" s="5">
        <v>0</v>
      </c>
      <c r="L64" s="5">
        <v>0</v>
      </c>
      <c r="M64" s="5">
        <v>0</v>
      </c>
      <c r="N64" s="5">
        <v>0</v>
      </c>
    </row>
    <row r="65" spans="2:14" x14ac:dyDescent="0.3">
      <c r="B65" s="4" t="s">
        <v>8</v>
      </c>
      <c r="C65" s="5">
        <v>-4433.5524807550719</v>
      </c>
      <c r="D65" s="5">
        <v>1227.4029221734709</v>
      </c>
      <c r="E65" s="5">
        <v>0</v>
      </c>
      <c r="F65" s="5">
        <v>0</v>
      </c>
      <c r="G65" s="5">
        <v>0</v>
      </c>
      <c r="I65" s="4" t="s">
        <v>8</v>
      </c>
      <c r="J65" s="5">
        <v>-11380.061700022048</v>
      </c>
      <c r="K65" s="5">
        <v>2491.2425363425027</v>
      </c>
      <c r="L65" s="5">
        <v>0</v>
      </c>
      <c r="M65" s="5">
        <v>0</v>
      </c>
      <c r="N65" s="5">
        <v>0</v>
      </c>
    </row>
    <row r="66" spans="2:14" x14ac:dyDescent="0.3">
      <c r="B66" s="4" t="s">
        <v>9</v>
      </c>
      <c r="C66" s="5">
        <v>-4912.1025704977092</v>
      </c>
      <c r="D66" s="5">
        <v>1198.0807356389651</v>
      </c>
      <c r="E66" s="5">
        <v>-9.0949470177292824E-13</v>
      </c>
      <c r="F66" s="5">
        <v>-1.7053025658242404E-13</v>
      </c>
      <c r="G66" s="5">
        <v>1.7053025658242404E-12</v>
      </c>
      <c r="I66" s="4" t="s">
        <v>9</v>
      </c>
      <c r="J66" s="5">
        <v>290.00920475280049</v>
      </c>
      <c r="K66" s="5">
        <v>211.84867466020154</v>
      </c>
      <c r="L66" s="5">
        <v>1.3073986337985843E-12</v>
      </c>
      <c r="M66" s="5">
        <v>-1.3073986337985843E-12</v>
      </c>
      <c r="N66" s="5">
        <v>6.2527760746888816E-13</v>
      </c>
    </row>
    <row r="67" spans="2:14" x14ac:dyDescent="0.3">
      <c r="B67" s="4" t="s">
        <v>10</v>
      </c>
      <c r="C67" s="5">
        <v>-974.08625643815049</v>
      </c>
      <c r="D67" s="5">
        <v>509.93099634533428</v>
      </c>
      <c r="E67" s="5">
        <v>197.31916585589352</v>
      </c>
      <c r="F67" s="5">
        <v>181.39590415997736</v>
      </c>
      <c r="G67" s="5">
        <v>261.47323534114912</v>
      </c>
      <c r="I67" s="4" t="s">
        <v>10</v>
      </c>
      <c r="J67" s="5">
        <v>-4710.7505744708005</v>
      </c>
      <c r="K67" s="5">
        <v>558.43400095494144</v>
      </c>
      <c r="L67" s="5">
        <v>209.59368667321542</v>
      </c>
      <c r="M67" s="5">
        <v>191.68462744926001</v>
      </c>
      <c r="N67" s="5">
        <v>278.85894350961462</v>
      </c>
    </row>
    <row r="68" spans="2:14" x14ac:dyDescent="0.3">
      <c r="B68" s="6" t="s">
        <v>11</v>
      </c>
      <c r="C68" s="7">
        <f>SUM(C60:C67)</f>
        <v>-6221.7613940342853</v>
      </c>
      <c r="D68" s="7">
        <f t="shared" ref="D68:G68" si="9">SUM(D60:D67)</f>
        <v>4432.4771220787225</v>
      </c>
      <c r="E68" s="7">
        <f t="shared" si="9"/>
        <v>1715.158903208925</v>
      </c>
      <c r="F68" s="7">
        <f t="shared" si="9"/>
        <v>1576.7490130828082</v>
      </c>
      <c r="G68" s="7">
        <f t="shared" si="9"/>
        <v>2272.8058148884884</v>
      </c>
      <c r="I68" s="6" t="str">
        <f>B68</f>
        <v>Total</v>
      </c>
      <c r="J68" s="7">
        <f>SUM(J60:J67)</f>
        <v>-39697.304037150374</v>
      </c>
      <c r="K68" s="7">
        <f t="shared" ref="K68:N68" si="10">SUM(K60:K67)</f>
        <v>4854.0801621467544</v>
      </c>
      <c r="L68" s="7">
        <f t="shared" si="10"/>
        <v>1821.8528149287304</v>
      </c>
      <c r="M68" s="7">
        <f t="shared" si="10"/>
        <v>1666.1817616743647</v>
      </c>
      <c r="N68" s="7">
        <f t="shared" si="10"/>
        <v>2423.9277397374244</v>
      </c>
    </row>
    <row r="70" spans="2:14" x14ac:dyDescent="0.3">
      <c r="B70" s="2" t="s">
        <v>17</v>
      </c>
      <c r="C70" s="3">
        <v>2027</v>
      </c>
      <c r="D70" s="3">
        <v>2028</v>
      </c>
      <c r="E70" s="3">
        <v>2029</v>
      </c>
      <c r="F70" s="3">
        <v>2030</v>
      </c>
      <c r="G70" s="3">
        <v>2031</v>
      </c>
      <c r="I70" s="2" t="s">
        <v>17</v>
      </c>
      <c r="J70" s="3">
        <v>2027</v>
      </c>
      <c r="K70" s="3">
        <v>2028</v>
      </c>
      <c r="L70" s="3">
        <v>2029</v>
      </c>
      <c r="M70" s="3">
        <v>2030</v>
      </c>
      <c r="N70" s="3">
        <v>2031</v>
      </c>
    </row>
    <row r="71" spans="2:14" x14ac:dyDescent="0.3">
      <c r="B71" s="4" t="s">
        <v>3</v>
      </c>
      <c r="C71" s="5">
        <v>2.8055580500807231</v>
      </c>
      <c r="D71" s="5">
        <v>1.1648864897334619</v>
      </c>
      <c r="E71" s="5">
        <v>1.3293818603564063</v>
      </c>
      <c r="F71" s="5">
        <v>1.3014491459768252</v>
      </c>
      <c r="G71" s="5">
        <v>1.8685803558120817</v>
      </c>
      <c r="I71" s="4" t="s">
        <v>3</v>
      </c>
      <c r="J71" s="5">
        <v>2.5754057769126426</v>
      </c>
      <c r="K71" s="5">
        <v>1.1203641002031048</v>
      </c>
      <c r="L71" s="5">
        <v>1.1144342196739423</v>
      </c>
      <c r="M71" s="5">
        <v>0.90873575215981717</v>
      </c>
      <c r="N71" s="5">
        <v>2.7518632248924035E-3</v>
      </c>
    </row>
    <row r="72" spans="2:14" x14ac:dyDescent="0.3">
      <c r="B72" s="4" t="s">
        <v>4</v>
      </c>
      <c r="C72" s="5">
        <v>0.32200194991927589</v>
      </c>
      <c r="D72" s="5">
        <v>1.5913510266539532E-2</v>
      </c>
      <c r="E72" s="5">
        <v>-1.20186035640657E-3</v>
      </c>
      <c r="F72" s="5">
        <v>-2.9249145976823598E-2</v>
      </c>
      <c r="G72" s="5">
        <v>-0.27996035581208289</v>
      </c>
      <c r="I72" s="4" t="s">
        <v>4</v>
      </c>
      <c r="J72" s="5">
        <v>0.26667422308735667</v>
      </c>
      <c r="K72" s="5">
        <v>6.0435899796896564E-2</v>
      </c>
      <c r="L72" s="5">
        <v>0.2137457803260574</v>
      </c>
      <c r="M72" s="5">
        <v>0.36346424784018438</v>
      </c>
      <c r="N72" s="5">
        <v>1.5858681367751064</v>
      </c>
    </row>
    <row r="73" spans="2:14" x14ac:dyDescent="0.3">
      <c r="B73" s="4" t="s">
        <v>5</v>
      </c>
      <c r="C73" s="5">
        <v>7.9940000000000566E-2</v>
      </c>
      <c r="D73" s="5">
        <v>6.982000000000177E-2</v>
      </c>
      <c r="E73" s="5">
        <v>6.6240000000000521E-2</v>
      </c>
      <c r="F73" s="5">
        <v>7.0299999999999585E-2</v>
      </c>
      <c r="G73" s="5">
        <v>7.3859999999999815E-2</v>
      </c>
      <c r="I73" s="4" t="s">
        <v>5</v>
      </c>
      <c r="J73" s="5">
        <v>-0.1107200000000006</v>
      </c>
      <c r="K73" s="5">
        <v>6.9819999999999993E-2</v>
      </c>
      <c r="L73" s="5">
        <v>6.6240000000000521E-2</v>
      </c>
      <c r="M73" s="5">
        <v>7.0299999999999585E-2</v>
      </c>
      <c r="N73" s="5">
        <v>7.3859999999999815E-2</v>
      </c>
    </row>
    <row r="74" spans="2:14" x14ac:dyDescent="0.3">
      <c r="B74" s="4" t="s">
        <v>6</v>
      </c>
      <c r="C74" s="5">
        <v>-5.365549180790935E-4</v>
      </c>
      <c r="D74" s="5">
        <v>3.4104692912632489E-3</v>
      </c>
      <c r="E74" s="5">
        <v>3.5663776514452267E-3</v>
      </c>
      <c r="F74" s="5">
        <v>3.7294133054682488E-3</v>
      </c>
      <c r="G74" s="5">
        <v>3.8999020749716229E-3</v>
      </c>
      <c r="I74" s="4" t="s">
        <v>6</v>
      </c>
      <c r="J74" s="5">
        <v>1.3263445081920906E-2</v>
      </c>
      <c r="K74" s="5">
        <v>3.4104692912632489E-3</v>
      </c>
      <c r="L74" s="5">
        <v>3.5663776514452267E-3</v>
      </c>
      <c r="M74" s="5">
        <v>3.7294133054682488E-3</v>
      </c>
      <c r="N74" s="5">
        <v>3.8999020749716229E-3</v>
      </c>
    </row>
    <row r="75" spans="2:14" x14ac:dyDescent="0.3">
      <c r="B75" s="4" t="s">
        <v>7</v>
      </c>
      <c r="C75" s="5">
        <v>-5.3675039999999147E-2</v>
      </c>
      <c r="D75" s="5">
        <v>0</v>
      </c>
      <c r="E75" s="5">
        <v>0</v>
      </c>
      <c r="F75" s="5">
        <v>0</v>
      </c>
      <c r="G75" s="5">
        <v>0</v>
      </c>
      <c r="I75" s="4" t="s">
        <v>7</v>
      </c>
      <c r="J75" s="5">
        <v>-3.1243679999999274E-2</v>
      </c>
      <c r="K75" s="5">
        <v>0</v>
      </c>
      <c r="L75" s="5">
        <v>0</v>
      </c>
      <c r="M75" s="5">
        <v>0</v>
      </c>
      <c r="N75" s="5">
        <v>0</v>
      </c>
    </row>
    <row r="76" spans="2:14" x14ac:dyDescent="0.3">
      <c r="B76" s="4" t="s">
        <v>8</v>
      </c>
      <c r="C76" s="5">
        <v>-1.2035534119402946</v>
      </c>
      <c r="D76" s="5">
        <v>0.84146057917913275</v>
      </c>
      <c r="E76" s="5">
        <v>0</v>
      </c>
      <c r="F76" s="5">
        <v>0</v>
      </c>
      <c r="G76" s="5">
        <v>0</v>
      </c>
      <c r="I76" s="4" t="s">
        <v>8</v>
      </c>
      <c r="J76" s="5">
        <v>-0.53828106104537454</v>
      </c>
      <c r="K76" s="5">
        <v>0.78611033944964426</v>
      </c>
      <c r="L76" s="5">
        <v>0</v>
      </c>
      <c r="M76" s="5">
        <v>0</v>
      </c>
      <c r="N76" s="5">
        <v>0</v>
      </c>
    </row>
    <row r="77" spans="2:14" x14ac:dyDescent="0.3">
      <c r="B77" s="4" t="s">
        <v>9</v>
      </c>
      <c r="C77" s="5">
        <v>-3.3751572108773317E-2</v>
      </c>
      <c r="D77" s="5">
        <v>-0.17348182158706299</v>
      </c>
      <c r="E77" s="5">
        <v>1.8041124150158794E-16</v>
      </c>
      <c r="F77" s="5">
        <v>-3.0531133177191805E-16</v>
      </c>
      <c r="G77" s="5">
        <v>1.8596235662471372E-15</v>
      </c>
      <c r="I77" s="4" t="s">
        <v>9</v>
      </c>
      <c r="J77" s="5">
        <v>-0.22803320150490697</v>
      </c>
      <c r="K77" s="5">
        <v>0.33793962034570685</v>
      </c>
      <c r="L77" s="5">
        <v>1.8041124150158794E-16</v>
      </c>
      <c r="M77" s="5">
        <v>-3.0531133177191805E-16</v>
      </c>
      <c r="N77" s="5">
        <v>1.8596235662471372E-15</v>
      </c>
    </row>
    <row r="78" spans="2:14" x14ac:dyDescent="0.3">
      <c r="B78" s="4" t="s">
        <v>10</v>
      </c>
      <c r="C78" s="5">
        <v>-0.20117825920845225</v>
      </c>
      <c r="D78" s="5">
        <v>-0.20181096882274474</v>
      </c>
      <c r="E78" s="5">
        <v>-0.14678856965340614</v>
      </c>
      <c r="F78" s="5">
        <v>-0.14135408839706898</v>
      </c>
      <c r="G78" s="5">
        <v>-0.1749698897178753</v>
      </c>
      <c r="I78" s="4" t="s">
        <v>10</v>
      </c>
      <c r="J78" s="5">
        <v>-0.20444187776581924</v>
      </c>
      <c r="K78" s="5">
        <v>-0.24969844505409355</v>
      </c>
      <c r="L78" s="5">
        <v>-0.14678856965340259</v>
      </c>
      <c r="M78" s="5">
        <v>-0.14135408839707608</v>
      </c>
      <c r="N78" s="5">
        <v>-0.1749698897178682</v>
      </c>
    </row>
    <row r="79" spans="2:14" x14ac:dyDescent="0.3">
      <c r="B79" s="6" t="s">
        <v>11</v>
      </c>
      <c r="C79" s="7">
        <f>SUM(C71:C78)</f>
        <v>1.7148051618244013</v>
      </c>
      <c r="D79" s="7">
        <f t="shared" ref="D79:G79" si="11">SUM(D71:D78)</f>
        <v>1.7201982580605915</v>
      </c>
      <c r="E79" s="7">
        <f t="shared" si="11"/>
        <v>1.2511978079980395</v>
      </c>
      <c r="F79" s="7">
        <f t="shared" si="11"/>
        <v>1.2048753249084001</v>
      </c>
      <c r="G79" s="7">
        <f t="shared" si="11"/>
        <v>1.4914100123570968</v>
      </c>
      <c r="I79" s="6" t="str">
        <f>B79</f>
        <v>Total</v>
      </c>
      <c r="J79" s="7">
        <f>SUM(J71:J78)</f>
        <v>1.7426236247658196</v>
      </c>
      <c r="K79" s="7">
        <f t="shared" ref="K79:N79" si="12">SUM(K71:K78)</f>
        <v>2.1283819840325222</v>
      </c>
      <c r="L79" s="7">
        <f t="shared" si="12"/>
        <v>1.251197807998043</v>
      </c>
      <c r="M79" s="7">
        <f t="shared" si="12"/>
        <v>1.204875324908393</v>
      </c>
      <c r="N79" s="7">
        <f t="shared" si="12"/>
        <v>1.4914100123571039</v>
      </c>
    </row>
    <row r="81" spans="2:14" x14ac:dyDescent="0.3">
      <c r="B81" s="2" t="s">
        <v>18</v>
      </c>
      <c r="C81" s="3">
        <v>2027</v>
      </c>
      <c r="D81" s="3">
        <v>2028</v>
      </c>
      <c r="E81" s="3">
        <v>2029</v>
      </c>
      <c r="F81" s="3">
        <v>2030</v>
      </c>
      <c r="G81" s="3">
        <v>2031</v>
      </c>
      <c r="I81" s="2" t="s">
        <v>18</v>
      </c>
      <c r="J81" s="3">
        <v>2027</v>
      </c>
      <c r="K81" s="3">
        <v>2028</v>
      </c>
      <c r="L81" s="3">
        <v>2029</v>
      </c>
      <c r="M81" s="3">
        <v>2030</v>
      </c>
      <c r="N81" s="3">
        <v>2031</v>
      </c>
    </row>
    <row r="82" spans="2:14" x14ac:dyDescent="0.3">
      <c r="B82" s="4" t="s">
        <v>3</v>
      </c>
      <c r="C82" s="5">
        <v>3.995836723253646</v>
      </c>
      <c r="D82" s="5">
        <v>1.8851721546865399</v>
      </c>
      <c r="E82" s="5">
        <v>2.1377098334602458</v>
      </c>
      <c r="F82" s="5">
        <v>2.0350434205279804</v>
      </c>
      <c r="G82" s="5">
        <v>2.9917147838542881</v>
      </c>
      <c r="I82" s="4" t="s">
        <v>3</v>
      </c>
      <c r="J82" s="5">
        <v>2.5727133955356862</v>
      </c>
      <c r="K82" s="5">
        <v>2.0458287733584157</v>
      </c>
      <c r="L82" s="5">
        <v>2.2582767913671375</v>
      </c>
      <c r="M82" s="5">
        <v>2.120026086304307</v>
      </c>
      <c r="N82" s="5">
        <v>3.4207022787671946</v>
      </c>
    </row>
    <row r="83" spans="2:14" x14ac:dyDescent="0.3">
      <c r="B83" s="4" t="s">
        <v>4</v>
      </c>
      <c r="C83" s="5">
        <v>3.1241632767463514</v>
      </c>
      <c r="D83" s="5">
        <v>0.10982784531346113</v>
      </c>
      <c r="E83" s="5">
        <v>9.2290166539758189E-2</v>
      </c>
      <c r="F83" s="5">
        <v>0.10995657947201565</v>
      </c>
      <c r="G83" s="5">
        <v>0.2032852161457086</v>
      </c>
      <c r="I83" s="4" t="s">
        <v>4</v>
      </c>
      <c r="J83" s="5">
        <v>-6.3677133955356879</v>
      </c>
      <c r="K83" s="5">
        <v>-5.0828773358414736E-2</v>
      </c>
      <c r="L83" s="5">
        <v>-2.8276791367133569E-2</v>
      </c>
      <c r="M83" s="5">
        <v>2.4973913695689021E-2</v>
      </c>
      <c r="N83" s="5">
        <v>-0.22570227876719784</v>
      </c>
    </row>
    <row r="84" spans="2:14" x14ac:dyDescent="0.3">
      <c r="B84" s="4" t="s">
        <v>5</v>
      </c>
      <c r="C84" s="5">
        <v>0.8368154999999966</v>
      </c>
      <c r="D84" s="5">
        <v>0.56240999999999985</v>
      </c>
      <c r="E84" s="5">
        <v>0.56241000000000696</v>
      </c>
      <c r="F84" s="5">
        <v>0.56240999999999275</v>
      </c>
      <c r="G84" s="5">
        <v>0.60927749999999747</v>
      </c>
      <c r="I84" s="4" t="s">
        <v>5</v>
      </c>
      <c r="J84" s="5">
        <v>-0.64613249999999667</v>
      </c>
      <c r="K84" s="5">
        <v>0.56240999999999985</v>
      </c>
      <c r="L84" s="5">
        <v>0.56241000000000341</v>
      </c>
      <c r="M84" s="5">
        <v>0.56240999999999275</v>
      </c>
      <c r="N84" s="5">
        <v>0.60927749999999747</v>
      </c>
    </row>
    <row r="85" spans="2:14" x14ac:dyDescent="0.3">
      <c r="B85" s="4" t="s">
        <v>6</v>
      </c>
      <c r="C85" s="5">
        <v>-8.3166984260706345E-3</v>
      </c>
      <c r="D85" s="5">
        <v>2.8420025463714582E-2</v>
      </c>
      <c r="E85" s="5">
        <v>2.9719236565755369E-2</v>
      </c>
      <c r="F85" s="5">
        <v>3.1077840629629372E-2</v>
      </c>
      <c r="G85" s="5">
        <v>3.2498552782932011E-2</v>
      </c>
      <c r="I85" s="4" t="s">
        <v>6</v>
      </c>
      <c r="J85" s="5">
        <v>0.12668330157392932</v>
      </c>
      <c r="K85" s="5">
        <v>2.8420025463714582E-2</v>
      </c>
      <c r="L85" s="5">
        <v>2.9719236565755369E-2</v>
      </c>
      <c r="M85" s="5">
        <v>3.1077840629629372E-2</v>
      </c>
      <c r="N85" s="5">
        <v>3.2498552782932011E-2</v>
      </c>
    </row>
    <row r="86" spans="2:14" x14ac:dyDescent="0.3">
      <c r="B86" s="4" t="s">
        <v>7</v>
      </c>
      <c r="C86" s="5">
        <v>-0.40256279999999045</v>
      </c>
      <c r="D86" s="5">
        <v>0</v>
      </c>
      <c r="E86" s="5">
        <v>0</v>
      </c>
      <c r="F86" s="5">
        <v>0</v>
      </c>
      <c r="G86" s="5">
        <v>0</v>
      </c>
      <c r="I86" s="4" t="s">
        <v>7</v>
      </c>
      <c r="J86" s="5">
        <v>-0.23432759999999953</v>
      </c>
      <c r="K86" s="5">
        <v>0</v>
      </c>
      <c r="L86" s="5">
        <v>0</v>
      </c>
      <c r="M86" s="5">
        <v>0</v>
      </c>
      <c r="N86" s="5">
        <v>0</v>
      </c>
    </row>
    <row r="87" spans="2:14" x14ac:dyDescent="0.3">
      <c r="B87" s="4" t="s">
        <v>8</v>
      </c>
      <c r="C87" s="5">
        <v>-2.0695683391872848</v>
      </c>
      <c r="D87" s="5">
        <v>1.6494911945322528</v>
      </c>
      <c r="E87" s="5">
        <v>0</v>
      </c>
      <c r="F87" s="5">
        <v>0</v>
      </c>
      <c r="G87" s="5">
        <v>-3.5527136788005009E-15</v>
      </c>
      <c r="I87" s="4" t="s">
        <v>8</v>
      </c>
      <c r="J87" s="5">
        <v>-1.4360311901087108</v>
      </c>
      <c r="K87" s="5">
        <v>2.0447649191300172</v>
      </c>
      <c r="L87" s="5">
        <v>0</v>
      </c>
      <c r="M87" s="5">
        <v>0</v>
      </c>
      <c r="N87" s="5">
        <v>-3.5527136788005009E-15</v>
      </c>
    </row>
    <row r="88" spans="2:14" x14ac:dyDescent="0.3">
      <c r="B88" s="4" t="s">
        <v>9</v>
      </c>
      <c r="C88" s="5">
        <v>-0.36309082610647569</v>
      </c>
      <c r="D88" s="5">
        <v>-6.6455986635639563E-2</v>
      </c>
      <c r="E88" s="5">
        <v>-1.6653345369377348E-15</v>
      </c>
      <c r="F88" s="5">
        <v>-1.4432899320127035E-15</v>
      </c>
      <c r="G88" s="5">
        <v>6.6613381477509392E-16</v>
      </c>
      <c r="I88" s="4" t="s">
        <v>9</v>
      </c>
      <c r="J88" s="5">
        <v>-1.4425805149008335</v>
      </c>
      <c r="K88" s="5">
        <v>1.7155736701107489</v>
      </c>
      <c r="L88" s="5">
        <v>1.8873791418627661E-15</v>
      </c>
      <c r="M88" s="5">
        <v>-1.4432899320127035E-15</v>
      </c>
      <c r="N88" s="5">
        <v>6.6613381477509392E-16</v>
      </c>
    </row>
    <row r="89" spans="2:14" x14ac:dyDescent="0.3">
      <c r="B89" s="4" t="s">
        <v>10</v>
      </c>
      <c r="C89" s="5">
        <v>-0.53689406780940752</v>
      </c>
      <c r="D89" s="5">
        <v>-0.43773084950282026</v>
      </c>
      <c r="E89" s="5">
        <v>-0.29632356983942287</v>
      </c>
      <c r="F89" s="5">
        <v>-0.28754122326610343</v>
      </c>
      <c r="G89" s="5">
        <v>-0.40286148554220347</v>
      </c>
      <c r="I89" s="4" t="s">
        <v>10</v>
      </c>
      <c r="J89" s="5">
        <v>0.77987579286074038</v>
      </c>
      <c r="K89" s="5">
        <v>-0.6663477045439663</v>
      </c>
      <c r="L89" s="5">
        <v>-0.29632356983940866</v>
      </c>
      <c r="M89" s="5">
        <v>-0.28754122326610343</v>
      </c>
      <c r="N89" s="5">
        <v>-0.40286148554221768</v>
      </c>
    </row>
    <row r="90" spans="2:14" x14ac:dyDescent="0.3">
      <c r="B90" s="6" t="s">
        <v>11</v>
      </c>
      <c r="C90" s="7">
        <f>SUM(C82:C89)</f>
        <v>4.5763827684707659</v>
      </c>
      <c r="D90" s="7">
        <f t="shared" ref="D90:G90" si="13">SUM(D82:D89)</f>
        <v>3.7311343838575084</v>
      </c>
      <c r="E90" s="7">
        <f t="shared" si="13"/>
        <v>2.5258056667263418</v>
      </c>
      <c r="F90" s="7">
        <f t="shared" si="13"/>
        <v>2.4509466173635133</v>
      </c>
      <c r="G90" s="7">
        <f t="shared" si="13"/>
        <v>3.4339145672407199</v>
      </c>
      <c r="I90" s="6" t="str">
        <f>B90</f>
        <v>Total</v>
      </c>
      <c r="J90" s="7">
        <f>SUM(J82:J89)</f>
        <v>-6.6475127105748726</v>
      </c>
      <c r="K90" s="7">
        <f t="shared" ref="K90:N90" si="14">SUM(K82:K89)</f>
        <v>5.6798209101605153</v>
      </c>
      <c r="L90" s="7">
        <f t="shared" si="14"/>
        <v>2.525805666726356</v>
      </c>
      <c r="M90" s="7">
        <f t="shared" si="14"/>
        <v>2.4509466173635133</v>
      </c>
      <c r="N90" s="7">
        <f t="shared" si="14"/>
        <v>3.4339145672407057</v>
      </c>
    </row>
    <row r="92" spans="2:14" x14ac:dyDescent="0.3">
      <c r="B92" s="2" t="s">
        <v>19</v>
      </c>
      <c r="C92" s="3">
        <v>2027</v>
      </c>
      <c r="D92" s="3">
        <v>2028</v>
      </c>
      <c r="E92" s="3">
        <v>2029</v>
      </c>
      <c r="F92" s="3">
        <v>2030</v>
      </c>
      <c r="G92" s="3">
        <v>2031</v>
      </c>
    </row>
    <row r="93" spans="2:14" x14ac:dyDescent="0.3">
      <c r="B93" s="4" t="s">
        <v>3</v>
      </c>
      <c r="C93" s="5">
        <v>24.383614033745374</v>
      </c>
      <c r="D93" s="5">
        <v>6.5931816443524127</v>
      </c>
      <c r="E93" s="5">
        <v>7.4565028593305698</v>
      </c>
      <c r="F93" s="5">
        <v>6.9828465981152021</v>
      </c>
      <c r="G93" s="5">
        <v>10.432661945274646</v>
      </c>
    </row>
    <row r="94" spans="2:14" x14ac:dyDescent="0.3">
      <c r="B94" s="4" t="s">
        <v>4</v>
      </c>
      <c r="C94" s="5"/>
      <c r="D94" s="5"/>
      <c r="E94" s="5"/>
      <c r="F94" s="5"/>
      <c r="G94" s="5"/>
    </row>
    <row r="95" spans="2:14" x14ac:dyDescent="0.3">
      <c r="B95" s="4" t="s">
        <v>5</v>
      </c>
      <c r="C95" s="5">
        <v>0.74917639999999608</v>
      </c>
      <c r="D95" s="5">
        <v>0.99150800000001027</v>
      </c>
      <c r="E95" s="5">
        <v>0.92068599999998924</v>
      </c>
      <c r="F95" s="5">
        <v>1.0623299999999887</v>
      </c>
      <c r="G95" s="5">
        <v>1.0623300000000171</v>
      </c>
    </row>
    <row r="96" spans="2:14" x14ac:dyDescent="0.3">
      <c r="B96" s="4" t="s">
        <v>6</v>
      </c>
      <c r="C96" s="5">
        <v>-9.0656704308941238E-2</v>
      </c>
      <c r="D96" s="5">
        <v>5.4918970748875084E-2</v>
      </c>
      <c r="E96" s="5">
        <v>5.7429571473026186E-2</v>
      </c>
      <c r="F96" s="5">
        <v>6.00549433939086E-2</v>
      </c>
      <c r="G96" s="5">
        <v>6.2800333234934724E-2</v>
      </c>
    </row>
    <row r="97" spans="2:7" x14ac:dyDescent="0.3">
      <c r="B97" s="4" t="s">
        <v>7</v>
      </c>
      <c r="C97" s="5">
        <v>-0.60831712000000526</v>
      </c>
      <c r="D97" s="5">
        <v>0</v>
      </c>
      <c r="E97" s="5">
        <v>0</v>
      </c>
      <c r="F97" s="5">
        <v>0</v>
      </c>
      <c r="G97" s="5">
        <v>0</v>
      </c>
    </row>
    <row r="98" spans="2:7" x14ac:dyDescent="0.3">
      <c r="B98" s="4" t="s">
        <v>8</v>
      </c>
      <c r="C98" s="5">
        <v>-7.4242405082437415</v>
      </c>
      <c r="D98" s="5">
        <v>5.4243362460444899</v>
      </c>
      <c r="E98" s="5">
        <v>0</v>
      </c>
      <c r="F98" s="5">
        <v>0</v>
      </c>
      <c r="G98" s="5">
        <v>0</v>
      </c>
    </row>
    <row r="99" spans="2:7" x14ac:dyDescent="0.3">
      <c r="B99" s="4" t="s">
        <v>9</v>
      </c>
      <c r="C99" s="5">
        <v>-0.2380960152976701</v>
      </c>
      <c r="D99" s="5">
        <v>-1.1145904204252333</v>
      </c>
      <c r="E99" s="5">
        <v>-3.5527136788005009E-15</v>
      </c>
      <c r="F99" s="5">
        <v>-6.6613381477509392E-16</v>
      </c>
      <c r="G99" s="5">
        <v>1.1768364061026659E-14</v>
      </c>
    </row>
    <row r="100" spans="2:7" x14ac:dyDescent="0.3">
      <c r="B100" s="4" t="s">
        <v>10</v>
      </c>
      <c r="C100" s="5">
        <v>-1.760625935475735</v>
      </c>
      <c r="D100" s="5">
        <v>-1.2553981436186348</v>
      </c>
      <c r="E100" s="5">
        <v>-0.88495213500465297</v>
      </c>
      <c r="F100" s="5">
        <v>-0.85180041905637438</v>
      </c>
      <c r="G100" s="5">
        <v>-1.213288684989692</v>
      </c>
    </row>
    <row r="101" spans="2:7" x14ac:dyDescent="0.3">
      <c r="B101" s="6" t="s">
        <v>11</v>
      </c>
      <c r="C101" s="7">
        <f>SUM(C93:C100)</f>
        <v>15.010854150419275</v>
      </c>
      <c r="D101" s="7">
        <f t="shared" ref="D101:G101" si="15">SUM(D93:D100)</f>
        <v>10.69395629710192</v>
      </c>
      <c r="E101" s="7">
        <f t="shared" si="15"/>
        <v>7.5496662957989287</v>
      </c>
      <c r="F101" s="7">
        <f t="shared" si="15"/>
        <v>7.2534311224527244</v>
      </c>
      <c r="G101" s="7">
        <f t="shared" si="15"/>
        <v>10.344503593519917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Witness signed off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Carlisle</Value>
    </RegContact>
    <SaadStatus xmlns="6a95137c-d42e-468e-9f88-48056057fa51">N/A</SaadStatus>
    <Witness_x0028_es_x0029_ xmlns="6a95137c-d42e-468e-9f88-48056057fa51">
      <Value>S. Vetsis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 xsi:nil="true"/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  <ABlairStatus xmlns="6a95137c-d42e-468e-9f88-48056057fa51">N/A</ABlairStatus>
  </documentManagement>
</p:properties>
</file>

<file path=customXml/itemProps1.xml><?xml version="1.0" encoding="utf-8"?>
<ds:datastoreItem xmlns:ds="http://schemas.openxmlformats.org/officeDocument/2006/customXml" ds:itemID="{804D3475-9BE2-463F-98E2-6522F24F860F}"/>
</file>

<file path=customXml/itemProps2.xml><?xml version="1.0" encoding="utf-8"?>
<ds:datastoreItem xmlns:ds="http://schemas.openxmlformats.org/officeDocument/2006/customXml" ds:itemID="{AB4F5D37-CA4F-4C6F-AE05-2188641D85D4}"/>
</file>

<file path=customXml/itemProps3.xml><?xml version="1.0" encoding="utf-8"?>
<ds:datastoreItem xmlns:ds="http://schemas.openxmlformats.org/officeDocument/2006/customXml" ds:itemID="{0E10C013-FDAE-4043-B899-11A3C20329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8-Staff-159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2026-04-25T01:47:51Z</dcterms:created>
  <dcterms:modified xsi:type="dcterms:W3CDTF">2026-04-25T01:48:41Z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