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9ABA6A78-0CA5-46E1-9DCE-19A5D1E66D73}" xr6:coauthVersionLast="47" xr6:coauthVersionMax="47" xr10:uidLastSave="{00000000-0000-0000-0000-000000000000}"/>
  <bookViews>
    <workbookView xWindow="2660" yWindow="2660" windowWidth="14400" windowHeight="8170" tabRatio="516" xr2:uid="{F37C9D15-0D99-4A1C-B7C7-D00EEF168DEE}"/>
  </bookViews>
  <sheets>
    <sheet name="B1-SEC-28" sheetId="2" r:id="rId1"/>
  </sheets>
  <definedNames>
    <definedName name="_xlnm.Print_Area" localSheetId="0">'B1-SEC-28'!$A$6:$L$116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  <c r="C38" i="2"/>
  <c r="B38" i="2"/>
  <c r="K22" i="2" l="1"/>
  <c r="J22" i="2"/>
  <c r="I22" i="2"/>
  <c r="H22" i="2"/>
  <c r="G22" i="2"/>
  <c r="F22" i="2"/>
  <c r="E22" i="2"/>
  <c r="K38" i="2" l="1"/>
  <c r="J38" i="2"/>
  <c r="I38" i="2"/>
  <c r="H38" i="2"/>
  <c r="G38" i="2"/>
  <c r="F38" i="2"/>
  <c r="C65" i="2"/>
</calcChain>
</file>

<file path=xl/sharedStrings.xml><?xml version="1.0" encoding="utf-8"?>
<sst xmlns="http://schemas.openxmlformats.org/spreadsheetml/2006/main" count="107" uniqueCount="34">
  <si>
    <t>Filed: 2026-05-20</t>
  </si>
  <si>
    <t>EB-2025-0297</t>
  </si>
  <si>
    <t>Exhibit L</t>
  </si>
  <si>
    <t>B1-SEC-028</t>
  </si>
  <si>
    <t>Attachment 1</t>
  </si>
  <si>
    <t>Attachment 1: Annual Capital Expenditures and Related In-Service Amounts</t>
  </si>
  <si>
    <t>Total Hydroelectric Capex/ISA Conversion ($M)</t>
  </si>
  <si>
    <t>Hydroelectric Capital Expendiures</t>
  </si>
  <si>
    <t>In-Service in 2022</t>
  </si>
  <si>
    <t>In-Service in 2023</t>
  </si>
  <si>
    <t>In-Service in 2024</t>
  </si>
  <si>
    <t>In-Service in 2025</t>
  </si>
  <si>
    <t>In-Service in 2026</t>
  </si>
  <si>
    <t>In-Service in 2027</t>
  </si>
  <si>
    <t>In-Service in 2028</t>
  </si>
  <si>
    <t>In-Service in 2029</t>
  </si>
  <si>
    <t>In-Service in 2030</t>
  </si>
  <si>
    <t>In-Service in 2031</t>
  </si>
  <si>
    <t>In-Service in 2032 or later</t>
  </si>
  <si>
    <t>Project write-off costs</t>
  </si>
  <si>
    <t>Reconciling Differences</t>
  </si>
  <si>
    <t>Total Nuclear Operations Capex/ISA Conversion ($M)</t>
  </si>
  <si>
    <t>Nuclear Operations Capital Expendiures</t>
  </si>
  <si>
    <t>DRP Capex/ISA Conversion ($M)</t>
  </si>
  <si>
    <t>DRP Capital Expendiures</t>
  </si>
  <si>
    <t>PRP Capex/ISA Conversion ($M)</t>
  </si>
  <si>
    <t>PRP Capital Expendiures</t>
  </si>
  <si>
    <t>DNNP Capex/ISA Conversion ($M)</t>
  </si>
  <si>
    <t>DNNP Capital Expendiures</t>
  </si>
  <si>
    <t>Support Capital Capex/ISA Conversion ($M)</t>
  </si>
  <si>
    <t>Support Capital Expendiures (Included in Rate Base)</t>
  </si>
  <si>
    <t>Support Capital Expendiures (Included in Asset Services Fees) **</t>
  </si>
  <si>
    <t>* Refer to Ex. L-B1-SEC-028 for discussion of reconciling differences</t>
  </si>
  <si>
    <t>** Excludes Renewable Generation Joint-use capital expenditures for projects in-service after 2027. See Ex. D1-1-1, Section 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</si>
</sst>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,,"/>
    <numFmt numFmtId="168" formatCode="_(* #,##0.0_);_(* \(#,##0.0\);_(* &quot;-&quot;??_);_(@_)"/>
    <numFmt numFmtId="169" formatCode="_(* #,##0.0_);_(* \(#,##0.0\);_(* &quot;-&quot;?_);_(@_)"/>
    <numFmt numFmtId="170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.5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808E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9C57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B9C"/>
        <bgColor rgb="FF000000"/>
      </patternFill>
    </fill>
    <fill>
      <patternFill patternType="solid">
        <fgColor rgb="FFA6A6A6"/>
        <bgColor rgb="FF000000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4" fillId="3" borderId="0" xfId="0" applyFont="1" applyFill="1" applyAlignment="1">
      <alignment horizontal="center"/>
    </xf>
    <xf numFmtId="0" fontId="3" fillId="0" borderId="0" xfId="0" applyFont="1"/>
    <xf numFmtId="0" fontId="2" fillId="3" borderId="0" xfId="0" applyFont="1" applyFill="1"/>
    <xf numFmtId="0" fontId="1" fillId="2" borderId="1" xfId="1" applyBorder="1" applyAlignment="1">
      <alignment horizontal="center"/>
    </xf>
    <xf numFmtId="0" fontId="5" fillId="0" borderId="0" xfId="0" applyFont="1" applyAlignment="1">
      <alignment vertical="center"/>
    </xf>
    <xf numFmtId="167" fontId="0" fillId="0" borderId="0" xfId="0" applyNumberFormat="1"/>
    <xf numFmtId="166" fontId="8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9" fillId="0" borderId="0" xfId="0" applyFont="1"/>
    <xf numFmtId="168" fontId="0" fillId="0" borderId="2" xfId="5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68" fontId="10" fillId="0" borderId="0" xfId="5" applyNumberFormat="1" applyFont="1"/>
    <xf numFmtId="168" fontId="11" fillId="0" borderId="0" xfId="5" applyNumberFormat="1" applyFont="1"/>
    <xf numFmtId="168" fontId="12" fillId="0" borderId="0" xfId="5" applyNumberFormat="1" applyFont="1"/>
    <xf numFmtId="0" fontId="12" fillId="0" borderId="0" xfId="0" applyFont="1"/>
    <xf numFmtId="169" fontId="13" fillId="0" borderId="0" xfId="0" applyNumberFormat="1" applyFont="1"/>
    <xf numFmtId="0" fontId="13" fillId="0" borderId="0" xfId="0" applyFont="1"/>
    <xf numFmtId="170" fontId="0" fillId="0" borderId="2" xfId="5" applyNumberFormat="1" applyFont="1" applyBorder="1" applyAlignment="1">
      <alignment horizontal="center"/>
    </xf>
    <xf numFmtId="166" fontId="1" fillId="2" borderId="3" xfId="1" applyNumberFormat="1" applyBorder="1" applyAlignment="1">
      <alignment horizontal="center"/>
    </xf>
    <xf numFmtId="166" fontId="1" fillId="2" borderId="1" xfId="1" applyNumberFormat="1" applyBorder="1" applyAlignment="1">
      <alignment horizontal="center"/>
    </xf>
    <xf numFmtId="166" fontId="10" fillId="0" borderId="3" xfId="1" applyNumberFormat="1" applyFont="1" applyFill="1" applyBorder="1" applyAlignment="1">
      <alignment horizontal="center"/>
    </xf>
    <xf numFmtId="166" fontId="0" fillId="0" borderId="0" xfId="0" applyNumberFormat="1"/>
    <xf numFmtId="166" fontId="13" fillId="0" borderId="0" xfId="0" applyNumberFormat="1" applyFont="1"/>
    <xf numFmtId="166" fontId="6" fillId="4" borderId="0" xfId="0" applyNumberFormat="1" applyFont="1" applyFill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4" fillId="5" borderId="4" xfId="0" applyFont="1" applyFill="1" applyBorder="1" applyAlignment="1">
      <alignment horizontal="center"/>
    </xf>
    <xf numFmtId="168" fontId="1" fillId="2" borderId="3" xfId="5" applyNumberFormat="1" applyFont="1" applyFill="1" applyBorder="1" applyAlignment="1">
      <alignment horizontal="center"/>
    </xf>
    <xf numFmtId="168" fontId="1" fillId="4" borderId="0" xfId="5" applyNumberFormat="1" applyFont="1" applyFill="1" applyAlignment="1">
      <alignment horizontal="center"/>
    </xf>
    <xf numFmtId="168" fontId="1" fillId="2" borderId="1" xfId="5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right"/>
    </xf>
  </cellXfs>
  <cellStyles count="7">
    <cellStyle name="Comma" xfId="5" builtinId="3"/>
    <cellStyle name="Comma 2" xfId="4" xr:uid="{DE8EA5BD-3FA9-444A-8161-D75FC09E95FA}"/>
    <cellStyle name="Currency 2" xfId="3" xr:uid="{280B6376-2F6D-43CA-B9C5-FD8D678DB02C}"/>
    <cellStyle name="Neutral" xfId="1" builtinId="28"/>
    <cellStyle name="Normal" xfId="0" builtinId="0"/>
    <cellStyle name="Normal 122 2" xfId="2" xr:uid="{1EBCF375-DA3B-43B4-8914-EEA4764CD931}"/>
    <cellStyle name="Normal 139" xfId="6" xr:uid="{D6178946-D8FF-4674-84E5-AA596479206D}"/>
  </cellStyles>
  <dxfs count="0"/>
  <tableStyles count="0" defaultTableStyle="TableStyleMedium2" defaultPivotStyle="PivotStyleLight16"/>
  <colors>
    <mruColors>
      <color rgb="FF9C57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FA69-EE06-4D35-BE72-4F3F84AE7A08}">
  <dimension ref="A1:Q119"/>
  <sheetViews>
    <sheetView tabSelected="1" zoomScale="85" zoomScaleNormal="85" workbookViewId="0">
      <selection activeCell="A7" sqref="A7"/>
    </sheetView>
  </sheetViews>
  <sheetFormatPr defaultRowHeight="14.5" x14ac:dyDescent="0.35"/>
  <cols>
    <col min="1" max="1" width="55.54296875" customWidth="1"/>
    <col min="3" max="4" width="8.81640625" bestFit="1" customWidth="1"/>
    <col min="5" max="5" width="9.1796875" bestFit="1" customWidth="1"/>
    <col min="6" max="6" width="8.54296875" customWidth="1"/>
    <col min="7" max="7" width="9.1796875" bestFit="1" customWidth="1"/>
    <col min="8" max="8" width="10.54296875" customWidth="1"/>
    <col min="9" max="9" width="9.1796875" bestFit="1" customWidth="1"/>
    <col min="10" max="10" width="9.1796875" customWidth="1"/>
    <col min="11" max="11" width="9.1796875" bestFit="1" customWidth="1"/>
    <col min="13" max="16" width="8.7265625" style="10"/>
    <col min="17" max="17" width="11.81640625" style="10" customWidth="1"/>
  </cols>
  <sheetData>
    <row r="1" spans="1:12" x14ac:dyDescent="0.35">
      <c r="K1" s="34" t="s">
        <v>0</v>
      </c>
    </row>
    <row r="2" spans="1:12" x14ac:dyDescent="0.35">
      <c r="K2" s="34" t="s">
        <v>1</v>
      </c>
    </row>
    <row r="3" spans="1:12" x14ac:dyDescent="0.35">
      <c r="K3" s="34" t="s">
        <v>2</v>
      </c>
    </row>
    <row r="4" spans="1:12" x14ac:dyDescent="0.35">
      <c r="K4" s="34" t="s">
        <v>3</v>
      </c>
    </row>
    <row r="5" spans="1:12" x14ac:dyDescent="0.35">
      <c r="K5" s="34" t="s">
        <v>4</v>
      </c>
    </row>
    <row r="6" spans="1:12" x14ac:dyDescent="0.35">
      <c r="A6" s="5" t="s">
        <v>5</v>
      </c>
      <c r="B6" s="10"/>
    </row>
    <row r="8" spans="1:12" x14ac:dyDescent="0.35">
      <c r="A8" s="3" t="s">
        <v>6</v>
      </c>
      <c r="B8" s="1">
        <v>2022</v>
      </c>
      <c r="C8" s="1">
        <v>2023</v>
      </c>
      <c r="D8" s="1">
        <v>2024</v>
      </c>
      <c r="E8" s="1">
        <v>2025</v>
      </c>
      <c r="F8" s="1">
        <v>2026</v>
      </c>
      <c r="G8" s="1">
        <v>2027</v>
      </c>
      <c r="H8" s="1">
        <v>2028</v>
      </c>
      <c r="I8" s="1">
        <v>2029</v>
      </c>
      <c r="J8" s="1">
        <v>2030</v>
      </c>
      <c r="K8" s="1">
        <v>2031</v>
      </c>
    </row>
    <row r="9" spans="1:12" x14ac:dyDescent="0.35">
      <c r="A9" s="2" t="s">
        <v>7</v>
      </c>
      <c r="B9" s="9">
        <v>314.8</v>
      </c>
      <c r="C9" s="9">
        <v>371</v>
      </c>
      <c r="D9" s="9">
        <v>433</v>
      </c>
      <c r="E9" s="9">
        <v>835.4</v>
      </c>
      <c r="F9" s="9">
        <v>984.2</v>
      </c>
      <c r="G9" s="9">
        <v>880.9</v>
      </c>
      <c r="H9" s="9">
        <v>920.4</v>
      </c>
      <c r="I9" s="9">
        <v>1025</v>
      </c>
      <c r="J9" s="9">
        <v>1001.2</v>
      </c>
      <c r="K9" s="9">
        <v>946.6</v>
      </c>
      <c r="L9" s="6"/>
    </row>
    <row r="10" spans="1:12" x14ac:dyDescent="0.35">
      <c r="A10" t="s">
        <v>8</v>
      </c>
      <c r="B10" s="21">
        <v>188.6</v>
      </c>
      <c r="C10" s="26"/>
      <c r="D10" s="26"/>
      <c r="E10" s="26"/>
      <c r="F10" s="26"/>
      <c r="G10" s="26"/>
      <c r="H10" s="26"/>
      <c r="I10" s="26"/>
      <c r="J10" s="26"/>
      <c r="K10" s="26"/>
    </row>
    <row r="11" spans="1:12" x14ac:dyDescent="0.35">
      <c r="A11" t="s">
        <v>9</v>
      </c>
      <c r="B11" s="22">
        <v>90.8</v>
      </c>
      <c r="C11" s="22">
        <v>157.9</v>
      </c>
      <c r="D11" s="26"/>
      <c r="E11" s="26"/>
      <c r="F11" s="26"/>
      <c r="G11" s="26"/>
      <c r="H11" s="26"/>
      <c r="I11" s="26"/>
      <c r="J11" s="26"/>
      <c r="K11" s="26"/>
    </row>
    <row r="12" spans="1:12" x14ac:dyDescent="0.35">
      <c r="A12" t="s">
        <v>10</v>
      </c>
      <c r="B12" s="22">
        <v>15.6</v>
      </c>
      <c r="C12" s="22">
        <v>143.69999999999999</v>
      </c>
      <c r="D12" s="22">
        <v>170.2</v>
      </c>
      <c r="E12" s="26"/>
      <c r="F12" s="26"/>
      <c r="G12" s="26"/>
      <c r="H12" s="26"/>
      <c r="I12" s="26"/>
      <c r="J12" s="26"/>
      <c r="K12" s="26"/>
    </row>
    <row r="13" spans="1:12" x14ac:dyDescent="0.35">
      <c r="A13" t="s">
        <v>11</v>
      </c>
      <c r="B13" s="22">
        <v>9.4</v>
      </c>
      <c r="C13" s="22">
        <v>37</v>
      </c>
      <c r="D13" s="22">
        <v>132.6</v>
      </c>
      <c r="E13" s="22">
        <v>213</v>
      </c>
      <c r="F13" s="26"/>
      <c r="G13" s="26"/>
      <c r="H13" s="26"/>
      <c r="I13" s="26"/>
      <c r="J13" s="26"/>
      <c r="K13" s="26"/>
    </row>
    <row r="14" spans="1:12" x14ac:dyDescent="0.35">
      <c r="A14" t="s">
        <v>12</v>
      </c>
      <c r="B14" s="22">
        <v>6.1</v>
      </c>
      <c r="C14" s="22">
        <v>14.8</v>
      </c>
      <c r="D14" s="22">
        <v>36.6</v>
      </c>
      <c r="E14" s="22">
        <v>240.4</v>
      </c>
      <c r="F14" s="22">
        <v>233.8</v>
      </c>
      <c r="G14" s="26"/>
      <c r="H14" s="26"/>
      <c r="I14" s="26"/>
      <c r="J14" s="26"/>
      <c r="K14" s="26"/>
    </row>
    <row r="15" spans="1:12" x14ac:dyDescent="0.35">
      <c r="A15" t="s">
        <v>13</v>
      </c>
      <c r="B15" s="22">
        <v>2.5</v>
      </c>
      <c r="C15" s="22">
        <v>6.6</v>
      </c>
      <c r="D15" s="22">
        <v>38</v>
      </c>
      <c r="E15" s="22">
        <v>189.9</v>
      </c>
      <c r="F15" s="22">
        <v>356.1</v>
      </c>
      <c r="G15" s="22">
        <v>243.5</v>
      </c>
      <c r="H15" s="26"/>
      <c r="I15" s="26"/>
      <c r="J15" s="26"/>
      <c r="K15" s="26"/>
    </row>
    <row r="16" spans="1:12" x14ac:dyDescent="0.35">
      <c r="A16" t="s">
        <v>14</v>
      </c>
      <c r="B16" s="21">
        <v>1.1000000000000001</v>
      </c>
      <c r="C16" s="21">
        <v>5.5</v>
      </c>
      <c r="D16" s="21">
        <v>30.5</v>
      </c>
      <c r="E16" s="21">
        <v>133.6</v>
      </c>
      <c r="F16" s="21">
        <v>274.10000000000002</v>
      </c>
      <c r="G16" s="22">
        <v>358.1</v>
      </c>
      <c r="H16" s="22">
        <v>297.60000000000002</v>
      </c>
      <c r="I16" s="26"/>
      <c r="J16" s="26"/>
      <c r="K16" s="26"/>
    </row>
    <row r="17" spans="1:12" x14ac:dyDescent="0.35">
      <c r="A17" t="s">
        <v>15</v>
      </c>
      <c r="B17" s="22">
        <v>0.7</v>
      </c>
      <c r="C17" s="22">
        <v>5.2</v>
      </c>
      <c r="D17" s="22">
        <v>17.100000000000001</v>
      </c>
      <c r="E17" s="22">
        <v>44.9</v>
      </c>
      <c r="F17" s="22">
        <v>93.1</v>
      </c>
      <c r="G17" s="22">
        <v>179</v>
      </c>
      <c r="H17" s="22">
        <v>357.9</v>
      </c>
      <c r="I17" s="22">
        <v>413.9</v>
      </c>
      <c r="J17" s="26"/>
      <c r="K17" s="26"/>
    </row>
    <row r="18" spans="1:12" x14ac:dyDescent="0.35">
      <c r="A18" t="s">
        <v>16</v>
      </c>
      <c r="B18" s="22">
        <v>0</v>
      </c>
      <c r="C18" s="22">
        <v>0.3</v>
      </c>
      <c r="D18" s="22">
        <v>0.1</v>
      </c>
      <c r="E18" s="22">
        <v>8.6999999999999993</v>
      </c>
      <c r="F18" s="22">
        <v>17.100000000000001</v>
      </c>
      <c r="G18" s="22">
        <v>78.900000000000006</v>
      </c>
      <c r="H18" s="22">
        <v>146.30000000000001</v>
      </c>
      <c r="I18" s="22">
        <v>342.3</v>
      </c>
      <c r="J18" s="22">
        <v>345</v>
      </c>
      <c r="K18" s="26"/>
    </row>
    <row r="19" spans="1:12" x14ac:dyDescent="0.35">
      <c r="A19" t="s">
        <v>17</v>
      </c>
      <c r="B19" s="22">
        <v>0</v>
      </c>
      <c r="C19" s="22">
        <v>0</v>
      </c>
      <c r="D19" s="22">
        <v>0</v>
      </c>
      <c r="E19" s="22">
        <v>0.1</v>
      </c>
      <c r="F19" s="22">
        <v>0.9</v>
      </c>
      <c r="G19" s="22">
        <v>4.3</v>
      </c>
      <c r="H19" s="22">
        <v>17.899999999999999</v>
      </c>
      <c r="I19" s="22">
        <v>60.7</v>
      </c>
      <c r="J19" s="22">
        <v>239.4</v>
      </c>
      <c r="K19" s="22">
        <v>303.7</v>
      </c>
    </row>
    <row r="20" spans="1:12" x14ac:dyDescent="0.35">
      <c r="A20" t="s">
        <v>18</v>
      </c>
      <c r="B20" s="22">
        <v>0</v>
      </c>
      <c r="C20" s="22">
        <v>0</v>
      </c>
      <c r="D20" s="22">
        <v>7.9</v>
      </c>
      <c r="E20" s="22">
        <v>4.9000000000000004</v>
      </c>
      <c r="F20" s="22">
        <v>4</v>
      </c>
      <c r="G20" s="22">
        <v>17</v>
      </c>
      <c r="H20" s="22">
        <v>61.2</v>
      </c>
      <c r="I20" s="22">
        <v>176.7</v>
      </c>
      <c r="J20" s="22">
        <v>392.6</v>
      </c>
      <c r="K20" s="22">
        <v>616.79999999999995</v>
      </c>
    </row>
    <row r="21" spans="1:12" x14ac:dyDescent="0.35">
      <c r="A21" t="s">
        <v>19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19"/>
    </row>
    <row r="22" spans="1:12" x14ac:dyDescent="0.35">
      <c r="A22" t="s">
        <v>20</v>
      </c>
      <c r="B22" s="22">
        <v>0</v>
      </c>
      <c r="C22" s="22">
        <v>0</v>
      </c>
      <c r="D22" s="22">
        <v>0</v>
      </c>
      <c r="E22" s="22">
        <f t="shared" ref="E22:K22" si="0">E9-SUM(E10:E20)</f>
        <v>-0.10000000000002274</v>
      </c>
      <c r="F22" s="22">
        <f t="shared" si="0"/>
        <v>5.0999999999999091</v>
      </c>
      <c r="G22" s="22">
        <f t="shared" si="0"/>
        <v>0.10000000000002274</v>
      </c>
      <c r="H22" s="22">
        <f t="shared" si="0"/>
        <v>39.5</v>
      </c>
      <c r="I22" s="22">
        <f t="shared" si="0"/>
        <v>31.399999999999864</v>
      </c>
      <c r="J22" s="22">
        <f t="shared" si="0"/>
        <v>24.200000000000045</v>
      </c>
      <c r="K22" s="22">
        <f t="shared" si="0"/>
        <v>26.100000000000023</v>
      </c>
      <c r="L22" s="19"/>
    </row>
    <row r="23" spans="1:12" x14ac:dyDescent="0.35">
      <c r="L23" s="19"/>
    </row>
    <row r="24" spans="1:12" x14ac:dyDescent="0.35">
      <c r="A24" s="3" t="s">
        <v>21</v>
      </c>
      <c r="B24" s="1">
        <v>2022</v>
      </c>
      <c r="C24" s="1">
        <v>2023</v>
      </c>
      <c r="D24" s="1">
        <v>2024</v>
      </c>
      <c r="E24" s="1">
        <v>2025</v>
      </c>
      <c r="F24" s="1">
        <v>2026</v>
      </c>
      <c r="G24" s="1">
        <v>2027</v>
      </c>
      <c r="H24" s="1">
        <v>2028</v>
      </c>
      <c r="I24" s="1">
        <v>2029</v>
      </c>
      <c r="J24" s="1">
        <v>2030</v>
      </c>
      <c r="K24" s="1">
        <v>2031</v>
      </c>
    </row>
    <row r="25" spans="1:12" x14ac:dyDescent="0.35">
      <c r="A25" s="2" t="s">
        <v>22</v>
      </c>
      <c r="B25" s="9">
        <v>481.3</v>
      </c>
      <c r="C25" s="9">
        <v>566.79999999999995</v>
      </c>
      <c r="D25" s="9">
        <v>548.6</v>
      </c>
      <c r="E25" s="9">
        <v>579.70000000000005</v>
      </c>
      <c r="F25" s="9">
        <v>861.2</v>
      </c>
      <c r="G25" s="20">
        <v>1053.0999999999999</v>
      </c>
      <c r="H25" s="9">
        <v>1004.8</v>
      </c>
      <c r="I25" s="9">
        <v>1138.7</v>
      </c>
      <c r="J25" s="9">
        <v>1154.0999999999999</v>
      </c>
      <c r="K25" s="9">
        <v>836.6</v>
      </c>
    </row>
    <row r="26" spans="1:12" x14ac:dyDescent="0.35">
      <c r="A26" t="s">
        <v>8</v>
      </c>
      <c r="B26" s="27">
        <v>131.1</v>
      </c>
      <c r="C26" s="28"/>
      <c r="D26" s="28"/>
      <c r="E26" s="28"/>
      <c r="F26" s="28"/>
      <c r="G26" s="28"/>
      <c r="H26" s="28"/>
      <c r="I26" s="28"/>
      <c r="J26" s="28"/>
      <c r="K26" s="28"/>
    </row>
    <row r="27" spans="1:12" x14ac:dyDescent="0.35">
      <c r="A27" t="s">
        <v>9</v>
      </c>
      <c r="B27" s="27">
        <v>179.9</v>
      </c>
      <c r="C27" s="29">
        <v>189.7</v>
      </c>
      <c r="D27" s="28"/>
      <c r="E27" s="28"/>
      <c r="F27" s="28"/>
      <c r="G27" s="28"/>
      <c r="H27" s="28"/>
      <c r="I27" s="28"/>
      <c r="J27" s="28"/>
      <c r="K27" s="28"/>
    </row>
    <row r="28" spans="1:12" x14ac:dyDescent="0.35">
      <c r="A28" t="s">
        <v>10</v>
      </c>
      <c r="B28" s="27">
        <v>52.2</v>
      </c>
      <c r="C28" s="29">
        <v>242.4</v>
      </c>
      <c r="D28" s="29">
        <v>250.1</v>
      </c>
      <c r="E28" s="28"/>
      <c r="F28" s="28"/>
      <c r="G28" s="28"/>
      <c r="H28" s="28"/>
      <c r="I28" s="28"/>
      <c r="J28" s="28"/>
      <c r="K28" s="28"/>
    </row>
    <row r="29" spans="1:12" x14ac:dyDescent="0.35">
      <c r="A29" t="s">
        <v>11</v>
      </c>
      <c r="B29" s="27">
        <v>38</v>
      </c>
      <c r="C29" s="29">
        <v>38.1</v>
      </c>
      <c r="D29" s="29">
        <v>199</v>
      </c>
      <c r="E29" s="29">
        <v>114.6</v>
      </c>
      <c r="F29" s="28"/>
      <c r="G29" s="28"/>
      <c r="H29" s="28"/>
      <c r="I29" s="28"/>
      <c r="J29" s="28"/>
      <c r="K29" s="28"/>
    </row>
    <row r="30" spans="1:12" x14ac:dyDescent="0.35">
      <c r="A30" t="s">
        <v>12</v>
      </c>
      <c r="B30" s="27">
        <v>34</v>
      </c>
      <c r="C30" s="29">
        <v>39.4</v>
      </c>
      <c r="D30" s="29">
        <v>56.7</v>
      </c>
      <c r="E30" s="29">
        <v>247</v>
      </c>
      <c r="F30" s="29">
        <v>169.5</v>
      </c>
      <c r="G30" s="28"/>
      <c r="H30" s="28"/>
      <c r="I30" s="28"/>
      <c r="J30" s="28"/>
      <c r="K30" s="28"/>
    </row>
    <row r="31" spans="1:12" x14ac:dyDescent="0.35">
      <c r="A31" t="s">
        <v>13</v>
      </c>
      <c r="B31" s="27">
        <v>14.6</v>
      </c>
      <c r="C31" s="29">
        <v>20.7</v>
      </c>
      <c r="D31" s="29">
        <v>31.4</v>
      </c>
      <c r="E31" s="29">
        <v>81.099999999999994</v>
      </c>
      <c r="F31" s="29">
        <v>293.5</v>
      </c>
      <c r="G31" s="29">
        <v>391.4</v>
      </c>
      <c r="H31" s="28"/>
      <c r="I31" s="28"/>
      <c r="J31" s="28"/>
      <c r="K31" s="28"/>
    </row>
    <row r="32" spans="1:12" x14ac:dyDescent="0.35">
      <c r="A32" t="s">
        <v>14</v>
      </c>
      <c r="B32" s="27">
        <v>22.9</v>
      </c>
      <c r="C32" s="29">
        <v>30.7</v>
      </c>
      <c r="D32" s="29">
        <v>6.9</v>
      </c>
      <c r="E32" s="29">
        <v>56.6</v>
      </c>
      <c r="F32" s="29">
        <v>127.1</v>
      </c>
      <c r="G32" s="29">
        <v>234.4</v>
      </c>
      <c r="H32" s="29">
        <v>289.60000000000002</v>
      </c>
      <c r="I32" s="28"/>
      <c r="J32" s="28"/>
      <c r="K32" s="28"/>
    </row>
    <row r="33" spans="1:17" x14ac:dyDescent="0.35">
      <c r="A33" t="s">
        <v>15</v>
      </c>
      <c r="B33" s="27">
        <v>0.5</v>
      </c>
      <c r="C33" s="29">
        <v>1.7</v>
      </c>
      <c r="D33" s="29">
        <v>1.8</v>
      </c>
      <c r="E33" s="29">
        <v>37.299999999999997</v>
      </c>
      <c r="F33" s="29">
        <v>125.5</v>
      </c>
      <c r="G33" s="29">
        <v>185.1</v>
      </c>
      <c r="H33" s="29">
        <v>218.2</v>
      </c>
      <c r="I33" s="29">
        <v>431.1</v>
      </c>
      <c r="J33" s="28"/>
      <c r="K33" s="28"/>
    </row>
    <row r="34" spans="1:17" x14ac:dyDescent="0.35">
      <c r="A34" t="s">
        <v>16</v>
      </c>
      <c r="B34" s="27">
        <v>0.1</v>
      </c>
      <c r="C34" s="29">
        <v>0.2</v>
      </c>
      <c r="D34" s="29">
        <v>1.4</v>
      </c>
      <c r="E34" s="29">
        <v>15.2</v>
      </c>
      <c r="F34" s="29">
        <v>70.900000000000006</v>
      </c>
      <c r="G34" s="29">
        <v>146.1</v>
      </c>
      <c r="H34" s="29">
        <v>254.2</v>
      </c>
      <c r="I34" s="29">
        <v>291.3</v>
      </c>
      <c r="J34" s="29">
        <v>626.70000000000005</v>
      </c>
      <c r="K34" s="28"/>
    </row>
    <row r="35" spans="1:17" x14ac:dyDescent="0.35">
      <c r="A35" t="s">
        <v>17</v>
      </c>
      <c r="B35" s="22">
        <v>0</v>
      </c>
      <c r="C35" s="22">
        <v>0.1</v>
      </c>
      <c r="D35" s="22">
        <v>0.2</v>
      </c>
      <c r="E35" s="4">
        <v>0</v>
      </c>
      <c r="F35" s="4">
        <v>11.5</v>
      </c>
      <c r="G35" s="4">
        <v>67.8</v>
      </c>
      <c r="H35" s="4">
        <v>116.9</v>
      </c>
      <c r="I35" s="4">
        <v>178.7</v>
      </c>
      <c r="J35" s="4">
        <v>222.7</v>
      </c>
      <c r="K35" s="4">
        <v>359.1</v>
      </c>
    </row>
    <row r="36" spans="1:17" x14ac:dyDescent="0.35">
      <c r="A36" t="s">
        <v>18</v>
      </c>
      <c r="B36" s="22">
        <v>4.7</v>
      </c>
      <c r="C36" s="22">
        <v>3.3</v>
      </c>
      <c r="D36" s="4">
        <v>2.7</v>
      </c>
      <c r="E36" s="4">
        <v>33.5</v>
      </c>
      <c r="F36" s="4">
        <v>67.599999999999994</v>
      </c>
      <c r="G36" s="4">
        <v>32.200000000000003</v>
      </c>
      <c r="H36" s="4">
        <v>127.4</v>
      </c>
      <c r="I36" s="4">
        <v>240.9</v>
      </c>
      <c r="J36" s="4">
        <v>309.5</v>
      </c>
      <c r="K36" s="4">
        <v>483</v>
      </c>
    </row>
    <row r="37" spans="1:17" x14ac:dyDescent="0.35">
      <c r="A37" t="s">
        <v>19</v>
      </c>
      <c r="B37" s="22">
        <v>2.64</v>
      </c>
      <c r="C37" s="22">
        <v>-1.59</v>
      </c>
      <c r="D37" s="4">
        <v>1.39</v>
      </c>
      <c r="E37" s="4">
        <v>1.61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7" x14ac:dyDescent="0.35">
      <c r="A38" t="s">
        <v>20</v>
      </c>
      <c r="B38" s="22">
        <f>B25-SUM(B26:B36)-B37</f>
        <v>0.66000000000001124</v>
      </c>
      <c r="C38" s="22">
        <f>C25-SUM(C26:C36)-C37</f>
        <v>2.0899999999997725</v>
      </c>
      <c r="D38" s="22">
        <f>D25-SUM(D26:D36)-D37</f>
        <v>-2.9900000000000224</v>
      </c>
      <c r="E38" s="22">
        <f>E25-SUM(E26:E36)-E37</f>
        <v>-7.2100000000000231</v>
      </c>
      <c r="F38" s="4">
        <f t="shared" ref="F38:K38" si="1">F25-SUM(F26:F36)</f>
        <v>-4.3999999999999773</v>
      </c>
      <c r="G38" s="4">
        <f t="shared" si="1"/>
        <v>-3.9000000000000909</v>
      </c>
      <c r="H38" s="4">
        <f t="shared" si="1"/>
        <v>-1.5</v>
      </c>
      <c r="I38" s="4">
        <f t="shared" si="1"/>
        <v>-3.3000000000001819</v>
      </c>
      <c r="J38" s="4">
        <f t="shared" si="1"/>
        <v>-4.8000000000001819</v>
      </c>
      <c r="K38" s="4">
        <f t="shared" si="1"/>
        <v>-5.5</v>
      </c>
      <c r="L38" s="19"/>
    </row>
    <row r="39" spans="1:17" x14ac:dyDescent="0.3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19"/>
    </row>
    <row r="40" spans="1:17" x14ac:dyDescent="0.35">
      <c r="A40" s="3" t="s">
        <v>23</v>
      </c>
      <c r="B40" s="1">
        <v>2022</v>
      </c>
      <c r="C40" s="1">
        <v>2023</v>
      </c>
      <c r="D40" s="1">
        <v>2024</v>
      </c>
      <c r="E40" s="1">
        <v>2025</v>
      </c>
      <c r="F40" s="1">
        <v>2026</v>
      </c>
      <c r="G40" s="1">
        <v>2027</v>
      </c>
      <c r="H40" s="1">
        <v>2028</v>
      </c>
      <c r="I40" s="1">
        <v>2029</v>
      </c>
      <c r="J40" s="1">
        <v>2030</v>
      </c>
      <c r="K40" s="1">
        <v>2031</v>
      </c>
    </row>
    <row r="41" spans="1:17" x14ac:dyDescent="0.35">
      <c r="A41" s="2" t="s">
        <v>24</v>
      </c>
      <c r="B41" s="8">
        <v>970.3</v>
      </c>
      <c r="C41" s="8">
        <v>973.2</v>
      </c>
      <c r="D41" s="8">
        <v>988.2</v>
      </c>
      <c r="E41" s="8">
        <v>835.2</v>
      </c>
      <c r="F41" s="8">
        <v>392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</row>
    <row r="42" spans="1:17" s="14" customFormat="1" x14ac:dyDescent="0.35">
      <c r="A42" s="14" t="s">
        <v>8</v>
      </c>
      <c r="B42" s="30">
        <v>1.7</v>
      </c>
      <c r="C42" s="31"/>
      <c r="D42" s="31"/>
      <c r="E42" s="31"/>
      <c r="F42" s="31"/>
      <c r="G42" s="31"/>
      <c r="H42" s="31"/>
      <c r="I42" s="31"/>
      <c r="J42" s="31"/>
      <c r="K42" s="31"/>
      <c r="M42" s="15"/>
      <c r="N42" s="15"/>
      <c r="O42" s="15"/>
      <c r="P42" s="15"/>
      <c r="Q42" s="16"/>
    </row>
    <row r="43" spans="1:17" s="14" customFormat="1" x14ac:dyDescent="0.35">
      <c r="A43" s="14" t="s">
        <v>9</v>
      </c>
      <c r="B43" s="32">
        <v>478</v>
      </c>
      <c r="C43" s="32">
        <v>134.1</v>
      </c>
      <c r="D43" s="31"/>
      <c r="E43" s="31"/>
      <c r="F43" s="31"/>
      <c r="G43" s="31"/>
      <c r="H43" s="31"/>
      <c r="I43" s="31"/>
      <c r="J43" s="31"/>
      <c r="K43" s="31"/>
      <c r="M43" s="15"/>
      <c r="N43" s="15"/>
      <c r="O43" s="15"/>
      <c r="P43" s="15"/>
      <c r="Q43" s="15"/>
    </row>
    <row r="44" spans="1:17" s="14" customFormat="1" x14ac:dyDescent="0.35">
      <c r="A44" s="14" t="s">
        <v>10</v>
      </c>
      <c r="B44" s="32">
        <v>447.6</v>
      </c>
      <c r="C44" s="32">
        <v>622.1</v>
      </c>
      <c r="D44" s="32">
        <v>352.1</v>
      </c>
      <c r="E44" s="31"/>
      <c r="F44" s="31"/>
      <c r="G44" s="31"/>
      <c r="H44" s="31"/>
      <c r="I44" s="31"/>
      <c r="J44" s="31"/>
      <c r="K44" s="31"/>
      <c r="M44" s="15"/>
      <c r="N44" s="15"/>
      <c r="O44" s="15"/>
      <c r="P44" s="15"/>
      <c r="Q44" s="15"/>
    </row>
    <row r="45" spans="1:17" s="14" customFormat="1" x14ac:dyDescent="0.35">
      <c r="A45" s="14" t="s">
        <v>11</v>
      </c>
      <c r="B45" s="32">
        <v>0</v>
      </c>
      <c r="C45" s="32">
        <v>0</v>
      </c>
      <c r="D45" s="32">
        <v>0</v>
      </c>
      <c r="E45" s="32">
        <v>38.6</v>
      </c>
      <c r="F45" s="31"/>
      <c r="G45" s="31"/>
      <c r="H45" s="31"/>
      <c r="I45" s="31"/>
      <c r="J45" s="31"/>
      <c r="K45" s="31"/>
      <c r="M45" s="15"/>
      <c r="N45" s="15"/>
      <c r="O45" s="15"/>
      <c r="P45" s="15"/>
      <c r="Q45" s="15"/>
    </row>
    <row r="46" spans="1:17" s="14" customFormat="1" x14ac:dyDescent="0.35">
      <c r="A46" s="14" t="s">
        <v>12</v>
      </c>
      <c r="B46" s="32">
        <v>43</v>
      </c>
      <c r="C46" s="32">
        <v>217</v>
      </c>
      <c r="D46" s="32">
        <v>636.1</v>
      </c>
      <c r="E46" s="32">
        <v>796.6</v>
      </c>
      <c r="F46" s="32">
        <v>392</v>
      </c>
      <c r="G46" s="31"/>
      <c r="H46" s="31"/>
      <c r="I46" s="31"/>
      <c r="J46" s="31"/>
      <c r="K46" s="31"/>
      <c r="M46" s="15"/>
      <c r="N46" s="15"/>
      <c r="O46" s="15"/>
      <c r="P46" s="15"/>
      <c r="Q46" s="15"/>
    </row>
    <row r="47" spans="1:17" s="14" customFormat="1" x14ac:dyDescent="0.35">
      <c r="A47" s="14" t="s">
        <v>13</v>
      </c>
      <c r="B47" s="32">
        <v>0</v>
      </c>
      <c r="C47" s="32">
        <v>0</v>
      </c>
      <c r="D47" s="32">
        <v>0</v>
      </c>
      <c r="E47" s="32">
        <v>0</v>
      </c>
      <c r="F47" s="32">
        <v>0</v>
      </c>
      <c r="G47" s="31"/>
      <c r="H47" s="31"/>
      <c r="I47" s="31"/>
      <c r="J47" s="31"/>
      <c r="K47" s="31"/>
      <c r="M47" s="15"/>
      <c r="N47" s="15"/>
      <c r="O47" s="15"/>
      <c r="P47" s="15"/>
      <c r="Q47" s="15"/>
    </row>
    <row r="48" spans="1:17" s="14" customFormat="1" x14ac:dyDescent="0.35">
      <c r="A48" s="14" t="s">
        <v>14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1"/>
      <c r="I48" s="31"/>
      <c r="J48" s="31"/>
      <c r="K48" s="31"/>
      <c r="M48" s="15"/>
      <c r="N48" s="15"/>
      <c r="O48" s="15"/>
      <c r="P48" s="15"/>
      <c r="Q48" s="15"/>
    </row>
    <row r="49" spans="1:17" s="14" customFormat="1" x14ac:dyDescent="0.35">
      <c r="A49" s="14" t="s">
        <v>15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1"/>
      <c r="J49" s="31"/>
      <c r="K49" s="31"/>
      <c r="M49" s="15"/>
      <c r="N49" s="15"/>
      <c r="O49" s="15"/>
      <c r="P49" s="15"/>
      <c r="Q49" s="15"/>
    </row>
    <row r="50" spans="1:17" s="14" customFormat="1" x14ac:dyDescent="0.35">
      <c r="A50" s="14" t="s">
        <v>16</v>
      </c>
      <c r="B50" s="32"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1"/>
      <c r="K50" s="31"/>
      <c r="M50" s="15"/>
      <c r="N50" s="15"/>
      <c r="O50" s="15"/>
      <c r="P50" s="15"/>
      <c r="Q50" s="15"/>
    </row>
    <row r="51" spans="1:17" s="14" customFormat="1" x14ac:dyDescent="0.35">
      <c r="A51" s="14" t="s">
        <v>17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1"/>
      <c r="M51" s="15"/>
      <c r="N51" s="15"/>
      <c r="O51" s="15"/>
      <c r="P51" s="15"/>
      <c r="Q51" s="15"/>
    </row>
    <row r="52" spans="1:17" s="14" customFormat="1" x14ac:dyDescent="0.35">
      <c r="A52" s="14" t="s">
        <v>18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M52" s="15"/>
      <c r="N52" s="15"/>
      <c r="O52" s="15"/>
      <c r="P52" s="15"/>
      <c r="Q52" s="15"/>
    </row>
    <row r="53" spans="1:17" x14ac:dyDescent="0.3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7" x14ac:dyDescent="0.35">
      <c r="A54" s="3" t="s">
        <v>25</v>
      </c>
      <c r="B54" s="1">
        <v>2022</v>
      </c>
      <c r="C54" s="1">
        <v>2023</v>
      </c>
      <c r="D54" s="1">
        <v>2024</v>
      </c>
      <c r="E54" s="1">
        <v>2025</v>
      </c>
      <c r="F54" s="1">
        <v>2026</v>
      </c>
      <c r="G54" s="1">
        <v>2027</v>
      </c>
      <c r="H54" s="1">
        <v>2028</v>
      </c>
      <c r="I54" s="1">
        <v>2029</v>
      </c>
      <c r="J54" s="1">
        <v>2030</v>
      </c>
      <c r="K54" s="1">
        <v>2031</v>
      </c>
    </row>
    <row r="55" spans="1:17" x14ac:dyDescent="0.35">
      <c r="A55" s="2" t="s">
        <v>26</v>
      </c>
      <c r="B55" s="11">
        <v>0</v>
      </c>
      <c r="C55" s="11">
        <v>15.4</v>
      </c>
      <c r="D55" s="11">
        <v>371.6</v>
      </c>
      <c r="E55" s="11">
        <v>1500</v>
      </c>
      <c r="F55" s="11">
        <v>3045.6</v>
      </c>
      <c r="G55" s="11">
        <v>3473.2</v>
      </c>
      <c r="H55" s="11">
        <v>3607.6</v>
      </c>
      <c r="I55" s="11">
        <v>3578.3</v>
      </c>
      <c r="J55" s="11">
        <v>2681.4</v>
      </c>
      <c r="K55" s="11">
        <v>1860.5</v>
      </c>
    </row>
    <row r="56" spans="1:17" s="14" customFormat="1" x14ac:dyDescent="0.35">
      <c r="A56" s="14" t="s">
        <v>8</v>
      </c>
      <c r="B56" s="32">
        <v>0</v>
      </c>
      <c r="C56" s="31"/>
      <c r="D56" s="31"/>
      <c r="E56" s="31"/>
      <c r="F56" s="31"/>
      <c r="G56" s="31"/>
      <c r="H56" s="31"/>
      <c r="I56" s="31"/>
      <c r="J56" s="31"/>
      <c r="K56" s="31"/>
      <c r="M56" s="15"/>
      <c r="N56" s="15"/>
      <c r="O56" s="15"/>
      <c r="P56" s="15"/>
      <c r="Q56" s="15"/>
    </row>
    <row r="57" spans="1:17" s="14" customFormat="1" x14ac:dyDescent="0.35">
      <c r="A57" s="14" t="s">
        <v>9</v>
      </c>
      <c r="B57" s="32">
        <v>0</v>
      </c>
      <c r="C57" s="32">
        <v>0</v>
      </c>
      <c r="D57" s="31"/>
      <c r="E57" s="31"/>
      <c r="F57" s="31"/>
      <c r="G57" s="31"/>
      <c r="H57" s="31"/>
      <c r="I57" s="31"/>
      <c r="J57" s="31"/>
      <c r="K57" s="31"/>
      <c r="M57" s="15"/>
      <c r="N57" s="15"/>
      <c r="O57" s="15"/>
      <c r="P57" s="15"/>
      <c r="Q57" s="15"/>
    </row>
    <row r="58" spans="1:17" s="14" customFormat="1" x14ac:dyDescent="0.35">
      <c r="A58" s="14" t="s">
        <v>10</v>
      </c>
      <c r="B58" s="32">
        <v>0</v>
      </c>
      <c r="C58" s="32">
        <v>0</v>
      </c>
      <c r="D58" s="32">
        <v>0</v>
      </c>
      <c r="E58" s="31"/>
      <c r="F58" s="31"/>
      <c r="G58" s="31"/>
      <c r="H58" s="31"/>
      <c r="I58" s="31"/>
      <c r="J58" s="31"/>
      <c r="K58" s="31"/>
      <c r="M58" s="15"/>
      <c r="N58" s="15"/>
      <c r="O58" s="15"/>
      <c r="P58" s="15"/>
      <c r="Q58" s="15"/>
    </row>
    <row r="59" spans="1:17" s="14" customFormat="1" x14ac:dyDescent="0.35">
      <c r="A59" s="14" t="s">
        <v>11</v>
      </c>
      <c r="B59" s="32">
        <v>0</v>
      </c>
      <c r="C59" s="32">
        <v>0</v>
      </c>
      <c r="D59" s="32">
        <v>0</v>
      </c>
      <c r="E59" s="32">
        <v>0</v>
      </c>
      <c r="F59" s="31"/>
      <c r="G59" s="31"/>
      <c r="H59" s="31"/>
      <c r="I59" s="31"/>
      <c r="J59" s="31"/>
      <c r="K59" s="31"/>
      <c r="M59" s="15"/>
      <c r="N59" s="15"/>
      <c r="O59" s="15"/>
      <c r="P59" s="15"/>
      <c r="Q59" s="15"/>
    </row>
    <row r="60" spans="1:17" s="14" customFormat="1" x14ac:dyDescent="0.35">
      <c r="A60" s="14" t="s">
        <v>12</v>
      </c>
      <c r="B60" s="32">
        <v>0</v>
      </c>
      <c r="C60" s="32">
        <v>0</v>
      </c>
      <c r="D60" s="32">
        <v>1.02</v>
      </c>
      <c r="E60" s="32">
        <v>73.8</v>
      </c>
      <c r="F60" s="32">
        <v>84.480676020000018</v>
      </c>
      <c r="G60" s="31"/>
      <c r="H60" s="31"/>
      <c r="I60" s="31"/>
      <c r="J60" s="31"/>
      <c r="K60" s="31"/>
      <c r="M60" s="15"/>
      <c r="N60" s="15"/>
      <c r="O60" s="15"/>
      <c r="P60" s="15"/>
      <c r="Q60" s="15"/>
    </row>
    <row r="61" spans="1:17" s="14" customFormat="1" x14ac:dyDescent="0.35">
      <c r="A61" s="14" t="s">
        <v>13</v>
      </c>
      <c r="B61" s="32">
        <v>0</v>
      </c>
      <c r="C61" s="32">
        <v>0</v>
      </c>
      <c r="D61" s="32">
        <v>5.2566066899999999</v>
      </c>
      <c r="E61" s="32">
        <v>12.76756862</v>
      </c>
      <c r="F61" s="32">
        <v>2.3562190100000007</v>
      </c>
      <c r="G61" s="32">
        <v>0.189</v>
      </c>
      <c r="H61" s="31"/>
      <c r="I61" s="31"/>
      <c r="J61" s="31"/>
      <c r="K61" s="31"/>
      <c r="M61" s="15"/>
      <c r="N61" s="15"/>
      <c r="O61" s="15"/>
      <c r="P61" s="15"/>
      <c r="Q61" s="15"/>
    </row>
    <row r="62" spans="1:17" s="14" customFormat="1" x14ac:dyDescent="0.35">
      <c r="A62" s="14" t="s">
        <v>14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1"/>
      <c r="J62" s="31"/>
      <c r="K62" s="31"/>
      <c r="M62" s="15"/>
      <c r="N62" s="15"/>
      <c r="O62" s="15"/>
      <c r="P62" s="15"/>
      <c r="Q62" s="15"/>
    </row>
    <row r="63" spans="1:17" s="14" customFormat="1" x14ac:dyDescent="0.35">
      <c r="A63" s="14" t="s">
        <v>15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1"/>
      <c r="K63" s="31"/>
      <c r="M63" s="15"/>
      <c r="N63" s="15"/>
      <c r="O63" s="15"/>
      <c r="P63" s="15"/>
      <c r="Q63" s="15"/>
    </row>
    <row r="64" spans="1:17" s="14" customFormat="1" x14ac:dyDescent="0.35">
      <c r="A64" s="14" t="s">
        <v>16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1"/>
      <c r="M64" s="15"/>
      <c r="N64" s="15"/>
      <c r="O64" s="15"/>
      <c r="P64" s="15"/>
      <c r="Q64" s="15"/>
    </row>
    <row r="65" spans="1:17" s="14" customFormat="1" x14ac:dyDescent="0.35">
      <c r="A65" s="14" t="s">
        <v>17</v>
      </c>
      <c r="B65" s="32">
        <v>0</v>
      </c>
      <c r="C65" s="32">
        <f>15.37</f>
        <v>15.37</v>
      </c>
      <c r="D65" s="32">
        <v>351.69</v>
      </c>
      <c r="E65" s="32">
        <v>917.73</v>
      </c>
      <c r="F65" s="32">
        <v>2406.5</v>
      </c>
      <c r="G65" s="32">
        <v>2435.77</v>
      </c>
      <c r="H65" s="32">
        <v>1906.52</v>
      </c>
      <c r="I65" s="32">
        <v>1167.4100000000001</v>
      </c>
      <c r="J65" s="32">
        <v>299.91000000000003</v>
      </c>
      <c r="K65" s="32">
        <v>187.12</v>
      </c>
      <c r="M65" s="15"/>
      <c r="N65" s="15"/>
      <c r="O65" s="15"/>
      <c r="P65" s="15"/>
      <c r="Q65" s="15"/>
    </row>
    <row r="66" spans="1:17" s="14" customFormat="1" x14ac:dyDescent="0.35">
      <c r="A66" s="14" t="s">
        <v>18</v>
      </c>
      <c r="B66" s="32">
        <v>0</v>
      </c>
      <c r="C66" s="32"/>
      <c r="D66" s="32">
        <v>13.646000000000001</v>
      </c>
      <c r="E66" s="32">
        <v>495.7</v>
      </c>
      <c r="F66" s="32">
        <v>552.29999999999995</v>
      </c>
      <c r="G66" s="32">
        <v>1037.2</v>
      </c>
      <c r="H66" s="32">
        <v>1701.06</v>
      </c>
      <c r="I66" s="32">
        <v>2410.85</v>
      </c>
      <c r="J66" s="32">
        <v>2381.52</v>
      </c>
      <c r="K66" s="32">
        <v>1673.42</v>
      </c>
      <c r="M66" s="15"/>
      <c r="N66" s="15"/>
      <c r="O66" s="15"/>
      <c r="P66" s="15"/>
      <c r="Q66" s="15"/>
    </row>
    <row r="67" spans="1:17" x14ac:dyDescent="0.3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9"/>
    </row>
    <row r="68" spans="1:17" x14ac:dyDescent="0.35">
      <c r="A68" s="3" t="s">
        <v>27</v>
      </c>
      <c r="B68" s="1">
        <v>2022</v>
      </c>
      <c r="C68" s="1">
        <v>2023</v>
      </c>
      <c r="D68" s="1">
        <v>2024</v>
      </c>
      <c r="E68" s="1">
        <v>2025</v>
      </c>
      <c r="F68" s="1">
        <v>2026</v>
      </c>
      <c r="G68" s="1">
        <v>2027</v>
      </c>
      <c r="H68" s="1">
        <v>2028</v>
      </c>
      <c r="I68" s="1">
        <v>2029</v>
      </c>
      <c r="J68" s="1">
        <v>2030</v>
      </c>
      <c r="K68" s="1">
        <v>2031</v>
      </c>
    </row>
    <row r="69" spans="1:17" x14ac:dyDescent="0.35">
      <c r="A69" s="2" t="s">
        <v>28</v>
      </c>
      <c r="B69" s="8">
        <v>163.4</v>
      </c>
      <c r="C69" s="8">
        <v>236.2</v>
      </c>
      <c r="D69" s="8">
        <v>568.29999999999995</v>
      </c>
      <c r="E69" s="8">
        <v>1282.5999999999999</v>
      </c>
      <c r="F69" s="8">
        <v>1633.5</v>
      </c>
      <c r="G69" s="8">
        <v>1620.7</v>
      </c>
      <c r="H69" s="8">
        <v>896.7</v>
      </c>
      <c r="I69" s="8">
        <v>304.7</v>
      </c>
      <c r="J69" s="8">
        <v>373.2</v>
      </c>
      <c r="K69" s="7"/>
    </row>
    <row r="70" spans="1:17" s="12" customFormat="1" x14ac:dyDescent="0.35">
      <c r="A70" s="12" t="s">
        <v>8</v>
      </c>
      <c r="B70" s="32">
        <v>0</v>
      </c>
      <c r="C70" s="33"/>
      <c r="D70" s="33"/>
      <c r="E70" s="33"/>
      <c r="F70" s="33"/>
      <c r="G70" s="33"/>
      <c r="H70" s="33"/>
      <c r="I70" s="33"/>
      <c r="J70" s="33"/>
      <c r="K70" s="33"/>
      <c r="M70" s="13"/>
      <c r="N70" s="13"/>
      <c r="O70" s="13"/>
      <c r="P70" s="13"/>
      <c r="Q70" s="17"/>
    </row>
    <row r="71" spans="1:17" s="12" customFormat="1" x14ac:dyDescent="0.35">
      <c r="A71" s="12" t="s">
        <v>9</v>
      </c>
      <c r="B71" s="32">
        <v>0</v>
      </c>
      <c r="C71" s="32">
        <v>0</v>
      </c>
      <c r="D71" s="33"/>
      <c r="E71" s="33"/>
      <c r="F71" s="33"/>
      <c r="G71" s="33"/>
      <c r="H71" s="33"/>
      <c r="I71" s="33"/>
      <c r="J71" s="33"/>
      <c r="K71" s="33"/>
      <c r="M71" s="13"/>
      <c r="N71" s="13"/>
      <c r="O71" s="13"/>
      <c r="P71" s="13"/>
      <c r="Q71" s="17"/>
    </row>
    <row r="72" spans="1:17" s="12" customFormat="1" x14ac:dyDescent="0.35">
      <c r="A72" s="12" t="s">
        <v>10</v>
      </c>
      <c r="B72" s="32">
        <v>0</v>
      </c>
      <c r="C72" s="32">
        <v>0</v>
      </c>
      <c r="D72" s="32">
        <v>0</v>
      </c>
      <c r="E72" s="33"/>
      <c r="F72" s="33"/>
      <c r="G72" s="33"/>
      <c r="H72" s="33"/>
      <c r="I72" s="33"/>
      <c r="J72" s="33"/>
      <c r="K72" s="33"/>
      <c r="M72" s="13"/>
      <c r="N72" s="13"/>
      <c r="O72" s="13"/>
      <c r="P72" s="13"/>
      <c r="Q72" s="13"/>
    </row>
    <row r="73" spans="1:17" s="12" customFormat="1" x14ac:dyDescent="0.35">
      <c r="A73" s="12" t="s">
        <v>11</v>
      </c>
      <c r="B73" s="32">
        <v>0</v>
      </c>
      <c r="C73" s="32">
        <v>0</v>
      </c>
      <c r="D73" s="32">
        <v>0</v>
      </c>
      <c r="E73" s="33"/>
      <c r="F73" s="33"/>
      <c r="G73" s="33"/>
      <c r="H73" s="33"/>
      <c r="I73" s="33"/>
      <c r="J73" s="33"/>
      <c r="K73" s="33"/>
      <c r="M73" s="13"/>
      <c r="N73" s="13"/>
      <c r="O73" s="13"/>
      <c r="P73" s="13"/>
      <c r="Q73" s="13"/>
    </row>
    <row r="74" spans="1:17" s="12" customFormat="1" x14ac:dyDescent="0.35">
      <c r="A74" s="12" t="s">
        <v>12</v>
      </c>
      <c r="B74" s="32">
        <v>0</v>
      </c>
      <c r="C74" s="32">
        <v>0</v>
      </c>
      <c r="D74" s="32">
        <v>0</v>
      </c>
      <c r="E74" s="32">
        <v>0</v>
      </c>
      <c r="F74" s="33"/>
      <c r="G74" s="33"/>
      <c r="H74" s="33"/>
      <c r="I74" s="33"/>
      <c r="J74" s="33"/>
      <c r="K74" s="33"/>
      <c r="M74" s="13"/>
      <c r="N74" s="13"/>
      <c r="O74" s="13"/>
      <c r="P74" s="13"/>
      <c r="Q74" s="13"/>
    </row>
    <row r="75" spans="1:17" s="12" customFormat="1" x14ac:dyDescent="0.35">
      <c r="A75" s="12" t="s">
        <v>13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3"/>
      <c r="H75" s="33"/>
      <c r="I75" s="33"/>
      <c r="J75" s="33"/>
      <c r="K75" s="33"/>
      <c r="M75" s="13"/>
      <c r="N75" s="13"/>
      <c r="O75" s="13"/>
      <c r="P75" s="13"/>
      <c r="Q75" s="13"/>
    </row>
    <row r="76" spans="1:17" s="12" customFormat="1" x14ac:dyDescent="0.35">
      <c r="A76" s="12" t="s">
        <v>14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3"/>
      <c r="I76" s="33"/>
      <c r="J76" s="33"/>
      <c r="K76" s="33"/>
      <c r="M76" s="13"/>
      <c r="N76" s="13"/>
      <c r="O76" s="13"/>
      <c r="P76" s="13"/>
      <c r="Q76" s="13"/>
    </row>
    <row r="77" spans="1:17" s="12" customFormat="1" x14ac:dyDescent="0.35">
      <c r="A77" s="12" t="s">
        <v>15</v>
      </c>
      <c r="B77" s="32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3"/>
      <c r="J77" s="33"/>
      <c r="K77" s="33"/>
      <c r="M77" s="13"/>
      <c r="N77" s="13"/>
      <c r="O77" s="13"/>
      <c r="P77" s="13"/>
      <c r="Q77" s="13"/>
    </row>
    <row r="78" spans="1:17" s="12" customFormat="1" x14ac:dyDescent="0.35">
      <c r="A78" s="12" t="s">
        <v>16</v>
      </c>
      <c r="B78" s="4">
        <v>163.4</v>
      </c>
      <c r="C78" s="4">
        <v>236.2</v>
      </c>
      <c r="D78" s="4">
        <v>528.9</v>
      </c>
      <c r="E78" s="4">
        <v>1215.9000000000001</v>
      </c>
      <c r="F78" s="4">
        <v>1455.5</v>
      </c>
      <c r="G78" s="4">
        <v>1410.4</v>
      </c>
      <c r="H78" s="4">
        <v>896.7</v>
      </c>
      <c r="I78" s="4">
        <v>304.7</v>
      </c>
      <c r="J78" s="4">
        <v>373.2</v>
      </c>
      <c r="K78" s="33"/>
      <c r="M78" s="13"/>
      <c r="N78" s="13"/>
      <c r="O78" s="13"/>
      <c r="P78" s="13"/>
      <c r="Q78" s="13"/>
    </row>
    <row r="79" spans="1:17" s="12" customFormat="1" x14ac:dyDescent="0.35">
      <c r="A79" s="12" t="s">
        <v>17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3"/>
      <c r="M79" s="13"/>
      <c r="N79" s="13"/>
      <c r="O79" s="13"/>
      <c r="P79" s="13"/>
      <c r="Q79" s="13"/>
    </row>
    <row r="80" spans="1:17" s="12" customFormat="1" x14ac:dyDescent="0.35">
      <c r="A80" s="12" t="s">
        <v>18</v>
      </c>
      <c r="B80" s="32">
        <v>0</v>
      </c>
      <c r="C80" s="32">
        <v>0</v>
      </c>
      <c r="D80" s="22">
        <v>39.4</v>
      </c>
      <c r="E80" s="22">
        <v>66.7</v>
      </c>
      <c r="F80" s="22">
        <v>178</v>
      </c>
      <c r="G80" s="22">
        <v>210.3</v>
      </c>
      <c r="H80" s="32">
        <v>0</v>
      </c>
      <c r="I80" s="32">
        <v>0</v>
      </c>
      <c r="J80" s="32">
        <v>0</v>
      </c>
      <c r="K80" s="32">
        <v>0</v>
      </c>
      <c r="M80" s="13"/>
      <c r="N80" s="13"/>
      <c r="O80" s="13"/>
      <c r="P80" s="13"/>
      <c r="Q80" s="13"/>
    </row>
    <row r="81" spans="1:12" x14ac:dyDescent="0.3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9"/>
    </row>
    <row r="82" spans="1:12" x14ac:dyDescent="0.35">
      <c r="A82" s="3" t="s">
        <v>29</v>
      </c>
      <c r="B82" s="1">
        <v>2022</v>
      </c>
      <c r="C82" s="1">
        <v>2023</v>
      </c>
      <c r="D82" s="1">
        <v>2024</v>
      </c>
      <c r="E82" s="1">
        <v>2025</v>
      </c>
      <c r="F82" s="1">
        <v>2026</v>
      </c>
      <c r="G82" s="1">
        <v>2027</v>
      </c>
      <c r="H82" s="1">
        <v>2028</v>
      </c>
      <c r="I82" s="1">
        <v>2029</v>
      </c>
      <c r="J82" s="1">
        <v>2030</v>
      </c>
      <c r="K82" s="1">
        <v>2031</v>
      </c>
    </row>
    <row r="83" spans="1:12" x14ac:dyDescent="0.35">
      <c r="A83" s="2" t="s">
        <v>30</v>
      </c>
      <c r="B83" s="23">
        <v>45.914235140000002</v>
      </c>
      <c r="C83" s="23">
        <v>67.505101800000006</v>
      </c>
      <c r="D83" s="23">
        <v>57.199099220000008</v>
      </c>
      <c r="E83" s="23">
        <v>53.910999998490794</v>
      </c>
      <c r="F83" s="23">
        <v>88.494133496926409</v>
      </c>
      <c r="G83" s="23">
        <v>98.295999999999992</v>
      </c>
      <c r="H83" s="23">
        <v>71.996000000000009</v>
      </c>
      <c r="I83" s="23">
        <v>62.442999999999998</v>
      </c>
      <c r="J83" s="23">
        <v>66.83</v>
      </c>
      <c r="K83" s="23">
        <v>41.588000000000001</v>
      </c>
    </row>
    <row r="84" spans="1:12" x14ac:dyDescent="0.35">
      <c r="A84" t="s">
        <v>8</v>
      </c>
      <c r="B84" s="21">
        <v>32.14828601</v>
      </c>
      <c r="C84" s="33"/>
      <c r="D84" s="33"/>
      <c r="E84" s="33"/>
      <c r="F84" s="33"/>
      <c r="G84" s="33"/>
      <c r="H84" s="33"/>
      <c r="I84" s="33"/>
      <c r="J84" s="33"/>
      <c r="K84" s="33"/>
    </row>
    <row r="85" spans="1:12" x14ac:dyDescent="0.35">
      <c r="A85" t="s">
        <v>9</v>
      </c>
      <c r="B85" s="21">
        <v>11.030904</v>
      </c>
      <c r="C85" s="21">
        <v>46.39905684</v>
      </c>
      <c r="D85" s="33"/>
      <c r="E85" s="33"/>
      <c r="F85" s="33"/>
      <c r="G85" s="33"/>
      <c r="H85" s="33"/>
      <c r="I85" s="33"/>
      <c r="J85" s="33"/>
      <c r="K85" s="33"/>
    </row>
    <row r="86" spans="1:12" x14ac:dyDescent="0.35">
      <c r="A86" t="s">
        <v>10</v>
      </c>
      <c r="B86" s="21">
        <v>1.9425995500000002</v>
      </c>
      <c r="C86" s="21">
        <v>16.89930391</v>
      </c>
      <c r="D86" s="21">
        <v>40.319305020000002</v>
      </c>
      <c r="E86" s="33"/>
      <c r="F86" s="33"/>
      <c r="G86" s="33"/>
      <c r="H86" s="33"/>
      <c r="I86" s="33"/>
      <c r="J86" s="33"/>
      <c r="K86" s="33"/>
    </row>
    <row r="87" spans="1:12" x14ac:dyDescent="0.35">
      <c r="A87" t="s">
        <v>11</v>
      </c>
      <c r="B87" s="21">
        <v>0.34460365999999998</v>
      </c>
      <c r="C87" s="21">
        <v>1.9131387699999998</v>
      </c>
      <c r="D87" s="21">
        <v>10.8365232000008</v>
      </c>
      <c r="E87" s="21">
        <v>21.409744388490399</v>
      </c>
      <c r="F87" s="33"/>
      <c r="G87" s="33"/>
      <c r="H87" s="33"/>
      <c r="I87" s="33"/>
      <c r="J87" s="33"/>
      <c r="K87" s="33"/>
    </row>
    <row r="88" spans="1:12" x14ac:dyDescent="0.35">
      <c r="A88" t="s">
        <v>12</v>
      </c>
      <c r="B88" s="21">
        <v>0</v>
      </c>
      <c r="C88" s="21">
        <v>0.9</v>
      </c>
      <c r="D88" s="21">
        <v>5.3785964399999999</v>
      </c>
      <c r="E88" s="21">
        <v>10.25195868</v>
      </c>
      <c r="F88" s="21">
        <v>20.694444880043598</v>
      </c>
      <c r="G88" s="33"/>
      <c r="H88" s="33"/>
      <c r="I88" s="33"/>
      <c r="J88" s="33"/>
      <c r="K88" s="33"/>
    </row>
    <row r="89" spans="1:12" x14ac:dyDescent="0.35">
      <c r="A89" t="s">
        <v>13</v>
      </c>
      <c r="B89" s="21">
        <v>0</v>
      </c>
      <c r="C89" s="21">
        <v>0</v>
      </c>
      <c r="D89" s="21">
        <v>0.11</v>
      </c>
      <c r="E89" s="21">
        <v>4.1500000000000004</v>
      </c>
      <c r="F89" s="21">
        <v>58.036837610732398</v>
      </c>
      <c r="G89" s="21">
        <v>73.152861607283796</v>
      </c>
      <c r="H89" s="33"/>
      <c r="I89" s="33"/>
      <c r="J89" s="33"/>
      <c r="K89" s="33"/>
    </row>
    <row r="90" spans="1:12" x14ac:dyDescent="0.35">
      <c r="A90" t="s">
        <v>14</v>
      </c>
      <c r="B90" s="21">
        <v>0</v>
      </c>
      <c r="C90" s="21">
        <v>0</v>
      </c>
      <c r="D90" s="21">
        <v>0</v>
      </c>
      <c r="E90" s="21">
        <v>0</v>
      </c>
      <c r="F90" s="21">
        <v>0.4</v>
      </c>
      <c r="G90" s="21">
        <v>19.970089060028698</v>
      </c>
      <c r="H90" s="21">
        <v>43.280510049870799</v>
      </c>
      <c r="I90" s="33"/>
      <c r="J90" s="33"/>
      <c r="K90" s="33"/>
    </row>
    <row r="91" spans="1:12" x14ac:dyDescent="0.35">
      <c r="A91" t="s">
        <v>15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1.6</v>
      </c>
      <c r="H91" s="21">
        <v>24.980000000000398</v>
      </c>
      <c r="I91" s="21">
        <v>41.999999999999602</v>
      </c>
      <c r="J91" s="33"/>
      <c r="K91" s="33"/>
    </row>
    <row r="92" spans="1:12" x14ac:dyDescent="0.35">
      <c r="A92" t="s">
        <v>16</v>
      </c>
      <c r="B92" s="21">
        <v>0</v>
      </c>
      <c r="C92" s="21">
        <v>0</v>
      </c>
      <c r="D92" s="21">
        <v>0</v>
      </c>
      <c r="E92" s="21">
        <v>0</v>
      </c>
      <c r="F92" s="21">
        <v>1.1022958861512</v>
      </c>
      <c r="G92" s="21">
        <v>2.3229932780500002</v>
      </c>
      <c r="H92" s="21">
        <v>2.9351036993499999</v>
      </c>
      <c r="I92" s="21">
        <v>15.3428207636832</v>
      </c>
      <c r="J92" s="21">
        <v>51.257603437307907</v>
      </c>
      <c r="K92" s="33"/>
    </row>
    <row r="93" spans="1:12" x14ac:dyDescent="0.35">
      <c r="A93" t="s">
        <v>17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2.8</v>
      </c>
      <c r="J93" s="21">
        <v>10.400000000000404</v>
      </c>
      <c r="K93" s="21">
        <v>28.0999999999996</v>
      </c>
    </row>
    <row r="94" spans="1:12" x14ac:dyDescent="0.35">
      <c r="A94" t="s">
        <v>18</v>
      </c>
      <c r="B94" s="21">
        <v>8.333999999996422E-5</v>
      </c>
      <c r="C94" s="21">
        <v>-3.9929200000000151E-2</v>
      </c>
      <c r="D94" s="21">
        <v>0</v>
      </c>
      <c r="E94" s="21">
        <v>0</v>
      </c>
      <c r="F94" s="21">
        <v>0</v>
      </c>
      <c r="G94" s="21">
        <v>0</v>
      </c>
      <c r="H94" s="21">
        <v>0.80000000000019922</v>
      </c>
      <c r="I94" s="21">
        <v>2.2999999999999998</v>
      </c>
      <c r="J94" s="21">
        <v>5.1721364840156001</v>
      </c>
      <c r="K94" s="21">
        <v>13.487878749693001</v>
      </c>
    </row>
    <row r="95" spans="1:12" x14ac:dyDescent="0.35">
      <c r="A95" t="s">
        <v>19</v>
      </c>
      <c r="B95" s="21">
        <v>0.4265601</v>
      </c>
      <c r="C95" s="21">
        <v>1.4335314800000001</v>
      </c>
      <c r="D95" s="21">
        <v>-1.1156529399999999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</row>
    <row r="96" spans="1:12" x14ac:dyDescent="0.35">
      <c r="A96" t="s">
        <v>20</v>
      </c>
      <c r="B96" s="21">
        <v>2.1198480000002462E-2</v>
      </c>
      <c r="C96" s="21">
        <v>0</v>
      </c>
      <c r="D96" s="21">
        <v>1.6703274999992033</v>
      </c>
      <c r="E96" s="21">
        <v>18.099296930000399</v>
      </c>
      <c r="F96" s="21">
        <v>8.2605551199992107</v>
      </c>
      <c r="G96" s="21">
        <v>1.250056054637497</v>
      </c>
      <c r="H96" s="21">
        <v>3.8625077861809132E-4</v>
      </c>
      <c r="I96" s="21">
        <v>1.7923631720151434E-4</v>
      </c>
      <c r="J96" s="21">
        <v>2.6007867609223467E-4</v>
      </c>
      <c r="K96" s="21">
        <v>1.2125030740151033E-4</v>
      </c>
      <c r="L96" s="19"/>
    </row>
    <row r="97" spans="1:12" x14ac:dyDescent="0.35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9"/>
    </row>
    <row r="98" spans="1:12" x14ac:dyDescent="0.35">
      <c r="A98" s="3" t="s">
        <v>29</v>
      </c>
      <c r="B98" s="1">
        <v>2022</v>
      </c>
      <c r="C98" s="1">
        <v>2023</v>
      </c>
      <c r="D98" s="1">
        <v>2024</v>
      </c>
      <c r="E98" s="1">
        <v>2025</v>
      </c>
      <c r="F98" s="1">
        <v>2026</v>
      </c>
      <c r="G98" s="1">
        <v>2027</v>
      </c>
      <c r="H98" s="1">
        <v>2028</v>
      </c>
      <c r="I98" s="1">
        <v>2029</v>
      </c>
      <c r="J98" s="1">
        <v>2030</v>
      </c>
      <c r="K98" s="1">
        <v>2031</v>
      </c>
    </row>
    <row r="99" spans="1:12" x14ac:dyDescent="0.35">
      <c r="A99" s="2" t="s">
        <v>31</v>
      </c>
      <c r="B99" s="23">
        <v>85.027760050000012</v>
      </c>
      <c r="C99" s="23">
        <v>147.82170919999999</v>
      </c>
      <c r="D99" s="23">
        <v>114.30916689999999</v>
      </c>
      <c r="E99" s="23">
        <v>208.102920821819</v>
      </c>
      <c r="F99" s="23">
        <v>186.551797147652</v>
      </c>
      <c r="G99" s="23">
        <v>186.54813701772702</v>
      </c>
      <c r="H99" s="23">
        <v>134.31963919755958</v>
      </c>
      <c r="I99" s="23">
        <v>127.28007954153202</v>
      </c>
      <c r="J99" s="23">
        <v>115.98645153544823</v>
      </c>
      <c r="K99" s="23">
        <v>109.1313956323733</v>
      </c>
    </row>
    <row r="100" spans="1:12" x14ac:dyDescent="0.35">
      <c r="A100" t="s">
        <v>8</v>
      </c>
      <c r="B100" s="21">
        <v>64.932580999999999</v>
      </c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1:12" x14ac:dyDescent="0.35">
      <c r="A101" t="s">
        <v>9</v>
      </c>
      <c r="B101" s="21">
        <v>12.221942480000001</v>
      </c>
      <c r="C101" s="21">
        <v>52.394044599999987</v>
      </c>
      <c r="D101" s="33"/>
      <c r="E101" s="33"/>
      <c r="F101" s="33"/>
      <c r="G101" s="33"/>
      <c r="H101" s="33"/>
      <c r="I101" s="33"/>
      <c r="J101" s="33"/>
      <c r="K101" s="33"/>
    </row>
    <row r="102" spans="1:12" x14ac:dyDescent="0.35">
      <c r="A102" t="s">
        <v>10</v>
      </c>
      <c r="B102" s="21">
        <v>0.97142269999999997</v>
      </c>
      <c r="C102" s="21">
        <v>24.125255129999996</v>
      </c>
      <c r="D102" s="21">
        <v>29.799787449999993</v>
      </c>
      <c r="E102" s="33"/>
      <c r="F102" s="33"/>
      <c r="G102" s="33"/>
      <c r="H102" s="33"/>
      <c r="I102" s="33"/>
      <c r="J102" s="33"/>
      <c r="K102" s="33"/>
    </row>
    <row r="103" spans="1:12" x14ac:dyDescent="0.35">
      <c r="A103" t="s">
        <v>11</v>
      </c>
      <c r="B103" s="21">
        <v>0.95432500000000009</v>
      </c>
      <c r="C103" s="21">
        <v>69.825510309999999</v>
      </c>
      <c r="D103" s="21">
        <v>73.63904156000001</v>
      </c>
      <c r="E103" s="21">
        <v>155.80206103170082</v>
      </c>
      <c r="F103" s="33"/>
      <c r="G103" s="33"/>
      <c r="H103" s="33"/>
      <c r="I103" s="33"/>
      <c r="J103" s="33"/>
      <c r="K103" s="33"/>
    </row>
    <row r="104" spans="1:12" x14ac:dyDescent="0.35">
      <c r="A104" t="s">
        <v>12</v>
      </c>
      <c r="B104" s="21">
        <v>0</v>
      </c>
      <c r="C104" s="21">
        <v>0</v>
      </c>
      <c r="D104" s="21">
        <v>0.9</v>
      </c>
      <c r="E104" s="21">
        <v>9.6278204701940027</v>
      </c>
      <c r="F104" s="21">
        <v>51.475291309952802</v>
      </c>
      <c r="G104" s="33"/>
      <c r="H104" s="33"/>
      <c r="I104" s="33"/>
      <c r="J104" s="33"/>
      <c r="K104" s="33"/>
    </row>
    <row r="105" spans="1:12" x14ac:dyDescent="0.35">
      <c r="A105" t="s">
        <v>13</v>
      </c>
      <c r="B105" s="21">
        <v>0</v>
      </c>
      <c r="C105" s="21">
        <v>0</v>
      </c>
      <c r="D105" s="21">
        <v>0.6</v>
      </c>
      <c r="E105" s="21">
        <v>6.399999999686</v>
      </c>
      <c r="F105" s="21">
        <v>30.592820470488803</v>
      </c>
      <c r="G105" s="21">
        <v>85.4</v>
      </c>
      <c r="H105" s="33"/>
      <c r="I105" s="33"/>
      <c r="J105" s="33"/>
      <c r="K105" s="33"/>
    </row>
    <row r="106" spans="1:12" x14ac:dyDescent="0.35">
      <c r="A106" t="s">
        <v>14</v>
      </c>
      <c r="B106" s="21">
        <v>0</v>
      </c>
      <c r="C106" s="21">
        <v>0</v>
      </c>
      <c r="D106" s="21">
        <v>0</v>
      </c>
      <c r="E106" s="21">
        <v>8.1999999999999993</v>
      </c>
      <c r="F106" s="21">
        <v>48.122351822828399</v>
      </c>
      <c r="G106" s="21">
        <v>32.9</v>
      </c>
      <c r="H106" s="21">
        <v>50.827179530540498</v>
      </c>
      <c r="I106" s="33"/>
      <c r="J106" s="33"/>
      <c r="K106" s="33"/>
    </row>
    <row r="107" spans="1:12" x14ac:dyDescent="0.35">
      <c r="A107" t="s">
        <v>15</v>
      </c>
      <c r="B107" s="21">
        <v>0</v>
      </c>
      <c r="C107" s="21">
        <v>0</v>
      </c>
      <c r="D107" s="21">
        <v>0</v>
      </c>
      <c r="E107" s="21">
        <v>0</v>
      </c>
      <c r="F107" s="21">
        <v>8.4</v>
      </c>
      <c r="G107" s="21">
        <v>44.9</v>
      </c>
      <c r="H107" s="21">
        <v>34.3268513550248</v>
      </c>
      <c r="I107" s="21">
        <v>63.199999999999996</v>
      </c>
      <c r="J107" s="33"/>
      <c r="K107" s="33"/>
    </row>
    <row r="108" spans="1:12" x14ac:dyDescent="0.35">
      <c r="A108" t="s">
        <v>16</v>
      </c>
      <c r="B108" s="21">
        <v>0</v>
      </c>
      <c r="C108" s="21">
        <v>0</v>
      </c>
      <c r="D108" s="21">
        <v>0</v>
      </c>
      <c r="E108" s="21">
        <v>20.050568987118499</v>
      </c>
      <c r="F108" s="21">
        <v>45.327999983417698</v>
      </c>
      <c r="G108" s="21">
        <v>28.7</v>
      </c>
      <c r="H108" s="21">
        <v>49.335935722751501</v>
      </c>
      <c r="I108" s="21">
        <v>19.899999999999999</v>
      </c>
      <c r="J108" s="21">
        <v>50.5</v>
      </c>
      <c r="K108" s="33"/>
    </row>
    <row r="109" spans="1:12" x14ac:dyDescent="0.35">
      <c r="A109" t="s">
        <v>17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45.750717476102793</v>
      </c>
      <c r="J109" s="21">
        <v>53.7</v>
      </c>
      <c r="K109" s="21">
        <v>83.279336772892506</v>
      </c>
    </row>
    <row r="110" spans="1:12" x14ac:dyDescent="0.35">
      <c r="A110" t="s">
        <v>18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11.823376859467601</v>
      </c>
      <c r="K110" s="21">
        <v>25.8518663084987</v>
      </c>
    </row>
    <row r="111" spans="1:12" x14ac:dyDescent="0.35">
      <c r="A111" t="s">
        <v>19</v>
      </c>
      <c r="B111" s="21">
        <v>5.99</v>
      </c>
      <c r="C111" s="21">
        <v>1.4473732100000001</v>
      </c>
      <c r="D111" s="21">
        <v>-1.2258646399999999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</row>
    <row r="112" spans="1:12" x14ac:dyDescent="0.35">
      <c r="A112" t="s">
        <v>20</v>
      </c>
      <c r="B112" s="21">
        <v>-4.2511129999979858E-2</v>
      </c>
      <c r="C112" s="21">
        <v>2.9525950000021339E-2</v>
      </c>
      <c r="D112" s="21">
        <v>10.596202529999985</v>
      </c>
      <c r="E112" s="21">
        <v>8.0224703331196849</v>
      </c>
      <c r="F112" s="21">
        <v>2.6333335609643029</v>
      </c>
      <c r="G112" s="21">
        <v>-5.3518629822729906</v>
      </c>
      <c r="H112" s="21">
        <v>-0.17032741075723834</v>
      </c>
      <c r="I112" s="21">
        <v>-1.5706379345707546</v>
      </c>
      <c r="J112" s="21">
        <v>-3.6925324019378536E-2</v>
      </c>
      <c r="K112" s="21">
        <v>1.9255098209214339E-4</v>
      </c>
      <c r="L112" s="19"/>
    </row>
    <row r="114" spans="1:11" x14ac:dyDescent="0.35">
      <c r="A114" t="s">
        <v>32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1:11" x14ac:dyDescent="0.35">
      <c r="A115" t="s">
        <v>33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</row>
    <row r="117" spans="1:11" x14ac:dyDescent="0.35">
      <c r="B117" s="24"/>
      <c r="C117" s="24"/>
      <c r="D117" s="24"/>
      <c r="E117" s="24"/>
      <c r="F117" s="24"/>
      <c r="G117" s="24"/>
      <c r="H117" s="24"/>
      <c r="I117" s="24"/>
      <c r="J117" s="24"/>
      <c r="K117" s="24"/>
    </row>
    <row r="119" spans="1:11" x14ac:dyDescent="0.35">
      <c r="B119" s="24"/>
      <c r="C119" s="24"/>
      <c r="D119" s="24"/>
      <c r="E119" s="24"/>
      <c r="F119" s="24"/>
      <c r="G119" s="24"/>
      <c r="H119" s="24"/>
      <c r="I119" s="24"/>
      <c r="J119" s="24"/>
      <c r="K119" s="24"/>
    </row>
  </sheetData>
  <pageMargins left="0.7" right="0.7" top="0.75" bottom="0.75" header="0.3" footer="0.3"/>
  <pageSetup scale="58" orientation="portrait" r:id="rId1"/>
  <rowBreaks count="1" manualBreakCount="1">
    <brk id="52" max="11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1D0BAB-42A4-4402-A94B-9078363DF4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FDCD0D-953A-44A0-8D70-B627DA229AC4}">
  <ds:schemaRefs>
    <ds:schemaRef ds:uri="http://purl.org/dc/terms/"/>
    <ds:schemaRef ds:uri="http://purl.org/dc/dcmitype/"/>
    <ds:schemaRef ds:uri="http://schemas.microsoft.com/office/2006/documentManagement/types"/>
    <ds:schemaRef ds:uri="3c32e2f1-9b83-4e10-818f-dddacb8781b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909a1fe-d543-41d5-a7bd-5a24856ec748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F966F2-F74F-45F4-9884-16E1708D5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B1-SEC-28</vt:lpstr>
      <vt:lpstr>'B1-SEC-28'!Print_Area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2020-07-13T12:49:40Z</dcterms:created>
  <dcterms:modified xsi:type="dcterms:W3CDTF">2026-05-21T02:57:05Z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MSIP_Label_de7afb16-bed2-47a7-a936-de53beb31938_Enabled">
    <vt:lpwstr>true</vt:lpwstr>
  </property>
  <property fmtid="{D5CDD505-2E9C-101B-9397-08002B2CF9AE}" pid="4" name="MSIP_Label_de7afb16-bed2-47a7-a936-de53beb31938_SetDate">
    <vt:lpwstr>2026-03-27T16:50:22Z</vt:lpwstr>
  </property>
  <property fmtid="{D5CDD505-2E9C-101B-9397-08002B2CF9AE}" pid="5" name="MSIP_Label_de7afb16-bed2-47a7-a936-de53beb31938_Method">
    <vt:lpwstr>Standard</vt:lpwstr>
  </property>
  <property fmtid="{D5CDD505-2E9C-101B-9397-08002B2CF9AE}" pid="6" name="MSIP_Label_de7afb16-bed2-47a7-a936-de53beb31938_Name">
    <vt:lpwstr>de7afb16-bed2-47a7-a936-de53beb31938</vt:lpwstr>
  </property>
  <property fmtid="{D5CDD505-2E9C-101B-9397-08002B2CF9AE}" pid="7" name="MSIP_Label_de7afb16-bed2-47a7-a936-de53beb31938_SiteId">
    <vt:lpwstr>962f21cf-93ea-449f-99bf-402e2b2987b2</vt:lpwstr>
  </property>
  <property fmtid="{D5CDD505-2E9C-101B-9397-08002B2CF9AE}" pid="8" name="MSIP_Label_de7afb16-bed2-47a7-a936-de53beb31938_ActionId">
    <vt:lpwstr>04d88235-cd65-402c-a35d-7996da68258e</vt:lpwstr>
  </property>
  <property fmtid="{D5CDD505-2E9C-101B-9397-08002B2CF9AE}" pid="9" name="MSIP_Label_de7afb16-bed2-47a7-a936-de53beb31938_ContentBits">
    <vt:lpwstr>0</vt:lpwstr>
  </property>
  <property fmtid="{D5CDD505-2E9C-101B-9397-08002B2CF9AE}" pid="10" name="MSIP_Label_de7afb16-bed2-47a7-a936-de53beb31938_Tag">
    <vt:lpwstr>10, 3, 0, 1</vt:lpwstr>
  </property>
  <property fmtid="{D5CDD505-2E9C-101B-9397-08002B2CF9AE}" pid="11" name="MediaServiceImageTags">
    <vt:lpwstr/>
  </property>
</Properties>
</file>