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corp.opg.com\opg\OEB APPLICATION\EB-2025-0297 COS\Interrogatories - Working Folder\Documents to be filed May 8 2026\"/>
    </mc:Choice>
  </mc:AlternateContent>
  <xr:revisionPtr revIDLastSave="0" documentId="8_{5A5A7B90-6D02-4902-803F-264547F87B11}" xr6:coauthVersionLast="47" xr6:coauthVersionMax="47" xr10:uidLastSave="{00000000-0000-0000-0000-000000000000}"/>
  <bookViews>
    <workbookView xWindow="1230" yWindow="1510" windowWidth="14400" windowHeight="8170" xr2:uid="{0B683AD6-B252-004C-9540-E53505FC8AB9}"/>
  </bookViews>
  <sheets>
    <sheet name="Table 1 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P28" i="1"/>
  <c r="O28" i="1"/>
  <c r="M28" i="1"/>
  <c r="Q28" i="1"/>
  <c r="I2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<sst xmlns="http://schemas.openxmlformats.org/spreadsheetml/2006/main" count="288" uniqueCount="96">
  <si>
    <t>D2-AMPCO-32</t>
  </si>
  <si>
    <t>Ref: D2-1-3 Table 1c</t>
  </si>
  <si>
    <t>Capital Project Listing - OPG Nuclear Facilities Projects</t>
  </si>
  <si>
    <t>Projects ≥ $30M Total Project Cost (Allocated)</t>
  </si>
  <si>
    <t>Cost Driver Variance</t>
  </si>
  <si>
    <t>PROJECTS NOT IN EB-2020-0290 &gt;$30 M</t>
  </si>
  <si>
    <t>Project #</t>
  </si>
  <si>
    <t>Category</t>
  </si>
  <si>
    <t>BCS Tab #</t>
  </si>
  <si>
    <t>Start Date</t>
  </si>
  <si>
    <t xml:space="preserve">Final In-Service Date </t>
  </si>
  <si>
    <t>Total Project Cost ($M)</t>
  </si>
  <si>
    <t>Total Project Cost at D2-1-3 Attachment #1 Tabs 36-55 ($M)</t>
  </si>
  <si>
    <t>Total In-Service Date at D2-1-3 Attachment #1 Tabs 36-55</t>
  </si>
  <si>
    <t>First Execution Business Case ($M)</t>
  </si>
  <si>
    <t>Total In-Service ($M)</t>
  </si>
  <si>
    <t>In-Service LTD ($M)</t>
  </si>
  <si>
    <t>In-Service 2025 ($M)</t>
  </si>
  <si>
    <t>In-Service 2026 ($M)</t>
  </si>
  <si>
    <t>Forecast In-Service IR Term ($M)</t>
  </si>
  <si>
    <t>SPI = EV/PV</t>
  </si>
  <si>
    <t>Schedule Variance (SV) = EV - PV (hours)</t>
  </si>
  <si>
    <t>CPI = EV/AC</t>
  </si>
  <si>
    <t>Cost Variance = EV-AC ($M)</t>
  </si>
  <si>
    <t>Variance to Approved Project Cost at D2-1-3 Attachment #1 ($M)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</si>
  <si>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</si>
  <si>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</si>
  <si>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</si>
  <si>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</si>
  <si>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</si>
  <si>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</si>
  <si>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</si>
  <si>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DN</t>
  </si>
  <si>
    <t>DN Public Address System Upgrade</t>
  </si>
  <si>
    <t>31708</t>
  </si>
  <si>
    <t xml:space="preserve">Sustaining                                        </t>
  </si>
  <si>
    <t xml:space="preserve"> 45 - 70</t>
  </si>
  <si>
    <t>n/a</t>
  </si>
  <si>
    <t>DN Breathing, Instrument and Service Air Compressor Replacement</t>
  </si>
  <si>
    <t>83933</t>
  </si>
  <si>
    <t>55  - 75</t>
  </si>
  <si>
    <t xml:space="preserve">DN Powerhouse Elevator Replacement </t>
  </si>
  <si>
    <t>30 - 40</t>
  </si>
  <si>
    <t>DN Powerhouse Cranes Refurbishment</t>
  </si>
  <si>
    <t>84139</t>
  </si>
  <si>
    <t>DN Vacuum Building Outage Power Operated Valves Replacement</t>
  </si>
  <si>
    <t>84552</t>
  </si>
  <si>
    <t xml:space="preserve"> 75 - 110</t>
  </si>
  <si>
    <t>Tritium Removal Facility Major Component Replacement Program</t>
  </si>
  <si>
    <t>84764</t>
  </si>
  <si>
    <t xml:space="preserve"> 400 - 600</t>
  </si>
  <si>
    <t>DN Low Pressure Service Water Strainer Backwash Motorized Valves Replacement</t>
  </si>
  <si>
    <t>86280</t>
  </si>
  <si>
    <t>20 - 35</t>
  </si>
  <si>
    <t>Darlington Steam Generator Moisture Separator Replacement</t>
  </si>
  <si>
    <t>86693</t>
  </si>
  <si>
    <t>DN Motor Operated Valve Replacement Innage</t>
  </si>
  <si>
    <t>86795</t>
  </si>
  <si>
    <t xml:space="preserve"> 25  - 40 </t>
  </si>
  <si>
    <t>DN Lighting Fixtures Light Emitting Diode Replacement</t>
  </si>
  <si>
    <t>86910</t>
  </si>
  <si>
    <t>DN Copper Upgrades Phase III</t>
  </si>
  <si>
    <t>86915</t>
  </si>
  <si>
    <t xml:space="preserve"> 25 - 40 </t>
  </si>
  <si>
    <t>DN Unit 2 and 3 Steam Generator Moisture Separator Replacement</t>
  </si>
  <si>
    <t>87151</t>
  </si>
  <si>
    <t>DN Tritium Removal Facility Cryogenic Refrigeration System Turbine Replacement</t>
  </si>
  <si>
    <t>87191</t>
  </si>
  <si>
    <t xml:space="preserve">35  - 50 </t>
  </si>
  <si>
    <r>
      <t>DN Turbine Rotors Replacement</t>
    </r>
    <r>
      <rPr>
        <vertAlign val="superscript"/>
        <sz val="10"/>
        <rFont val="Calibri"/>
        <family val="2"/>
      </rPr>
      <t>6</t>
    </r>
  </si>
  <si>
    <t>87807
87811</t>
  </si>
  <si>
    <t>2,310 - 2,910</t>
  </si>
  <si>
    <t>DN Smartops Sensor Integration</t>
  </si>
  <si>
    <t>87808</t>
  </si>
  <si>
    <t xml:space="preserve"> 38 - 58</t>
  </si>
  <si>
    <t>DN Unit 1 and 2 Generator Stator Rewind</t>
  </si>
  <si>
    <t>89281</t>
  </si>
  <si>
    <t xml:space="preserve">DN Steam Generator Soft Chemical Clean </t>
  </si>
  <si>
    <t>89462</t>
  </si>
  <si>
    <t xml:space="preserve"> 60 - 90 </t>
  </si>
  <si>
    <t>PN</t>
  </si>
  <si>
    <t>PN 058 Boiler Room and Turbine Hall Crane Upgrade</t>
  </si>
  <si>
    <t>89535</t>
  </si>
  <si>
    <t xml:space="preserve">40  - 70 </t>
  </si>
  <si>
    <t>PN 058 Turbine Auxiliary Building, Reactor Auxiliary Building Hoist &amp; Cranes</t>
  </si>
  <si>
    <t>89536</t>
  </si>
  <si>
    <t xml:space="preserve"> 40  - 60 </t>
  </si>
  <si>
    <t>P58 Second Simulator and Pickering Learning Centre Extension</t>
  </si>
  <si>
    <t>89581</t>
  </si>
  <si>
    <t xml:space="preserve">Regulatory                                        </t>
  </si>
  <si>
    <t>Total</t>
  </si>
  <si>
    <t>Filed: 2026-04-22</t>
  </si>
  <si>
    <t>EB-2025-0297</t>
  </si>
  <si>
    <t>Exhibit L</t>
  </si>
  <si>
    <t>D2-AMPCO-032</t>
  </si>
  <si>
    <t>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</si>
</sst>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_);\(0\)"/>
    <numFmt numFmtId="166" formatCode="#,##0.0"/>
  </numFmts>
  <fonts count="10" x14ac:knownFonts="1"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vertAlign val="superscript"/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6">
    <xf numFmtId="0" fontId="0" fillId="0" borderId="0" xfId="0"/>
    <xf numFmtId="0" fontId="3" fillId="0" borderId="0" xfId="0" applyFont="1"/>
    <xf numFmtId="0" fontId="4" fillId="0" borderId="4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165" fontId="5" fillId="0" borderId="4" xfId="1" applyNumberFormat="1" applyFont="1" applyBorder="1" applyAlignment="1">
      <alignment horizontal="center" vertical="center"/>
    </xf>
    <xf numFmtId="164" fontId="5" fillId="0" borderId="4" xfId="1" applyNumberFormat="1" applyFont="1" applyBorder="1" applyAlignment="1">
      <alignment horizontal="right" vertical="center"/>
    </xf>
    <xf numFmtId="17" fontId="4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right" vertical="center"/>
    </xf>
    <xf numFmtId="164" fontId="4" fillId="0" borderId="4" xfId="1" applyNumberFormat="1" applyFont="1" applyBorder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7" fillId="0" borderId="4" xfId="0" applyFont="1" applyBorder="1"/>
    <xf numFmtId="0" fontId="4" fillId="0" borderId="4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2" xfId="2" quotePrefix="1" applyFont="1" applyBorder="1" applyAlignment="1">
      <alignment horizontal="center" vertical="center" wrapText="1"/>
    </xf>
    <xf numFmtId="0" fontId="4" fillId="0" borderId="5" xfId="2" quotePrefix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11" xfId="2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/>
    <xf numFmtId="0" fontId="7" fillId="0" borderId="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4" fillId="0" borderId="4" xfId="2" applyFont="1" applyBorder="1" applyAlignment="1">
      <alignment horizontal="right" vertical="center" wrapText="1"/>
    </xf>
    <xf numFmtId="0" fontId="9" fillId="0" borderId="0" xfId="0" applyFont="1" applyAlignment="1">
      <alignment wrapText="1"/>
    </xf>
    <xf numFmtId="164" fontId="5" fillId="2" borderId="4" xfId="1" applyNumberFormat="1" applyFont="1" applyFill="1" applyBorder="1" applyAlignment="1">
      <alignment horizontal="right" vertical="center"/>
    </xf>
    <xf numFmtId="17" fontId="4" fillId="2" borderId="4" xfId="1" applyNumberFormat="1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6" fontId="7" fillId="0" borderId="4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</cellXfs>
  <cellStyles count="3">
    <cellStyle name="Normal" xfId="0" builtinId="0"/>
    <cellStyle name="Normal 2 2" xfId="1" xr:uid="{31A1F70F-6012-3647-913C-E73455D81919}"/>
    <cellStyle name="Normal_Copy of WPC Mar 2004 R1" xfId="2" xr:uid="{FEEBBBEE-9997-2043-A37C-B4D9071F7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6B07-7EEC-9B47-ABD0-74B378D50FD6}">
  <dimension ref="A1:AL30"/>
  <sheetViews>
    <sheetView tabSelected="1" zoomScale="115" zoomScaleNormal="115" workbookViewId="0">
      <selection activeCell="AB1" sqref="AB1:AC5"/>
    </sheetView>
  </sheetViews>
  <sheetFormatPr defaultColWidth="11" defaultRowHeight="16" x14ac:dyDescent="0.4"/>
  <cols>
    <col min="1" max="1" width="3.58203125" customWidth="1"/>
    <col min="2" max="2" width="5.08203125" customWidth="1"/>
    <col min="3" max="3" width="62.83203125" customWidth="1"/>
    <col min="6" max="6" width="6" customWidth="1"/>
    <col min="11" max="11" width="11.83203125" customWidth="1"/>
  </cols>
  <sheetData>
    <row r="1" spans="1:38" x14ac:dyDescent="0.4">
      <c r="A1" s="1" t="s">
        <v>0</v>
      </c>
      <c r="AC1" s="42" t="s">
        <v>91</v>
      </c>
    </row>
    <row r="2" spans="1:38" x14ac:dyDescent="0.4">
      <c r="A2" s="1"/>
      <c r="AC2" s="42" t="s">
        <v>92</v>
      </c>
    </row>
    <row r="3" spans="1:38" x14ac:dyDescent="0.4">
      <c r="A3" t="s">
        <v>1</v>
      </c>
      <c r="B3" s="1"/>
      <c r="AC3" s="42" t="s">
        <v>93</v>
      </c>
    </row>
    <row r="4" spans="1:38" x14ac:dyDescent="0.4">
      <c r="B4" s="1"/>
      <c r="AC4" s="42" t="s">
        <v>94</v>
      </c>
    </row>
    <row r="5" spans="1:38" x14ac:dyDescent="0.4">
      <c r="B5" s="1"/>
      <c r="C5" s="29" t="s">
        <v>2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AC5" s="42" t="s">
        <v>95</v>
      </c>
    </row>
    <row r="6" spans="1:38" x14ac:dyDescent="0.4">
      <c r="C6" s="30" t="s">
        <v>3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2"/>
      <c r="O6" s="30"/>
      <c r="P6" s="30"/>
      <c r="Q6" s="30"/>
      <c r="R6" s="30"/>
      <c r="S6" s="30"/>
      <c r="T6" s="30"/>
      <c r="U6" s="30"/>
      <c r="W6" s="43" t="s">
        <v>4</v>
      </c>
      <c r="X6" s="44"/>
      <c r="Y6" s="44"/>
      <c r="Z6" s="44"/>
      <c r="AA6" s="44"/>
      <c r="AB6" s="44"/>
      <c r="AC6" s="45"/>
    </row>
    <row r="7" spans="1:38" ht="84" customHeight="1" x14ac:dyDescent="0.4">
      <c r="A7" s="15"/>
      <c r="B7" s="15"/>
      <c r="C7" s="15" t="s">
        <v>5</v>
      </c>
      <c r="D7" s="14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4" t="s">
        <v>16</v>
      </c>
      <c r="O7" s="14" t="s">
        <v>17</v>
      </c>
      <c r="P7" s="14" t="s">
        <v>18</v>
      </c>
      <c r="Q7" s="14" t="s">
        <v>19</v>
      </c>
      <c r="R7" s="27" t="s">
        <v>20</v>
      </c>
      <c r="S7" s="27" t="s">
        <v>21</v>
      </c>
      <c r="T7" s="27" t="s">
        <v>22</v>
      </c>
      <c r="U7" s="27" t="s">
        <v>23</v>
      </c>
      <c r="V7" s="28" t="s">
        <v>24</v>
      </c>
      <c r="W7" s="28" t="s">
        <v>25</v>
      </c>
      <c r="X7" s="28" t="s">
        <v>26</v>
      </c>
      <c r="Y7" s="28" t="s">
        <v>27</v>
      </c>
      <c r="Z7" s="28" t="s">
        <v>28</v>
      </c>
      <c r="AA7" s="28" t="s">
        <v>29</v>
      </c>
      <c r="AB7" s="28" t="s">
        <v>30</v>
      </c>
      <c r="AC7" s="28" t="s">
        <v>31</v>
      </c>
      <c r="AD7" s="25"/>
      <c r="AE7" s="25"/>
      <c r="AF7" s="25"/>
      <c r="AG7" s="25"/>
      <c r="AH7" s="25"/>
      <c r="AI7" s="25"/>
      <c r="AJ7" s="25"/>
      <c r="AK7" s="25"/>
      <c r="AL7" s="16"/>
    </row>
    <row r="8" spans="1:38" ht="20.149999999999999" customHeight="1" x14ac:dyDescent="0.4">
      <c r="A8" s="3">
        <v>1</v>
      </c>
      <c r="B8" s="4" t="s">
        <v>32</v>
      </c>
      <c r="C8" s="5" t="s">
        <v>33</v>
      </c>
      <c r="D8" s="17" t="s">
        <v>34</v>
      </c>
      <c r="E8" s="6" t="s">
        <v>35</v>
      </c>
      <c r="F8" s="7">
        <v>36</v>
      </c>
      <c r="G8" s="9">
        <v>44470</v>
      </c>
      <c r="H8" s="9">
        <v>46447</v>
      </c>
      <c r="I8" s="8">
        <v>51.628754999999998</v>
      </c>
      <c r="J8" s="8" t="s">
        <v>36</v>
      </c>
      <c r="K8" s="9">
        <v>46371</v>
      </c>
      <c r="L8" s="10" t="s">
        <v>37</v>
      </c>
      <c r="M8" s="11">
        <v>40.567</v>
      </c>
      <c r="N8" s="11">
        <v>0</v>
      </c>
      <c r="O8" s="8">
        <v>0</v>
      </c>
      <c r="P8" s="8">
        <v>17.378</v>
      </c>
      <c r="Q8" s="8">
        <v>23.189</v>
      </c>
      <c r="R8" s="35">
        <v>0.92208257008556005</v>
      </c>
      <c r="S8" s="36">
        <v>-15410.214467</v>
      </c>
      <c r="T8" s="37">
        <v>1.1000000000000001</v>
      </c>
      <c r="U8" s="41">
        <v>2.2152577299999998</v>
      </c>
      <c r="V8" s="37" t="s">
        <v>37</v>
      </c>
      <c r="W8" s="10" t="s">
        <v>37</v>
      </c>
      <c r="X8" s="10" t="s">
        <v>37</v>
      </c>
      <c r="Y8" s="10" t="s">
        <v>37</v>
      </c>
      <c r="Z8" s="10" t="s">
        <v>37</v>
      </c>
      <c r="AA8" s="10" t="s">
        <v>37</v>
      </c>
      <c r="AB8" s="10" t="s">
        <v>37</v>
      </c>
      <c r="AC8" s="13"/>
      <c r="AD8" s="26"/>
      <c r="AE8" s="26"/>
      <c r="AF8" s="26"/>
      <c r="AG8" s="26"/>
      <c r="AH8" s="26"/>
      <c r="AI8" s="26"/>
      <c r="AJ8" s="26"/>
      <c r="AK8" s="26"/>
    </row>
    <row r="9" spans="1:38" ht="20.149999999999999" customHeight="1" x14ac:dyDescent="0.4">
      <c r="A9" s="3">
        <f>A8+1</f>
        <v>2</v>
      </c>
      <c r="B9" s="4" t="s">
        <v>32</v>
      </c>
      <c r="C9" s="5" t="s">
        <v>38</v>
      </c>
      <c r="D9" s="17" t="s">
        <v>39</v>
      </c>
      <c r="E9" s="6" t="s">
        <v>35</v>
      </c>
      <c r="F9" s="7">
        <v>37</v>
      </c>
      <c r="G9" s="9">
        <v>44958</v>
      </c>
      <c r="H9" s="9">
        <v>47515</v>
      </c>
      <c r="I9" s="8">
        <v>64.099999999999994</v>
      </c>
      <c r="J9" s="8" t="s">
        <v>40</v>
      </c>
      <c r="K9" s="9">
        <v>47177</v>
      </c>
      <c r="L9" s="10" t="s">
        <v>37</v>
      </c>
      <c r="M9" s="11">
        <v>49.478999999999999</v>
      </c>
      <c r="N9" s="11">
        <v>0</v>
      </c>
      <c r="O9" s="8">
        <v>0</v>
      </c>
      <c r="P9" s="8">
        <v>0</v>
      </c>
      <c r="Q9" s="8">
        <v>49.478999999999999</v>
      </c>
      <c r="R9" s="35">
        <v>0.98901161238772195</v>
      </c>
      <c r="S9" s="36">
        <v>-241.14787199999799</v>
      </c>
      <c r="T9" s="37">
        <v>0.87</v>
      </c>
      <c r="U9" s="41">
        <v>-0.40858852000000001</v>
      </c>
      <c r="V9" s="37" t="s">
        <v>37</v>
      </c>
      <c r="W9" s="10" t="s">
        <v>37</v>
      </c>
      <c r="X9" s="10" t="s">
        <v>37</v>
      </c>
      <c r="Y9" s="10" t="s">
        <v>37</v>
      </c>
      <c r="Z9" s="10" t="s">
        <v>37</v>
      </c>
      <c r="AA9" s="10" t="s">
        <v>37</v>
      </c>
      <c r="AB9" s="10" t="s">
        <v>37</v>
      </c>
      <c r="AC9" s="13"/>
      <c r="AD9" s="26"/>
      <c r="AE9" s="26"/>
      <c r="AF9" s="26"/>
      <c r="AG9" s="26"/>
      <c r="AH9" s="26"/>
      <c r="AI9" s="26"/>
      <c r="AJ9" s="26"/>
      <c r="AK9" s="26"/>
    </row>
    <row r="10" spans="1:38" ht="20.149999999999999" customHeight="1" x14ac:dyDescent="0.4">
      <c r="A10" s="3">
        <f t="shared" ref="A10:A27" si="0">A9+1</f>
        <v>3</v>
      </c>
      <c r="B10" s="4" t="s">
        <v>32</v>
      </c>
      <c r="C10" s="5" t="s">
        <v>41</v>
      </c>
      <c r="D10" s="17">
        <v>84135</v>
      </c>
      <c r="E10" s="6" t="s">
        <v>35</v>
      </c>
      <c r="F10" s="7">
        <v>38</v>
      </c>
      <c r="G10" s="9">
        <v>44409</v>
      </c>
      <c r="H10" s="9">
        <v>48000</v>
      </c>
      <c r="I10" s="8">
        <v>49</v>
      </c>
      <c r="J10" s="8" t="s">
        <v>42</v>
      </c>
      <c r="K10" s="9">
        <v>47571</v>
      </c>
      <c r="L10" s="10" t="s">
        <v>37</v>
      </c>
      <c r="M10" s="11">
        <v>38.701000000000001</v>
      </c>
      <c r="N10" s="11">
        <v>0</v>
      </c>
      <c r="O10" s="8">
        <v>6.5</v>
      </c>
      <c r="P10" s="8">
        <v>6</v>
      </c>
      <c r="Q10" s="8">
        <v>26.201000000000001</v>
      </c>
      <c r="R10" s="35">
        <v>0.90963383560965305</v>
      </c>
      <c r="S10" s="36">
        <v>-7773.4783150000003</v>
      </c>
      <c r="T10" s="37">
        <v>0.85</v>
      </c>
      <c r="U10" s="41">
        <v>-1.7315895700000001</v>
      </c>
      <c r="V10" s="37" t="s">
        <v>37</v>
      </c>
      <c r="W10" s="10" t="s">
        <v>37</v>
      </c>
      <c r="X10" s="10" t="s">
        <v>37</v>
      </c>
      <c r="Y10" s="10" t="s">
        <v>37</v>
      </c>
      <c r="Z10" s="10" t="s">
        <v>37</v>
      </c>
      <c r="AA10" s="10" t="s">
        <v>37</v>
      </c>
      <c r="AB10" s="10" t="s">
        <v>37</v>
      </c>
      <c r="AC10" s="13"/>
      <c r="AD10" s="26"/>
      <c r="AE10" s="26"/>
      <c r="AF10" s="26"/>
      <c r="AG10" s="26"/>
      <c r="AH10" s="26"/>
      <c r="AI10" s="26"/>
      <c r="AJ10" s="26"/>
      <c r="AK10" s="26"/>
    </row>
    <row r="11" spans="1:38" ht="20.149999999999999" customHeight="1" x14ac:dyDescent="0.4">
      <c r="A11" s="3">
        <f t="shared" si="0"/>
        <v>4</v>
      </c>
      <c r="B11" s="4" t="s">
        <v>32</v>
      </c>
      <c r="C11" s="5" t="s">
        <v>43</v>
      </c>
      <c r="D11" s="17" t="s">
        <v>44</v>
      </c>
      <c r="E11" s="6" t="s">
        <v>35</v>
      </c>
      <c r="F11" s="7">
        <v>39</v>
      </c>
      <c r="G11" s="9">
        <v>44896</v>
      </c>
      <c r="H11" s="9">
        <v>48549</v>
      </c>
      <c r="I11" s="8">
        <v>93.1</v>
      </c>
      <c r="J11" s="8" t="s">
        <v>37</v>
      </c>
      <c r="K11" s="9">
        <v>48349</v>
      </c>
      <c r="L11" s="10" t="s">
        <v>37</v>
      </c>
      <c r="M11" s="11">
        <v>72.099999999999994</v>
      </c>
      <c r="N11" s="11">
        <v>0</v>
      </c>
      <c r="O11" s="8">
        <v>0</v>
      </c>
      <c r="P11" s="8">
        <v>0</v>
      </c>
      <c r="Q11" s="8">
        <v>59.297263999999998</v>
      </c>
      <c r="R11" s="35">
        <v>0.96110557342055003</v>
      </c>
      <c r="S11" s="36">
        <v>-210.916583</v>
      </c>
      <c r="T11" s="37">
        <v>1</v>
      </c>
      <c r="U11" s="41">
        <v>-1.3342100000000002E-3</v>
      </c>
      <c r="V11" s="37" t="s">
        <v>37</v>
      </c>
      <c r="W11" s="10" t="s">
        <v>37</v>
      </c>
      <c r="X11" s="10" t="s">
        <v>37</v>
      </c>
      <c r="Y11" s="10" t="s">
        <v>37</v>
      </c>
      <c r="Z11" s="10" t="s">
        <v>37</v>
      </c>
      <c r="AA11" s="10" t="s">
        <v>37</v>
      </c>
      <c r="AB11" s="10" t="s">
        <v>37</v>
      </c>
      <c r="AC11" s="13"/>
      <c r="AD11" s="26"/>
      <c r="AE11" s="26"/>
      <c r="AF11" s="26"/>
      <c r="AG11" s="26"/>
      <c r="AH11" s="26"/>
      <c r="AI11" s="26"/>
      <c r="AJ11" s="26"/>
      <c r="AK11" s="26"/>
    </row>
    <row r="12" spans="1:38" ht="20.149999999999999" customHeight="1" x14ac:dyDescent="0.4">
      <c r="A12" s="3">
        <f t="shared" si="0"/>
        <v>5</v>
      </c>
      <c r="B12" s="4" t="s">
        <v>32</v>
      </c>
      <c r="C12" s="5" t="s">
        <v>45</v>
      </c>
      <c r="D12" s="17" t="s">
        <v>46</v>
      </c>
      <c r="E12" s="6" t="s">
        <v>35</v>
      </c>
      <c r="F12" s="7">
        <v>40</v>
      </c>
      <c r="G12" s="9">
        <v>45261</v>
      </c>
      <c r="H12" s="9">
        <v>47027</v>
      </c>
      <c r="I12" s="8">
        <v>95.253709999999998</v>
      </c>
      <c r="J12" s="8" t="s">
        <v>47</v>
      </c>
      <c r="K12" s="9">
        <v>46538</v>
      </c>
      <c r="L12" s="10" t="s">
        <v>37</v>
      </c>
      <c r="M12" s="11">
        <v>76.933999999999997</v>
      </c>
      <c r="N12" s="11">
        <v>0</v>
      </c>
      <c r="O12" s="8">
        <v>0</v>
      </c>
      <c r="P12" s="8">
        <v>0</v>
      </c>
      <c r="Q12" s="8">
        <v>76.933999999999997</v>
      </c>
      <c r="R12" s="35">
        <v>0.87662669611379196</v>
      </c>
      <c r="S12" s="36">
        <v>-7261.4877470000001</v>
      </c>
      <c r="T12" s="37">
        <v>0.97</v>
      </c>
      <c r="U12" s="41">
        <v>-0.52097680999999996</v>
      </c>
      <c r="V12" s="37" t="s">
        <v>37</v>
      </c>
      <c r="W12" s="10" t="s">
        <v>37</v>
      </c>
      <c r="X12" s="10" t="s">
        <v>37</v>
      </c>
      <c r="Y12" s="10" t="s">
        <v>37</v>
      </c>
      <c r="Z12" s="10" t="s">
        <v>37</v>
      </c>
      <c r="AA12" s="10" t="s">
        <v>37</v>
      </c>
      <c r="AB12" s="10" t="s">
        <v>37</v>
      </c>
      <c r="AC12" s="13"/>
      <c r="AD12" s="26"/>
      <c r="AE12" s="26"/>
      <c r="AF12" s="26"/>
      <c r="AG12" s="26"/>
      <c r="AH12" s="26"/>
      <c r="AI12" s="26"/>
      <c r="AJ12" s="26"/>
      <c r="AK12" s="26"/>
    </row>
    <row r="13" spans="1:38" ht="20.149999999999999" customHeight="1" x14ac:dyDescent="0.4">
      <c r="A13" s="3">
        <f t="shared" si="0"/>
        <v>6</v>
      </c>
      <c r="B13" s="4" t="s">
        <v>32</v>
      </c>
      <c r="C13" s="5" t="s">
        <v>48</v>
      </c>
      <c r="D13" s="17" t="s">
        <v>49</v>
      </c>
      <c r="E13" s="6" t="s">
        <v>35</v>
      </c>
      <c r="F13" s="7">
        <v>41</v>
      </c>
      <c r="G13" s="9">
        <v>44501</v>
      </c>
      <c r="H13" s="9">
        <v>50437</v>
      </c>
      <c r="I13" s="8">
        <v>540.95043399999997</v>
      </c>
      <c r="J13" s="8" t="s">
        <v>50</v>
      </c>
      <c r="K13" s="9">
        <v>50770</v>
      </c>
      <c r="L13" s="10" t="s">
        <v>37</v>
      </c>
      <c r="M13" s="11">
        <v>452</v>
      </c>
      <c r="N13" s="11">
        <v>0</v>
      </c>
      <c r="O13" s="8">
        <v>0</v>
      </c>
      <c r="P13" s="8">
        <v>0</v>
      </c>
      <c r="Q13" s="8">
        <v>157.64500000000001</v>
      </c>
      <c r="R13" s="35">
        <v>0.997917636988507</v>
      </c>
      <c r="S13" s="36">
        <v>-238.05990399999399</v>
      </c>
      <c r="T13" s="37">
        <v>1.1599999999999999</v>
      </c>
      <c r="U13" s="41">
        <v>1.8457808799999997</v>
      </c>
      <c r="V13" s="37" t="s">
        <v>37</v>
      </c>
      <c r="W13" s="10" t="s">
        <v>37</v>
      </c>
      <c r="X13" s="10" t="s">
        <v>37</v>
      </c>
      <c r="Y13" s="10" t="s">
        <v>37</v>
      </c>
      <c r="Z13" s="10" t="s">
        <v>37</v>
      </c>
      <c r="AA13" s="10" t="s">
        <v>37</v>
      </c>
      <c r="AB13" s="10" t="s">
        <v>37</v>
      </c>
      <c r="AC13" s="13"/>
      <c r="AD13" s="26"/>
      <c r="AE13" s="26"/>
      <c r="AF13" s="26"/>
      <c r="AG13" s="26"/>
      <c r="AH13" s="26"/>
      <c r="AI13" s="26"/>
      <c r="AJ13" s="26"/>
      <c r="AK13" s="26"/>
    </row>
    <row r="14" spans="1:38" ht="20.149999999999999" customHeight="1" x14ac:dyDescent="0.4">
      <c r="A14" s="3">
        <f t="shared" si="0"/>
        <v>7</v>
      </c>
      <c r="B14" s="4" t="s">
        <v>32</v>
      </c>
      <c r="C14" s="5" t="s">
        <v>51</v>
      </c>
      <c r="D14" s="17" t="s">
        <v>52</v>
      </c>
      <c r="E14" s="6" t="s">
        <v>35</v>
      </c>
      <c r="F14" s="7">
        <v>42</v>
      </c>
      <c r="G14" s="9">
        <v>45809</v>
      </c>
      <c r="H14" s="9">
        <v>46874</v>
      </c>
      <c r="I14" s="8">
        <v>31.980056999999999</v>
      </c>
      <c r="J14" s="8" t="s">
        <v>53</v>
      </c>
      <c r="K14" s="9">
        <v>46903</v>
      </c>
      <c r="L14" s="10" t="s">
        <v>37</v>
      </c>
      <c r="M14" s="11">
        <v>22.204000000000001</v>
      </c>
      <c r="N14" s="11">
        <v>0</v>
      </c>
      <c r="O14" s="8">
        <v>0</v>
      </c>
      <c r="P14" s="8">
        <v>0</v>
      </c>
      <c r="Q14" s="8">
        <v>22.204000000000001</v>
      </c>
      <c r="R14" s="35">
        <v>0.61345959104315195</v>
      </c>
      <c r="S14" s="36">
        <v>-3858.0803900000001</v>
      </c>
      <c r="T14" s="37">
        <v>2</v>
      </c>
      <c r="U14" s="41">
        <v>0.25974213000000002</v>
      </c>
      <c r="V14" s="37" t="s">
        <v>37</v>
      </c>
      <c r="W14" s="10" t="s">
        <v>37</v>
      </c>
      <c r="X14" s="10" t="s">
        <v>37</v>
      </c>
      <c r="Y14" s="10" t="s">
        <v>37</v>
      </c>
      <c r="Z14" s="10" t="s">
        <v>37</v>
      </c>
      <c r="AA14" s="10" t="s">
        <v>37</v>
      </c>
      <c r="AB14" s="10" t="s">
        <v>37</v>
      </c>
      <c r="AC14" s="13"/>
      <c r="AD14" s="26"/>
      <c r="AE14" s="26"/>
      <c r="AF14" s="26"/>
      <c r="AG14" s="26"/>
      <c r="AH14" s="26"/>
      <c r="AI14" s="26"/>
      <c r="AJ14" s="26"/>
      <c r="AK14" s="26"/>
    </row>
    <row r="15" spans="1:38" ht="20.149999999999999" customHeight="1" x14ac:dyDescent="0.4">
      <c r="A15" s="3">
        <f t="shared" si="0"/>
        <v>8</v>
      </c>
      <c r="B15" s="4" t="s">
        <v>32</v>
      </c>
      <c r="C15" s="5" t="s">
        <v>54</v>
      </c>
      <c r="D15" s="17" t="s">
        <v>55</v>
      </c>
      <c r="E15" s="6" t="s">
        <v>35</v>
      </c>
      <c r="F15" s="7">
        <v>43</v>
      </c>
      <c r="G15" s="9">
        <v>44470</v>
      </c>
      <c r="H15" s="9">
        <v>45992</v>
      </c>
      <c r="I15" s="8">
        <v>359.2</v>
      </c>
      <c r="J15" s="8">
        <v>381</v>
      </c>
      <c r="K15" s="9">
        <v>45689</v>
      </c>
      <c r="L15" s="10">
        <v>380.82900000000001</v>
      </c>
      <c r="M15" s="11">
        <v>278.61232000000001</v>
      </c>
      <c r="N15" s="11">
        <v>170.1</v>
      </c>
      <c r="O15" s="8">
        <v>107.977</v>
      </c>
      <c r="P15" s="8">
        <v>0.5</v>
      </c>
      <c r="Q15" s="8">
        <v>0</v>
      </c>
      <c r="R15" s="35">
        <v>1.00820264231131</v>
      </c>
      <c r="S15" s="36">
        <v>13118.684312000199</v>
      </c>
      <c r="T15" s="37">
        <v>1.1599999999999999</v>
      </c>
      <c r="U15" s="41">
        <v>41.990765150000001</v>
      </c>
      <c r="V15" s="38">
        <v>-21.800000000000011</v>
      </c>
      <c r="W15" s="10" t="s">
        <v>37</v>
      </c>
      <c r="X15" s="10" t="s">
        <v>37</v>
      </c>
      <c r="Y15" s="10" t="s">
        <v>37</v>
      </c>
      <c r="Z15" s="10" t="s">
        <v>37</v>
      </c>
      <c r="AA15" s="10" t="s">
        <v>37</v>
      </c>
      <c r="AB15" s="10" t="s">
        <v>37</v>
      </c>
      <c r="AC15" s="13"/>
      <c r="AD15" s="26"/>
      <c r="AE15" s="26"/>
      <c r="AF15" s="26"/>
      <c r="AG15" s="26"/>
      <c r="AH15" s="26"/>
      <c r="AI15" s="26"/>
      <c r="AJ15" s="26"/>
      <c r="AK15" s="26"/>
    </row>
    <row r="16" spans="1:38" ht="20.149999999999999" customHeight="1" x14ac:dyDescent="0.4">
      <c r="A16" s="3">
        <f t="shared" si="0"/>
        <v>9</v>
      </c>
      <c r="B16" s="4" t="s">
        <v>32</v>
      </c>
      <c r="C16" s="5" t="s">
        <v>56</v>
      </c>
      <c r="D16" s="17" t="s">
        <v>57</v>
      </c>
      <c r="E16" s="6" t="s">
        <v>35</v>
      </c>
      <c r="F16" s="7">
        <v>44</v>
      </c>
      <c r="G16" s="9">
        <v>45078</v>
      </c>
      <c r="H16" s="9">
        <v>47362</v>
      </c>
      <c r="I16" s="8">
        <v>32.850554000000002</v>
      </c>
      <c r="J16" s="8" t="s">
        <v>58</v>
      </c>
      <c r="K16" s="9">
        <v>47716</v>
      </c>
      <c r="L16" s="10" t="s">
        <v>37</v>
      </c>
      <c r="M16" s="11">
        <v>19.303999999999998</v>
      </c>
      <c r="N16" s="11">
        <v>0</v>
      </c>
      <c r="O16" s="8">
        <v>0</v>
      </c>
      <c r="P16" s="8">
        <v>0</v>
      </c>
      <c r="Q16" s="8">
        <v>19.303999999999998</v>
      </c>
      <c r="R16" s="35">
        <v>0.93853656401742303</v>
      </c>
      <c r="S16" s="36">
        <v>-1622.020929</v>
      </c>
      <c r="T16" s="37">
        <v>1.19</v>
      </c>
      <c r="U16" s="41">
        <v>0.32928940999999995</v>
      </c>
      <c r="V16" s="10" t="s">
        <v>37</v>
      </c>
      <c r="W16" s="10" t="s">
        <v>37</v>
      </c>
      <c r="X16" s="10" t="s">
        <v>37</v>
      </c>
      <c r="Y16" s="10" t="s">
        <v>37</v>
      </c>
      <c r="Z16" s="10" t="s">
        <v>37</v>
      </c>
      <c r="AA16" s="10" t="s">
        <v>37</v>
      </c>
      <c r="AB16" s="10" t="s">
        <v>37</v>
      </c>
      <c r="AC16" s="13"/>
      <c r="AD16" s="26"/>
      <c r="AE16" s="26"/>
      <c r="AF16" s="26"/>
      <c r="AG16" s="26"/>
      <c r="AH16" s="26"/>
      <c r="AI16" s="26"/>
      <c r="AJ16" s="26"/>
      <c r="AK16" s="26"/>
    </row>
    <row r="17" spans="1:37" ht="20.149999999999999" customHeight="1" x14ac:dyDescent="0.4">
      <c r="A17" s="3">
        <f t="shared" si="0"/>
        <v>10</v>
      </c>
      <c r="B17" s="4" t="s">
        <v>32</v>
      </c>
      <c r="C17" s="5" t="s">
        <v>59</v>
      </c>
      <c r="D17" s="17" t="s">
        <v>60</v>
      </c>
      <c r="E17" s="6" t="s">
        <v>35</v>
      </c>
      <c r="F17" s="7">
        <v>45</v>
      </c>
      <c r="G17" s="9">
        <v>45017</v>
      </c>
      <c r="H17" s="9">
        <v>47150</v>
      </c>
      <c r="I17" s="8">
        <v>39.880512000000003</v>
      </c>
      <c r="J17" s="8">
        <v>39.799999999999997</v>
      </c>
      <c r="K17" s="9">
        <v>47081</v>
      </c>
      <c r="L17" s="10">
        <v>39.881</v>
      </c>
      <c r="M17" s="11">
        <v>35.503</v>
      </c>
      <c r="N17" s="11">
        <v>7.9</v>
      </c>
      <c r="O17" s="8">
        <v>6.5</v>
      </c>
      <c r="P17" s="8">
        <v>5.4</v>
      </c>
      <c r="Q17" s="8">
        <v>15.683</v>
      </c>
      <c r="R17" s="35">
        <v>1.0656862007024399</v>
      </c>
      <c r="S17" s="36">
        <v>7533.0939109999999</v>
      </c>
      <c r="T17" s="37">
        <v>0.92</v>
      </c>
      <c r="U17" s="41">
        <v>-1.54904972</v>
      </c>
      <c r="V17" s="38">
        <v>8.0512000000005912E-2</v>
      </c>
      <c r="W17" s="10" t="s">
        <v>37</v>
      </c>
      <c r="X17" s="10" t="s">
        <v>37</v>
      </c>
      <c r="Y17" s="10" t="s">
        <v>37</v>
      </c>
      <c r="Z17" s="10" t="s">
        <v>37</v>
      </c>
      <c r="AA17" s="10" t="s">
        <v>37</v>
      </c>
      <c r="AB17" s="10" t="s">
        <v>37</v>
      </c>
      <c r="AC17" s="13"/>
      <c r="AD17" s="26"/>
      <c r="AE17" s="26"/>
      <c r="AF17" s="26"/>
      <c r="AG17" s="26"/>
      <c r="AH17" s="26"/>
      <c r="AI17" s="26"/>
      <c r="AJ17" s="26"/>
      <c r="AK17" s="26"/>
    </row>
    <row r="18" spans="1:37" ht="20.149999999999999" customHeight="1" x14ac:dyDescent="0.4">
      <c r="A18" s="3">
        <f t="shared" si="0"/>
        <v>11</v>
      </c>
      <c r="B18" s="4" t="s">
        <v>32</v>
      </c>
      <c r="C18" s="5" t="s">
        <v>61</v>
      </c>
      <c r="D18" s="17" t="s">
        <v>62</v>
      </c>
      <c r="E18" s="6" t="s">
        <v>35</v>
      </c>
      <c r="F18" s="7">
        <v>46</v>
      </c>
      <c r="G18" s="9">
        <v>45627</v>
      </c>
      <c r="H18" s="9">
        <v>47939</v>
      </c>
      <c r="I18" s="8">
        <v>38.300682000000002</v>
      </c>
      <c r="J18" s="8" t="s">
        <v>63</v>
      </c>
      <c r="K18" s="9">
        <v>47950</v>
      </c>
      <c r="L18" s="10" t="s">
        <v>37</v>
      </c>
      <c r="M18" s="11">
        <v>34.732999999999997</v>
      </c>
      <c r="N18" s="11">
        <v>0</v>
      </c>
      <c r="O18" s="8">
        <v>0</v>
      </c>
      <c r="P18" s="8">
        <v>6.2</v>
      </c>
      <c r="Q18" s="8">
        <v>28.533000000000001</v>
      </c>
      <c r="R18" s="35">
        <v>0.88842656799554298</v>
      </c>
      <c r="S18" s="36">
        <v>-798.56506200000001</v>
      </c>
      <c r="T18" s="37">
        <v>0.83</v>
      </c>
      <c r="U18" s="41">
        <v>-0.1217723</v>
      </c>
      <c r="V18" s="10" t="s">
        <v>37</v>
      </c>
      <c r="W18" s="10" t="s">
        <v>37</v>
      </c>
      <c r="X18" s="10" t="s">
        <v>37</v>
      </c>
      <c r="Y18" s="10" t="s">
        <v>37</v>
      </c>
      <c r="Z18" s="10" t="s">
        <v>37</v>
      </c>
      <c r="AA18" s="10" t="s">
        <v>37</v>
      </c>
      <c r="AB18" s="10" t="s">
        <v>37</v>
      </c>
      <c r="AC18" s="13"/>
      <c r="AD18" s="26"/>
      <c r="AE18" s="26"/>
      <c r="AF18" s="26"/>
      <c r="AG18" s="26"/>
      <c r="AH18" s="26"/>
      <c r="AI18" s="26"/>
      <c r="AJ18" s="26"/>
      <c r="AK18" s="26"/>
    </row>
    <row r="19" spans="1:37" ht="20.149999999999999" customHeight="1" x14ac:dyDescent="0.4">
      <c r="A19" s="3">
        <f t="shared" si="0"/>
        <v>12</v>
      </c>
      <c r="B19" s="4" t="s">
        <v>32</v>
      </c>
      <c r="C19" s="5" t="s">
        <v>64</v>
      </c>
      <c r="D19" s="17" t="s">
        <v>65</v>
      </c>
      <c r="E19" s="6" t="s">
        <v>35</v>
      </c>
      <c r="F19" s="7">
        <v>47</v>
      </c>
      <c r="G19" s="9">
        <v>45809</v>
      </c>
      <c r="H19" s="9">
        <v>46722</v>
      </c>
      <c r="I19" s="8">
        <v>274.999999</v>
      </c>
      <c r="J19" s="8">
        <v>275</v>
      </c>
      <c r="K19" s="9">
        <v>46934</v>
      </c>
      <c r="L19" s="10">
        <v>275</v>
      </c>
      <c r="M19" s="11">
        <v>216.61483999999999</v>
      </c>
      <c r="N19" s="11">
        <v>0</v>
      </c>
      <c r="O19" s="8">
        <v>0</v>
      </c>
      <c r="P19" s="8">
        <v>81.308999999999997</v>
      </c>
      <c r="Q19" s="8">
        <v>135.30584099999999</v>
      </c>
      <c r="R19" s="35">
        <v>0.96982173693164098</v>
      </c>
      <c r="S19" s="36">
        <v>-9677.1737010000506</v>
      </c>
      <c r="T19" s="37">
        <v>1.35</v>
      </c>
      <c r="U19" s="41">
        <v>10.9713884</v>
      </c>
      <c r="V19" s="38">
        <v>-9.9999999747524271E-7</v>
      </c>
      <c r="W19" s="10" t="s">
        <v>37</v>
      </c>
      <c r="X19" s="10" t="s">
        <v>37</v>
      </c>
      <c r="Y19" s="10" t="s">
        <v>37</v>
      </c>
      <c r="Z19" s="10" t="s">
        <v>37</v>
      </c>
      <c r="AA19" s="10" t="s">
        <v>37</v>
      </c>
      <c r="AB19" s="10" t="s">
        <v>37</v>
      </c>
      <c r="AC19" s="13"/>
      <c r="AD19" s="26"/>
      <c r="AE19" s="26"/>
      <c r="AF19" s="26"/>
      <c r="AG19" s="26"/>
      <c r="AH19" s="26"/>
      <c r="AI19" s="26"/>
      <c r="AJ19" s="26"/>
      <c r="AK19" s="26"/>
    </row>
    <row r="20" spans="1:37" ht="20.149999999999999" customHeight="1" x14ac:dyDescent="0.4">
      <c r="A20" s="3">
        <f t="shared" si="0"/>
        <v>13</v>
      </c>
      <c r="B20" s="4" t="s">
        <v>32</v>
      </c>
      <c r="C20" s="5" t="s">
        <v>66</v>
      </c>
      <c r="D20" s="17" t="s">
        <v>67</v>
      </c>
      <c r="E20" s="6" t="s">
        <v>35</v>
      </c>
      <c r="F20" s="7">
        <v>48</v>
      </c>
      <c r="G20" s="9">
        <v>45200</v>
      </c>
      <c r="H20" s="9">
        <v>46661</v>
      </c>
      <c r="I20" s="8">
        <v>50</v>
      </c>
      <c r="J20" s="8" t="s">
        <v>68</v>
      </c>
      <c r="K20" s="9">
        <v>46660</v>
      </c>
      <c r="L20" s="10" t="s">
        <v>37</v>
      </c>
      <c r="M20" s="11">
        <v>37.122</v>
      </c>
      <c r="N20" s="11">
        <v>0</v>
      </c>
      <c r="O20" s="8">
        <v>0</v>
      </c>
      <c r="P20" s="8">
        <v>0</v>
      </c>
      <c r="Q20" s="8">
        <v>37.122</v>
      </c>
      <c r="R20" s="35">
        <v>0.89593494178266697</v>
      </c>
      <c r="S20" s="36">
        <v>-6220.5487729999904</v>
      </c>
      <c r="T20" s="37">
        <v>0.88</v>
      </c>
      <c r="U20" s="41">
        <v>-1.3281018700000002</v>
      </c>
      <c r="V20" s="10" t="s">
        <v>37</v>
      </c>
      <c r="W20" s="10" t="s">
        <v>37</v>
      </c>
      <c r="X20" s="10" t="s">
        <v>37</v>
      </c>
      <c r="Y20" s="10" t="s">
        <v>37</v>
      </c>
      <c r="Z20" s="10" t="s">
        <v>37</v>
      </c>
      <c r="AA20" s="10" t="s">
        <v>37</v>
      </c>
      <c r="AB20" s="10" t="s">
        <v>37</v>
      </c>
      <c r="AC20" s="13"/>
      <c r="AD20" s="26"/>
      <c r="AE20" s="26"/>
      <c r="AF20" s="26"/>
      <c r="AG20" s="26"/>
      <c r="AH20" s="26"/>
      <c r="AI20" s="26"/>
      <c r="AJ20" s="26"/>
      <c r="AK20" s="26"/>
    </row>
    <row r="21" spans="1:37" ht="25" customHeight="1" x14ac:dyDescent="0.4">
      <c r="A21" s="3">
        <f t="shared" si="0"/>
        <v>14</v>
      </c>
      <c r="B21" s="4" t="s">
        <v>32</v>
      </c>
      <c r="C21" s="5" t="s">
        <v>69</v>
      </c>
      <c r="D21" s="17" t="s">
        <v>70</v>
      </c>
      <c r="E21" s="6" t="s">
        <v>35</v>
      </c>
      <c r="F21" s="7">
        <v>49</v>
      </c>
      <c r="G21" s="9">
        <v>45717</v>
      </c>
      <c r="H21" s="9">
        <v>48396</v>
      </c>
      <c r="I21" s="8">
        <v>2589</v>
      </c>
      <c r="J21" s="33" t="s">
        <v>71</v>
      </c>
      <c r="K21" s="34">
        <v>48418</v>
      </c>
      <c r="L21" s="10" t="s">
        <v>37</v>
      </c>
      <c r="M21" s="11">
        <v>2293.3000000000002</v>
      </c>
      <c r="N21" s="11">
        <v>0</v>
      </c>
      <c r="O21" s="8">
        <v>0</v>
      </c>
      <c r="P21" s="8">
        <v>0</v>
      </c>
      <c r="Q21" s="8">
        <v>1692.7110399999999</v>
      </c>
      <c r="R21" s="37">
        <v>0.93</v>
      </c>
      <c r="S21" s="36">
        <v>-2929.4104299999999</v>
      </c>
      <c r="T21" s="37">
        <v>1.02</v>
      </c>
      <c r="U21" s="41">
        <v>1.5883893</v>
      </c>
      <c r="V21" s="10" t="s">
        <v>37</v>
      </c>
      <c r="W21" s="10" t="s">
        <v>37</v>
      </c>
      <c r="X21" s="10" t="s">
        <v>37</v>
      </c>
      <c r="Y21" s="10" t="s">
        <v>37</v>
      </c>
      <c r="Z21" s="10" t="s">
        <v>37</v>
      </c>
      <c r="AA21" s="10" t="s">
        <v>37</v>
      </c>
      <c r="AB21" s="10" t="s">
        <v>37</v>
      </c>
      <c r="AC21" s="13"/>
      <c r="AD21" s="26"/>
      <c r="AE21" s="26"/>
      <c r="AF21" s="26"/>
      <c r="AG21" s="26"/>
      <c r="AH21" s="26"/>
      <c r="AI21" s="26"/>
      <c r="AJ21" s="26"/>
      <c r="AK21" s="26"/>
    </row>
    <row r="22" spans="1:37" ht="20.149999999999999" customHeight="1" x14ac:dyDescent="0.4">
      <c r="A22" s="3">
        <f t="shared" si="0"/>
        <v>15</v>
      </c>
      <c r="B22" s="4" t="s">
        <v>32</v>
      </c>
      <c r="C22" s="5" t="s">
        <v>72</v>
      </c>
      <c r="D22" s="17" t="s">
        <v>73</v>
      </c>
      <c r="E22" s="6" t="s">
        <v>35</v>
      </c>
      <c r="F22" s="7">
        <v>50</v>
      </c>
      <c r="G22" s="9">
        <v>45413</v>
      </c>
      <c r="H22" s="9">
        <v>47818</v>
      </c>
      <c r="I22" s="8">
        <v>51.018377000000001</v>
      </c>
      <c r="J22" s="8" t="s">
        <v>74</v>
      </c>
      <c r="K22" s="9">
        <v>47787</v>
      </c>
      <c r="L22" s="10" t="s">
        <v>37</v>
      </c>
      <c r="M22" s="11">
        <v>37.817999999999998</v>
      </c>
      <c r="N22" s="11">
        <v>0</v>
      </c>
      <c r="O22" s="8">
        <v>0.85599999999999998</v>
      </c>
      <c r="P22" s="8">
        <v>1.6439999999999999</v>
      </c>
      <c r="Q22" s="8">
        <v>35.317999999999998</v>
      </c>
      <c r="R22" s="35">
        <v>0.85275500634016899</v>
      </c>
      <c r="S22" s="36">
        <v>-2569.2962809999999</v>
      </c>
      <c r="T22" s="37">
        <v>1.1499999999999999</v>
      </c>
      <c r="U22" s="41">
        <v>0.22643317000000002</v>
      </c>
      <c r="V22" s="10" t="s">
        <v>37</v>
      </c>
      <c r="W22" s="10" t="s">
        <v>37</v>
      </c>
      <c r="X22" s="10" t="s">
        <v>37</v>
      </c>
      <c r="Y22" s="10" t="s">
        <v>37</v>
      </c>
      <c r="Z22" s="10" t="s">
        <v>37</v>
      </c>
      <c r="AA22" s="10" t="s">
        <v>37</v>
      </c>
      <c r="AB22" s="10" t="s">
        <v>37</v>
      </c>
      <c r="AC22" s="13"/>
      <c r="AD22" s="26"/>
      <c r="AE22" s="26"/>
      <c r="AF22" s="26"/>
      <c r="AG22" s="26"/>
      <c r="AH22" s="26"/>
      <c r="AI22" s="26"/>
      <c r="AJ22" s="26"/>
      <c r="AK22" s="26"/>
    </row>
    <row r="23" spans="1:37" ht="20.149999999999999" customHeight="1" x14ac:dyDescent="0.4">
      <c r="A23" s="3">
        <f t="shared" si="0"/>
        <v>16</v>
      </c>
      <c r="B23" s="4" t="s">
        <v>32</v>
      </c>
      <c r="C23" s="5" t="s">
        <v>75</v>
      </c>
      <c r="D23" s="17" t="s">
        <v>76</v>
      </c>
      <c r="E23" s="6" t="s">
        <v>35</v>
      </c>
      <c r="F23" s="7">
        <v>51</v>
      </c>
      <c r="G23" s="9">
        <v>45717</v>
      </c>
      <c r="H23" s="9">
        <v>47818</v>
      </c>
      <c r="I23" s="8">
        <v>350</v>
      </c>
      <c r="J23" s="8" t="s">
        <v>37</v>
      </c>
      <c r="K23" s="9">
        <v>47727</v>
      </c>
      <c r="L23" s="10" t="s">
        <v>37</v>
      </c>
      <c r="M23" s="11">
        <v>312.3</v>
      </c>
      <c r="N23" s="11">
        <v>0</v>
      </c>
      <c r="O23" s="8">
        <v>0</v>
      </c>
      <c r="P23" s="8">
        <v>0</v>
      </c>
      <c r="Q23" s="8">
        <v>312.3</v>
      </c>
      <c r="R23" s="35">
        <v>0.98925631222705901</v>
      </c>
      <c r="S23" s="36">
        <v>-87.184766999999695</v>
      </c>
      <c r="T23" s="37">
        <v>1.03</v>
      </c>
      <c r="U23" s="41">
        <v>0.30013574999999998</v>
      </c>
      <c r="V23" s="10" t="s">
        <v>37</v>
      </c>
      <c r="W23" s="10" t="s">
        <v>37</v>
      </c>
      <c r="X23" s="10" t="s">
        <v>37</v>
      </c>
      <c r="Y23" s="10" t="s">
        <v>37</v>
      </c>
      <c r="Z23" s="10" t="s">
        <v>37</v>
      </c>
      <c r="AA23" s="10" t="s">
        <v>37</v>
      </c>
      <c r="AB23" s="10" t="s">
        <v>37</v>
      </c>
      <c r="AC23" s="13"/>
      <c r="AD23" s="26"/>
      <c r="AE23" s="26"/>
      <c r="AF23" s="26"/>
      <c r="AG23" s="26"/>
      <c r="AH23" s="26"/>
      <c r="AI23" s="26"/>
      <c r="AJ23" s="26"/>
      <c r="AK23" s="26"/>
    </row>
    <row r="24" spans="1:37" ht="20.149999999999999" customHeight="1" x14ac:dyDescent="0.4">
      <c r="A24" s="3">
        <f t="shared" si="0"/>
        <v>17</v>
      </c>
      <c r="B24" s="4" t="s">
        <v>32</v>
      </c>
      <c r="C24" s="5" t="s">
        <v>77</v>
      </c>
      <c r="D24" s="17" t="s">
        <v>78</v>
      </c>
      <c r="E24" s="6" t="s">
        <v>35</v>
      </c>
      <c r="F24" s="7">
        <v>52</v>
      </c>
      <c r="G24" s="9">
        <v>45627</v>
      </c>
      <c r="H24" s="9">
        <v>47150</v>
      </c>
      <c r="I24" s="8">
        <v>77.94041</v>
      </c>
      <c r="J24" s="8" t="s">
        <v>79</v>
      </c>
      <c r="K24" s="9">
        <v>47164</v>
      </c>
      <c r="L24" s="10" t="s">
        <v>37</v>
      </c>
      <c r="M24" s="11">
        <v>59.667999999999999</v>
      </c>
      <c r="N24" s="11">
        <v>0</v>
      </c>
      <c r="O24" s="8">
        <v>0</v>
      </c>
      <c r="P24" s="8">
        <v>20</v>
      </c>
      <c r="Q24" s="8">
        <v>39.667999999999999</v>
      </c>
      <c r="R24" s="35">
        <v>0.95706899911598298</v>
      </c>
      <c r="S24" s="36">
        <v>-3406.6143939999902</v>
      </c>
      <c r="T24" s="37">
        <v>1.27</v>
      </c>
      <c r="U24" s="41">
        <v>2.2271847799999995</v>
      </c>
      <c r="V24" s="10" t="s">
        <v>37</v>
      </c>
      <c r="W24" s="10" t="s">
        <v>37</v>
      </c>
      <c r="X24" s="10" t="s">
        <v>37</v>
      </c>
      <c r="Y24" s="10" t="s">
        <v>37</v>
      </c>
      <c r="Z24" s="10" t="s">
        <v>37</v>
      </c>
      <c r="AA24" s="10" t="s">
        <v>37</v>
      </c>
      <c r="AB24" s="10" t="s">
        <v>37</v>
      </c>
      <c r="AC24" s="13"/>
      <c r="AD24" s="26"/>
      <c r="AE24" s="26"/>
      <c r="AF24" s="26"/>
      <c r="AG24" s="26"/>
      <c r="AH24" s="26"/>
      <c r="AI24" s="26"/>
      <c r="AJ24" s="26"/>
      <c r="AK24" s="26"/>
    </row>
    <row r="25" spans="1:37" ht="20.149999999999999" customHeight="1" x14ac:dyDescent="0.4">
      <c r="A25" s="3">
        <f t="shared" si="0"/>
        <v>18</v>
      </c>
      <c r="B25" s="4" t="s">
        <v>80</v>
      </c>
      <c r="C25" s="5" t="s">
        <v>81</v>
      </c>
      <c r="D25" s="17" t="s">
        <v>82</v>
      </c>
      <c r="E25" s="6" t="s">
        <v>35</v>
      </c>
      <c r="F25" s="7">
        <v>53</v>
      </c>
      <c r="G25" s="9">
        <v>45658</v>
      </c>
      <c r="H25" s="9">
        <v>46569</v>
      </c>
      <c r="I25" s="8">
        <v>59.666851999999999</v>
      </c>
      <c r="J25" s="8" t="s">
        <v>83</v>
      </c>
      <c r="K25" s="9">
        <v>46767</v>
      </c>
      <c r="L25" s="10" t="s">
        <v>37</v>
      </c>
      <c r="M25" s="11">
        <v>47.338000000000001</v>
      </c>
      <c r="N25" s="11">
        <v>0</v>
      </c>
      <c r="O25" s="8">
        <v>0</v>
      </c>
      <c r="P25" s="8">
        <v>14.468999999999999</v>
      </c>
      <c r="Q25" s="8">
        <v>32.869</v>
      </c>
      <c r="R25" s="35">
        <v>0.99233291499716503</v>
      </c>
      <c r="S25" s="36">
        <v>-60.573135000000498</v>
      </c>
      <c r="T25" s="37">
        <v>0.91</v>
      </c>
      <c r="U25" s="41">
        <v>-1.1791144099999999</v>
      </c>
      <c r="V25" s="10" t="s">
        <v>37</v>
      </c>
      <c r="W25" s="10" t="s">
        <v>37</v>
      </c>
      <c r="X25" s="10" t="s">
        <v>37</v>
      </c>
      <c r="Y25" s="10" t="s">
        <v>37</v>
      </c>
      <c r="Z25" s="10" t="s">
        <v>37</v>
      </c>
      <c r="AA25" s="10" t="s">
        <v>37</v>
      </c>
      <c r="AB25" s="10" t="s">
        <v>37</v>
      </c>
      <c r="AC25" s="13"/>
      <c r="AD25" s="26"/>
      <c r="AE25" s="26"/>
      <c r="AF25" s="26"/>
      <c r="AG25" s="26"/>
      <c r="AH25" s="26"/>
      <c r="AI25" s="26"/>
      <c r="AJ25" s="26"/>
      <c r="AK25" s="26"/>
    </row>
    <row r="26" spans="1:37" ht="20.149999999999999" customHeight="1" x14ac:dyDescent="0.4">
      <c r="A26" s="3">
        <f t="shared" si="0"/>
        <v>19</v>
      </c>
      <c r="B26" s="4" t="s">
        <v>80</v>
      </c>
      <c r="C26" s="5" t="s">
        <v>84</v>
      </c>
      <c r="D26" s="17" t="s">
        <v>85</v>
      </c>
      <c r="E26" s="6" t="s">
        <v>35</v>
      </c>
      <c r="F26" s="7">
        <v>54</v>
      </c>
      <c r="G26" s="9">
        <v>45717</v>
      </c>
      <c r="H26" s="9">
        <v>47453</v>
      </c>
      <c r="I26" s="8">
        <v>47.7</v>
      </c>
      <c r="J26" s="8" t="s">
        <v>86</v>
      </c>
      <c r="K26" s="9">
        <v>47453</v>
      </c>
      <c r="L26" s="10" t="s">
        <v>37</v>
      </c>
      <c r="M26" s="11">
        <v>36.1</v>
      </c>
      <c r="N26" s="11">
        <v>0</v>
      </c>
      <c r="O26" s="8">
        <v>0</v>
      </c>
      <c r="P26" s="8">
        <v>9.0196109999999994</v>
      </c>
      <c r="Q26" s="8">
        <v>27.080387999999999</v>
      </c>
      <c r="R26" s="35">
        <v>0.97988693045097597</v>
      </c>
      <c r="S26" s="36">
        <v>-306.52792099999903</v>
      </c>
      <c r="T26" s="37">
        <v>1.72</v>
      </c>
      <c r="U26" s="41">
        <v>3.2047782800000002</v>
      </c>
      <c r="V26" s="10" t="s">
        <v>37</v>
      </c>
      <c r="W26" s="10" t="s">
        <v>37</v>
      </c>
      <c r="X26" s="10" t="s">
        <v>37</v>
      </c>
      <c r="Y26" s="10" t="s">
        <v>37</v>
      </c>
      <c r="Z26" s="10" t="s">
        <v>37</v>
      </c>
      <c r="AA26" s="10" t="s">
        <v>37</v>
      </c>
      <c r="AB26" s="10" t="s">
        <v>37</v>
      </c>
      <c r="AC26" s="13"/>
      <c r="AD26" s="26"/>
      <c r="AE26" s="26"/>
      <c r="AF26" s="26"/>
      <c r="AG26" s="26"/>
      <c r="AH26" s="26"/>
      <c r="AI26" s="26"/>
      <c r="AJ26" s="26"/>
      <c r="AK26" s="26"/>
    </row>
    <row r="27" spans="1:37" ht="20.149999999999999" customHeight="1" x14ac:dyDescent="0.4">
      <c r="A27" s="21">
        <f t="shared" si="0"/>
        <v>20</v>
      </c>
      <c r="B27" s="22" t="s">
        <v>80</v>
      </c>
      <c r="C27" s="23" t="s">
        <v>87</v>
      </c>
      <c r="D27" s="18" t="s">
        <v>88</v>
      </c>
      <c r="E27" s="12" t="s">
        <v>89</v>
      </c>
      <c r="F27" s="7">
        <v>55</v>
      </c>
      <c r="G27" s="9">
        <v>45778</v>
      </c>
      <c r="H27" s="9">
        <v>46813</v>
      </c>
      <c r="I27" s="8">
        <v>39.69238</v>
      </c>
      <c r="J27" s="8" t="s">
        <v>37</v>
      </c>
      <c r="K27" s="9">
        <v>46660</v>
      </c>
      <c r="L27" s="10" t="s">
        <v>37</v>
      </c>
      <c r="M27" s="11">
        <v>28.89594</v>
      </c>
      <c r="N27" s="11">
        <v>0</v>
      </c>
      <c r="O27" s="8">
        <v>0</v>
      </c>
      <c r="P27" s="8">
        <v>0</v>
      </c>
      <c r="Q27" s="8">
        <v>28.895938000000001</v>
      </c>
      <c r="R27" s="35">
        <v>0.64574447428637904</v>
      </c>
      <c r="S27" s="36">
        <v>-10094.948990999999</v>
      </c>
      <c r="T27" s="37">
        <v>1.27</v>
      </c>
      <c r="U27" s="41">
        <v>0.90421206999999992</v>
      </c>
      <c r="V27" s="10" t="s">
        <v>37</v>
      </c>
      <c r="W27" s="10" t="s">
        <v>37</v>
      </c>
      <c r="X27" s="10" t="s">
        <v>37</v>
      </c>
      <c r="Y27" s="10" t="s">
        <v>37</v>
      </c>
      <c r="Z27" s="10" t="s">
        <v>37</v>
      </c>
      <c r="AA27" s="10" t="s">
        <v>37</v>
      </c>
      <c r="AB27" s="10" t="s">
        <v>37</v>
      </c>
      <c r="AC27" s="13"/>
      <c r="AD27" s="26"/>
      <c r="AE27" s="26"/>
      <c r="AF27" s="26"/>
      <c r="AG27" s="26"/>
      <c r="AH27" s="26"/>
      <c r="AI27" s="26"/>
      <c r="AJ27" s="26"/>
      <c r="AK27" s="26"/>
    </row>
    <row r="28" spans="1:37" ht="20.149999999999999" customHeight="1" x14ac:dyDescent="0.4">
      <c r="A28" s="2"/>
      <c r="B28" s="24"/>
      <c r="C28" s="31" t="s">
        <v>90</v>
      </c>
      <c r="D28" s="19"/>
      <c r="E28" s="20"/>
      <c r="F28" s="7"/>
      <c r="G28" s="9"/>
      <c r="H28" s="9"/>
      <c r="I28" s="8">
        <f>SUM(I8:I27)</f>
        <v>4936.2627220000013</v>
      </c>
      <c r="J28" s="8"/>
      <c r="K28" s="8"/>
      <c r="L28" s="10"/>
      <c r="M28" s="11">
        <f>SUM(M8:M27)</f>
        <v>4189.294100000001</v>
      </c>
      <c r="N28" s="8">
        <f t="shared" ref="N28:P28" si="1">SUM(N8:N27)</f>
        <v>178</v>
      </c>
      <c r="O28" s="8">
        <f t="shared" si="1"/>
        <v>121.833</v>
      </c>
      <c r="P28" s="8">
        <f t="shared" si="1"/>
        <v>161.919611</v>
      </c>
      <c r="Q28" s="8">
        <f>SUM(Q8:Q27)</f>
        <v>2819.7394710000003</v>
      </c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13"/>
      <c r="AD28" s="26"/>
      <c r="AE28" s="26"/>
      <c r="AF28" s="26"/>
      <c r="AG28" s="26"/>
      <c r="AH28" s="26"/>
      <c r="AI28" s="26"/>
      <c r="AJ28" s="26"/>
      <c r="AK28" s="26"/>
    </row>
    <row r="29" spans="1:37" x14ac:dyDescent="0.4"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D29" s="26"/>
      <c r="AE29" s="26"/>
    </row>
    <row r="30" spans="1:37" x14ac:dyDescent="0.4">
      <c r="AD30" s="26"/>
      <c r="AE30" s="26"/>
    </row>
  </sheetData>
  <mergeCells count="1">
    <mergeCell ref="W6:A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A12F0ED7FFD14AB5FE172055022F86" ma:contentTypeVersion="11" ma:contentTypeDescription="Create a new document." ma:contentTypeScope="" ma:versionID="629d2fd901fa090042dc70e91cd54354">
  <xsd:schema xmlns:xsd="http://www.w3.org/2001/XMLSchema" xmlns:xs="http://www.w3.org/2001/XMLSchema" xmlns:p="http://schemas.microsoft.com/office/2006/metadata/properties" xmlns:ns2="3c32e2f1-9b83-4e10-818f-dddacb8781b0" xmlns:ns3="9909a1fe-d543-41d5-a7bd-5a24856ec748" targetNamespace="http://schemas.microsoft.com/office/2006/metadata/properties" ma:root="true" ma:fieldsID="a5993e025ec559fafdcb103b85ce19b7" ns2:_="" ns3:_="">
    <xsd:import namespace="3c32e2f1-9b83-4e10-818f-dddacb8781b0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32e2f1-9b83-4e10-818f-dddacb878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3c32e2f1-9b83-4e10-818f-dddacb878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0A433D-8FFF-450E-A3F7-A119649DE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32e2f1-9b83-4e10-818f-dddacb8781b0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B3921A-BD22-4E98-B901-80C62F21F4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A814A0-A666-47AC-ADEC-453E5B9C1AC9}">
  <ds:schemaRefs>
    <ds:schemaRef ds:uri="http://schemas.microsoft.com/office/2006/metadata/properties"/>
    <ds:schemaRef ds:uri="http://schemas.microsoft.com/office/infopath/2007/PartnerControls"/>
    <ds:schemaRef ds:uri="9909a1fe-d543-41d5-a7bd-5a24856ec748"/>
    <ds:schemaRef ds:uri="3c32e2f1-9b83-4e10-818f-dddacb8781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Grice</dc:creator>
  <cp:keywords/>
  <dc:description/>
  <cp:lastModifiedBy>Melissa Laundry</cp:lastModifiedBy>
  <cp:revision/>
  <dcterms:created xsi:type="dcterms:W3CDTF">2026-02-04T15:55:55Z</dcterms:created>
  <dcterms:modified xsi:type="dcterms:W3CDTF">2026-05-05T18:09:04Z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0x0101006AA12F0ED7FFD14AB5FE172055022F86</vt:lpwstr>
  </property>
  <property fmtid="{D5CDD505-2E9C-101B-9397-08002B2CF9AE}" pid="3" name="MediaServiceImageTags">
    <vt:lpwstr/>
  </property>
  <property fmtid="{D5CDD505-2E9C-101B-9397-08002B2CF9AE}" pid="4" name="MSIP_Label_de7afb16-bed2-47a7-a936-de53beb31938_Enabled">
    <vt:lpwstr>true</vt:lpwstr>
  </property>
  <property fmtid="{D5CDD505-2E9C-101B-9397-08002B2CF9AE}" pid="5" name="MSIP_Label_de7afb16-bed2-47a7-a936-de53beb31938_SetDate">
    <vt:lpwstr>2026-03-28T13:56:46Z</vt:lpwstr>
  </property>
  <property fmtid="{D5CDD505-2E9C-101B-9397-08002B2CF9AE}" pid="6" name="MSIP_Label_de7afb16-bed2-47a7-a936-de53beb31938_Method">
    <vt:lpwstr>Standard</vt:lpwstr>
  </property>
  <property fmtid="{D5CDD505-2E9C-101B-9397-08002B2CF9AE}" pid="7" name="MSIP_Label_de7afb16-bed2-47a7-a936-de53beb31938_Name">
    <vt:lpwstr>de7afb16-bed2-47a7-a936-de53beb31938</vt:lpwstr>
  </property>
  <property fmtid="{D5CDD505-2E9C-101B-9397-08002B2CF9AE}" pid="8" name="MSIP_Label_de7afb16-bed2-47a7-a936-de53beb31938_SiteId">
    <vt:lpwstr>962f21cf-93ea-449f-99bf-402e2b2987b2</vt:lpwstr>
  </property>
  <property fmtid="{D5CDD505-2E9C-101B-9397-08002B2CF9AE}" pid="9" name="MSIP_Label_de7afb16-bed2-47a7-a936-de53beb31938_ActionId">
    <vt:lpwstr>df1a7aba-de4d-4974-b490-488ec0ccb079</vt:lpwstr>
  </property>
  <property fmtid="{D5CDD505-2E9C-101B-9397-08002B2CF9AE}" pid="10" name="MSIP_Label_de7afb16-bed2-47a7-a936-de53beb31938_ContentBits">
    <vt:lpwstr>0</vt:lpwstr>
  </property>
  <property fmtid="{D5CDD505-2E9C-101B-9397-08002B2CF9AE}" pid="11" name="MSIP_Label_de7afb16-bed2-47a7-a936-de53beb31938_Tag">
    <vt:lpwstr>10, 3, 0, 1</vt:lpwstr>
  </property>
</Properties>
</file>