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iles\ElecSensitive\Ontario Energy Board\Ontario Power Generation Nuclear\report\turnover\"/>
    </mc:Choice>
  </mc:AlternateContent>
  <xr:revisionPtr revIDLastSave="0" documentId="13_ncr:1_{0CFF132E-7F14-44FC-BCD9-58DB468A4E52}" xr6:coauthVersionLast="47" xr6:coauthVersionMax="47" xr10:uidLastSave="{00000000-0000-0000-0000-000000000000}"/>
  <bookViews>
    <workbookView xWindow="7760" yWindow="5260" windowWidth="28800" windowHeight="1537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 l="1"/>
  <c r="B12" i="1"/>
  <c r="E11" i="1"/>
  <c r="D11" i="1"/>
  <c r="C11" i="1"/>
  <c r="B11" i="1"/>
  <c r="C10" i="1"/>
  <c r="B10" i="1"/>
  <c r="C8" i="1"/>
  <c r="B8" i="1"/>
  <c r="D12" i="1" l="1"/>
  <c r="E12" i="1"/>
  <c r="D10" i="1"/>
  <c r="E10" i="1"/>
  <c r="C6" i="1" l="1"/>
  <c r="D6" i="1"/>
  <c r="D8" i="1" s="1"/>
  <c r="E6" i="1"/>
  <c r="E8" i="1" s="1"/>
  <c r="B6" i="1"/>
</calcChain>
</file>

<file path=xl/sharedStrings.xml><?xml version="1.0" encoding="utf-8"?>
<sst xmlns="http://schemas.openxmlformats.org/spreadsheetml/2006/main" count="18" uniqueCount="18">
  <si>
    <t>a</t>
  </si>
  <si>
    <t>c</t>
  </si>
  <si>
    <t>d</t>
  </si>
  <si>
    <t>e</t>
  </si>
  <si>
    <t>Note</t>
  </si>
  <si>
    <t>f</t>
  </si>
  <si>
    <t>OPG proposed stretch factor</t>
  </si>
  <si>
    <t>CAEC recommended stretch factor</t>
  </si>
  <si>
    <t>Notes</t>
  </si>
  <si>
    <t>Source: Ontario Energy Board. EB-2025-0297. Exhibit I1, Tab 3, Schedule 1, Table 2, Lines 22, column (b)-(e). March 10, 2026.</t>
  </si>
  <si>
    <t>Ontario Energy Board. EB-2025-0297. Exhibit I1, Tab 1, Schedule 1, Table 2, Lines 24, column (b)-(e). March 10, 2026.</t>
  </si>
  <si>
    <t>Ontario Energy Board. EB-2025-0297. Exhibit L-A1-Staff-294, Attachment 1, Table 1, Line 13, column (b)-(e). April 22, 2026.</t>
  </si>
  <si>
    <t>g</t>
  </si>
  <si>
    <t>i</t>
  </si>
  <si>
    <t>Row in Table 3.6</t>
  </si>
  <si>
    <t>j</t>
  </si>
  <si>
    <t>This stretch adjustment only illustrates the stretch amount in the given year, which does not include the reduction carried over from previou years. The cumulative stretch factor adjustment is available in Ontario Energy Board. EB-2025-0297. Exhibit I1, Tab 3, Schedule 1, Table 2, Lines 24, column (b)-(e). March 10, 2026.</t>
  </si>
  <si>
    <t>Similar to row (c), this stretch adjustment only illustrates the stretch amount in the given year, which does not include the reduction carried over from previous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</si>
</sst>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_);_(* \(#,##0.0\);_(* &quot;-&quot;??_);_(@_)"/>
    <numFmt numFmtId="166" formatCode="#,##0.0"/>
  </numFmts>
  <fonts count="5" x14ac:knownFonts="1">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sz val="10"/>
      <name val="Verdana"/>
      <family val="2"/>
    </font>
  </fonts>
  <fills count="2">
    <fill>
      <patternFill patternType="none"/>
    </fill>
    <fill>
      <patternFill patternType="gray125"/>
    </fill>
  </fills>
  <borders count="5">
    <border>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13">
    <xf numFmtId="0" fontId="0" fillId="0" borderId="0" xfId="0"/>
    <xf numFmtId="0" fontId="2" fillId="0" borderId="0" xfId="0" applyFont="1"/>
    <xf numFmtId="0" fontId="2" fillId="0" borderId="3" xfId="0" applyFont="1" applyBorder="1"/>
    <xf numFmtId="10" fontId="2" fillId="0" borderId="4" xfId="0" applyNumberFormat="1" applyFont="1" applyBorder="1"/>
    <xf numFmtId="0" fontId="2" fillId="0" borderId="1" xfId="0" applyFont="1" applyBorder="1"/>
    <xf numFmtId="10" fontId="2" fillId="0" borderId="2" xfId="0" applyNumberFormat="1" applyFont="1" applyBorder="1"/>
    <xf numFmtId="0" fontId="3" fillId="0" borderId="0" xfId="0" applyFont="1"/>
    <xf numFmtId="164" fontId="4" fillId="0" borderId="0" xfId="2" applyNumberFormat="1" applyFont="1" applyFill="1" applyBorder="1" applyAlignment="1">
      <alignment vertical="center"/>
    </xf>
    <xf numFmtId="1" fontId="4" fillId="0" borderId="0" xfId="2" applyNumberFormat="1" applyFont="1" applyFill="1" applyBorder="1" applyAlignment="1">
      <alignment vertical="center"/>
    </xf>
    <xf numFmtId="164" fontId="2" fillId="0" borderId="0" xfId="0" applyNumberFormat="1" applyFont="1"/>
    <xf numFmtId="1" fontId="2" fillId="0" borderId="0" xfId="0" applyNumberFormat="1" applyFont="1"/>
    <xf numFmtId="10" fontId="2" fillId="0" borderId="0" xfId="1" applyNumberFormat="1" applyFont="1"/>
    <xf numFmtId="166" fontId="2" fillId="0" borderId="0" xfId="0" applyNumberFormat="1" applyFont="1"/>
  </cellXfs>
  <cellStyles count="3">
    <cellStyle name="Comma 27" xfId="2" xr:uid="{7EC2ADA7-814C-4D4E-B4F0-DB5E99FD1A27}"/>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workbookViewId="0">
      <selection activeCell="I12" sqref="I12"/>
    </sheetView>
  </sheetViews>
  <sheetFormatPr defaultRowHeight="14.5" x14ac:dyDescent="0.35"/>
  <cols>
    <col min="1" max="1" width="17.54296875" customWidth="1"/>
    <col min="2" max="5" width="11.90625" bestFit="1" customWidth="1"/>
    <col min="6" max="6" width="8.81640625" bestFit="1" customWidth="1"/>
    <col min="8" max="8" width="32.6328125" customWidth="1"/>
    <col min="9" max="9" width="8.81640625" bestFit="1" customWidth="1"/>
  </cols>
  <sheetData>
    <row r="1" spans="1:9" s="1" customFormat="1" ht="13.5" x14ac:dyDescent="0.3"/>
    <row r="2" spans="1:9" s="1" customFormat="1" ht="13.5" x14ac:dyDescent="0.3">
      <c r="H2" s="2" t="s">
        <v>6</v>
      </c>
      <c r="I2" s="3">
        <v>3.0000000000000001E-3</v>
      </c>
    </row>
    <row r="3" spans="1:9" s="1" customFormat="1" ht="13.5" x14ac:dyDescent="0.3">
      <c r="H3" s="4" t="s">
        <v>7</v>
      </c>
      <c r="I3" s="5">
        <v>4.4999999999999997E-3</v>
      </c>
    </row>
    <row r="4" spans="1:9" s="1" customFormat="1" ht="13.5" x14ac:dyDescent="0.3">
      <c r="A4" s="6" t="s">
        <v>14</v>
      </c>
      <c r="B4" s="6">
        <v>2028</v>
      </c>
      <c r="C4" s="6">
        <v>2029</v>
      </c>
      <c r="D4" s="6">
        <v>2030</v>
      </c>
      <c r="E4" s="6">
        <v>2031</v>
      </c>
      <c r="F4" s="1" t="s">
        <v>4</v>
      </c>
    </row>
    <row r="5" spans="1:9" s="1" customFormat="1" ht="13.5" x14ac:dyDescent="0.3">
      <c r="A5" s="1" t="s">
        <v>0</v>
      </c>
      <c r="B5" s="7">
        <v>2318.1006464073225</v>
      </c>
      <c r="C5" s="7">
        <v>2543.1000761792975</v>
      </c>
      <c r="D5" s="7">
        <v>2624.7818289653674</v>
      </c>
      <c r="E5" s="7">
        <v>3079.4052277781625</v>
      </c>
      <c r="F5" s="8">
        <v>1</v>
      </c>
    </row>
    <row r="6" spans="1:9" s="1" customFormat="1" ht="13.5" x14ac:dyDescent="0.3">
      <c r="A6" s="1" t="s">
        <v>1</v>
      </c>
      <c r="B6" s="9">
        <f>B5*$I$2</f>
        <v>6.9543019392219678</v>
      </c>
      <c r="C6" s="9">
        <f>C5*$I$2</f>
        <v>7.6293002285378924</v>
      </c>
      <c r="D6" s="9">
        <f>D5*$I$2</f>
        <v>7.874345486896102</v>
      </c>
      <c r="E6" s="9">
        <f>E5*$I$2</f>
        <v>9.2382156833344879</v>
      </c>
      <c r="F6" s="10">
        <v>2</v>
      </c>
    </row>
    <row r="7" spans="1:9" s="1" customFormat="1" ht="13.5" x14ac:dyDescent="0.3">
      <c r="A7" s="1" t="s">
        <v>2</v>
      </c>
      <c r="B7" s="12">
        <v>4264.3999999999996</v>
      </c>
      <c r="C7" s="12">
        <v>4691.6000000000004</v>
      </c>
      <c r="D7" s="12">
        <v>4904.8</v>
      </c>
      <c r="E7" s="12">
        <v>5769.3</v>
      </c>
      <c r="F7" s="10">
        <v>3</v>
      </c>
    </row>
    <row r="8" spans="1:9" s="1" customFormat="1" ht="13.5" x14ac:dyDescent="0.3">
      <c r="A8" s="1" t="s">
        <v>3</v>
      </c>
      <c r="B8" s="11">
        <f>B6/B7</f>
        <v>1.6307808693419867E-3</v>
      </c>
      <c r="C8" s="11">
        <f>C6/C7</f>
        <v>1.6261616993217434E-3</v>
      </c>
      <c r="D8" s="11">
        <f t="shared" ref="D8:E8" si="0">D6/D7</f>
        <v>1.6054366104420368E-3</v>
      </c>
      <c r="E8" s="11">
        <f t="shared" si="0"/>
        <v>1.6012715031866063E-3</v>
      </c>
      <c r="F8" s="10"/>
    </row>
    <row r="9" spans="1:9" s="1" customFormat="1" ht="13.5" x14ac:dyDescent="0.3">
      <c r="A9" s="1" t="s">
        <v>5</v>
      </c>
      <c r="B9" s="9">
        <v>1391.5</v>
      </c>
      <c r="C9" s="9">
        <v>1361.3</v>
      </c>
      <c r="D9" s="9">
        <v>1327.6</v>
      </c>
      <c r="E9" s="9">
        <v>1292.9000000000001</v>
      </c>
      <c r="F9" s="10">
        <v>4</v>
      </c>
    </row>
    <row r="10" spans="1:9" s="1" customFormat="1" ht="13.5" x14ac:dyDescent="0.3">
      <c r="A10" s="1" t="s">
        <v>12</v>
      </c>
      <c r="B10" s="9">
        <f>B5+B9</f>
        <v>3709.6006464073225</v>
      </c>
      <c r="C10" s="9">
        <f>C5+C9</f>
        <v>3904.4000761792977</v>
      </c>
      <c r="D10" s="9">
        <f t="shared" ref="D10:E10" si="1">D5+D9</f>
        <v>3952.3818289653673</v>
      </c>
      <c r="E10" s="9">
        <f t="shared" si="1"/>
        <v>4372.3052277781626</v>
      </c>
    </row>
    <row r="11" spans="1:9" s="1" customFormat="1" ht="13.5" x14ac:dyDescent="0.3">
      <c r="A11" s="1" t="s">
        <v>13</v>
      </c>
      <c r="B11" s="9">
        <f>B10*$I$3</f>
        <v>16.693202908832951</v>
      </c>
      <c r="C11" s="9">
        <f>C10*$I$3</f>
        <v>17.56980034280684</v>
      </c>
      <c r="D11" s="9">
        <f>D10*$I$3</f>
        <v>17.785718230344152</v>
      </c>
      <c r="E11" s="9">
        <f>E10*$I$3</f>
        <v>19.675373525001731</v>
      </c>
      <c r="F11" s="10">
        <v>5</v>
      </c>
    </row>
    <row r="12" spans="1:9" s="1" customFormat="1" ht="13.5" x14ac:dyDescent="0.3">
      <c r="A12" s="1" t="s">
        <v>15</v>
      </c>
      <c r="B12" s="11">
        <f>B11/B5</f>
        <v>7.2012416435432557E-3</v>
      </c>
      <c r="C12" s="11">
        <f>C11/C5</f>
        <v>6.9088120075885317E-3</v>
      </c>
      <c r="D12" s="11">
        <f t="shared" ref="D12:E12" si="2">D11/D5</f>
        <v>6.7760748851857528E-3</v>
      </c>
      <c r="E12" s="11">
        <f t="shared" si="2"/>
        <v>6.3893421195487842E-3</v>
      </c>
    </row>
    <row r="13" spans="1:9" s="1" customFormat="1" ht="13.5" x14ac:dyDescent="0.3"/>
    <row r="14" spans="1:9" s="1" customFormat="1" ht="13.5" x14ac:dyDescent="0.3"/>
    <row r="15" spans="1:9" s="1" customFormat="1" ht="13.5" x14ac:dyDescent="0.3">
      <c r="A15" s="1" t="s">
        <v>8</v>
      </c>
    </row>
    <row r="16" spans="1:9" s="1" customFormat="1" ht="13.5" x14ac:dyDescent="0.3">
      <c r="A16" s="1">
        <v>1</v>
      </c>
      <c r="B16" s="1" t="s">
        <v>9</v>
      </c>
    </row>
    <row r="17" spans="1:2" s="1" customFormat="1" ht="13.5" x14ac:dyDescent="0.3">
      <c r="A17" s="1">
        <v>2</v>
      </c>
      <c r="B17" s="1" t="s">
        <v>16</v>
      </c>
    </row>
    <row r="18" spans="1:2" s="1" customFormat="1" ht="13.5" x14ac:dyDescent="0.3">
      <c r="A18" s="1">
        <v>3</v>
      </c>
      <c r="B18" s="1" t="s">
        <v>10</v>
      </c>
    </row>
    <row r="19" spans="1:2" s="1" customFormat="1" ht="13.5" x14ac:dyDescent="0.3">
      <c r="A19" s="1">
        <v>4</v>
      </c>
      <c r="B19" s="1" t="s">
        <v>11</v>
      </c>
    </row>
    <row r="20" spans="1:2" s="1" customFormat="1" ht="13.5" x14ac:dyDescent="0.3">
      <c r="A20" s="1">
        <v>5</v>
      </c>
      <c r="B20" s="1" t="s">
        <v>17</v>
      </c>
    </row>
    <row r="21" spans="1:2" s="1" customFormat="1" ht="13.5" x14ac:dyDescent="0.3"/>
    <row r="22" spans="1:2" s="1" customFormat="1" ht="13.5" x14ac:dyDescent="0.3"/>
    <row r="23" spans="1:2" s="1" customFormat="1" ht="13.5" x14ac:dyDescent="0.3"/>
    <row r="24" spans="1:2" s="1" customFormat="1" ht="13.5" x14ac:dyDescent="0.3"/>
    <row r="25" spans="1:2" s="1" customFormat="1" ht="13.5" x14ac:dyDescent="0.3"/>
    <row r="26" spans="1:2" s="1" customFormat="1" ht="13.5" x14ac:dyDescent="0.3"/>
    <row r="27" spans="1:2" s="1" customFormat="1" ht="13.5" x14ac:dyDescent="0.3"/>
    <row r="28" spans="1:2" s="1" customFormat="1" ht="13.5" x14ac:dyDescent="0.3"/>
    <row r="29" spans="1:2" s="1" customFormat="1" ht="13.5" x14ac:dyDescent="0.3"/>
    <row r="30" spans="1:2" s="1" customFormat="1" ht="13.5" x14ac:dyDescent="0.3"/>
    <row r="31" spans="1:2" s="1" customFormat="1" ht="13.5" x14ac:dyDescent="0.3"/>
    <row r="32" spans="1:2" s="1" customFormat="1" ht="13.5" x14ac:dyDescent="0.3"/>
    <row r="33" s="1" customFormat="1" ht="13.5" x14ac:dyDescent="0.3"/>
    <row r="34" s="1" customFormat="1" ht="13.5" x14ac:dyDescent="0.3"/>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DE9B57BA63A9418F45CD830DB80D12" ma:contentTypeVersion="11" ma:contentTypeDescription="Create a new document." ma:contentTypeScope="" ma:versionID="223a6b1ba5ef2a2ddb208cead17a178b">
  <xsd:schema xmlns:xsd="http://www.w3.org/2001/XMLSchema" xmlns:xs="http://www.w3.org/2001/XMLSchema" xmlns:p="http://schemas.microsoft.com/office/2006/metadata/properties" xmlns:ns2="92bafa96-d8e2-4b23-a1de-bf0847eac019" xmlns:ns3="99c52bd8-d28b-451d-b6e8-2f87fe31298f" targetNamespace="http://schemas.microsoft.com/office/2006/metadata/properties" ma:root="true" ma:fieldsID="bf246fbce190657253927da34a7a3ec4" ns2:_="" ns3:_="">
    <xsd:import namespace="92bafa96-d8e2-4b23-a1de-bf0847eac019"/>
    <xsd:import namespace="99c52bd8-d28b-451d-b6e8-2f87fe31298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afa96-d8e2-4b23-a1de-bf0847eac0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9c52bd8-d28b-451d-b6e8-2f87fe31298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f364d0e-17ff-46de-9f10-6ce967a54ab2}" ma:internalName="TaxCatchAll" ma:showField="CatchAllData" ma:web="99c52bd8-d28b-451d-b6e8-2f87fe3129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9c52bd8-d28b-451d-b6e8-2f87fe31298f" xsi:nil="true"/>
    <lcf76f155ced4ddcb4097134ff3c332f xmlns="92bafa96-d8e2-4b23-a1de-bf0847eac01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930B1C9-45C2-4645-9EAB-5E8D2704B5AC}"/>
</file>

<file path=customXml/itemProps2.xml><?xml version="1.0" encoding="utf-8"?>
<ds:datastoreItem xmlns:ds="http://schemas.openxmlformats.org/officeDocument/2006/customXml" ds:itemID="{13EA7916-4F4B-4333-B6C2-47E6462915BD}"/>
</file>

<file path=customXml/itemProps3.xml><?xml version="1.0" encoding="utf-8"?>
<ds:datastoreItem xmlns:ds="http://schemas.openxmlformats.org/officeDocument/2006/customXml" ds:itemID="{771448B2-F0C1-40E4-8315-D329222FC0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Sherry Wang</dc:creator>
  <cp:lastModifiedBy>Sherry Wang</cp:lastModifiedBy>
  <dcterms:created xsi:type="dcterms:W3CDTF">2015-06-05T18:17:20Z</dcterms:created>
  <dcterms:modified xsi:type="dcterms:W3CDTF">2026-06-15T19:45:42Z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0x010100F4DE9B57BA63A9418F45CD830DB80D12</vt:lpwstr>
  </property>
  <property fmtid="{D5CDD505-2E9C-101B-9397-08002B2CF9AE}" pid="3" name="MediaServiceImageTags">
    <vt:lpwstr/>
  </property>
</Properties>
</file>