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gresearch-my.sharepoint.com/personal/gwaschbusch_pacificeconomicsgroup_com/Documents/Documents/Documents/OEB/OPG Hydro EB-2025-0297/IRs to PEG 6-3-26/"/>
    </mc:Choice>
  </mc:AlternateContent>
  <xr:revisionPtr revIDLastSave="0" documentId="8_{7BDD2635-C5CD-4ED8-BC20-A054CEA532CC}" xr6:coauthVersionLast="47" xr6:coauthVersionMax="47" xr10:uidLastSave="{00000000-0000-0000-0000-000000000000}"/>
  <bookViews>
    <workbookView xWindow="-120" yWindow="-120" windowWidth="29040" windowHeight="15720" xr2:uid="{A69441F5-97EE-4AE0-9987-17766D90B262}"/>
  </bookViews>
  <sheets>
    <sheet name="C Factor Calcs - from I1-2-1_T2" sheetId="2" r:id="rId1"/>
    <sheet name="Price Cap Calcs I1-2-1_T1" sheetId="3" r:id="rId2"/>
  </sheets>
  <definedNames>
    <definedName name="\0">#REF!</definedName>
    <definedName name="\A">#REF!</definedName>
    <definedName name="\B">#REF!</definedName>
    <definedName name="\C">#REF!</definedName>
    <definedName name="\L">#REF!</definedName>
    <definedName name="\M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#REF!</definedName>
    <definedName name="_" hidden="1">#REF!</definedName>
    <definedName name="_______DAT1">#REF!</definedName>
    <definedName name="_______DAT2">#REF!</definedName>
    <definedName name="_______DAT5">#REF!</definedName>
    <definedName name="_______DAT6">#REF!</definedName>
    <definedName name="_______DAT8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LAM12">#REF!</definedName>
    <definedName name="______LAM34">#REF!</definedName>
    <definedName name="______NAN1">#REF!</definedName>
    <definedName name="______NAN2">#REF!</definedName>
    <definedName name="_____1C_START">#REF!</definedName>
    <definedName name="_____2C_START_RIGHT">#REF!</definedName>
    <definedName name="_____3C_TITLE_LEFT">#REF!</definedName>
    <definedName name="_____4C_TITLE_RIGHT">#REF!</definedName>
    <definedName name="_____5C_WIND_VERT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g1">#N/A</definedName>
    <definedName name="_____LAM12">#REF!</definedName>
    <definedName name="_____LAM34">#REF!</definedName>
    <definedName name="_____NAN1">#REF!</definedName>
    <definedName name="_____NAN2">#REF!</definedName>
    <definedName name="_____sum2">#N/A</definedName>
    <definedName name="____1C_START">#REF!</definedName>
    <definedName name="____2C_START_RIGHT">#REF!</definedName>
    <definedName name="____3C_TITLE_LEFT">#REF!</definedName>
    <definedName name="____4C_TITLE_RIGHT">#REF!</definedName>
    <definedName name="____5C_WIND_VERT">#REF!</definedName>
    <definedName name="____6ECO_EST">#REF!</definedName>
    <definedName name="____DAT1">#REF!</definedName>
    <definedName name="____DAT10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g1">#N/A</definedName>
    <definedName name="____GLA50020">#REF!</definedName>
    <definedName name="____LAM12">#REF!</definedName>
    <definedName name="____LAM34">#REF!</definedName>
    <definedName name="____NAN1">#REF!</definedName>
    <definedName name="____NAN2">#REF!</definedName>
    <definedName name="____sum2">#N/A</definedName>
    <definedName name="___10INV_VALUE">#REF!</definedName>
    <definedName name="___11LAM_12">#REF!</definedName>
    <definedName name="___12LAM_34">#REF!</definedName>
    <definedName name="___13MARG_SUM">#REF!</definedName>
    <definedName name="___14MIXVAR_1">#REF!</definedName>
    <definedName name="___15MIXVAR_2">#REF!</definedName>
    <definedName name="___16NAN_FOOT">#REF!</definedName>
    <definedName name="___17NAN_HEAD">#REF!</definedName>
    <definedName name="___18SUM_COMM">#REF!</definedName>
    <definedName name="___19TBAY_1">#REF!</definedName>
    <definedName name="___1C_START">#REF!</definedName>
    <definedName name="___20TBAY_2">#REF!</definedName>
    <definedName name="___21TBAY_HEAD">#REF!</definedName>
    <definedName name="___2C_START_RIGHT">#REF!</definedName>
    <definedName name="___3C_TITLE_LEFT">#REF!</definedName>
    <definedName name="___4C_TITLE_RIGHT">#REF!</definedName>
    <definedName name="___5C_WIND_VERT">#REF!</definedName>
    <definedName name="___6ECO_EST">#REF!</definedName>
    <definedName name="___7FOS_OVR1">#REF!</definedName>
    <definedName name="___8FOS_OVR2">#REF!</definedName>
    <definedName name="___9FOS_OVR3">#REF!</definedName>
    <definedName name="___d1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2">#REF!</definedName>
    <definedName name="___DAT7">#REF!</definedName>
    <definedName name="___DAT8">#REF!</definedName>
    <definedName name="___DAT9">#REF!</definedName>
    <definedName name="___eg1">#N/A</definedName>
    <definedName name="___GLA50001">#REF!</definedName>
    <definedName name="___GLA50020">#REF!</definedName>
    <definedName name="___LAM12">#REF!</definedName>
    <definedName name="___LAM34">#REF!</definedName>
    <definedName name="___NAN1">#REF!</definedName>
    <definedName name="___NAN2">#REF!</definedName>
    <definedName name="___sum2">#N/A</definedName>
    <definedName name="__10INV_VALUE">#REF!</definedName>
    <definedName name="__10TBAY_2">#REF!</definedName>
    <definedName name="__11LAM_12">#REF!</definedName>
    <definedName name="__11TBAY_HEAD">#REF!</definedName>
    <definedName name="__12LAM_34">#REF!</definedName>
    <definedName name="__13MARG_SUM">#REF!</definedName>
    <definedName name="__14MIXVAR_1">#REF!</definedName>
    <definedName name="__15MIXVAR_2">#REF!</definedName>
    <definedName name="__16NAN_FOOT">#REF!</definedName>
    <definedName name="__17NAN_HEAD">#REF!</definedName>
    <definedName name="__18SUM_COMM">#REF!</definedName>
    <definedName name="__19TBAY_1">#REF!</definedName>
    <definedName name="__1C_START">#REF!</definedName>
    <definedName name="__1ECO_EST">#REF!</definedName>
    <definedName name="__20TBAY_2">#REF!</definedName>
    <definedName name="__21TBAY_HEAD">#REF!</definedName>
    <definedName name="__2C_START_RIGHT">#REF!</definedName>
    <definedName name="__2FOS_OVR1">#REF!</definedName>
    <definedName name="__3C_TITLE_LEFT">#REF!</definedName>
    <definedName name="__3FOS_OVR2">#REF!</definedName>
    <definedName name="__4C_TITLE_RIGHT">#REF!</definedName>
    <definedName name="__4FOS_OVR3">#REF!</definedName>
    <definedName name="__5C_WIND_VERT">#REF!</definedName>
    <definedName name="__5INV_VALUE">#REF!</definedName>
    <definedName name="__6ECO_EST">#REF!</definedName>
    <definedName name="__6NAN_FOOT">#REF!</definedName>
    <definedName name="__7FOS_OVR1">#REF!</definedName>
    <definedName name="__7NAN_HEAD">#REF!</definedName>
    <definedName name="__8FOS_OVR2">#REF!</definedName>
    <definedName name="__8SUM_COMM">#REF!</definedName>
    <definedName name="__9FOS_OVR3">#REF!</definedName>
    <definedName name="__9TBAY_1">#REF!</definedName>
    <definedName name="__d1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g1">#N/A</definedName>
    <definedName name="__GLA50001">#REF!</definedName>
    <definedName name="__GLA50020">#REF!</definedName>
    <definedName name="__LAM12">#REF!</definedName>
    <definedName name="__LAM34">#REF!</definedName>
    <definedName name="__NAN1">#REF!</definedName>
    <definedName name="__NAN2">#REF!</definedName>
    <definedName name="__sum2">#N/A</definedName>
    <definedName name="_101TBAY_HEAD">#REF!</definedName>
    <definedName name="_107TBAY_1">#REF!</definedName>
    <definedName name="_10C_TITLE_RIGHT">#REF!</definedName>
    <definedName name="_10C_WIND_VERT">#REF!</definedName>
    <definedName name="_10FOS_OVR1">#REF!</definedName>
    <definedName name="_10FOS_OVR2">#REF!</definedName>
    <definedName name="_10INV_VALUE">#REF!</definedName>
    <definedName name="_10MARG_SUM">#REF!</definedName>
    <definedName name="_10NAN_FOOT">#REF!</definedName>
    <definedName name="_10NAN_HEAD">#REF!</definedName>
    <definedName name="_10TBAY_1">#REF!</definedName>
    <definedName name="_10TBAY_2">#REF!</definedName>
    <definedName name="_10TBAY_HEAD">#REF!</definedName>
    <definedName name="_115TBAY_2">#REF!</definedName>
    <definedName name="_11ECO_EST">#REF!</definedName>
    <definedName name="_11FOS_OVR2">#REF!</definedName>
    <definedName name="_11FOS_OVR3">#REF!</definedName>
    <definedName name="_11LAM_12">#REF!</definedName>
    <definedName name="_11MARG_SUM">#REF!</definedName>
    <definedName name="_11NAN_FOOT">#REF!</definedName>
    <definedName name="_11SUM_COMM">#REF!</definedName>
    <definedName name="_11TBAY_2">#REF!</definedName>
    <definedName name="_11TBAY_HEAD">#REF!</definedName>
    <definedName name="_123TBAY_HEAD">#REF!</definedName>
    <definedName name="_12C_TITLE_RIGHT">#REF!</definedName>
    <definedName name="_12FOS_OVR2">#REF!</definedName>
    <definedName name="_12FOS_OVR3">#REF!</definedName>
    <definedName name="_12INV_VALUE">#REF!</definedName>
    <definedName name="_12LAM_34">#REF!</definedName>
    <definedName name="_12NAN_FOOT">#REF!</definedName>
    <definedName name="_12NAN_HEAD">#REF!</definedName>
    <definedName name="_12TBAY_1">#REF!</definedName>
    <definedName name="_12TBAY_HEAD">#REF!</definedName>
    <definedName name="_13C_WIND_VERT">#REF!</definedName>
    <definedName name="_13FOS_OVR1">#REF!</definedName>
    <definedName name="_13FOS_OVR2">#REF!</definedName>
    <definedName name="_13INV_VALUE">#REF!</definedName>
    <definedName name="_13MARG_SUM">#REF!</definedName>
    <definedName name="_13NAN_HEAD">#REF!</definedName>
    <definedName name="_13SUM_COMM">#REF!</definedName>
    <definedName name="_13TBAY_2">#REF!</definedName>
    <definedName name="_14ECO_EST">#REF!</definedName>
    <definedName name="_14FOS_OVR3">#REF!</definedName>
    <definedName name="_14LAM_12">#REF!</definedName>
    <definedName name="_14MIXVAR_1">#REF!</definedName>
    <definedName name="_14NAN_HEAD">#REF!</definedName>
    <definedName name="_14SUM_COMM">#REF!</definedName>
    <definedName name="_14TBAY_1">#REF!</definedName>
    <definedName name="_14TBAY_HEAD">#REF!</definedName>
    <definedName name="_15C_WIND_VERT">#REF!</definedName>
    <definedName name="_15FOS_OVR1">#REF!</definedName>
    <definedName name="_15FOS_OVR2">#REF!</definedName>
    <definedName name="_15FOS_OVR3">#REF!</definedName>
    <definedName name="_15INV_VALUE">#REF!</definedName>
    <definedName name="_15LAM_34">#REF!</definedName>
    <definedName name="_15MIXVAR_2">#REF!</definedName>
    <definedName name="_15NAN_FOOT">#REF!</definedName>
    <definedName name="_15TBAY_1">#REF!</definedName>
    <definedName name="_15TBAY_2">#REF!</definedName>
    <definedName name="_16FOS_OVR1">#REF!</definedName>
    <definedName name="_16FOS_OVR3">#REF!</definedName>
    <definedName name="_16INV_VALUE">#REF!</definedName>
    <definedName name="_16MARG_SUM">#REF!</definedName>
    <definedName name="_16NAN_FOOT">#REF!</definedName>
    <definedName name="_16SUM_COMM">#REF!</definedName>
    <definedName name="_16TBAY_1">#REF!</definedName>
    <definedName name="_16TBAY_2">#REF!</definedName>
    <definedName name="_16TBAY_HEAD">#REF!</definedName>
    <definedName name="_17FOS_OVR3">#REF!</definedName>
    <definedName name="_17MARG_SUM">#REF!</definedName>
    <definedName name="_17NAN_FOOT">#REF!</definedName>
    <definedName name="_17NAN_HEAD">#REF!</definedName>
    <definedName name="_17TBAY_HEAD">#REF!</definedName>
    <definedName name="_18FOS_OVR1">#REF!</definedName>
    <definedName name="_18FOS_OVR2">#REF!</definedName>
    <definedName name="_18FOS_OVR3">#REF!</definedName>
    <definedName name="_18INV_VALUE">#REF!</definedName>
    <definedName name="_18MIXVAR_1">#REF!</definedName>
    <definedName name="_18NAN_FOOT">#REF!</definedName>
    <definedName name="_18NAN_HEAD">#REF!</definedName>
    <definedName name="_18SUM_COMM">#REF!</definedName>
    <definedName name="_18TBAY_1">#REF!</definedName>
    <definedName name="_18TBAY_2">#REF!</definedName>
    <definedName name="_19INV_VALUE">#REF!</definedName>
    <definedName name="_19MIXVAR_2">#REF!</definedName>
    <definedName name="_19SUM_COMM">#REF!</definedName>
    <definedName name="_19TBAY_1">#REF!</definedName>
    <definedName name="_1C_START">#REF!</definedName>
    <definedName name="_1C_START_RIGHT">#REF!</definedName>
    <definedName name="_1ECO_EST">#REF!</definedName>
    <definedName name="_1FOS_OVR1">#REF!</definedName>
    <definedName name="_2012_35_HR_WK">#REF!</definedName>
    <definedName name="_2012_40_HR_WK">#REF!</definedName>
    <definedName name="_20FOS_OVR3">#REF!</definedName>
    <definedName name="_20INV_VALUE">#REF!</definedName>
    <definedName name="_20MARG_SUM">#REF!</definedName>
    <definedName name="_20NAN_FOOT">#REF!</definedName>
    <definedName name="_20TBAY_1">#REF!</definedName>
    <definedName name="_20TBAY_2">#REF!</definedName>
    <definedName name="_20TBAY_HEAD">#REF!</definedName>
    <definedName name="_21INV_VALUE">#REF!</definedName>
    <definedName name="_21LAM_12">#REF!</definedName>
    <definedName name="_21NAN_HEAD">#REF!</definedName>
    <definedName name="_21SUM_COMM">#REF!</definedName>
    <definedName name="_21TBAY_2">#REF!</definedName>
    <definedName name="_21TBAY_HEAD">#REF!</definedName>
    <definedName name="_22ECO_EST">#REF!</definedName>
    <definedName name="_22SUM_COMM">#REF!</definedName>
    <definedName name="_22TBAY_HEAD">#REF!</definedName>
    <definedName name="_23FOS_OVR2">#REF!</definedName>
    <definedName name="_23INV_VALUE">#REF!</definedName>
    <definedName name="_23NAN_FOOT">#REF!</definedName>
    <definedName name="_23TBAY_1">#REF!</definedName>
    <definedName name="_24LAM_34">#REF!</definedName>
    <definedName name="_24NAN_FOOT">#REF!</definedName>
    <definedName name="_24NAN_HEAD">#REF!</definedName>
    <definedName name="_24SUM_COMM">#REF!</definedName>
    <definedName name="_24TBAY_1">#REF!</definedName>
    <definedName name="_24TBAY_2">#REF!</definedName>
    <definedName name="_25FOS_OVR2">#REF!</definedName>
    <definedName name="_25LAM_12">#REF!</definedName>
    <definedName name="_25NAN_FOOT">#REF!</definedName>
    <definedName name="_25TBAY_HEAD">#REF!</definedName>
    <definedName name="_26NAN_HEAD">#REF!</definedName>
    <definedName name="_27FOS_OVR1">#REF!</definedName>
    <definedName name="_27LAM_34">#REF!</definedName>
    <definedName name="_27MARG_SUM">#REF!</definedName>
    <definedName name="_27NAN_HEAD">#REF!</definedName>
    <definedName name="_27TBAY_1">#REF!</definedName>
    <definedName name="_27TBAY_2">#REF!</definedName>
    <definedName name="_28NAN_FOOT">#REF!</definedName>
    <definedName name="_28NAN_HEAD">#REF!</definedName>
    <definedName name="_28SUM_COMM">#REF!</definedName>
    <definedName name="_29MARG_SUM">#REF!</definedName>
    <definedName name="_29SUM_COMM">#REF!</definedName>
    <definedName name="_2C_START">#REF!</definedName>
    <definedName name="_2C_START_RIGHT">#REF!</definedName>
    <definedName name="_2C_TITLE_LEFT">#REF!</definedName>
    <definedName name="_2ECO_EST">#REF!</definedName>
    <definedName name="_2FOS_OVR1">#REF!</definedName>
    <definedName name="_2FOS_OVR2">#REF!</definedName>
    <definedName name="_2INV_VALUE">#REF!</definedName>
    <definedName name="_30MIXVAR_1">#REF!</definedName>
    <definedName name="_30NAN_HEAD">#REF!</definedName>
    <definedName name="_30SUM_COMM">#REF!</definedName>
    <definedName name="_30TBAY_2">#REF!</definedName>
    <definedName name="_30TBAY_HEAD">#REF!</definedName>
    <definedName name="_31FOS_OVR3">#REF!</definedName>
    <definedName name="_31MIXVAR_1">#REF!</definedName>
    <definedName name="_32FOS_OVR2">#REF!</definedName>
    <definedName name="_32FOS_OVR3">#REF!</definedName>
    <definedName name="_32SUM_COMM">#REF!</definedName>
    <definedName name="_32TBAY_1">#REF!</definedName>
    <definedName name="_33MIXVAR_2">#REF!</definedName>
    <definedName name="_33NAN_HEAD">#REF!</definedName>
    <definedName name="_33TBAY_1">#REF!</definedName>
    <definedName name="_33TBAY_HEAD">#REF!</definedName>
    <definedName name="_35_Hour_Week">#REF!</definedName>
    <definedName name="_35NAN_FOOT">#REF!</definedName>
    <definedName name="_35SUM_COMM">#REF!</definedName>
    <definedName name="_35TBAY_2">#REF!</definedName>
    <definedName name="_36NAN_FOOT">#REF!</definedName>
    <definedName name="_36TBAY_1">#REF!</definedName>
    <definedName name="_36TBAY_2">#REF!</definedName>
    <definedName name="_37FOS_OVR3">#REF!</definedName>
    <definedName name="_37NAN_HEAD">#REF!</definedName>
    <definedName name="_38SUM_COMM">#REF!</definedName>
    <definedName name="_38TBAY_HEAD">#REF!</definedName>
    <definedName name="_39INV_VALUE">#REF!</definedName>
    <definedName name="_39NAN_HEAD">#REF!</definedName>
    <definedName name="_39SUM_COMM">#REF!</definedName>
    <definedName name="_39TBAY_HEAD">#REF!</definedName>
    <definedName name="_3C_START">#REF!</definedName>
    <definedName name="_3C_TITLE_LEFT">#REF!</definedName>
    <definedName name="_3C_TITLE_RIGHT">#REF!</definedName>
    <definedName name="_3ECO_EST">#REF!</definedName>
    <definedName name="_3FOS_OVR1">#REF!</definedName>
    <definedName name="_3FOS_OVR2">#REF!</definedName>
    <definedName name="_3FOS_OVR3">#REF!</definedName>
    <definedName name="_40_Hour_Week">#REF!</definedName>
    <definedName name="_40MARG_SUM">#REF!</definedName>
    <definedName name="_40TBAY_1">#REF!</definedName>
    <definedName name="_40TBAY_2">#REF!</definedName>
    <definedName name="_40TBAY_HEAD">#REF!</definedName>
    <definedName name="_41TBAY_1">#REF!</definedName>
    <definedName name="_42SUM_COMM">#REF!</definedName>
    <definedName name="_43ECO_EST">#REF!</definedName>
    <definedName name="_43INV_VALUE">#REF!</definedName>
    <definedName name="_43TBAY_1">#REF!</definedName>
    <definedName name="_43TBAY_2">#REF!</definedName>
    <definedName name="_44TBAY_HEAD">#REF!</definedName>
    <definedName name="_45TBAY_1">#REF!</definedName>
    <definedName name="_45TBAY_2">#REF!</definedName>
    <definedName name="_45TBAY_HEAD">#REF!</definedName>
    <definedName name="_46FOS_OVR1">#REF!</definedName>
    <definedName name="_47LAM_12">#REF!</definedName>
    <definedName name="_47NAN_FOOT">#REF!</definedName>
    <definedName name="_48INV_VALUE">#REF!</definedName>
    <definedName name="_48LAM_12">#REF!</definedName>
    <definedName name="_48TBAY_2">#REF!</definedName>
    <definedName name="_49FOS_OVR2">#REF!</definedName>
    <definedName name="_4C_START_RIGHT">#REF!</definedName>
    <definedName name="_4C_TITLE_LEFT">#REF!</definedName>
    <definedName name="_4C_TITLE_RIGHT">#REF!</definedName>
    <definedName name="_4C_WIND_VERT">#REF!</definedName>
    <definedName name="_4ECO_EST">#REF!</definedName>
    <definedName name="_4FOS_OVR1">#REF!</definedName>
    <definedName name="_4FOS_OVR2">#REF!</definedName>
    <definedName name="_4FOS_OVR3">#REF!</definedName>
    <definedName name="_4INV_VALUE">#REF!</definedName>
    <definedName name="_50TBAY_HEAD">#REF!</definedName>
    <definedName name="_51MARG_SUM">#REF!</definedName>
    <definedName name="_51TBAY_HEAD">#REF!</definedName>
    <definedName name="_52FOS_OVR3">#REF!</definedName>
    <definedName name="_53LAM_34">#REF!</definedName>
    <definedName name="_53NAN_FOOT">#REF!</definedName>
    <definedName name="_53TBAY_HEAD">#REF!</definedName>
    <definedName name="_54NAN_HEAD">#REF!</definedName>
    <definedName name="_55LAM_34">#REF!</definedName>
    <definedName name="_55MARG_SUM">#REF!</definedName>
    <definedName name="_55NAN_HEAD">#REF!</definedName>
    <definedName name="_56INV_VALUE">#REF!</definedName>
    <definedName name="_57SUM_COMM">#REF!</definedName>
    <definedName name="_58LAM_12">#REF!</definedName>
    <definedName name="_59MARG_SUM">#REF!</definedName>
    <definedName name="_59TBAY_1">#REF!</definedName>
    <definedName name="_5C_WIND_VERT">#REF!</definedName>
    <definedName name="_5ECO_EST">#REF!</definedName>
    <definedName name="_5FOS_OVR1">#REF!</definedName>
    <definedName name="_5INV_VALUE">#REF!</definedName>
    <definedName name="_5NAN_FOOT">#REF!</definedName>
    <definedName name="_60LAM_34">#REF!</definedName>
    <definedName name="_60MIXVAR_1">#REF!</definedName>
    <definedName name="_61SUM_COMM">#REF!</definedName>
    <definedName name="_61TBAY_2">#REF!</definedName>
    <definedName name="_63TBAY_HEAD">#REF!</definedName>
    <definedName name="_65MIXVAR_2">#REF!</definedName>
    <definedName name="_67MIXVAR_1">#REF!</definedName>
    <definedName name="_68TBAY_1">#REF!</definedName>
    <definedName name="_6C_START_RIGHT">#REF!</definedName>
    <definedName name="_6C_TITLE_LEFT">#REF!</definedName>
    <definedName name="_6C_TITLE_RIGHT">#REF!</definedName>
    <definedName name="_6ECO_EST">#REF!</definedName>
    <definedName name="_6FOS_OVR1">#REF!</definedName>
    <definedName name="_6FOS_OVR2">#REF!</definedName>
    <definedName name="_6FOS_OVR3">#REF!</definedName>
    <definedName name="_6INV_VALUE">#REF!</definedName>
    <definedName name="_6NAN_FOOT">#REF!</definedName>
    <definedName name="_6NAN_HEAD">#REF!</definedName>
    <definedName name="_70NAN_FOOT">#REF!</definedName>
    <definedName name="_75MIXVAR_2">#REF!</definedName>
    <definedName name="_75NAN_HEAD">#REF!</definedName>
    <definedName name="_75TBAY_2">#REF!</definedName>
    <definedName name="_79MARG_SUM">#REF!</definedName>
    <definedName name="_7C_TITLE_LEFT">#REF!</definedName>
    <definedName name="_7ECO_EST">#REF!</definedName>
    <definedName name="_7FOS_OVR1">#REF!</definedName>
    <definedName name="_7FOS_OVR2">#REF!</definedName>
    <definedName name="_7INV_VALUE">#REF!</definedName>
    <definedName name="_7MARG_SUM">#REF!</definedName>
    <definedName name="_7NAN_FOOT">#REF!</definedName>
    <definedName name="_7NAN_HEAD">#REF!</definedName>
    <definedName name="_7SUM_COMM">#REF!</definedName>
    <definedName name="_80SUM_COMM">#REF!</definedName>
    <definedName name="_81MIXVAR_1">#REF!</definedName>
    <definedName name="_82TBAY_HEAD">#REF!</definedName>
    <definedName name="_83MIXVAR_2">#REF!</definedName>
    <definedName name="_83NAN_FOOT">#REF!</definedName>
    <definedName name="_85TBAY_1">#REF!</definedName>
    <definedName name="_86NAN_FOOT">#REF!</definedName>
    <definedName name="_89NAN_HEAD">#REF!</definedName>
    <definedName name="_8C_TITLE_RIGHT">#REF!</definedName>
    <definedName name="_8C_WIND_VERT">#REF!</definedName>
    <definedName name="_8ECO_EST">#REF!</definedName>
    <definedName name="_8FOS_OVR1">#REF!</definedName>
    <definedName name="_8FOS_OVR2">#REF!</definedName>
    <definedName name="_8FOS_OVR3">#REF!</definedName>
    <definedName name="_8INV_VALUE">#REF!</definedName>
    <definedName name="_8NAN_HEAD">#REF!</definedName>
    <definedName name="_8SUM_COMM">#REF!</definedName>
    <definedName name="_8TBAY_1">#REF!</definedName>
    <definedName name="_90TBAY_2">#REF!</definedName>
    <definedName name="_91NAN_HEAD">#REF!</definedName>
    <definedName name="_92SUM_COMM">#REF!</definedName>
    <definedName name="_93DRATED">#REF!</definedName>
    <definedName name="_93DRATEM">#REF!</definedName>
    <definedName name="_93PENERGY">#REF!</definedName>
    <definedName name="_93RATED">#REF!</definedName>
    <definedName name="_93RATEM">#REF!</definedName>
    <definedName name="_93RATER">#REF!</definedName>
    <definedName name="_94ED">#REF!</definedName>
    <definedName name="_94EM">#REF!</definedName>
    <definedName name="_94NR">#REF!</definedName>
    <definedName name="_94SENERGY">#REF!</definedName>
    <definedName name="_95TBAY_1">#REF!</definedName>
    <definedName name="_95TBAY_HEAD">#REF!</definedName>
    <definedName name="_98TBAY_2">#REF!</definedName>
    <definedName name="_99SUM_COMM">#REF!</definedName>
    <definedName name="_9C_TITLE_LEFT">#REF!</definedName>
    <definedName name="_9ECO_EST">#REF!</definedName>
    <definedName name="_9FOS_OVR1">#REF!</definedName>
    <definedName name="_9FOS_OVR2">#REF!</definedName>
    <definedName name="_9FOS_OVR3">#REF!</definedName>
    <definedName name="_9INV_VALUE">#REF!</definedName>
    <definedName name="_9MARG_SUM">#REF!</definedName>
    <definedName name="_9NAN_FOOT">#REF!</definedName>
    <definedName name="_9SUM_COMM">#REF!</definedName>
    <definedName name="_9TBAY_1">#REF!</definedName>
    <definedName name="_9TBAY_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al1">#REF!</definedName>
    <definedName name="_Bal2">#REF!</definedName>
    <definedName name="_Bal700">#REF!</definedName>
    <definedName name="_BrA1">#REF!</definedName>
    <definedName name="_BrA2">#REF!</definedName>
    <definedName name="_BrB1">#REF!</definedName>
    <definedName name="_BrB2">#REF!</definedName>
    <definedName name="_BrB3">#REF!</definedName>
    <definedName name="_BrB4">#REF!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d1">#REF!</definedName>
    <definedName name="_DAT1">#REF!</definedName>
    <definedName name="_DAT10">#REF!</definedName>
    <definedName name="_DAT101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21">#REF!</definedName>
    <definedName name="_DAT3">#REF!</definedName>
    <definedName name="_DAT31">#REF!</definedName>
    <definedName name="_DAT4">#REF!</definedName>
    <definedName name="_DAT41">#REF!</definedName>
    <definedName name="_dat45">#REF!</definedName>
    <definedName name="_DAT5">#REF!</definedName>
    <definedName name="_DAT51">#REF!</definedName>
    <definedName name="_DAT6">#REF!</definedName>
    <definedName name="_DAT61">#REF!</definedName>
    <definedName name="_DAT7">#REF!</definedName>
    <definedName name="_DAT71">#REF!</definedName>
    <definedName name="_DAT8">#REF!</definedName>
    <definedName name="_DAT81">#REF!</definedName>
    <definedName name="_DAT9">#REF!</definedName>
    <definedName name="_DAT91">#REF!</definedName>
    <definedName name="_eg1">#N/A</definedName>
    <definedName name="_filel2" hidden="1">#REF!</definedName>
    <definedName name="_Fill" hidden="1">#REF!</definedName>
    <definedName name="_xlnm._FilterDatabase" hidden="1">#REF!</definedName>
    <definedName name="_GLA50000">#REF!</definedName>
    <definedName name="_GLA50001">#REF!</definedName>
    <definedName name="_GLA50003">#REF!</definedName>
    <definedName name="_GLA50004">#REF!</definedName>
    <definedName name="_GLA50008">#REF!</definedName>
    <definedName name="_GLA50010">#REF!</definedName>
    <definedName name="_GLA50012">#REF!</definedName>
    <definedName name="_GLA50020">#REF!</definedName>
    <definedName name="_GLA50030">#REF!</definedName>
    <definedName name="_GLA50031">#REF!</definedName>
    <definedName name="_GLA50032">#REF!</definedName>
    <definedName name="_GLA50033">#REF!</definedName>
    <definedName name="_GLA50040">#REF!</definedName>
    <definedName name="_GLA50041">#REF!</definedName>
    <definedName name="_GLA50050">#REF!</definedName>
    <definedName name="_GLA50061">#REF!</definedName>
    <definedName name="_GLA50070">#REF!</definedName>
    <definedName name="_GLA60010">#REF!</definedName>
    <definedName name="_GLA60020">#REF!</definedName>
    <definedName name="_GLA60030">#REF!</definedName>
    <definedName name="_GLA60038">#REF!</definedName>
    <definedName name="_GLA60040">#REF!</definedName>
    <definedName name="_GLA60041">#REF!</definedName>
    <definedName name="_GLA60042">#REF!</definedName>
    <definedName name="_GLA60050">#REF!</definedName>
    <definedName name="_GLA60054">#REF!</definedName>
    <definedName name="_GLA60102">#REF!</definedName>
    <definedName name="_Inc1">#REF!</definedName>
    <definedName name="_Inc2">#REF!</definedName>
    <definedName name="_Key1" hidden="1">#REF!</definedName>
    <definedName name="_key2" hidden="1">#REF!</definedName>
    <definedName name="_LAM12">#REF!</definedName>
    <definedName name="_LAM34">#REF!</definedName>
    <definedName name="_LTD2007">#REF!</definedName>
    <definedName name="_mat1">#REF!</definedName>
    <definedName name="_mat10">#REF!</definedName>
    <definedName name="_mat2">#REF!</definedName>
    <definedName name="_mat3">#REF!</definedName>
    <definedName name="_mat4">#REF!</definedName>
    <definedName name="_mat5">#REF!</definedName>
    <definedName name="_mat6">#REF!</definedName>
    <definedName name="_mat7">#REF!</definedName>
    <definedName name="_mat8">#REF!</definedName>
    <definedName name="_mat9">#REF!</definedName>
    <definedName name="_NAN1">#REF!</definedName>
    <definedName name="_NAN2">#REF!</definedName>
    <definedName name="_Order1" hidden="1">255</definedName>
    <definedName name="_Order2" hidden="1">0</definedName>
    <definedName name="_PA1">#REF!</definedName>
    <definedName name="_PA2">#REF!</definedName>
    <definedName name="_PA3">#REF!</definedName>
    <definedName name="_PA4">#REF!</definedName>
    <definedName name="_pai1">#REF!</definedName>
    <definedName name="_pai10">#REF!</definedName>
    <definedName name="_pai2">#REF!</definedName>
    <definedName name="_pai3">#REF!</definedName>
    <definedName name="_pai4">#REF!</definedName>
    <definedName name="_pai5">#REF!</definedName>
    <definedName name="_pai6">#REF!</definedName>
    <definedName name="_pai7">#REF!</definedName>
    <definedName name="_pai8">#REF!</definedName>
    <definedName name="_pai9">#REF!</definedName>
    <definedName name="_Pb1">#REF!</definedName>
    <definedName name="_PB2">#REF!</definedName>
    <definedName name="_PB3">#REF!</definedName>
    <definedName name="_PB4">#REF!</definedName>
    <definedName name="_sc1">#REF!</definedName>
    <definedName name="_sc10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_sd1">#REF!</definedName>
    <definedName name="_sd10">#REF!</definedName>
    <definedName name="_sd2">#REF!</definedName>
    <definedName name="_sd3">#REF!</definedName>
    <definedName name="_sd4">#REF!</definedName>
    <definedName name="_sd5">#REF!</definedName>
    <definedName name="_sd6">#REF!</definedName>
    <definedName name="_sd7">#REF!</definedName>
    <definedName name="_sd8">#REF!</definedName>
    <definedName name="_sd9">#REF!</definedName>
    <definedName name="_Sort" hidden="1">#REF!</definedName>
    <definedName name="_sum2">#N/A</definedName>
    <definedName name="_Table1_In1" hidden="1">#REF!</definedName>
    <definedName name="_Table2_In1" hidden="1">#REF!</definedName>
    <definedName name="_td1">#REF!</definedName>
    <definedName name="_td10">#REF!</definedName>
    <definedName name="_td2">#REF!</definedName>
    <definedName name="_td3">#REF!</definedName>
    <definedName name="_td4">#REF!</definedName>
    <definedName name="_td5">#REF!</definedName>
    <definedName name="_td6">#REF!</definedName>
    <definedName name="_td7">#REF!</definedName>
    <definedName name="_td8">#REF!</definedName>
    <definedName name="_td9">#REF!</definedName>
    <definedName name="_WID2">#REF!</definedName>
    <definedName name="_WID3">#REF!</definedName>
    <definedName name="_Wid4">#REF!</definedName>
    <definedName name="a" hidden="1">#REF!</definedName>
    <definedName name="aa" hidden="1">#REF!</definedName>
    <definedName name="aaa" hidden="1">#REF!</definedName>
    <definedName name="aaaa" hidden="1">#REF!</definedName>
    <definedName name="aaaaa">#REF!</definedName>
    <definedName name="aaaaaaa">#REF!</definedName>
    <definedName name="aaaaaaaaaaaaa">#REF!</definedName>
    <definedName name="aaaaaaaaaaaaaa">#REF!</definedName>
    <definedName name="aaaaaaaaaaaaaaaa">#REF!</definedName>
    <definedName name="accprov">#REF!</definedName>
    <definedName name="AccrualData">#REF!</definedName>
    <definedName name="Accrued_IESO_Inv">#REF!</definedName>
    <definedName name="AccruedEmbGen">#REF!</definedName>
    <definedName name="Acctotal">#REF!</definedName>
    <definedName name="acd">#REF!</definedName>
    <definedName name="ACHANGE">#REF!</definedName>
    <definedName name="Actual_Database">#REF!</definedName>
    <definedName name="Actual_Hours">#REF!</definedName>
    <definedName name="Actual_MCR_Hours">#REF!</definedName>
    <definedName name="Actual_Month">#REF!</definedName>
    <definedName name="Actual_Quarter">#REF!</definedName>
    <definedName name="Actual_State">#REF!</definedName>
    <definedName name="Actual28">#REF!</definedName>
    <definedName name="Actual37">#REF!</definedName>
    <definedName name="Actual37M">#REF!</definedName>
    <definedName name="ActualConc">#REF!</definedName>
    <definedName name="ActualData">#REF!</definedName>
    <definedName name="ActualFinFuel">#REF!</definedName>
    <definedName name="Actuals_Table">#REF!</definedName>
    <definedName name="actuals94">#REF!</definedName>
    <definedName name="actuals95">#REF!</definedName>
    <definedName name="ActualUO2">#REF!</definedName>
    <definedName name="Afff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ll">#REF!</definedName>
    <definedName name="allinjuries01">#REF!</definedName>
    <definedName name="Amber">#REF!</definedName>
    <definedName name="amount">#REF!</definedName>
    <definedName name="Amount_test">#REF!</definedName>
    <definedName name="Ancillary">#REF!</definedName>
    <definedName name="AncillaryChanges_LM">#REF!</definedName>
    <definedName name="AncilRevDetail">#REF!</definedName>
    <definedName name="AncRev_Trueup">#REF!</definedName>
    <definedName name="APRLBTG3">#REF!</definedName>
    <definedName name="APRLBTG4">#REF!</definedName>
    <definedName name="APRLNXG1">#REF!</definedName>
    <definedName name="APRLNXG2">#REF!</definedName>
    <definedName name="APRLNXG3">#REF!</definedName>
    <definedName name="APRNTKG5">#REF!</definedName>
    <definedName name="APRNTKG6">#REF!</definedName>
    <definedName name="APRNTKG7">#REF!</definedName>
    <definedName name="APRNTKG8">#REF!</definedName>
    <definedName name="APRSUM">#REF!</definedName>
    <definedName name="APRTBYG3">#REF!</definedName>
    <definedName name="AQEI">#REF!</definedName>
    <definedName name="AQEI_MTD">#REF!</definedName>
    <definedName name="AQEI_Net_RegHydro">#REF!</definedName>
    <definedName name="AQEI_Production">#REF!</definedName>
    <definedName name="AQEI_Reg_Unreg">#REF!</definedName>
    <definedName name="AQEI_Reg_Unreg_MTD">#REF!</definedName>
    <definedName name="AQEI_RegHydro">#REF!</definedName>
    <definedName name="AQEW">#REF!</definedName>
    <definedName name="AQEW_MTD">#REF!</definedName>
    <definedName name="as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d">#REF!</definedName>
    <definedName name="asdasd">#REF!</definedName>
    <definedName name="asdfdsf">#REF!</definedName>
    <definedName name="asdsdasdasdasdasd" hidden="1">#REF!</definedName>
    <definedName name="asdsds" localSheetId="1" hidden="1">{"'GenCo'!$A$3:$U$52"}</definedName>
    <definedName name="asdsds" hidden="1">{"'GenCo'!$A$3:$U$52"}</definedName>
    <definedName name="asfsaedsf">#REF!</definedName>
    <definedName name="Ash_VIF">#REF!</definedName>
    <definedName name="at">#REF!</definedName>
    <definedName name="ATGSrel">#REF!</definedName>
    <definedName name="ATIK">#REF!</definedName>
    <definedName name="ATIKOKAN">#REF!</definedName>
    <definedName name="Atikokan_Submission">#REF!</definedName>
    <definedName name="ATIKSPACE">#REF!</definedName>
    <definedName name="atrisk" hidden="1">0</definedName>
    <definedName name="AUGSUM">#REF!</definedName>
    <definedName name="AVGRAT">#REF!</definedName>
    <definedName name="b">#REF!</definedName>
    <definedName name="balance">#REF!</definedName>
    <definedName name="Base_Nonstandard">#REF!</definedName>
    <definedName name="Base_OMA_Escalation_Rate">#REF!</definedName>
    <definedName name="bb">#REF!</definedName>
    <definedName name="BBANALYSIS">#REF!</definedName>
    <definedName name="bbbbbb">#REF!</definedName>
    <definedName name="bbbbbbbbbbb">#REF!</definedName>
    <definedName name="Best">#REF!</definedName>
    <definedName name="bh">#REF!</definedName>
    <definedName name="blank">#REF!</definedName>
    <definedName name="bob">#REF!</definedName>
    <definedName name="Book">#REF!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rief_book">#REF!</definedName>
    <definedName name="Bruce1">#REF!</definedName>
    <definedName name="budget">#REF!</definedName>
    <definedName name="Budget_Database">#REF!</definedName>
    <definedName name="Budget_GenCostDetail">#REF!</definedName>
    <definedName name="Budget_Line_Losses">#REF!</definedName>
    <definedName name="budget95">#REF!</definedName>
    <definedName name="budget96">#REF!</definedName>
    <definedName name="BURDPAGE">#REF!</definedName>
    <definedName name="BURDSUM">#REF!</definedName>
    <definedName name="BusArea">#REF!</definedName>
    <definedName name="cadcadfd">#REF!</definedName>
    <definedName name="Calendar_Table">#REF!</definedName>
    <definedName name="Calibration_Constant_2013">#REF!</definedName>
    <definedName name="CAPbkdn">#REF!</definedName>
    <definedName name="Capital_MFA">#REF!</definedName>
    <definedName name="capt">#REF!</definedName>
    <definedName name="CARO_LT_CE_PreRollup_TrenchYear">#REF!</definedName>
    <definedName name="CARO_T1_CE_DatasetName">#REF!</definedName>
    <definedName name="CARO_T1_CE_TrenchYear">#REF!</definedName>
    <definedName name="CARO_T2_CE_DatasetName">#REF!</definedName>
    <definedName name="CARO_T2_CE_TrenchYear">#REF!</definedName>
    <definedName name="CARO_T3_CE_DatasetName">#REF!</definedName>
    <definedName name="CARO_T3_CE_TrenchYear">#REF!</definedName>
    <definedName name="CARO_T4_CE_DatasetName">#REF!</definedName>
    <definedName name="CARO_T4_CE_TrenchYear">#REF!</definedName>
    <definedName name="CARO_T5_CE_DatasetName">#REF!</definedName>
    <definedName name="CARO_T5_CE_TrenchYear">#REF!</definedName>
    <definedName name="CARO_T6_CE_DatasetName">#REF!</definedName>
    <definedName name="CARO_T6_CE_TrenchYear">#REF!</definedName>
    <definedName name="cas">#REF!</definedName>
    <definedName name="casd">#REF!</definedName>
    <definedName name="CASH1">#REF!</definedName>
    <definedName name="CASH2">#REF!</definedName>
    <definedName name="cashchng">#REF!</definedName>
    <definedName name="cashflow">#REF!</definedName>
    <definedName name="CASHFLOWYR1">#REF!</definedName>
    <definedName name="CASHFLOWYR2">#REF!</definedName>
    <definedName name="Catagory">#REF!</definedName>
    <definedName name="Category_dropdown">#REF!</definedName>
    <definedName name="cc">#REF!</definedName>
    <definedName name="CCA">#REF!</definedName>
    <definedName name="CCRev">#REF!</definedName>
    <definedName name="cd">#REF!</definedName>
    <definedName name="CFBaseYear">1999</definedName>
    <definedName name="changes">#REF!</definedName>
    <definedName name="Chart_1">#REF!,#REF!</definedName>
    <definedName name="Check">#REF!</definedName>
    <definedName name="ChkBundleConsistency">#REF!</definedName>
    <definedName name="ChkMaxYearConsistency">#REF!</definedName>
    <definedName name="CHPG_Submission">#REF!</definedName>
    <definedName name="CIP_Interest_Cap__FAC_74161____by_Month___by_RC">#REF!</definedName>
    <definedName name="city">#REF!</definedName>
    <definedName name="Classification_dropdown">#REF!</definedName>
    <definedName name="Clear_Output">#REF!</definedName>
    <definedName name="ClearData">#REF!,#REF!,#REF!,#REF!,#REF!,#REF!</definedName>
    <definedName name="ClearReport">#REF!,#REF!,#REF!</definedName>
    <definedName name="CMSC">#REF!</definedName>
    <definedName name="CMW_Data">#REF!</definedName>
    <definedName name="CMW_SysHorizons">#REF!</definedName>
    <definedName name="COD">#REF!</definedName>
    <definedName name="COMMENTS">#REF!</definedName>
    <definedName name="Consolidated">#REF!</definedName>
    <definedName name="CONSUMPTION">#REF!</definedName>
    <definedName name="cont_bud">#REF!</definedName>
    <definedName name="cont_ee">#REF!</definedName>
    <definedName name="cont_napg">#REF!</definedName>
    <definedName name="cont_nepg">#REF!</definedName>
    <definedName name="cont_nwpg">#REF!</definedName>
    <definedName name="cont_ospg">#REF!</definedName>
    <definedName name="Conversion_Factors_Fuel_Energy_2013">#REF!</definedName>
    <definedName name="Convert_number_to_word">#REF!</definedName>
    <definedName name="cop">#REF!</definedName>
    <definedName name="CopyEnergy">#REF!</definedName>
    <definedName name="CORRECTED_Energy_Forecast">#REF!</definedName>
    <definedName name="CORRECTED_Hydro_Headcount">#REF!</definedName>
    <definedName name="Cost19">#REF!</definedName>
    <definedName name="Cost4">#REF!</definedName>
    <definedName name="Cost9">#REF!</definedName>
    <definedName name="CostCentre">#REF!</definedName>
    <definedName name="CostCtr">#REF!</definedName>
    <definedName name="CostHome">#REF!</definedName>
    <definedName name="CostRange">#REF!</definedName>
    <definedName name="CostWeightsDCM">#REF!</definedName>
    <definedName name="CostWeightsILW">#REF!</definedName>
    <definedName name="CostWeightsLLW">#REF!</definedName>
    <definedName name="CostWeightsUFD">#REF!</definedName>
    <definedName name="CostWeightsUFS">#REF!</definedName>
    <definedName name="Counter1">#REF!</definedName>
    <definedName name="Country_test">#REF!</definedName>
    <definedName name="CP_VIF">#REF!</definedName>
    <definedName name="Cpty">#REF!</definedName>
    <definedName name="CQRev_2004">#REF!</definedName>
    <definedName name="_xlnm.Criteria">#REF!</definedName>
    <definedName name="cumbudget">#REF!</definedName>
    <definedName name="Currency">#REF!</definedName>
    <definedName name="Current_Month">#REF!</definedName>
    <definedName name="Current_Quarter">#REF!</definedName>
    <definedName name="CurrentMnthEmbGen">#REF!</definedName>
    <definedName name="CurrentYear">#REF!</definedName>
    <definedName name="d">#REF!</definedName>
    <definedName name="da" hidden="1">#REF!</definedName>
    <definedName name="dad">#REF!</definedName>
    <definedName name="dafadf">#REF!</definedName>
    <definedName name="Darl1">#REF!</definedName>
    <definedName name="Darl2">#REF!</definedName>
    <definedName name="Darl3">#REF!</definedName>
    <definedName name="dasdfdfsdfa">#REF!</definedName>
    <definedName name="DATA">OFFSET(#REF!,0,0,COUNTA(#REF!),COUNTA(#REF!))</definedName>
    <definedName name="Data_Off">#REF!</definedName>
    <definedName name="data07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7">#REF!</definedName>
    <definedName name="DATA28">#REF!</definedName>
    <definedName name="DATA3">#REF!</definedName>
    <definedName name="DATA35">#REF!</definedName>
    <definedName name="DATA39">#REF!</definedName>
    <definedName name="DATA4">#REF!</definedName>
    <definedName name="DATA41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aa">OFFSET(#REF!,0,0,COUNTA(#REF!),COUNTA(#REF!))</definedName>
    <definedName name="_xlnm.Database">#REF!</definedName>
    <definedName name="DataMonth">#REF!</definedName>
    <definedName name="DataSetBundleForecastName">#REF!</definedName>
    <definedName name="DataSetCostWeightingsName">#REF!</definedName>
    <definedName name="DataSetDCMCostsName">#REF!</definedName>
    <definedName name="DataSetDCMCostsRefYear">#REF!</definedName>
    <definedName name="DataSetEscalationName">#REF!</definedName>
    <definedName name="DataSetILWCostsName">#REF!</definedName>
    <definedName name="DataSetLLWCostsName">#REF!</definedName>
    <definedName name="DataSetOpenBalancesName">#REF!</definedName>
    <definedName name="DatasetOpenBalancesRefYear">#REF!</definedName>
    <definedName name="DataSetRatesName">#REF!</definedName>
    <definedName name="DataSetUFDCostsName">#REF!</definedName>
    <definedName name="DataSetUFSCostsName">#REF!</definedName>
    <definedName name="DataSetUFSCostsRefYear">#REF!</definedName>
    <definedName name="DataSetWasteForecastName">#REF!</definedName>
    <definedName name="DataYear">#REF!</definedName>
    <definedName name="dave">#REF!</definedName>
    <definedName name="Days01">#REF!</definedName>
    <definedName name="Days02">#REF!</definedName>
    <definedName name="DaysInYear">#REF!</definedName>
    <definedName name="DaysLeftInYear">#REF!</definedName>
    <definedName name="DB_VARS">#REF!</definedName>
    <definedName name="dbPath">"P:\_1_Models\v1.23\2000\npm.mdb"</definedName>
    <definedName name="dbPath_1">"P:\_1_Models\v1.23\2000\npm.mdb"</definedName>
    <definedName name="DCM_FIXED_CC_GrdTot">#REF!</definedName>
    <definedName name="DCM_FIXED_CI_CFDollarYear">#REF!</definedName>
    <definedName name="DCM_FIXED_CI_DatasetName">#REF!</definedName>
    <definedName name="DCM_FIXED_PV_GrdTot">#REF!</definedName>
    <definedName name="DCM_SFFUT_CC_GrdTot">#REF!</definedName>
    <definedName name="DCM_SFFUT_CI_DatasetName">#REF!</definedName>
    <definedName name="DCM_SFFUT_PV_GrdTot">#REF!</definedName>
    <definedName name="DCM_SFLTD_CC_GrdTot">#REF!</definedName>
    <definedName name="DCM_SFLTD_CI_DatasetName">#REF!</definedName>
    <definedName name="DCM_SFLTD_PV_GrdTot">#REF!</definedName>
    <definedName name="DCM_VAR_FUT_CI_DatasetName">#REF!</definedName>
    <definedName name="DCM_VAR_LTD_CI_DatasetName">#REF!</definedName>
    <definedName name="DCM_VARFUT_CC_GrdTot">#REF!</definedName>
    <definedName name="DCM_VARFUT_PV_GrdTot">#REF!</definedName>
    <definedName name="DCM_VARLTD_CC_GrdTot">#REF!</definedName>
    <definedName name="DCM_VARLTD_PV_GrdTot">#REF!</definedName>
    <definedName name="dd">#REF!</definedName>
    <definedName name="dddd">#REF!</definedName>
    <definedName name="ddddd">#REF!</definedName>
    <definedName name="ddddddd">#REF!</definedName>
    <definedName name="dddddddddddddddd">#REF!</definedName>
    <definedName name="Debt">#REF!</definedName>
    <definedName name="December_31__2005">#REF!</definedName>
    <definedName name="DECLBTG3">#REF!</definedName>
    <definedName name="DECLBTG4">#REF!</definedName>
    <definedName name="DECLNXG1">#REF!</definedName>
    <definedName name="DECLNXG2">#REF!</definedName>
    <definedName name="DECNTKG5">#REF!</definedName>
    <definedName name="DECNTKG6">#REF!</definedName>
    <definedName name="DECNTKG7">#REF!</definedName>
    <definedName name="DECNTKG8">#REF!</definedName>
    <definedName name="DECSUM">#REF!</definedName>
    <definedName name="DECTBYG3">#REF!</definedName>
    <definedName name="DemandRange">#REF!</definedName>
    <definedName name="DF_GRID_1">#REF!</definedName>
    <definedName name="DF_GRID_10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DF_GRID_8">#REF!</definedName>
    <definedName name="dfadfs" hidden="1">#REF!</definedName>
    <definedName name="dfasdf">#REF!</definedName>
    <definedName name="dfasdfsd" hidden="1">#REF!</definedName>
    <definedName name="dfd">#REF!</definedName>
    <definedName name="dfdsdf" localSheetId="1" hidden="1">{"'GenCo'!$A$3:$U$52"}</definedName>
    <definedName name="dfdsdf" hidden="1">{"'GenCo'!$A$3:$U$52"}</definedName>
    <definedName name="DFEF">#REF!</definedName>
    <definedName name="dg">#REF!</definedName>
    <definedName name="DIRTOT">#REF!</definedName>
    <definedName name="Discipline_dropdown">#REF!</definedName>
    <definedName name="Disclosure">#REF!</definedName>
    <definedName name="discount_rate">#REF!</definedName>
    <definedName name="DME_BeforeCloseCompleted" hidden="1">"True"</definedName>
    <definedName name="DME_Dirty" hidden="1">"False"</definedName>
    <definedName name="DME_LocalFile" hidden="1">"True"</definedName>
    <definedName name="DN_TBL">#REF!</definedName>
    <definedName name="DollarYear">#REF!</definedName>
    <definedName name="dr">#REF!</definedName>
    <definedName name="Draft">#REF!</definedName>
    <definedName name="DraftNote">#REF!</definedName>
    <definedName name="ds">#REF!</definedName>
    <definedName name="ee">#REF!</definedName>
    <definedName name="eeeeeeeeeee">#REF!</definedName>
    <definedName name="eeg">#N/A</definedName>
    <definedName name="Effective_Date">#REF!</definedName>
    <definedName name="EffectiveRate2011">#REF!</definedName>
    <definedName name="Efficiency_Table">#REF!</definedName>
    <definedName name="eg">#N/A</definedName>
    <definedName name="egg">#N/A</definedName>
    <definedName name="Eligible_Reductions">#REF!</definedName>
    <definedName name="EM_TBL">#REF!</definedName>
    <definedName name="EmbedGenMWh_CM">#REF!</definedName>
    <definedName name="EmbedGenMWh_LM">#REF!</definedName>
    <definedName name="EmbedGenMWh_YTD">#REF!</definedName>
    <definedName name="EndYear_BA">#REF!</definedName>
    <definedName name="EndYear_BB">#REF!</definedName>
    <definedName name="EndYear_DA">#REF!</definedName>
    <definedName name="EndYear_PA">#REF!</definedName>
    <definedName name="EndYear_PB">#REF!</definedName>
    <definedName name="Energy">#REF!</definedName>
    <definedName name="Energy_LY">#REF!</definedName>
    <definedName name="Energytrading">#REF!</definedName>
    <definedName name="Environment_Table">#REF!</definedName>
    <definedName name="ep">#REF!</definedName>
    <definedName name="EP_Headcount">#REF!</definedName>
    <definedName name="EP_Headcount_copy_for_testing">#REF!</definedName>
    <definedName name="EPMWorkbookOptions_1" hidden="1">"ZycAAB|LCAAAAAAABADtvQdgHEmWJSYvbcp7f0r1StfgdKEIgGATJNiQQBDswYjN5pLsHWlHIymrKoHKZVZlXWYWQMztnbz33nvvvffee||997o7nU4n99//P1xmZAFs9s5K2smeIYCqyB8/fnwfPyIe/x7vFmV6mddNUS0/|2h3vPNRmi|n1axYXnz20bo939799KPf4|g3Th5/t6rfTqrq7Zerlpo2Kb23bB69a4rPPpq37erR3btXV1fjq3v"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"jqr64u7ezs3v39/7i|evpPF9k28WyabPlNP/IvjW7|a2PqNc0fXxSLZf5FH2|qU7WdZ0v258s8iv|Mvj6adZm|il9/iJb5NKb7anNF6t1XXBXXzV5/bLOz3OCN83HhNBHR7//s5df/P5PXp68|O7uzu//PX1pWuWT1XRnd5zNpuNlVo|n2eoiXxTLYjytFo8OgHKTre5So7vf//2/9|XLz3//p6c/efr8y5dfnL54o5|8fH784sXZi8/pz/OsbP"</definedName>
    <definedName name="EPMWorkbookOptions_3" hidden="1">"LvP74L/By2x6tVWUwzj7K3xtrACKF4HysxjnxEOv0LJR1x07uDX327mM3y5dNikS8bxna4qcO0CdpQq9fz6srCOKnKqj5q63X||G7ki02v8igib/ZGpy8St7T5u/ZZdlnVRUt48XTIy73vbvH|s6JuWg|B|PcdQBbLYQLdtpXf7qtl8YvWOY/85PkZMd/ju7HvNoEQgpPI39/ZvXew6wGITQW/|2U9y|ujncd35Zco9GZVZtcv62qV1|310e79T"</definedName>
    <definedName name="EPMWorkbookOptions_4" hidden="1">"||f55Pz7fufzva39/fOH24f3M/z7Z0s39ufTR7sP5jcQ8/hWxHAz7OmfZ2XJP357It8MSElFmkW8mS0ATWR9z0yfU9o|P3x914ev6Jfvr1Lv5II7ZDs9hoPAP12kddZPZ1fu6YpKcxHy6L87CMwzUcd6fHejUzd7d59fHfzcB/fvQ3dvKn/WePSp8dvjn//N7/Py9Ovz6g7O/ukgW/Pp7v//|NTS8WQVc9evPzqze//9M2P2NVvdqtWA|z67Pjk"</definedName>
    <definedName name="EPMWorkbookOptions_5" hidden="1">"azPqvXv37|/v79|eUff|/8eoRL|eNv0Rd/rNbtVqgDu/82zva3Pnpw92dw4OHtyeO|/9/487iX4hdx4/f/77f|fZjxjUb3arVgMM|vzLk|Pnv/9Xrz/I2n/66b1772Hu9///x6eWjH1u5a9|xLB|s1u1GmDYl6||/M7X59X3DqHu//|PV0HBPpvi09OTHzmmQbNbtRpg1Fdf3y99fzb99D3YNMsfTh4|3H|4PZtM7m3v39892J6cP8i2s09n9yY"</definedName>
    <definedName name="EPMWorkbookOptions_6" hidden="1">"P793f2zuf/b|ATV/1/dKzH3Gn3|xWrYa48/Qnz16fffnih8ijD96DR/8/okoNFfvq1H7zI471mt2q1RDH/jAzpwf/P|TVTtaUufRH9j5odqtWA/z5|quXv//TL57|EJn04f//mFSJGHIqffjy|e/zI071m92q1QCnvjn74gPC/fdm092d///xKUgYMunezu7O|M2Xb76RWP9GZvv5wag/efrqh|yj7v7/cClKqdix/i8p4P/J06c/0qp|s1u1Gm"</definedName>
    <definedName name="EPMWorkbookOptions_7" hidden="1">"DWL06PX3/16vT1D5Nb/3|4HmXISDwKjj19dfbl07OTH7Hp|zQKsIk3enz3eLUqi2nWEhz7efCpaU7QquWSEKfPnmZtxh/7H76puoN//Co/r/Nm/uXyy1W|PDrPyiZ/fDf8kNudlHlWA|iXy9fZZW5adj/mtt|t6reTqnpLvNkyGU3r/hdh|6sZz5pr|OVKxvf/AAKFsV5nJwAA"</definedName>
    <definedName name="Equity">#REF!</definedName>
    <definedName name="Error">#REF!</definedName>
    <definedName name="Escalation_Rate">#REF!</definedName>
    <definedName name="EscalationIndices">#REF!</definedName>
    <definedName name="ESCt_ConstDollarYearDCM">#REF!</definedName>
    <definedName name="ESCt_ConstDollarYearILWD">#REF!</definedName>
    <definedName name="ESCt_ConstDollarYearILWO">#REF!</definedName>
    <definedName name="ESCt_ConstDollarYearLILWWMF">#REF!</definedName>
    <definedName name="ESCt_ConstDollarYearLLWD">#REF!</definedName>
    <definedName name="ESCt_ConstDollarYearLLWO">#REF!</definedName>
    <definedName name="ESCt_ConstDollarYearUFD">#REF!</definedName>
    <definedName name="ESCt_ConstDollarYearUFS">#REF!</definedName>
    <definedName name="ESCt_ConstDollarYearUFSWMF">#REF!</definedName>
    <definedName name="Evergreen">#REF!</definedName>
    <definedName name="Evergreen_T">#REF!</definedName>
    <definedName name="EVERYTHING">#REF!</definedName>
    <definedName name="Expected_Fossil_GWH_2013">#REF!</definedName>
    <definedName name="_xlnm.Extract">#REF!</definedName>
    <definedName name="f">#REF!</definedName>
    <definedName name="F7_BI14">#REF!</definedName>
    <definedName name="fdf">#REF!</definedName>
    <definedName name="FEBLambtonG3">#REF!</definedName>
    <definedName name="FEBLBTG4">#REF!</definedName>
    <definedName name="FEBNTKG5">#REF!</definedName>
    <definedName name="FEBNTKG6">#REF!</definedName>
    <definedName name="FEBNTKG7">#REF!</definedName>
    <definedName name="FEBNTKG8">#REF!</definedName>
    <definedName name="FEBSUM">#REF!</definedName>
    <definedName name="FEBTBYG3">#REF!</definedName>
    <definedName name="ff">#REF!</definedName>
    <definedName name="fff">#REF!</definedName>
    <definedName name="fffff">#REF!</definedName>
    <definedName name="FIFO">#REF!</definedName>
    <definedName name="FIGURES">#N/A</definedName>
    <definedName name="File4Web">#REF!</definedName>
    <definedName name="FIN_CHARGE_INPUT">#REF!</definedName>
    <definedName name="Final_Invoice">#REF!</definedName>
    <definedName name="FIRSTHALF">#REF!</definedName>
    <definedName name="FirstYearDCMForecast">#REF!</definedName>
    <definedName name="FOOT">#REF!</definedName>
    <definedName name="FormulaQuantum">#REF!</definedName>
    <definedName name="FormulaSAP">#REF!</definedName>
    <definedName name="FOSSIL">#N/A</definedName>
    <definedName name="FS_CM">#REF!</definedName>
    <definedName name="FUELEX_Conversion_Factors_2013">#REF!</definedName>
    <definedName name="FUELEX_Energy_Equivalent_2013">#REF!</definedName>
    <definedName name="FUELEX_Energy_Equivalent_Lennox_Gas_2013">#REF!</definedName>
    <definedName name="FUELEX_Energy_Equivalent_Lennox_Oil_2013">#REF!</definedName>
    <definedName name="FUELEX_Energy_Forecast_2013">#REF!</definedName>
    <definedName name="FUELEX_Fuel_Requirements_2013">#REF!</definedName>
    <definedName name="FUELEX_Port_Station_Other_Adjustments_2013">#REF!</definedName>
    <definedName name="FUELEX_Signed_Contracts_2013">#REF!</definedName>
    <definedName name="FUELEXID">#REF!</definedName>
    <definedName name="Future19">#REF!</definedName>
    <definedName name="Future4">#REF!</definedName>
    <definedName name="Future9">#REF!</definedName>
    <definedName name="FutureHome">#REF!</definedName>
    <definedName name="g">#REF!</definedName>
    <definedName name="GCG_UnReg">#REF!</definedName>
    <definedName name="gdfgfs">#REF!</definedName>
    <definedName name="Gen_Accrual">#REF!</definedName>
    <definedName name="Gen_Summary">#REF!</definedName>
    <definedName name="GenAccrual">#REF!</definedName>
    <definedName name="GenARGLA">#REF!</definedName>
    <definedName name="Generation">#REF!</definedName>
    <definedName name="Generation_Acc">#REF!</definedName>
    <definedName name="Generation_OEFC">#REF!</definedName>
    <definedName name="george">#REF!,#REF!</definedName>
    <definedName name="GLA">#REF!</definedName>
    <definedName name="GO">#N/A</definedName>
    <definedName name="Goto_Org_Name">#REF!</definedName>
    <definedName name="Goto_Table_Name">#REF!</definedName>
    <definedName name="graph1">#REF!</definedName>
    <definedName name="graph2">#REF!</definedName>
    <definedName name="graph3">#REF!</definedName>
    <definedName name="graph4">#REF!</definedName>
    <definedName name="GRAPHS">#REF!</definedName>
    <definedName name="Green">#REF!</definedName>
    <definedName name="GreenPPA">#REF!</definedName>
    <definedName name="gref">#REF!</definedName>
    <definedName name="greg">#REF!</definedName>
    <definedName name="Grow19">#REF!</definedName>
    <definedName name="Grow4">#REF!</definedName>
    <definedName name="Grow9">#REF!</definedName>
    <definedName name="growth">#REF!</definedName>
    <definedName name="GrowthTable">#REF!</definedName>
    <definedName name="HD_OMA_Project_List">#REF!</definedName>
    <definedName name="HD_Projects">#REF!</definedName>
    <definedName name="HD_Submission">#REF!</definedName>
    <definedName name="Head_Office_no_HD_Submission">#REF!</definedName>
    <definedName name="HEAD1">#REF!</definedName>
    <definedName name="HEAD2">#REF!</definedName>
    <definedName name="Header">#REF!</definedName>
    <definedName name="HealeyRevReq">#REF!</definedName>
    <definedName name="HealyFalls">#REF!</definedName>
    <definedName name="HEAT">#REF!</definedName>
    <definedName name="Heat_rate">#REF!</definedName>
    <definedName name="Help2">#REF!</definedName>
    <definedName name="hhhhhhhhhhhhh">#REF!</definedName>
    <definedName name="HITE">#REF!</definedName>
    <definedName name="HITE2">#REF!</definedName>
    <definedName name="HITE3">#REF!</definedName>
    <definedName name="Hite4">#REF!</definedName>
    <definedName name="Hours01">#REF!</definedName>
    <definedName name="Hours02">#REF!</definedName>
    <definedName name="hr" hidden="1">"SBP"</definedName>
    <definedName name="HTML_CodePage" hidden="1">1252</definedName>
    <definedName name="HTML_Control" localSheetId="1" hidden="1">{"'GenCo'!$A$3:$U$52"}</definedName>
    <definedName name="HTML_Control" hidden="1">{"'GenCo'!$A$3:$U$52"}</definedName>
    <definedName name="HTML_Control1" localSheetId="1" hidden="1">{"'GenCo'!$A$3:$U$52"}</definedName>
    <definedName name="HTML_Control1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unt" hidden="1">18</definedName>
    <definedName name="HTO_Cumulative_OMA_Capital_Budget_Table">#REF!</definedName>
    <definedName name="HTO_Monthly_OMA_Capital_Budget_Table">#REF!</definedName>
    <definedName name="Hydro_Headcount">#REF!</definedName>
    <definedName name="Hydroelectric">#REF!</definedName>
    <definedName name="Hydroelectric_T">#REF!</definedName>
    <definedName name="HydroNet">#REF!</definedName>
    <definedName name="HydroNewRegMWh">#REF!</definedName>
    <definedName name="IC_Changes">#REF!</definedName>
    <definedName name="IC_PMAdj">#REF!</definedName>
    <definedName name="IC_TradeMargin">#REF!</definedName>
    <definedName name="ICGLPurchases">#REF!</definedName>
    <definedName name="ICGLSales">#REF!</definedName>
    <definedName name="ICmtm_1CDY">#REF!</definedName>
    <definedName name="ICmtm_Book">#REF!</definedName>
    <definedName name="ICmtm_BookAcct">#REF!</definedName>
    <definedName name="ICmtm_BS">#REF!</definedName>
    <definedName name="ICmtm_Cpty">#REF!</definedName>
    <definedName name="ICmtm_CptyType">#REF!</definedName>
    <definedName name="ICmtm_firm">#REF!</definedName>
    <definedName name="ICmtm_FTR_BK">#REF!</definedName>
    <definedName name="ICmtm_FTR_Bkacct">#REF!</definedName>
    <definedName name="ICmtm_FTR_BS">#REF!</definedName>
    <definedName name="ICmtm_FTR_Cpty">#REF!</definedName>
    <definedName name="ICmtm_FTR_CptyType">#REF!</definedName>
    <definedName name="ICmtm_FTR_MtM">#REF!</definedName>
    <definedName name="ICmtm_FTR_Prod">#REF!</definedName>
    <definedName name="ICmtm_FTR_Undel_Qty">#REF!</definedName>
    <definedName name="ICmtm_InterCo">#REF!</definedName>
    <definedName name="ICmtm_Market">#REF!</definedName>
    <definedName name="ICmtm_mtm">#REF!</definedName>
    <definedName name="ICmtm_MtM_NPV">#REF!</definedName>
    <definedName name="ICmtm_TradeType">#REF!</definedName>
    <definedName name="ICmtm_Undel_Qty">#REF!</definedName>
    <definedName name="ICPurchases_MWh">#REF!</definedName>
    <definedName name="ICSales_MWh">#REF!</definedName>
    <definedName name="IFRS_EvalYear">#REF!</definedName>
    <definedName name="ILWD_CI_CFDollarYear">#REF!</definedName>
    <definedName name="ILWD_CI_DatasetName">#REF!</definedName>
    <definedName name="ILWDisp_CC_GrdTot">#REF!</definedName>
    <definedName name="ILWDisp_PV_GrdTot">#REF!</definedName>
    <definedName name="ILWDShift">#REF!</definedName>
    <definedName name="ILWO_CI_CFDollarYear">#REF!</definedName>
    <definedName name="ILWO_CI_DatasetName">#REF!</definedName>
    <definedName name="ILWOps_CC_GrdTot">#REF!</definedName>
    <definedName name="ILWOps_PV_GrdTot">#REF!</definedName>
    <definedName name="IMOAccInvoice">#REF!</definedName>
    <definedName name="in">#REF!</definedName>
    <definedName name="Income_tax_rate">#REF!</definedName>
    <definedName name="Inflation_Rate">#REF!</definedName>
    <definedName name="InflationRate">#REF!</definedName>
    <definedName name="Injuries01">#REF!</definedName>
    <definedName name="Injuries02">#REF!</definedName>
    <definedName name="InjuriesYTD">#REF!</definedName>
    <definedName name="Input">#REF!</definedName>
    <definedName name="Input_FAMS">#REF!</definedName>
    <definedName name="InputDCMTotalCosts">#REF!</definedName>
    <definedName name="InputEscForecasts">#REF!</definedName>
    <definedName name="InputILWWasteForecast">#REF!</definedName>
    <definedName name="InputLLWWasteForecast">#REF!</definedName>
    <definedName name="InputProgramBalances">#REF!</definedName>
    <definedName name="InputRateofReturn">#REF!</definedName>
    <definedName name="Inputs">#REF!</definedName>
    <definedName name="InputStationBalances">#REF!</definedName>
    <definedName name="Inputtest">#REF!</definedName>
    <definedName name="InputUFSDetailedFixCosts">#REF!</definedName>
    <definedName name="InputUFSDetailedVarCosts">#REF!</definedName>
    <definedName name="InputUFSTotalFixCosts">#REF!</definedName>
    <definedName name="InputUFSTotalVarCosts">#REF!</definedName>
    <definedName name="InputUnitBalances">#REF!</definedName>
    <definedName name="InterCo">#REF!</definedName>
    <definedName name="Interconnect">#REF!</definedName>
    <definedName name="INV_VALUE">#REF!</definedName>
    <definedName name="INVENTORY">#REF!</definedName>
    <definedName name="IQ_ABS_PERIOD" hidden="1">"c13823"</definedName>
    <definedName name="IQ_ADDIN" hidden="1">"AUTO"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AL_DIVIDEND" hidden="1">"c229"</definedName>
    <definedName name="IQ_APPLICABLE_INCOME_TAXES_FTE_FFIEC" hidden="1">"c13853"</definedName>
    <definedName name="IQ_ASSET_WRITEDOWN_SUPPLE" hidden="1">"c13812"</definedName>
    <definedName name="IQ_ASSETS_FAIR_VALUE" hidden="1">"c13843"</definedName>
    <definedName name="IQ_ASSETS_LEVEL_1" hidden="1">"c13839"</definedName>
    <definedName name="IQ_ASSETS_LEVEL_2" hidden="1">"c13840"</definedName>
    <definedName name="IQ_ASSETS_LEVEL_3" hidden="1">"c13841"</definedName>
    <definedName name="IQ_ASSETS_NETTING_OTHER_ADJUSTMENTS" hidden="1">"c13842"</definedName>
    <definedName name="IQ_AVG_PRICE_TARGET" hidden="1">"c82"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OARD_MEMBER_ID" hidden="1">"c13756"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CH" hidden="1">110000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LOSED_END_1_4_FAM_LOANS_TOT_LOANS_FFIEC" hidden="1">"c13866"</definedName>
    <definedName name="IQ_COMM_IND_LOANS_TOT_LOANS_FFIEC" hidden="1">"c13874"</definedName>
    <definedName name="IQ_COMM_RE_FARM_LOANS_TOT_LOANS_FFIEC" hidden="1">"c13872"</definedName>
    <definedName name="IQ_COMM_RE_NONFARM_NONRES_TOT_LOANS_FFIEC" hidden="1">"c13871"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NST_LAND_DEV_LOANS_TOT_LOANS_FFIEC" hidden="1">"c13865"</definedName>
    <definedName name="IQ_CONSUMER_LOANS_TOT_LOANS_FFIEC" hidden="1">"c13875"</definedName>
    <definedName name="IQ_CONTRACTS_OTHER_COMMODITIES_EQUITIES.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RE_DEPOSITS_FFIEC" hidden="1">"c13862"</definedName>
    <definedName name="IQ_CORE_DEPOSITS_TOT_DEPOSITS_FFIEC" hidden="1">"c13911"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ORATE_OVER_TOTAL" hidden="1">"c13767"</definedName>
    <definedName name="IQ_CQ" hidden="1">5000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Y" hidden="1">10000</definedName>
    <definedName name="IQ_DEMAND_DEPOSITS_TOT_DEPOSITS_FFIEC" hidden="1">"c13902"</definedName>
    <definedName name="IQ_DIC" hidden="1">"c13834"</definedName>
    <definedName name="IQ_DOM_OFFICE_DEPOSITS_TOT_DEPOSITS_FFIEC" hidden="1">"c13910"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"c157"</definedName>
    <definedName name="IQ_EBIT_GROWTH_2" hidden="1">"c161"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"c156"</definedName>
    <definedName name="IQ_EBITDA_GROWTH_2" hidden="1">"c160"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"c189"</definedName>
    <definedName name="IQ_ESOP_OVER_TOTAL" hidden="1">"c13768"</definedName>
    <definedName name="IQ_EST_ACT_FFO_REUT" hidden="1">"c3843"</definedName>
    <definedName name="IQ_EST_EPS_SURPRISE" hidden="1">"c1635"</definedName>
    <definedName name="IQ_EST_FFO_DIFF_REUT" hidden="1">"c3890"</definedName>
    <definedName name="IQ_EST_FFO_SURPRISE_PERCENT_REUT" hidden="1">"c3891"</definedName>
    <definedName name="IQ_EST_NEXT_EARNINGS_DATE" hidden="1">"c13591"</definedName>
    <definedName name="IQ_EV_OVER_REVENUE_EST" hidden="1">"c165"</definedName>
    <definedName name="IQ_EV_OVER_REVENUE_EST_1" hidden="1">"c166"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PLORE_DRILL_EXP_TOTAL" hidden="1">"c13850"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FAIR_VALUE_CHANGE_INCL_EARNINGS" hidden="1">"c13849"</definedName>
    <definedName name="IQ_FARM_LOANS_TOT_LOANS_FFIEC" hidden="1">"c13870"</definedName>
    <definedName name="IQ_FFO_EST_REUT" hidden="1">"c3837"</definedName>
    <definedName name="IQ_FFO_HIGH_EST_REUT" hidden="1">"c3839"</definedName>
    <definedName name="IQ_FFO_LOW_EST_REUT" hidden="1">"c3840"</definedName>
    <definedName name="IQ_FFO_MEDIAN_EST_REUT" hidden="1">"c3838"</definedName>
    <definedName name="IQ_FFO_NUM_EST_REUT" hidden="1">"c3841"</definedName>
    <definedName name="IQ_FFO_STDDEV_EST_REUT" hidden="1">"c3842"</definedName>
    <definedName name="IQ_FH" hidden="1">100000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PERCENT_AMOUNT" hidden="1">"c240"</definedName>
    <definedName name="IQ_FIVEPERCENT_OWNER" hidden="1">"c239"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OREIGN_BRANCHES_U.S._BANKS_LOANS_FDIC" hidden="1">"c6438"</definedName>
    <definedName name="IQ_FOUNDATION_OVER_TOTAL" hidden="1">"c13769"</definedName>
    <definedName name="IQ_FQ" hidden="1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" hidden="1">1000</definedName>
    <definedName name="IQ_FY_DATE" hidden="1">"IQ_FY_DATE"</definedName>
    <definedName name="IQ_HEDGEFUND_OVER_TOTAL" hidden="1">"c13771"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EQUITY_LOANS_TOT_LOANS_FFIEC" hidden="1">"c13867"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MENT_GW_SUPPLE" hidden="1">"c13811"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S_SETTLE_SUPPLE" hidden="1">"c13814"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TITUTIONAL_AMOUNT" hidden="1">"c236"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PRD_SUPPLE" hidden="1">"c13813"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_SUPPLE" hidden="1">"c13815"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OAN_LOSS_ALLOWANCE_NON_PERF_ASSETS_FFIEC" hidden="1">"c13912"</definedName>
    <definedName name="IQ_LTM" hidden="1">2000</definedName>
    <definedName name="IQ_LTM_DATE" hidden="1">"IQ_LTM_DATE"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RGER_SUPPLE" hidden="1">"c13810"</definedName>
    <definedName name="IQ_MMDA_SAVINGS_TOT_DEPOSITS_FFIEC" hidden="1">"c13905"</definedName>
    <definedName name="IQ_MONTH" hidden="1">15000</definedName>
    <definedName name="IQ_MULTIFAM_5_LOANS_TOT_LOANS_FFIEC" hidden="1">"c13869"</definedName>
    <definedName name="IQ_NAMES_REVISION_DATE_" hidden="1">40018.4237847222</definedName>
    <definedName name="IQ_NATIVE_COMPANY_NAME" hidden="1">"c13822"</definedName>
    <definedName name="IQ_NAV_ACT_OR_EST" hidden="1">"c2225"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"c158"</definedName>
    <definedName name="IQ_NET_INC_GROWTH_2" hidden="1">"c162"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EARNINGS_DATE" hidden="1">"c13592"</definedName>
    <definedName name="IQ_NON_CURRENT_LOANS_FFIEC" hidden="1">"c13860"</definedName>
    <definedName name="IQ_NON_PERFORMING_ASSETS_FFIEC" hidden="1">"c13859"</definedName>
    <definedName name="IQ_NON_PERFORMING_LOANS_FFIEC" hidden="1">"c13861"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W_OTHER_TRANS_ACCTS_TOT_DEPOSITS_FFIEC" hidden="1">"c13903"</definedName>
    <definedName name="IQ_NTM" hidden="1">6000</definedName>
    <definedName name="IQ_NUM_CONTRIBUTORS" hidden="1">"c13739"</definedName>
    <definedName name="IQ_OG_TOTAL_OIL_PRODUCTON" hidden="1">"c2059"</definedName>
    <definedName name="IQ_OPENED55" hidden="1">1</definedName>
    <definedName name="IQ_OTHER_OVER_TOTAL" hidden="1">"c13770"</definedName>
    <definedName name="IQ_OTHER_TAX_EQUIVALENT_ADJUSTMENTS_FFIEC" hidden="1">"c13855"</definedName>
    <definedName name="IQ_OTHER_UNUSUAL_SUPPLE" hidden="1">"c13816"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FLOAT" hidden="1">"c227"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EPS_EST" hidden="1">"c174"</definedName>
    <definedName name="IQ_PRICE_OVER_EPS_EST_1" hidden="1">"c175"</definedName>
    <definedName name="IQ_PRICEDATETIME" hidden="1">"IQ_PRICEDATETIME"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FESSIONAL_ID" hidden="1">"c13755"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UICK_COMP" hidden="1">"c13750"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TRUCTURE_SUPPLE" hidden="1">"c13809"</definedName>
    <definedName name="IQ_RETURN_COMMON_EQUITY" hidden="1">"c13838"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"c190"</definedName>
    <definedName name="IQ_REVENUE_GROWTH_1" hidden="1">"c155"</definedName>
    <definedName name="IQ_REVENUE_GROWTH_2" hidden="1">"c159"</definedName>
    <definedName name="IQ_REVOLVING_SECURED_1_4_NON_ACCRUAL_FFIEC" hidden="1">"c13314"</definedName>
    <definedName name="IQ_SHAREOUTSTANDING" hidden="1">"c83"</definedName>
    <definedName name="IQ_SHORT_INTEREST_VOLUME" hidden="1">"c228"</definedName>
    <definedName name="IQ_STOCK_BASED_EXPLORE_DRILL" hidden="1">"c13851"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X_EQUIVALENT_ADJUSTMENTS_FFIEC" hidden="1">"c13854"</definedName>
    <definedName name="IQ_TIME_DEPOSITS_LESS_100K_TOT_DEPOSITS_FFIEC" hidden="1">"c13907"</definedName>
    <definedName name="IQ_TIME_DEPOSITS_MORE_100K_TOT_DEPOSITS_FFIEC" hidden="1">"c13906"</definedName>
    <definedName name="IQ_TODAY" hidden="1">0</definedName>
    <definedName name="IQ_TOT_1_4_FAM_LOANS_TOT_LOANS_FFIEC" hidden="1">"c13868"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COMMON_EQUITY_FFIEC" hidden="1">"c13913"</definedName>
    <definedName name="IQ_TOTAL_COMMON_EQUITY_TOTAL_ASSETS_FFIEC" hidden="1">"c13864"</definedName>
    <definedName name="IQ_TOTAL_EQUITY_TOTAL_ASSETS_FFIEC" hidden="1">"c13863"</definedName>
    <definedName name="IQ_TOTAL_LOANS_LEASES_NON_ACCRUAL_FFIEC" hidden="1">"c13757"</definedName>
    <definedName name="IQ_TOTAL_PENSION_OBLIGATION" hidden="1">"c1292"</definedName>
    <definedName name="IQ_TOTAL_RISK_WEIGHTED_ASSETS_FFIEC" hidden="1">"c13858"</definedName>
    <definedName name="IQ_TOTAL_UNUSUAL_SUPPLE" hidden="1">"c13817"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ANS_ACCTS_TOT_DEPOSITS_FFIEC" hidden="1">"c13904"</definedName>
    <definedName name="IQ_WEEK" hidden="1">50000</definedName>
    <definedName name="IQ_YTD" hidden="1">3000</definedName>
    <definedName name="IT_DCM_Input_Header">#REF!</definedName>
    <definedName name="IT_ILWD_Input_Header">#REF!</definedName>
    <definedName name="IT_ILWO_Input_Header">#REF!</definedName>
    <definedName name="IT_LILWWMF_Input_Header">#REF!</definedName>
    <definedName name="IT_LLWD_Input_Header">#REF!</definedName>
    <definedName name="IT_LLWO_Input_Header">#REF!</definedName>
    <definedName name="IT_UFD_Input_Header">#REF!</definedName>
    <definedName name="IT_UFS_Input_Header">#REF!</definedName>
    <definedName name="IT_UFSWMF_Input_Header">#REF!</definedName>
    <definedName name="iudsfoi">#N/A</definedName>
    <definedName name="JANLBTG3">#REF!</definedName>
    <definedName name="JANLBTG4">#REF!</definedName>
    <definedName name="JANLNXG1">#REF!</definedName>
    <definedName name="JANLNXG2">#REF!</definedName>
    <definedName name="JANLNXG3">#REF!</definedName>
    <definedName name="JANNTKG5">#REF!</definedName>
    <definedName name="JANNTKG6">#REF!</definedName>
    <definedName name="JANNTKG7">#REF!</definedName>
    <definedName name="JANNTKG8">#REF!</definedName>
    <definedName name="JANTBYG3">#REF!</definedName>
    <definedName name="jjjjjjjjjjj">#REF!</definedName>
    <definedName name="JULSUM">#REF!</definedName>
    <definedName name="JUNSUM">#REF!</definedName>
    <definedName name="l">#REF!</definedName>
    <definedName name="Labor">1</definedName>
    <definedName name="LacSeul">#REF!</definedName>
    <definedName name="LacSeulRevReq">#REF!</definedName>
    <definedName name="lacSeulShare">#REF!</definedName>
    <definedName name="LAKE">#REF!</definedName>
    <definedName name="LAKE2">#REF!</definedName>
    <definedName name="LAKEVIEW">#REF!</definedName>
    <definedName name="LAMBrel">#REF!</definedName>
    <definedName name="LAMBTON">#REF!</definedName>
    <definedName name="Lambton_Submission">#REF!</definedName>
    <definedName name="LastUpDate">#REF!</definedName>
    <definedName name="lastyr">#REF!</definedName>
    <definedName name="LEN">#REF!</definedName>
    <definedName name="LENNOX">#REF!</definedName>
    <definedName name="Lennox_Submission">#REF!</definedName>
    <definedName name="LennoxRMR">#REF!</definedName>
    <definedName name="LENNrel">#REF!</definedName>
    <definedName name="LENSPACE">#REF!</definedName>
    <definedName name="LILWWMF_CI_CFDollarYear">#REF!</definedName>
    <definedName name="LILWWMF_CI_DatasetName">#REF!</definedName>
    <definedName name="LILWWMF_PV_GrdTot">#REF!</definedName>
    <definedName name="lll">#REF!</definedName>
    <definedName name="llll">#REF!</definedName>
    <definedName name="llllllllllllllllllllllllll">#REF!</definedName>
    <definedName name="LLWD_CI_CFDollarYear">#REF!</definedName>
    <definedName name="LLWD_CI_DatasetName">#REF!</definedName>
    <definedName name="LLWDisp_CC_GrdTot">#REF!</definedName>
    <definedName name="LLWDisp_PV_GrdTot">#REF!</definedName>
    <definedName name="LLWDShift">#REF!</definedName>
    <definedName name="LLWO_CI_CFDollarYear">#REF!</definedName>
    <definedName name="LLWO_CI_DatasetName">#REF!</definedName>
    <definedName name="LLWOps_CC_GrdTot">#REF!</definedName>
    <definedName name="LLWOps_PV_GrdTot">#REF!</definedName>
    <definedName name="LMD_Submission">#REF!</definedName>
    <definedName name="LME_CC">#REF!</definedName>
    <definedName name="LME_CCRev">#REF!</definedName>
    <definedName name="LME_CostCentre">#REF!</definedName>
    <definedName name="LME_Generation">#REF!</definedName>
    <definedName name="LME_GL50000">#REF!</definedName>
    <definedName name="LME_GL50004">#REF!</definedName>
    <definedName name="LME_GL50012">#REF!</definedName>
    <definedName name="LME_GL50020">#REF!</definedName>
    <definedName name="LME_GL50030">#REF!</definedName>
    <definedName name="LME_GL50031">#REF!</definedName>
    <definedName name="LME_GL50032">#REF!</definedName>
    <definedName name="LME_GL50033">#REF!</definedName>
    <definedName name="LME_GL50040">#REF!</definedName>
    <definedName name="LME_GL50041">#REF!</definedName>
    <definedName name="LME_GL50050">#REF!</definedName>
    <definedName name="LME_GL60020">#REF!</definedName>
    <definedName name="LME_GL60030">#REF!</definedName>
    <definedName name="LME_GL60038">#REF!</definedName>
    <definedName name="LME_GL60040">#REF!</definedName>
    <definedName name="LME_GL60041">#REF!</definedName>
    <definedName name="LME_GL60042">#REF!</definedName>
    <definedName name="LME_GL60050">#REF!</definedName>
    <definedName name="LME_GLA">#REF!</definedName>
    <definedName name="LME_GLAccount">#REF!</definedName>
    <definedName name="LME_Period">#REF!</definedName>
    <definedName name="LME_PostTBABalance">#REF!</definedName>
    <definedName name="Long_Form_Month">#REF!</definedName>
    <definedName name="Long_Form_Month_No_Caps">#REF!</definedName>
    <definedName name="Loss">#REF!</definedName>
    <definedName name="lossfactor">#REF!</definedName>
    <definedName name="LOT">#REF!</definedName>
    <definedName name="ltd2007a">#REF!</definedName>
    <definedName name="LTGSrel">#REF!</definedName>
    <definedName name="LXGSrel">#REF!</definedName>
    <definedName name="Manager">#REF!</definedName>
    <definedName name="MAR09CIP">#REF!</definedName>
    <definedName name="mark">#REF!</definedName>
    <definedName name="Market_Rates">#REF!</definedName>
    <definedName name="MARLBTG3">#REF!</definedName>
    <definedName name="MARLBTG4">#REF!</definedName>
    <definedName name="MARLNXG1">#REF!</definedName>
    <definedName name="MARLNXG2">#REF!</definedName>
    <definedName name="MARLNXG3">#REF!</definedName>
    <definedName name="MARNTKG5">#REF!</definedName>
    <definedName name="MARNTKG6">#REF!</definedName>
    <definedName name="MARNTKG7">#REF!</definedName>
    <definedName name="MARNTKG8">#REF!</definedName>
    <definedName name="MARSUM">#REF!</definedName>
    <definedName name="MARTBYG3">#REF!</definedName>
    <definedName name="Material">2</definedName>
    <definedName name="matt">#REF!</definedName>
    <definedName name="MaxYear">#REF!</definedName>
    <definedName name="MAYSUM">#REF!</definedName>
    <definedName name="MCR_Table">#REF!</definedName>
    <definedName name="MCR_Table2">#REF!</definedName>
    <definedName name="MCR_Table3">#REF!</definedName>
    <definedName name="MethodsBundleDisposal">#REF!</definedName>
    <definedName name="MethodsEscalation">#REF!</definedName>
    <definedName name="MethodsInflation">#REF!</definedName>
    <definedName name="MethodsRateofReturn">#REF!</definedName>
    <definedName name="MethodsReportingPrograms">#REF!</definedName>
    <definedName name="MethodsReportingStations">#REF!</definedName>
    <definedName name="MethodsUnitAllocation">#REF!</definedName>
    <definedName name="MMM" localSheetId="1" hidden="1">{#N/A,#N/A,FALSE,"Summary";#N/A,#N/A,FALSE,"T-UFDS";#N/A,#N/A,FALSE,"T-UFLT";#N/A,#N/A,FALSE,"T-L&amp;ILW Ops";#N/A,#N/A,FALSE,"T_L&amp;ILW LT";#N/A,#N/A,FALSE,"T-Decom";#N/A,#N/A,FALSE,"T-Supp"}</definedName>
    <definedName name="MMM" hidden="1">{#N/A,#N/A,FALSE,"Summary";#N/A,#N/A,FALSE,"T-UFDS";#N/A,#N/A,FALSE,"T-UFLT";#N/A,#N/A,FALSE,"T-L&amp;ILW Ops";#N/A,#N/A,FALSE,"T_L&amp;ILW LT";#N/A,#N/A,FALSE,"T-Decom";#N/A,#N/A,FALSE,"T-Supp"}</definedName>
    <definedName name="mmmmmm">#REF!</definedName>
    <definedName name="mmmmmmmmmmmmmm">#REF!</definedName>
    <definedName name="MMOD" hidden="1">"ESG5D7BUL339S1PUIFJDMYP64"</definedName>
    <definedName name="MMOD1" hidden="1">"42OOCOJ1FUOUWJJRJ9DA5ER7F"</definedName>
    <definedName name="mon_ctrl">#REF!</definedName>
    <definedName name="Month">#REF!</definedName>
    <definedName name="Month_test">#REF!</definedName>
    <definedName name="Month_Value">#REF!</definedName>
    <definedName name="monthlookup">#REF!</definedName>
    <definedName name="MONTHLY">#REF!</definedName>
    <definedName name="Monthly_MCR_Hours">#REF!</definedName>
    <definedName name="Monthly_Reliability">#REF!</definedName>
    <definedName name="MonthlyScroll">#REF!</definedName>
    <definedName name="MONTHS">#REF!</definedName>
    <definedName name="MONTHS2">#REF!</definedName>
    <definedName name="MPMARebate">#REF!</definedName>
    <definedName name="MTD_ActAncillaryByStation">#REF!</definedName>
    <definedName name="MTD_Actual_LY">#REF!</definedName>
    <definedName name="MTD_AGC_Actual">#REF!</definedName>
    <definedName name="MTD_AGC_Budget">#REF!</definedName>
    <definedName name="MTD_AncRev">#REF!</definedName>
    <definedName name="MTD_AncRev_Bud">#REF!</definedName>
    <definedName name="MTD_AncRev_Bud_Detail">#REF!</definedName>
    <definedName name="MTD_AQEI">#REF!</definedName>
    <definedName name="MTD_AQEW">#REF!</definedName>
    <definedName name="MTD_BlackStart_Actual">#REF!</definedName>
    <definedName name="MTD_BlackStart_Budget">#REF!</definedName>
    <definedName name="MTD_CNP_BUD">#REF!</definedName>
    <definedName name="MTD_GenCost_Bud">#REF!</definedName>
    <definedName name="MTD_HESA">#REF!</definedName>
    <definedName name="MTD_HydroNonRegRev_Bud">#REF!</definedName>
    <definedName name="MTD_HydroNonRegRev_Bud_Before">#REF!</definedName>
    <definedName name="MTD_HydroRegGWh_Bud">#REF!</definedName>
    <definedName name="MTD_HydroRegRev_Bud">#REF!</definedName>
    <definedName name="MTD_HydroRegRev_Bud_Before">#REF!</definedName>
    <definedName name="MTD_MWh_Bud">#REF!</definedName>
    <definedName name="MTD_NewHydroRegMWh">#REF!</definedName>
    <definedName name="MTD_NonReg_Station_Rev">#REF!</definedName>
    <definedName name="MTD_ONPA_Bud">#REF!</definedName>
    <definedName name="MTD_OPGET_Market_B">#REF!</definedName>
    <definedName name="MTD_OPGET_Market_S">#REF!</definedName>
    <definedName name="MTD_OPGET_Purchases">#REF!</definedName>
    <definedName name="MTD_OPGET_Sales">#REF!</definedName>
    <definedName name="MTD_OR_Actual">#REF!</definedName>
    <definedName name="MTD_OR_Budget">#REF!</definedName>
    <definedName name="MTD_ReactivePower_Actual">#REF!</definedName>
    <definedName name="MTD_ReactivePower_Budget">#REF!</definedName>
    <definedName name="MTD_Reg_Hydro_Rev">#REF!</definedName>
    <definedName name="MTD_Reg_Station_Rev">#REF!</definedName>
    <definedName name="MTD_RegHydro_Bud_Detail">#REF!</definedName>
    <definedName name="MTD_Rev_Budget">#REF!</definedName>
    <definedName name="MTD_RMR_Actual">#REF!</definedName>
    <definedName name="MTD_RMR_Budget">#REF!</definedName>
    <definedName name="MTD_Trading_Budget">#REF!</definedName>
    <definedName name="MTDBudget">#REF!</definedName>
    <definedName name="MtM">#REF!</definedName>
    <definedName name="Name">#REF!</definedName>
    <definedName name="NAN_FOOT">#REF!</definedName>
    <definedName name="NAN_HEAD">#REF!</definedName>
    <definedName name="NANLINE1">#REF!</definedName>
    <definedName name="NANLINE2">#REF!</definedName>
    <definedName name="NANrel">#REF!</definedName>
    <definedName name="NANTICOKE">#REF!</definedName>
    <definedName name="Nanticoke_Submission">#REF!</definedName>
    <definedName name="NAPG">#REF!</definedName>
    <definedName name="NAPG_Submission">#REF!</definedName>
    <definedName name="NAPG_T">#REF!</definedName>
    <definedName name="NbrYearsSpreadCostsILW">#REF!</definedName>
    <definedName name="NbrYearsSpreadCostsLLW">#REF!</definedName>
    <definedName name="NbrYearsSpreadCostsUFD">#REF!</definedName>
    <definedName name="NCC">#REF!</definedName>
    <definedName name="NEPG">#REF!</definedName>
    <definedName name="NEPG_Submission">#REF!</definedName>
    <definedName name="NEPG_T">#REF!</definedName>
    <definedName name="Net_AQEI_RegHydro">#REF!</definedName>
    <definedName name="netincome">#REF!</definedName>
    <definedName name="new" hidden="1">#REF!</definedName>
    <definedName name="new_discount_rate">#REF!</definedName>
    <definedName name="NewCategory">4</definedName>
    <definedName name="NewCopyEnergy">#REF!</definedName>
    <definedName name="NewHydroRegMWh">#REF!</definedName>
    <definedName name="NewHydroRegRev">#REF!</definedName>
    <definedName name="nnnnn">#REF!</definedName>
    <definedName name="nnnnnnnnnnnnn">#REF!</definedName>
    <definedName name="nnnnnnnnnnnnnnnn">#REF!</definedName>
    <definedName name="NominalIntRate">#REF!</definedName>
    <definedName name="NonRegHydro_CMSC">#REF!</definedName>
    <definedName name="NonRegRev_Actual">#REF!</definedName>
    <definedName name="notes">#REF!</definedName>
    <definedName name="NOVSUM">#REF!</definedName>
    <definedName name="NP_VIF">#REF!</definedName>
    <definedName name="NPT_TBL">#REF!</definedName>
    <definedName name="NTGSrel">#REF!</definedName>
    <definedName name="NTP_Submission">#REF!</definedName>
    <definedName name="NUCLEAR">#N/A</definedName>
    <definedName name="Nuclear_Headcount">#REF!</definedName>
    <definedName name="NumQtrs">#REF!</definedName>
    <definedName name="NWMO01">#REF!</definedName>
    <definedName name="NWPG">#REF!</definedName>
    <definedName name="NWPG_Submission">#REF!</definedName>
    <definedName name="NWPG_T">#REF!</definedName>
    <definedName name="NYPA_WaterTransfer">#REF!</definedName>
    <definedName name="O_VIF">#REF!</definedName>
    <definedName name="OCTSUM">#REF!</definedName>
    <definedName name="OEFC">#REF!</definedName>
    <definedName name="OEFC_Lambton">#REF!</definedName>
    <definedName name="OEFC_Nanticoke">#REF!</definedName>
    <definedName name="OEFC_SAP">#REF!</definedName>
    <definedName name="OEFC_SAP_Pivot">#REF!</definedName>
    <definedName name="OHN">#REF!</definedName>
    <definedName name="old" hidden="1">#REF!</definedName>
    <definedName name="old_discount_rate">#REF!</definedName>
    <definedName name="OMA">#REF!</definedName>
    <definedName name="OMA_Cost_Table">#REF!</definedName>
    <definedName name="OMA_PROG">#REF!</definedName>
    <definedName name="OMA_PROG2">#REF!</definedName>
    <definedName name="OMA_RES">#REF!</definedName>
    <definedName name="OMAbkdn">#REF!</definedName>
    <definedName name="ONE">#REF!</definedName>
    <definedName name="ONFA_discount_rate">#REF!</definedName>
    <definedName name="ONFA_only?">#REF!</definedName>
    <definedName name="ONPA_Rate">#REF!</definedName>
    <definedName name="ONPARebate_Budget">#REF!</definedName>
    <definedName name="Ontdada_MtM">#REF!</definedName>
    <definedName name="Ontdata_1cdy">#REF!</definedName>
    <definedName name="Ontdata_BKacct">#REF!</definedName>
    <definedName name="Ontdata_book">#REF!</definedName>
    <definedName name="Ontdata_BS">#REF!</definedName>
    <definedName name="Ontdata_cpty">#REF!</definedName>
    <definedName name="Ontdata_cptytype">#REF!</definedName>
    <definedName name="Ontdata_firm">#REF!</definedName>
    <definedName name="Ontdata_MtM_NPV">#REF!</definedName>
    <definedName name="Ontdata_prod">#REF!</definedName>
    <definedName name="Ontdata_Tradetype">#REF!</definedName>
    <definedName name="Ontdata_Undel_Qty">#REF!</definedName>
    <definedName name="Ontdata_UValue1">#REF!</definedName>
    <definedName name="Operating_State">#REF!</definedName>
    <definedName name="Operational_Capital_Table">#REF!</definedName>
    <definedName name="Operational_OMA_Table">#REF!</definedName>
    <definedName name="OPGET_1CDY">#REF!</definedName>
    <definedName name="OPGET_Accrual">#REF!</definedName>
    <definedName name="OPGET_Accrual_InterCo">#REF!</definedName>
    <definedName name="OPGET_Book">#REF!</definedName>
    <definedName name="OPGET_BookAcct">#REF!</definedName>
    <definedName name="OPGET_BS">#REF!</definedName>
    <definedName name="OPGET_GL">#REF!</definedName>
    <definedName name="OPGET_INTC">#REF!</definedName>
    <definedName name="OPGET_InterCo">#REF!</definedName>
    <definedName name="OPGET_Market">#REF!</definedName>
    <definedName name="OPGET_MtM">#REF!</definedName>
    <definedName name="OPGET_TradeType">#REF!</definedName>
    <definedName name="OPGETSAP">#REF!</definedName>
    <definedName name="OPTION2">#REF!</definedName>
    <definedName name="OPTION3">#REF!</definedName>
    <definedName name="Orgname">#REF!</definedName>
    <definedName name="OSPG">#REF!</definedName>
    <definedName name="OSPG_T">#REF!</definedName>
    <definedName name="Other">3</definedName>
    <definedName name="OtherRevCosts_Budget">#REF!</definedName>
    <definedName name="OTTA_Submission">#REF!</definedName>
    <definedName name="out">#REF!</definedName>
    <definedName name="Outputs">#REF!</definedName>
    <definedName name="Overtime_Costs">#REF!</definedName>
    <definedName name="Page_1">#REF!</definedName>
    <definedName name="Page_2">#REF!</definedName>
    <definedName name="Page1">#REF!</definedName>
    <definedName name="Page2">#REF!</definedName>
    <definedName name="pai4àpai5">#REF!</definedName>
    <definedName name="pait">#REF!</definedName>
    <definedName name="Pal_Workbook_GUID" hidden="1">"RLH91JKSJ5QJVCGJCZD1TK5V"</definedName>
    <definedName name="ParentBal">#REF!</definedName>
    <definedName name="ParentInc">#REF!</definedName>
    <definedName name="PART1">#REF!</definedName>
    <definedName name="PART2">#REF!</definedName>
    <definedName name="PasteHere">#REF!</definedName>
    <definedName name="PctApplyFirstYearCostsILW">#REF!</definedName>
    <definedName name="PctApplyFirstYearCostsLLW">#REF!</definedName>
    <definedName name="PctApplyFirstYearCostsUFD">#REF!</definedName>
    <definedName name="penalty">#REF!</definedName>
    <definedName name="Pending_Deliveries_2013">#REF!</definedName>
    <definedName name="People19">#REF!</definedName>
    <definedName name="People4">#REF!</definedName>
    <definedName name="People9">#REF!</definedName>
    <definedName name="PeopleHome">#REF!</definedName>
    <definedName name="Performance_Table">#REF!</definedName>
    <definedName name="Performance_Table_Budget">#REF!</definedName>
    <definedName name="Period">#REF!</definedName>
    <definedName name="Period_LY">#REF!</definedName>
    <definedName name="PG_Project_List">#REF!</definedName>
    <definedName name="PickA_TBL">#REF!</definedName>
    <definedName name="PickB_TBL">#REF!</definedName>
    <definedName name="Pickering">#REF!</definedName>
    <definedName name="PINO_TBL">#REF!</definedName>
    <definedName name="pl">#REF!</definedName>
    <definedName name="PLACEHOLDER_STATE">"Inactive - Placeholder"</definedName>
    <definedName name="PLANNED_STATE">"Inactive - Planned (in BP)"</definedName>
    <definedName name="Plant_Group_dropdown">#REF!</definedName>
    <definedName name="PM_List">#REF!</definedName>
    <definedName name="PMList">#REF!</definedName>
    <definedName name="PND">#REF!</definedName>
    <definedName name="portfSheetColsActFndsRel">#REF!</definedName>
    <definedName name="portfSheetColsAssetInServDates">#REF!</definedName>
    <definedName name="portfSheetColsBCSSPRDueDate">#REF!</definedName>
    <definedName name="portfSheetColsBRDDates">#REF!</definedName>
    <definedName name="portfSheetColsBRDDueDate">#REF!</definedName>
    <definedName name="portfSheetColsBuildDates">#REF!</definedName>
    <definedName name="portfSheetColsBusiness">#REF!</definedName>
    <definedName name="portfSheetColsBusinessPlan">#REF!</definedName>
    <definedName name="portfSheetColsColourCodes">#REF!</definedName>
    <definedName name="portfSheetColsComment">#REF!</definedName>
    <definedName name="portfSheetColsCommitedSate">#REF!</definedName>
    <definedName name="portfSheetColsCRCause">#REF!</definedName>
    <definedName name="portfSheetColsCRImpactCost">#REF!</definedName>
    <definedName name="portfSheetColsCRImpactSched">#REF!</definedName>
    <definedName name="portfSheetColsCRM">#REF!</definedName>
    <definedName name="portfSheetColsCRTypeCount">#REF!</definedName>
    <definedName name="portfSheetColsCSA">#REF!</definedName>
    <definedName name="portfSheetColsCSADates">#REF!</definedName>
    <definedName name="portfSheetColsCurrApprRel">#REF!</definedName>
    <definedName name="portfSheetColsCurrMonActuals">#REF!</definedName>
    <definedName name="portfSheetColsCurrMonBudget">#REF!</definedName>
    <definedName name="portfSheetColsCurrProjGoAhead">#REF!</definedName>
    <definedName name="portfSheetColsCurrProjScore">#REF!</definedName>
    <definedName name="portfSheetColsCustomer">#REF!</definedName>
    <definedName name="portfSheetColsCustSatisfAssPerf">#REF!</definedName>
    <definedName name="portfSheetColsDesignDates">#REF!</definedName>
    <definedName name="portfSheetColsEqipISRptReq">#REF!</definedName>
    <definedName name="portfSheetColsForcstAtCompl">#REF!</definedName>
    <definedName name="portfSheetColsFunding">#REF!</definedName>
    <definedName name="portfSheetColsGrandTotals">#REF!</definedName>
    <definedName name="portfSheetColsHideCurrApprRel">#REF!</definedName>
    <definedName name="portfSheetColsImpaxctedLOB">#REF!</definedName>
    <definedName name="portfSheetColsLTDAct">#REF!</definedName>
    <definedName name="portfSheetColsLTDRel">#REF!</definedName>
    <definedName name="portfSheetColsNHSS">#REF!</definedName>
    <definedName name="portfSheetColsNPV">#REF!</definedName>
    <definedName name="portfSheetColsOrigBaselRels">#REF!</definedName>
    <definedName name="portfSheetColsPDRDueDate">#REF!</definedName>
    <definedName name="portfSheetColsPEPDates">#REF!</definedName>
    <definedName name="portfSheetColsPIRActDate">#REF!</definedName>
    <definedName name="portfSheetColsPIRDates">#REF!</definedName>
    <definedName name="portfSheetColsPIRStatus">#REF!</definedName>
    <definedName name="portfSheetColsPrelimBOMPOCDates">#REF!</definedName>
    <definedName name="portfSheetColsPrelimRelFndDates">#REF!</definedName>
    <definedName name="portfSheetColsProgMangr">#REF!</definedName>
    <definedName name="portfSheetColsProgramName">#REF!</definedName>
    <definedName name="portfSheetColsProjAwardSOWPODates">#REF!</definedName>
    <definedName name="portfSheetColsProjClsDocDates">#REF!</definedName>
    <definedName name="portfSheetColsProjClsRptDates">#REF!</definedName>
    <definedName name="portfSheetColsProjDetails">#REF!</definedName>
    <definedName name="portfSheetColsProjDevelPropDate">#REF!</definedName>
    <definedName name="portfSheetColsProjDevelPropDates">#REF!</definedName>
    <definedName name="portfSheetColsProjDevelRelDates">#REF!</definedName>
    <definedName name="portfSheetColsProjectClass">#REF!</definedName>
    <definedName name="portfSheetColsProjectGate">#REF!</definedName>
    <definedName name="portfSheetColsProjectID">#REF!</definedName>
    <definedName name="portfSheetColsProjectName">#REF!</definedName>
    <definedName name="portfSheetColsProjectProfile">#REF!</definedName>
    <definedName name="portfSheetColsProjectSchedDates">#REF!</definedName>
    <definedName name="portfSheetColsProjectState">#REF!</definedName>
    <definedName name="portfSheetColsProjectStatus1">#REF!</definedName>
    <definedName name="portfSheetColsProjIndic">#REF!</definedName>
    <definedName name="portfSheetColsProjMgr">#REF!</definedName>
    <definedName name="portfSheetColsProjRoadmapDates">#REF!</definedName>
    <definedName name="portfSheetColsProjStartDate">#REF!</definedName>
    <definedName name="portfSheetColsRebalRptColours">#REF!</definedName>
    <definedName name="portfSheetColsRelFndDates">#REF!</definedName>
    <definedName name="portfSheetColsReportDate">#REF!</definedName>
    <definedName name="portfSheetColsRevBaselRel">#REF!</definedName>
    <definedName name="portfSheetColsRisk">#REF!</definedName>
    <definedName name="portfSheetColsRptInSrvDates">#REF!</definedName>
    <definedName name="portfSheetColsSmallProjRelDate">#REF!</definedName>
    <definedName name="portfSheetColsSmallProjRelDates">#REF!</definedName>
    <definedName name="portfSheetColsSRDDates">#REF!</definedName>
    <definedName name="portfSheetColsStdRptColours">#REF!</definedName>
    <definedName name="portfSheetColsTabName">#REF!</definedName>
    <definedName name="portfSheetColsTechno">#REF!</definedName>
    <definedName name="portfSheetColsUATDates">#REF!</definedName>
    <definedName name="portfSheetColsWorkCategory">#REF!</definedName>
    <definedName name="portfSheetColsYEForecast">#REF!</definedName>
    <definedName name="portfSheetColsYTDActuals">#REF!</definedName>
    <definedName name="portfSheetColsYTDBudget">#REF!</definedName>
    <definedName name="pppppppp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Name">#REF!</definedName>
    <definedName name="PR1_pagno">#REF!</definedName>
    <definedName name="PR1_Range">#REF!</definedName>
    <definedName name="PR1_TF">#REF!</definedName>
    <definedName name="PR10_Active">#REF!</definedName>
    <definedName name="PR10_Name">#REF!</definedName>
    <definedName name="PR10_pagno">#REF!</definedName>
    <definedName name="PR10_Range">#REF!</definedName>
    <definedName name="PR10_TF">#REF!</definedName>
    <definedName name="PR2_Active">#REF!</definedName>
    <definedName name="PR2_Name">#REF!</definedName>
    <definedName name="PR2_pagno">#REF!</definedName>
    <definedName name="PR2_Range">#REF!</definedName>
    <definedName name="PR2_TF">#REF!</definedName>
    <definedName name="PR3_Active">#REF!</definedName>
    <definedName name="PR3_Name">#REF!</definedName>
    <definedName name="PR3_pagno">#REF!</definedName>
    <definedName name="PR3_Range">#REF!</definedName>
    <definedName name="PR3_TF">#REF!</definedName>
    <definedName name="PR4_active">#REF!</definedName>
    <definedName name="PR4_Name">#REF!</definedName>
    <definedName name="PR4_pagno">#REF!</definedName>
    <definedName name="PR4_Range">#REF!</definedName>
    <definedName name="PR4_TF">#REF!</definedName>
    <definedName name="PR5_Active">#REF!</definedName>
    <definedName name="PR5_Name">#REF!</definedName>
    <definedName name="PR5_pagno">#REF!</definedName>
    <definedName name="PR5_Range">#REF!</definedName>
    <definedName name="PR5_TF">#REF!</definedName>
    <definedName name="PR6_Active">#REF!</definedName>
    <definedName name="PR6_Name">#REF!</definedName>
    <definedName name="PR6_pagno">#REF!</definedName>
    <definedName name="PR6_Range">#REF!</definedName>
    <definedName name="PR6_TF">#REF!</definedName>
    <definedName name="PR7_Active">#REF!</definedName>
    <definedName name="PR7_Name">#REF!</definedName>
    <definedName name="PR7_pagno">#REF!</definedName>
    <definedName name="PR7_Range">#REF!</definedName>
    <definedName name="PR7_TF">#REF!</definedName>
    <definedName name="PR8_Active">#REF!</definedName>
    <definedName name="PR8_Name">#REF!</definedName>
    <definedName name="PR8_pagno">#REF!</definedName>
    <definedName name="PR8_Range">#REF!</definedName>
    <definedName name="PR8_TF">#REF!</definedName>
    <definedName name="PR9_Active">#REF!</definedName>
    <definedName name="PR9_Name">#REF!</definedName>
    <definedName name="PR9_pagno">#REF!</definedName>
    <definedName name="PR9_Range">#REF!</definedName>
    <definedName name="PR9_TF">#REF!</definedName>
    <definedName name="Prelim_Invoice">#REF!</definedName>
    <definedName name="Prev_month_ohn">#REF!</definedName>
    <definedName name="_xlnm.Print_Area" localSheetId="0">'C Factor Calcs - from I1-2-1_T2'!$A$1:$J$49</definedName>
    <definedName name="_xlnm.Print_Area" localSheetId="1">'Price Cap Calcs I1-2-1_T1'!$A$1:$J$47</definedName>
    <definedName name="_xlnm.Print_Area">#REF!</definedName>
    <definedName name="print_Area_1">#REF!</definedName>
    <definedName name="Print_Area_2">#REF!</definedName>
    <definedName name="Print_Area_4">#REF!</definedName>
    <definedName name="Print_Area_MI">#REF!</definedName>
    <definedName name="Print_Header">#REF!</definedName>
    <definedName name="_xlnm.Print_Titles">#REF!,#REF!</definedName>
    <definedName name="Print_Titles_MI">#REF!,#REF!</definedName>
    <definedName name="Print_toggle">#REF!</definedName>
    <definedName name="Print2">#N/A</definedName>
    <definedName name="PrintPlanGroups">#N/A</definedName>
    <definedName name="PrintSubpDist">#N/A</definedName>
    <definedName name="PrintSummary">#N/A</definedName>
    <definedName name="PrintVn">#N/A</definedName>
    <definedName name="PrintWr">#N/A</definedName>
    <definedName name="PrmAllocationMethod">#REF!</definedName>
    <definedName name="PrmBundleDisposalMethod">#REF!</definedName>
    <definedName name="PrmCalcTax">#REF!</definedName>
    <definedName name="PrmEscalationMethod">#REF!</definedName>
    <definedName name="PrmILWInService">#REF!</definedName>
    <definedName name="PrmILWOPGCap">#REF!</definedName>
    <definedName name="PrmInflationIndex">#REF!</definedName>
    <definedName name="PrmInflationMethod">#REF!</definedName>
    <definedName name="PrmLLWInservice">#REF!</definedName>
    <definedName name="PrmLLWOPGCap">#REF!</definedName>
    <definedName name="PrmRateofReturnMethod">#REF!</definedName>
    <definedName name="PrmRiskModelOn">#REF!</definedName>
    <definedName name="PrmUFDInService">#REF!</definedName>
    <definedName name="PrmUFDOPGCap">#REF!</definedName>
    <definedName name="PRODUCTION">#N/A</definedName>
    <definedName name="Production_Table">#REF!</definedName>
    <definedName name="ProductList">#REF!</definedName>
    <definedName name="Program_dropdown">#REF!</definedName>
    <definedName name="Project_Cost_Table">#REF!</definedName>
    <definedName name="Province">#REF!</definedName>
    <definedName name="PURCHASE_POWER">#N/A</definedName>
    <definedName name="PURDELINPUTS">#REF!</definedName>
    <definedName name="pwu_35">#REF!</definedName>
    <definedName name="pwu_40">#REF!</definedName>
    <definedName name="q">#REF!</definedName>
    <definedName name="qqqqqqqqqqq">#REF!</definedName>
    <definedName name="QuantumData">#REF!</definedName>
    <definedName name="QuantumRange">#REF!</definedName>
    <definedName name="qw" hidden="1">#REF!</definedName>
    <definedName name="qwqw">#REF!</definedName>
    <definedName name="Rail_Coverage_Percentage_2013">#REF!</definedName>
    <definedName name="Range2">#REF!</definedName>
    <definedName name="RateRange">#REF!</definedName>
    <definedName name="RATES">#REF!</definedName>
    <definedName name="RATESUMMARY">#REF!</definedName>
    <definedName name="RATIO1">#REF!</definedName>
    <definedName name="RATIO2">#REF!</definedName>
    <definedName name="ratio3">#REF!</definedName>
    <definedName name="ratio4">#REF!</definedName>
    <definedName name="ratio5">#REF!</definedName>
    <definedName name="ratio6">#REF!</definedName>
    <definedName name="ratio7">#REF!</definedName>
    <definedName name="ratios">#REF!</definedName>
    <definedName name="RATIOSUM">#REF!</definedName>
    <definedName name="RC_Names">#REF!</definedName>
    <definedName name="re">#REF!</definedName>
    <definedName name="RealIntRate">#REF!</definedName>
    <definedName name="Recorded" hidden="1">#REF!</definedName>
    <definedName name="Reg_Complaince_Major_Target">#REF!</definedName>
    <definedName name="Reg_Complaince_Moderate_Target">#REF!</definedName>
    <definedName name="Reg_NonReg_Revenue">#REF!</definedName>
    <definedName name="RegHydroPivot">#REF!</definedName>
    <definedName name="RegHydroPivotSum">#REF!</definedName>
    <definedName name="RegHydroRev">#REF!</definedName>
    <definedName name="RegNonRegRev">#REF!</definedName>
    <definedName name="RegRev_Actual">#REF!</definedName>
    <definedName name="RegRevHydro_Actual">#REF!</definedName>
    <definedName name="Regulated">#REF!</definedName>
    <definedName name="Regulated_CMSC">#REF!</definedName>
    <definedName name="Regulated_T">#REF!</definedName>
    <definedName name="RegulatedHydro">#REF!</definedName>
    <definedName name="Regulatory_Compliance_Table">#REF!</definedName>
    <definedName name="REL">#REF!</definedName>
    <definedName name="rel_ctrl">#REF!</definedName>
    <definedName name="Report_Deprn">#REF!</definedName>
    <definedName name="Report_Detail">#REF!</definedName>
    <definedName name="Report_Year">#REF!</definedName>
    <definedName name="Reporting">#REF!</definedName>
    <definedName name="ReportNumber">"Text Box 1560"</definedName>
    <definedName name="RetailData">#REF!</definedName>
    <definedName name="Retube_LLW">#REF!</definedName>
    <definedName name="Rev_Budget">#REF!</definedName>
    <definedName name="Rev_GenGL">#REF!</definedName>
    <definedName name="RevenueRange">#REF!</definedName>
    <definedName name="Revenues_From_All_Releases_With_OCV_and_NBV_new_hz">#REF!</definedName>
    <definedName name="risk" hidden="1">1</definedName>
    <definedName name="Risk_CE_DCM">#REF!</definedName>
    <definedName name="Risk_CE_ILWDisp">#REF!</definedName>
    <definedName name="Risk_CE_ILWOps">#REF!</definedName>
    <definedName name="Risk_CE_LILWWMF">#REF!</definedName>
    <definedName name="Risk_CE_LLWDisp">#REF!</definedName>
    <definedName name="Risk_CE_LLWOps">#REF!</definedName>
    <definedName name="Risk_CE_UFD">#REF!</definedName>
    <definedName name="Risk_CE_UFS">#REF!</definedName>
    <definedName name="Risk_CE_UFSWMF">#REF!</definedName>
    <definedName name="Risk_CF_DCMEndOfLife">#REF!</definedName>
    <definedName name="Risk_CF_DCMSafeStg">#REF!</definedName>
    <definedName name="Risk_CF_LILWDisp">#REF!</definedName>
    <definedName name="Risk_CF_UFD">#REF!</definedName>
    <definedName name="Risk_Cost_Estimate_Cumulative_Header">#REF!</definedName>
    <definedName name="Risk_Esc_Lab">#REF!</definedName>
    <definedName name="Risk_Esc_Mat">#REF!</definedName>
    <definedName name="Risk_Esc_NewCat">#REF!</definedName>
    <definedName name="Risk_Esc_Oth">#REF!</definedName>
    <definedName name="Risk_Escalator_Cumulative_Header">#REF!</definedName>
    <definedName name="Risk_ROR">#REF!</definedName>
    <definedName name="Risk_ROR_Cumulative_Header">#REF!</definedName>
    <definedName name="Risk_Timing_Cumulative_Header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stFactorDCM">#REF!</definedName>
    <definedName name="RiskCostFactorDisposalILW">#REF!</definedName>
    <definedName name="RiskCostFactorDisposalLLW">#REF!</definedName>
    <definedName name="RiskCostFactorOpsILW">#REF!</definedName>
    <definedName name="RiskCostFactorOpsLLW">#REF!</definedName>
    <definedName name="RiskCostFactorUFD">#REF!</definedName>
    <definedName name="RiskCostFactorUFS">#REF!</definedName>
    <definedName name="RiskExcelReportsGoInNewWorkbook">TRUE</definedName>
    <definedName name="RiskExcelReportsToGenerate">6575</definedName>
    <definedName name="RiskFixedSeed">1</definedName>
    <definedName name="RiskGenerateExcelReportsAtEndOfSimulation">TRUE</definedName>
    <definedName name="RiskHasSettings">TRUE</definedName>
    <definedName name="riskmini" hidden="1">TRUE</definedName>
    <definedName name="RiskMinimizeOnStart">TRUE</definedName>
    <definedName name="RiskMonitorConvergence">FALSE</definedName>
    <definedName name="RiskMultipleCPUSupportEnabled" hidden="1">FALSE</definedName>
    <definedName name="risknum" hidden="1">500</definedName>
    <definedName name="RiskNumIterations">500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TemplateSheetName">"myTemplate"</definedName>
    <definedName name="RiskTimeFactorDCM">#REF!</definedName>
    <definedName name="RiskTimeFactorILW">#REF!</definedName>
    <definedName name="RiskTimeFactorLLW">#REF!</definedName>
    <definedName name="RiskTimeFactorOpsILW">#REF!</definedName>
    <definedName name="RiskTimeFactorOpsLLW">#REF!</definedName>
    <definedName name="RiskTimeFactorUFD">#REF!</definedName>
    <definedName name="RiskUpdateDisplay">FALSE</definedName>
    <definedName name="RiskUpdateStatFunctions">FALSE</definedName>
    <definedName name="RiskUseDifferentSeedForEachSim">FALSE</definedName>
    <definedName name="RiskUseFixedSeed">FALSE</definedName>
    <definedName name="RiskUseMultipleCPUs" hidden="1">FALSE</definedName>
    <definedName name="RMR_Pivot">#REF!</definedName>
    <definedName name="rngCIOReleasePlan">#REF!</definedName>
    <definedName name="rngCIOSummary">#REF!</definedName>
    <definedName name="rngClosedProjects">#REF!</definedName>
    <definedName name="rngPMOC">#REF!</definedName>
    <definedName name="rngPMSubFolder">#REF!</definedName>
    <definedName name="rngReportingYear">#REF!</definedName>
    <definedName name="rngRPDate">#REF!</definedName>
    <definedName name="RORdf">#REF!</definedName>
    <definedName name="RoRStdDev">#REF!</definedName>
    <definedName name="RORuf">#REF!</definedName>
    <definedName name="RowCopyC42">#REF!</definedName>
    <definedName name="rqe_budget_lte">#REF!</definedName>
    <definedName name="rqe_budget_month">#REF!</definedName>
    <definedName name="rqe_budget_year">#REF!</definedName>
    <definedName name="rqe_month">#REF!</definedName>
    <definedName name="rrrrrrrrrrrrrrrr">#REF!</definedName>
    <definedName name="rs">#REF!</definedName>
    <definedName name="rt">#REF!</definedName>
    <definedName name="RTPA">#REF!</definedName>
    <definedName name="RunAve">#REF!:INDIRECT("D"&amp;#REF!)</definedName>
    <definedName name="s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afety_Table">#REF!</definedName>
    <definedName name="SAP" hidden="1">"ESG5D7BUL339S1PUIFJDMYP64"</definedName>
    <definedName name="sapbes" hidden="1">"ESG5D7BUL339S1PUIFJDMYP64"</definedName>
    <definedName name="SAPBEXhrIndnt" hidden="1">1</definedName>
    <definedName name="SAPBEXrevision" hidden="1">2</definedName>
    <definedName name="SAPBEXsysID" hidden="1">"SBP"</definedName>
    <definedName name="sapbexsysih" hidden="1">"SBP"</definedName>
    <definedName name="SAPBEXwbID" hidden="1">"1XMTYE84SS4VKWZYTO1KEOMHR"</definedName>
    <definedName name="sapbexwdhr" hidden="1">"ESG5D7BUL339S1PUIFJDMYP64"</definedName>
    <definedName name="SAPBEXWDIH" hidden="1">"3W4GFUBA89I4VTMZLBPXQBOE3"</definedName>
    <definedName name="SAPData">#REF!</definedName>
    <definedName name="sapexsyus" hidden="1">"SBP"</definedName>
    <definedName name="saphr" hidden="1">"3W4GFUBA89I4VTMZLBPXQBOE3"</definedName>
    <definedName name="saphrr" hidden="1">"ESG5D7BUL339S1PUIFJDMYP64"</definedName>
    <definedName name="saphrrr" hidden="1">"SBP"</definedName>
    <definedName name="SAPRange">#REF!</definedName>
    <definedName name="SAPsysID" hidden="1">"708C5W7SBKP804JT78WJ0JNKI"</definedName>
    <definedName name="SAPwbID" hidden="1">"ARS"</definedName>
    <definedName name="Saun">#REF!</definedName>
    <definedName name="SAUN_Submission">#REF!</definedName>
    <definedName name="Saun_T">#REF!</definedName>
    <definedName name="SaundersAncRev">#REF!</definedName>
    <definedName name="SaundersMPMA">#REF!</definedName>
    <definedName name="SaundersRev">#REF!</definedName>
    <definedName name="scen_0">#REF!</definedName>
    <definedName name="scen_1">#REF!</definedName>
    <definedName name="scen_2a">#REF!</definedName>
    <definedName name="scen_2b">#REF!</definedName>
    <definedName name="scen_3">#REF!</definedName>
    <definedName name="scen_4">#REF!</definedName>
    <definedName name="scen_5">#REF!</definedName>
    <definedName name="scen_5b">#REF!</definedName>
    <definedName name="scen_6">#REF!</definedName>
    <definedName name="scen_7">#REF!</definedName>
    <definedName name="scen_7b">#REF!</definedName>
    <definedName name="scen_8">#REF!</definedName>
    <definedName name="scen_9">#REF!</definedName>
    <definedName name="scen_9b">#REF!</definedName>
    <definedName name="scen_9c">#REF!</definedName>
    <definedName name="Scenario_Inputs">#REF!</definedName>
    <definedName name="Scenario_number">#REF!</definedName>
    <definedName name="Scenario_Outputs">#REF!</definedName>
    <definedName name="ScenarioList">#REF!</definedName>
    <definedName name="SCENID">#REF!</definedName>
    <definedName name="SCHA">#REF!</definedName>
    <definedName name="SCHAA">#REF!</definedName>
    <definedName name="SCHG">#REF!</definedName>
    <definedName name="ScnName">#REF!</definedName>
    <definedName name="sct">#REF!</definedName>
    <definedName name="sd" hidden="1">#REF!</definedName>
    <definedName name="SDate">#REF!</definedName>
    <definedName name="sdfasdasdsd" hidden="1">#REF!</definedName>
    <definedName name="sdfasdf" hidden="1">#REF!</definedName>
    <definedName name="sdfs">#N/A</definedName>
    <definedName name="sdfsdf">#REF!</definedName>
    <definedName name="sdt">#REF!</definedName>
    <definedName name="SEPSUM">#REF!</definedName>
    <definedName name="soc_35">#REF!</definedName>
    <definedName name="soc_40">#REF!</definedName>
    <definedName name="SOOSYear">1</definedName>
    <definedName name="SOOSYearChange">2</definedName>
    <definedName name="SPACE">#REF!</definedName>
    <definedName name="SPACE1">#REF!</definedName>
    <definedName name="SPACE3">#REF!</definedName>
    <definedName name="SPACEN">#REF!</definedName>
    <definedName name="SS_AllocationType_Fixed">#REF!</definedName>
    <definedName name="SS_AllocationType_SFFUT">#REF!</definedName>
    <definedName name="SS_AllocationType_SFLTD">#REF!</definedName>
    <definedName name="SS_AllocationType_VFUT">#REF!</definedName>
    <definedName name="SS_AllocationType_VLTD">#REF!</definedName>
    <definedName name="SS_BaseCaseRN">1</definedName>
    <definedName name="SS_CFStartingYear">#REF!</definedName>
    <definedName name="SS_CGAAP_RollupRate">#REF!</definedName>
    <definedName name="SS_CGAAP_RollupYear">#REF!</definedName>
    <definedName name="SS_ConstDollarYear">#REF!</definedName>
    <definedName name="SS_DCM_RORChange">#REF!</definedName>
    <definedName name="SS_DCM_RORChange_Input">#REF!</definedName>
    <definedName name="SS_Effective_Rate">#REF!</definedName>
    <definedName name="SS_EqualPVEnabled">#REF!</definedName>
    <definedName name="SS_IFRS_EvalDate">#REF!</definedName>
    <definedName name="SS_IFRS_QtrEvalEnabled">#REF!</definedName>
    <definedName name="SS_ILWD_RORChange">#REF!</definedName>
    <definedName name="SS_ILWD_RORChange_Input">#REF!</definedName>
    <definedName name="SS_ILWO_RORChange">#REF!</definedName>
    <definedName name="SS_ILWO_RORChange_Input">#REF!</definedName>
    <definedName name="SS_InflationRChL">#REF!</definedName>
    <definedName name="SS_InflationRChL_Input">#REF!</definedName>
    <definedName name="SS_InflationRChM">#REF!</definedName>
    <definedName name="SS_InflationRChM_Input">#REF!</definedName>
    <definedName name="SS_InflationRChN">#REF!</definedName>
    <definedName name="SS_InflationRChN_Input">#REF!</definedName>
    <definedName name="SS_InflationRChO">#REF!</definedName>
    <definedName name="SS_InflationRChO_Input">#REF!</definedName>
    <definedName name="SS_LatestTrenchRate">#REF!</definedName>
    <definedName name="SS_LILWWMF_RORChange">#REF!</definedName>
    <definedName name="SS_LILWWMF_RORChange_Input">#REF!</definedName>
    <definedName name="SS_LLWD_RORChange">#REF!</definedName>
    <definedName name="SS_LLWD_RORChange_Input">#REF!</definedName>
    <definedName name="SS_LLWO_RORChange">#REF!</definedName>
    <definedName name="SS_LLWO_RORChange_Input">#REF!</definedName>
    <definedName name="SS_NominalRate">#REF!</definedName>
    <definedName name="SS_PVDollarYear">#REF!</definedName>
    <definedName name="SS_RealRate">#REF!</definedName>
    <definedName name="SS_ROR_Change">#REF!</definedName>
    <definedName name="SS_ROR_Change_Input">#REF!</definedName>
    <definedName name="SS_ROR_Input">#REF!</definedName>
    <definedName name="SS_ROR_Type">#REF!</definedName>
    <definedName name="SS_ScenarioName">#REF!</definedName>
    <definedName name="SS_Trench1Rate">#REF!</definedName>
    <definedName name="SS_Trench2Rate">#REF!</definedName>
    <definedName name="SS_Trench3Rate">#REF!</definedName>
    <definedName name="SS_Trench4Rate">#REF!</definedName>
    <definedName name="SS_Trench5Rate">#REF!</definedName>
    <definedName name="SS_Trench6Rate">#REF!</definedName>
    <definedName name="SS_UFD_RORChange">#REF!</definedName>
    <definedName name="SS_UFD_RORChange_Input">#REF!</definedName>
    <definedName name="SS_UFS_RORChange">#REF!</definedName>
    <definedName name="SS_UFS_RORChange_Input">#REF!</definedName>
    <definedName name="SS_UFSWMF_RORChange">#REF!</definedName>
    <definedName name="SS_UFSWMF_RORChange_Input">#REF!</definedName>
    <definedName name="SS_WasteFacilityAmortization">#REF!</definedName>
    <definedName name="SSAvgCostPeriod">5</definedName>
    <definedName name="SSPeriodChange">3</definedName>
    <definedName name="SSPrepPeriod">4</definedName>
    <definedName name="sssssssssss">#REF!</definedName>
    <definedName name="sssssssssssss">#REF!</definedName>
    <definedName name="ssssssssssssss">#REF!</definedName>
    <definedName name="SSt_StationOutofService_Header">#REF!</definedName>
    <definedName name="st">#REF!</definedName>
    <definedName name="Staff_Table">#REF!</definedName>
    <definedName name="Staffbkdn">#REF!</definedName>
    <definedName name="STAFTOT">#REF!</definedName>
    <definedName name="Station">#REF!</definedName>
    <definedName name="Stub">#REF!</definedName>
    <definedName name="StudyID">#REF!</definedName>
    <definedName name="STYPE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MMARY">#REF!</definedName>
    <definedName name="SummaryFinancials">#REF!</definedName>
    <definedName name="SumPrintNames">#REF!</definedName>
    <definedName name="SumRptPV_LiabilitiesSFFUT">#REF!</definedName>
    <definedName name="SumRptPVt_LiabilitiesVF">#REF!</definedName>
    <definedName name="Supply">#N/A</definedName>
    <definedName name="Supply_TBL">#REF!</definedName>
    <definedName name="SupplyRange">#REF!</definedName>
    <definedName name="Support">#REF!</definedName>
    <definedName name="support2">#REF!</definedName>
    <definedName name="SUPTOT">#REF!</definedName>
    <definedName name="SWELL">#REF!</definedName>
    <definedName name="Table1">#REF!</definedName>
    <definedName name="Target_Off">#REF!</definedName>
    <definedName name="Tax_shield_factor">#REF!</definedName>
    <definedName name="TaxRate">#REF!</definedName>
    <definedName name="TaxYear">#REF!</definedName>
    <definedName name="TBAY">#REF!</definedName>
    <definedName name="TBAY_1">#REF!</definedName>
    <definedName name="TBAY_2">#REF!</definedName>
    <definedName name="TBAY_HEAD">#REF!</definedName>
    <definedName name="TBAYFOOT">#REF!</definedName>
    <definedName name="TBGSrel">#REF!</definedName>
    <definedName name="Tbl_Proj_Bud">#REF!</definedName>
    <definedName name="tblUnitReferenceDates">#REF!</definedName>
    <definedName name="tdt">#REF!</definedName>
    <definedName name="temp" localSheetId="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LATE">#REF!</definedName>
    <definedName name="teshet">#REF!</definedName>
    <definedName name="test" localSheetId="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0">#REF!</definedName>
    <definedName name="TEST01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HKEY1">#REF!</definedName>
    <definedName name="TESTKEY51">#REF!</definedName>
    <definedName name="TESTKEYS">#REF!</definedName>
    <definedName name="TESTVKEY">#REF!</definedName>
    <definedName name="TESTVKEY1">#REF!</definedName>
    <definedName name="THBAY">#REF!</definedName>
    <definedName name="Thermal_Budget_Headcount">#REF!</definedName>
    <definedName name="Thermal_Capital_Budget_Table">#REF!</definedName>
    <definedName name="Thermal_Energy_Budget">#REF!</definedName>
    <definedName name="Thermal_OMA_Budget_Table">#REF!</definedName>
    <definedName name="Thermal_Submission">#REF!</definedName>
    <definedName name="third">#REF!</definedName>
    <definedName name="THREE">#REF!</definedName>
    <definedName name="Thunder_Bay_Submission">#REF!</definedName>
    <definedName name="Ticker">#REF!</definedName>
    <definedName name="Time">#REF!</definedName>
    <definedName name="Tot_MWh">#REF!</definedName>
    <definedName name="Total">#REF!</definedName>
    <definedName name="TotalBundles">#REF!</definedName>
    <definedName name="TotalILWWaste">#REF!</definedName>
    <definedName name="TotalLLWWaste">#REF!</definedName>
    <definedName name="TotAlloc">#REF!</definedName>
    <definedName name="TP_Const">#REF!</definedName>
    <definedName name="TP_Monitoring">#REF!</definedName>
    <definedName name="TP_Ops">#REF!</definedName>
    <definedName name="TP_Siting">#REF!</definedName>
    <definedName name="Trade_Summary1">#REF!</definedName>
    <definedName name="TradeMargin">#REF!</definedName>
    <definedName name="Trades_dropdown">#REF!</definedName>
    <definedName name="Trading_Accrual">#REF!</definedName>
    <definedName name="Trading_Accrual_InterCo">#REF!</definedName>
    <definedName name="Trading_Summary">#REF!</definedName>
    <definedName name="TradingRev">#REF!</definedName>
    <definedName name="Trans_Capital">#REF!</definedName>
    <definedName name="transp_res">#REF!</definedName>
    <definedName name="trend">#REF!</definedName>
    <definedName name="trend_notes">#REF!</definedName>
    <definedName name="TSF">#REF!</definedName>
    <definedName name="ttl_loss_mwh">#REF!</definedName>
    <definedName name="TTMDate">#REF!</definedName>
    <definedName name="tttt">#REF!</definedName>
    <definedName name="tttttt">#REF!</definedName>
    <definedName name="tttttttttt">#REF!</definedName>
    <definedName name="ttttttttttttt">#REF!</definedName>
    <definedName name="TWO">#REF!</definedName>
    <definedName name="u">#REF!</definedName>
    <definedName name="UFD_CC_GrdTot">#REF!</definedName>
    <definedName name="UFD_CI_CFDollarYear">#REF!</definedName>
    <definedName name="UFD_CI_DatasetName">#REF!</definedName>
    <definedName name="UFD_PV_GrandTotal">#REF!</definedName>
    <definedName name="UFDShift">#REF!</definedName>
    <definedName name="UFF2.23Bndl">1</definedName>
    <definedName name="UFFBalTotal">3</definedName>
    <definedName name="UFFContr_BYr">1</definedName>
    <definedName name="UFFContr_EYr">2</definedName>
    <definedName name="UFFContr_EYr1999RP">3</definedName>
    <definedName name="UFFIncrBndl">2</definedName>
    <definedName name="UFS_CC_GrdTot">#REF!</definedName>
    <definedName name="UFS_CI_CFDollarYear">#REF!</definedName>
    <definedName name="UFS_CI_DatasetName">#REF!</definedName>
    <definedName name="UFS_PV_GrdTot">#REF!</definedName>
    <definedName name="UFSWMF_CI_CFDollarYear">#REF!</definedName>
    <definedName name="UFSWMF_CI_DatasetName">#REF!</definedName>
    <definedName name="UFSWMF_PV_GrdTot">#REF!</definedName>
    <definedName name="UMAT_RevReq">#REF!</definedName>
    <definedName name="Unadj_Monthly_EFOR_OP">#REF!</definedName>
    <definedName name="Unadj_YTD_EFOR_OP">#REF!</definedName>
    <definedName name="UnitsPerStation">4</definedName>
    <definedName name="UnRegThermal_CMSC">#REF!</definedName>
    <definedName name="UnRegThermal_GCG">#REF!</definedName>
    <definedName name="Unregulated">#REF!</definedName>
    <definedName name="Unregulated_T">#REF!</definedName>
    <definedName name="US">#REF!</definedName>
    <definedName name="US_Escalation_Can_Dollars">#REF!</definedName>
    <definedName name="Value_of_Day">#REF!</definedName>
    <definedName name="Value_of_Month">#REF!</definedName>
    <definedName name="Value_of_Months_Days_Table">#REF!</definedName>
    <definedName name="VARIANCE">#REF!</definedName>
    <definedName name="Vdate">#REF!</definedName>
    <definedName name="Version_Mode">#REF!</definedName>
    <definedName name="Version_Name">#REF!</definedName>
    <definedName name="Vessel_Coverage_Percentage_2013">#REF!</definedName>
    <definedName name="VF_CSDR2" localSheetId="1" hidden="1">{#N/A,#N/A,TRUE,"Cover Sht";#N/A,#N/A,TRUE,"Summary";#N/A,#N/A,TRUE,"Total Hrs";#N/A,#N/A,TRUE,"Capital Hrs";#N/A,#N/A,TRUE,"OM&amp;A Hrs";#N/A,#N/A,TRUE,"External Hrs";#N/A,#N/A,TRUE,"Indirect Hrs"}</definedName>
    <definedName name="VF_CSDR2" hidden="1">{#N/A,#N/A,TRUE,"Cover Sht";#N/A,#N/A,TRUE,"Summary";#N/A,#N/A,TRUE,"Total Hrs";#N/A,#N/A,TRUE,"Capital Hrs";#N/A,#N/A,TRUE,"OM&amp;A Hrs";#N/A,#N/A,TRUE,"External Hrs";#N/A,#N/A,TRUE,"Indirect Hrs"}</definedName>
    <definedName name="VOLUMES">#REF!</definedName>
    <definedName name="VV" localSheetId="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vvvvvvvvv">#REF!</definedName>
    <definedName name="WBMIN">#REF!</definedName>
    <definedName name="WeightedIndicesDCM">#REF!</definedName>
    <definedName name="WeightedIndicesILW">#REF!</definedName>
    <definedName name="WeightedIndicesLLW">#REF!</definedName>
    <definedName name="WeightedIndicesUFD">#REF!</definedName>
    <definedName name="WeightedIndicesUFS">#REF!</definedName>
    <definedName name="WID">#REF!</definedName>
    <definedName name="WINDOW">#REF!</definedName>
    <definedName name="wp">#REF!</definedName>
    <definedName name="wr.test1" localSheetId="1" hidden="1">{#N/A,#N/A,FALSE,"Div lists (adjust)"}</definedName>
    <definedName name="wr.test1" hidden="1">{#N/A,#N/A,FALSE,"Div lists (adjust)"}</definedName>
    <definedName name="WRITTENOFF_STATE">"Written Off"</definedName>
    <definedName name="wrn.2002._.budget._.by._.ccid." localSheetId="1" hidden="1">{#N/A,#N/A,FALSE,"206 2002 OM&amp;A BUDGET-CCID DETAI"}</definedName>
    <definedName name="wrn.2002._.budget._.by._.ccid." hidden="1">{#N/A,#N/A,FALSE,"206 2002 OM&amp;A BUDGET-CCID DETAI"}</definedName>
    <definedName name="wrn.BP._.Table._.All." localSheetId="1" hidden="1">{#N/A,#N/A,FALSE,"Summary";#N/A,#N/A,FALSE,"T-UFDS";#N/A,#N/A,FALSE,"T-UFLT";#N/A,#N/A,FALSE,"T-L&amp;ILW Ops";#N/A,#N/A,FALSE,"T_L&amp;ILW LT";#N/A,#N/A,FALSE,"T-Decom";#N/A,#N/A,FALSE,"T-Supp"}</definedName>
    <definedName name="wrn.BP._.Table._.All." hidden="1">{#N/A,#N/A,FALSE,"Summary";#N/A,#N/A,FALSE,"T-UFDS";#N/A,#N/A,FALSE,"T-UFLT";#N/A,#N/A,FALSE,"T-L&amp;ILW Ops";#N/A,#N/A,FALSE,"T_L&amp;ILW LT";#N/A,#N/A,FALSE,"T-Decom";#N/A,#N/A,FALSE,"T-Supp"}</definedName>
    <definedName name="wrn.BP._.Table._.ProposeOnly." localSheetId="1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DirWorkProg." localSheetId="1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FINAL." localSheetId="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Monthly._.Report." localSheetId="1" hidden="1">{#N/A,#N/A,TRUE,"Cover Sht";#N/A,#N/A,TRUE,"Summary";#N/A,#N/A,TRUE,"Total Hrs";#N/A,#N/A,TRUE,"Capital Hrs";#N/A,#N/A,TRUE,"OM&amp;A Hrs";#N/A,#N/A,TRUE,"External Hrs";#N/A,#N/A,TRUE,"Indirect Hrs"}</definedName>
    <definedName name="wrn.Monthly._.Report." hidden="1">{#N/A,#N/A,TRUE,"Cover Sht";#N/A,#N/A,TRUE,"Summary";#N/A,#N/A,TRUE,"Total Hrs";#N/A,#N/A,TRUE,"Capital Hrs";#N/A,#N/A,TRUE,"OM&amp;A Hrs";#N/A,#N/A,TRUE,"External Hrs";#N/A,#N/A,TRUE,"Indirect Hrs"}</definedName>
    <definedName name="wrn.ProgWAllocation." localSheetId="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localSheetId="1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test." localSheetId="1" hidden="1">{#N/A,#N/A,FALSE,"Div lists (adjust)"}</definedName>
    <definedName name="wrn.test." hidden="1">{#N/A,#N/A,FALSE,"Div lists (adjust)"}</definedName>
    <definedName name="wrn1.test" localSheetId="1" hidden="1">{#N/A,#N/A,FALSE,"Div lists (adjust)"}</definedName>
    <definedName name="wrn1.test" hidden="1">{#N/A,#N/A,FALSE,"Div lists (adjust)"}</definedName>
    <definedName name="wrn1.test1" localSheetId="1" hidden="1">{#N/A,#N/A,FALSE,"Div lists (adjust)"}</definedName>
    <definedName name="wrn1.test1" hidden="1">{#N/A,#N/A,FALSE,"Div lists (adjust)"}</definedName>
    <definedName name="WV_StartYear">#REF!</definedName>
    <definedName name="x">#REF!</definedName>
    <definedName name="xx">#N/A</definedName>
    <definedName name="XXX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y">#REF!</definedName>
    <definedName name="YE_AIR_Target">#REF!</definedName>
    <definedName name="YE_Budget_AB_Spills">#REF!</definedName>
    <definedName name="YE_Budget_Availability">#REF!</definedName>
    <definedName name="YE_Budget_C_Spills">#REF!</definedName>
    <definedName name="YE_Development_Capital_Budget">#REF!</definedName>
    <definedName name="YE_Hydro_Budget_TWh">#REF!</definedName>
    <definedName name="YE_Hydro_Staff_Budget">#REF!</definedName>
    <definedName name="YE_Operational_Capital_Budget">#REF!</definedName>
    <definedName name="YE_Staff_Budget">#REF!</definedName>
    <definedName name="YE_Thermal_Budget_TWh">#REF!</definedName>
    <definedName name="YE_Thermal_OMA_Budegt">#REF!</definedName>
    <definedName name="YE_Thermal_Staff_Budget">#REF!</definedName>
    <definedName name="YE_Total_OMA_Budget">#REF!</definedName>
    <definedName name="YE_Total_Operational_OMA_Budget">#REF!</definedName>
    <definedName name="year">#REF!</definedName>
    <definedName name="YEAR2009">#REF!</definedName>
    <definedName name="YEdate">#REF!</definedName>
    <definedName name="YEtitle">#REF!</definedName>
    <definedName name="Yr1_ProjCap">#REF!</definedName>
    <definedName name="Yr1_ProjMFA">#REF!</definedName>
    <definedName name="Yr1_ProjOMA">#REF!</definedName>
    <definedName name="Yr2_ProjCap">#REF!</definedName>
    <definedName name="Yr2_ProjMFA">#REF!</definedName>
    <definedName name="Yr2_ProjOMA">#REF!</definedName>
    <definedName name="Yr3_ProjCap">#REF!</definedName>
    <definedName name="Yr3_ProjMFA">#REF!</definedName>
    <definedName name="Yr3_ProjOMA">#REF!</definedName>
    <definedName name="Yr4_ProjCap">#REF!</definedName>
    <definedName name="Yr4_ProjMFA">#REF!</definedName>
    <definedName name="Yr4_ProjOMA">#REF!</definedName>
    <definedName name="Yr5_ProjCap">#REF!</definedName>
    <definedName name="Yr5_ProjMFA">#REF!</definedName>
    <definedName name="Yr5_ProjOMA">#REF!</definedName>
    <definedName name="YREND">#REF!</definedName>
    <definedName name="YRENDSUM">#REF!</definedName>
    <definedName name="YTD_A_Actuals">#REF!</definedName>
    <definedName name="YTD_ActAncillaryByStation">#REF!</definedName>
    <definedName name="YTD_Actual_LY">#REF!</definedName>
    <definedName name="YTD_AGC">#REF!</definedName>
    <definedName name="YTD_AGC_Actual">#REF!</definedName>
    <definedName name="YTD_AGC_Budget">#REF!</definedName>
    <definedName name="YTD_AncillaryByType_Actual">#REF!</definedName>
    <definedName name="YTD_AncRev">#REF!</definedName>
    <definedName name="YTD_AncRev_Bud">#REF!</definedName>
    <definedName name="YTD_AncRev_Bud_Detail">#REF!</definedName>
    <definedName name="YTD_AQEW">#REF!</definedName>
    <definedName name="YTD_B_Actuals">#REF!</definedName>
    <definedName name="YTD_BlackStart_Actual">#REF!</definedName>
    <definedName name="YTD_BlackStart_Budget">#REF!</definedName>
    <definedName name="YTD_BP">#REF!</definedName>
    <definedName name="YTD_BS">#REF!</definedName>
    <definedName name="YTD_Budget_GenCostDetail">#REF!</definedName>
    <definedName name="YTD_CNP_Bud">#REF!</definedName>
    <definedName name="YTD_Costs">#REF!</definedName>
    <definedName name="YTD_Efficiency_GWH">#REF!</definedName>
    <definedName name="YTD_GenCost_Bud">#REF!</definedName>
    <definedName name="YTD_HESA">#REF!</definedName>
    <definedName name="YTD_HydroNonRegGWh_Bud">#REF!</definedName>
    <definedName name="YTD_HydroNonRegRev_Bud">#REF!</definedName>
    <definedName name="YTD_HydroNonRegRev_Bud_Before">#REF!</definedName>
    <definedName name="YTD_HydroRegGWh_Bud">#REF!</definedName>
    <definedName name="YTD_HydroRegRev_Bud">#REF!</definedName>
    <definedName name="YTD_HydroRegRev_Bud_Before">#REF!</definedName>
    <definedName name="YTD_MCR_Hours">#REF!</definedName>
    <definedName name="YTD_MtM">#REF!</definedName>
    <definedName name="YTD_MWh_Bud">#REF!</definedName>
    <definedName name="YTD_NewHydroRegMWh">#REF!</definedName>
    <definedName name="YTD_NonReg_Station_Rev">#REF!</definedName>
    <definedName name="YTD_OEFC_CM">#REF!</definedName>
    <definedName name="YTD_OEFC_LM">#REF!</definedName>
    <definedName name="YTD_ONPA_Bud">#REF!</definedName>
    <definedName name="YTD_OPGET_Bk">#REF!</definedName>
    <definedName name="YTD_OPGET_Market_B">#REF!</definedName>
    <definedName name="YTD_OPGET_Market_S">#REF!</definedName>
    <definedName name="YTD_OPGET_Purchases">#REF!</definedName>
    <definedName name="YTD_OPGET_Sales">#REF!</definedName>
    <definedName name="YTD_OR">#REF!</definedName>
    <definedName name="YTD_OR_Actual">#REF!</definedName>
    <definedName name="YTD_OR_Budget">#REF!</definedName>
    <definedName name="YTD_ReactivePower_Actual">#REF!</definedName>
    <definedName name="YTD_ReactivePower_Budget">#REF!</definedName>
    <definedName name="YTD_Reg_Hydro_Rev">#REF!</definedName>
    <definedName name="YTD_Reg_Station_Rev">#REF!</definedName>
    <definedName name="YTD_RegHydro_Bud_Detail">#REF!</definedName>
    <definedName name="YTD_Reliability">#REF!</definedName>
    <definedName name="YTD_Rev_Budget">#REF!</definedName>
    <definedName name="YTD_RMR_Actual">#REF!</definedName>
    <definedName name="YTD_RMR_Budget">#REF!</definedName>
    <definedName name="YTD_RP">#REF!</definedName>
    <definedName name="YTD_Trading_Budget">#REF!</definedName>
    <definedName name="YTD2007">#REF!</definedName>
    <definedName name="ytd2007a">#REF!</definedName>
    <definedName name="YTDBudget">#REF!</definedName>
    <definedName name="YTDRebateRecovery">#REF!</definedName>
    <definedName name="z" hidden="1">#REF!</definedName>
    <definedName name="z_CIO_Group">#REF!</definedName>
    <definedName name="z_Classif">#REF!</definedName>
    <definedName name="z_G_L_Account_in_SAP">#REF!</definedName>
    <definedName name="z_Labour_Cat">#REF!</definedName>
    <definedName name="z_PO_Type">#REF!</definedName>
    <definedName name="z_Project">#REF!</definedName>
    <definedName name="z_PSA_Status">#REF!</definedName>
    <definedName name="z_Supervisor">#REF!</definedName>
    <definedName name="z_Vendor">#REF!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1" i="3" l="1"/>
  <c r="O20" i="3"/>
  <c r="P20" i="3" s="1"/>
  <c r="O19" i="3"/>
  <c r="P19" i="3" s="1"/>
  <c r="T27" i="3"/>
  <c r="T23" i="3"/>
  <c r="Q19" i="3" l="1"/>
  <c r="R19" i="3" s="1"/>
  <c r="S19" i="3" s="1"/>
  <c r="T19" i="3"/>
  <c r="Q20" i="3"/>
  <c r="R20" i="3" s="1"/>
  <c r="S20" i="3" s="1"/>
  <c r="T20" i="3"/>
  <c r="T22" i="3"/>
  <c r="O32" i="3"/>
  <c r="Q15" i="3"/>
  <c r="R15" i="3" s="1"/>
  <c r="S15" i="3" s="1"/>
  <c r="E37" i="3"/>
  <c r="F31" i="3"/>
  <c r="P31" i="3" s="1"/>
  <c r="F22" i="3"/>
  <c r="G22" i="3" s="1"/>
  <c r="H22" i="3" s="1"/>
  <c r="I22" i="3" s="1"/>
  <c r="F20" i="3"/>
  <c r="G20" i="3" s="1"/>
  <c r="H20" i="3" s="1"/>
  <c r="I20" i="3" s="1"/>
  <c r="F19" i="3"/>
  <c r="G19" i="3" s="1"/>
  <c r="H19" i="3" s="1"/>
  <c r="I19" i="3" s="1"/>
  <c r="E18" i="3"/>
  <c r="E24" i="3" s="1"/>
  <c r="P30" i="2"/>
  <c r="Q30" i="2" s="1"/>
  <c r="R30" i="2" s="1"/>
  <c r="S30" i="2" s="1"/>
  <c r="T30" i="2" s="1"/>
  <c r="P31" i="2"/>
  <c r="P29" i="2"/>
  <c r="Q15" i="2"/>
  <c r="R15" i="2"/>
  <c r="S15" i="2"/>
  <c r="T15" i="2"/>
  <c r="Q18" i="2"/>
  <c r="R18" i="2"/>
  <c r="S18" i="2"/>
  <c r="T18" i="2"/>
  <c r="P18" i="2"/>
  <c r="P15" i="2"/>
  <c r="E16" i="2"/>
  <c r="P16" i="2" s="1"/>
  <c r="F16" i="2"/>
  <c r="Q16" i="2" s="1"/>
  <c r="G16" i="2"/>
  <c r="R16" i="2" s="1"/>
  <c r="H16" i="2"/>
  <c r="S16" i="2" s="1"/>
  <c r="I16" i="2"/>
  <c r="T16" i="2" s="1"/>
  <c r="E17" i="2"/>
  <c r="P17" i="2" s="1"/>
  <c r="F17" i="2"/>
  <c r="Q17" i="2" s="1"/>
  <c r="G17" i="2"/>
  <c r="R17" i="2" s="1"/>
  <c r="H17" i="2"/>
  <c r="S17" i="2" s="1"/>
  <c r="I17" i="2"/>
  <c r="T17" i="2" s="1"/>
  <c r="F30" i="2"/>
  <c r="E47" i="2"/>
  <c r="E48" i="2"/>
  <c r="P47" i="2" l="1"/>
  <c r="G30" i="2"/>
  <c r="H30" i="2" s="1"/>
  <c r="E19" i="2"/>
  <c r="E22" i="2" s="1"/>
  <c r="E24" i="2" s="1"/>
  <c r="I19" i="2"/>
  <c r="I22" i="2" s="1"/>
  <c r="H19" i="2"/>
  <c r="S19" i="2" s="1"/>
  <c r="G19" i="2"/>
  <c r="G22" i="2" s="1"/>
  <c r="F19" i="2"/>
  <c r="Q19" i="2" s="1"/>
  <c r="Q21" i="2" s="1"/>
  <c r="H22" i="2"/>
  <c r="T19" i="2"/>
  <c r="R19" i="2"/>
  <c r="F22" i="2"/>
  <c r="F25" i="2" s="1"/>
  <c r="O18" i="3"/>
  <c r="O24" i="3" s="1"/>
  <c r="F18" i="3"/>
  <c r="P18" i="3" s="1"/>
  <c r="P24" i="3" s="1"/>
  <c r="Q29" i="2" s="1"/>
  <c r="H25" i="2" l="1"/>
  <c r="I25" i="2" s="1"/>
  <c r="G25" i="2"/>
  <c r="R21" i="2"/>
  <c r="S21" i="2" s="1"/>
  <c r="T21" i="2" s="1"/>
  <c r="R22" i="2"/>
  <c r="I30" i="2"/>
  <c r="P19" i="2"/>
  <c r="P22" i="2" s="1"/>
  <c r="E34" i="2"/>
  <c r="E25" i="2"/>
  <c r="Q22" i="2"/>
  <c r="P34" i="2"/>
  <c r="P24" i="2"/>
  <c r="Q24" i="2" s="1"/>
  <c r="S22" i="2"/>
  <c r="F24" i="3"/>
  <c r="G18" i="3"/>
  <c r="Q18" i="3" s="1"/>
  <c r="Q24" i="3" s="1"/>
  <c r="R29" i="2" s="1"/>
  <c r="F31" i="2" l="1"/>
  <c r="F47" i="2"/>
  <c r="F26" i="2"/>
  <c r="F25" i="3" s="1"/>
  <c r="T22" i="2"/>
  <c r="R47" i="2"/>
  <c r="R48" i="2" s="1"/>
  <c r="Q31" i="2"/>
  <c r="R31" i="2" s="1"/>
  <c r="Q47" i="2"/>
  <c r="Q48" i="2" s="1"/>
  <c r="H18" i="3"/>
  <c r="R18" i="3" s="1"/>
  <c r="R24" i="3" s="1"/>
  <c r="S29" i="2" s="1"/>
  <c r="G24" i="3"/>
  <c r="F48" i="2" l="1"/>
  <c r="F49" i="2" s="1"/>
  <c r="F26" i="3" s="1"/>
  <c r="F28" i="3" s="1"/>
  <c r="F32" i="3" s="1"/>
  <c r="F37" i="3" s="1"/>
  <c r="G47" i="2"/>
  <c r="G31" i="2"/>
  <c r="F34" i="2"/>
  <c r="G31" i="3"/>
  <c r="Q31" i="3" s="1"/>
  <c r="S31" i="2"/>
  <c r="Q25" i="2"/>
  <c r="R24" i="2" s="1"/>
  <c r="I18" i="3"/>
  <c r="H24" i="3"/>
  <c r="G26" i="2" l="1"/>
  <c r="H31" i="2"/>
  <c r="G34" i="2"/>
  <c r="H26" i="2" s="1"/>
  <c r="H25" i="3" s="1"/>
  <c r="G48" i="2"/>
  <c r="G49" i="2" s="1"/>
  <c r="G26" i="3" s="1"/>
  <c r="H47" i="2"/>
  <c r="H48" i="2" s="1"/>
  <c r="R25" i="2"/>
  <c r="S24" i="2" s="1"/>
  <c r="S47" i="2"/>
  <c r="S48" i="2" s="1"/>
  <c r="I24" i="3"/>
  <c r="S18" i="3"/>
  <c r="S24" i="3" s="1"/>
  <c r="T29" i="2" s="1"/>
  <c r="I47" i="2" l="1"/>
  <c r="I48" i="2" s="1"/>
  <c r="H49" i="2"/>
  <c r="H26" i="3" s="1"/>
  <c r="H28" i="3" s="1"/>
  <c r="I31" i="2"/>
  <c r="I34" i="2" s="1"/>
  <c r="H34" i="2"/>
  <c r="I26" i="2" s="1"/>
  <c r="I25" i="3" s="1"/>
  <c r="G25" i="3"/>
  <c r="S25" i="2"/>
  <c r="T18" i="3"/>
  <c r="K26" i="2" l="1"/>
  <c r="O37" i="3"/>
  <c r="G28" i="3"/>
  <c r="K25" i="3"/>
  <c r="I49" i="2"/>
  <c r="I26" i="3" s="1"/>
  <c r="I28" i="3" s="1"/>
  <c r="T24" i="2"/>
  <c r="T25" i="2" s="1"/>
  <c r="T47" i="2"/>
  <c r="T48" i="2" s="1"/>
  <c r="T31" i="2"/>
  <c r="T24" i="3"/>
  <c r="G32" i="3" l="1"/>
  <c r="K28" i="3"/>
  <c r="G37" i="3" l="1"/>
  <c r="H31" i="3"/>
  <c r="R31" i="3" l="1"/>
  <c r="H32" i="3"/>
  <c r="R34" i="2"/>
  <c r="Q34" i="2"/>
  <c r="H37" i="3" l="1"/>
  <c r="I31" i="3"/>
  <c r="Q49" i="2"/>
  <c r="P26" i="3" s="1"/>
  <c r="Q26" i="2"/>
  <c r="R26" i="2"/>
  <c r="Q25" i="3" s="1"/>
  <c r="R49" i="2"/>
  <c r="Q26" i="3" s="1"/>
  <c r="S31" i="3" l="1"/>
  <c r="I32" i="3"/>
  <c r="I37" i="3" s="1"/>
  <c r="Q28" i="3"/>
  <c r="Q32" i="3" s="1"/>
  <c r="P25" i="3"/>
  <c r="S34" i="2"/>
  <c r="T34" i="2"/>
  <c r="P28" i="3" l="1"/>
  <c r="P32" i="3" s="1"/>
  <c r="S49" i="2"/>
  <c r="R26" i="3" s="1"/>
  <c r="S26" i="2"/>
  <c r="T26" i="2"/>
  <c r="S25" i="3" s="1"/>
  <c r="T49" i="2"/>
  <c r="S26" i="3" s="1"/>
  <c r="S28" i="3" l="1"/>
  <c r="S32" i="3" s="1"/>
  <c r="T26" i="3"/>
  <c r="R25" i="3"/>
  <c r="T25" i="3" s="1"/>
  <c r="V26" i="2"/>
  <c r="R37" i="3" l="1"/>
  <c r="T37" i="3" s="1"/>
  <c r="R28" i="3"/>
  <c r="R32" i="3" l="1"/>
  <c r="T28" i="3"/>
</calcChain>
</file>

<file path=xl/sharedStrings.xml><?xml version="1.0" encoding="utf-8"?>
<sst xmlns="http://schemas.openxmlformats.org/spreadsheetml/2006/main" count="204" uniqueCount="133">
  <si>
    <t>-</t>
  </si>
  <si>
    <t>line 3b, col. b / line 14, col. a</t>
  </si>
  <si>
    <t>Variance as Percentage of Prior Year Revenue Requirement</t>
  </si>
  <si>
    <t>3c</t>
  </si>
  <si>
    <t>line 12 less line 3a</t>
  </si>
  <si>
    <t>Variance to Fixed GRC</t>
  </si>
  <si>
    <t>3b</t>
  </si>
  <si>
    <t>line 12 x (1+(I-X))</t>
  </si>
  <si>
    <t>GRC Escalated by (I-X)</t>
  </si>
  <si>
    <t>3a</t>
  </si>
  <si>
    <t>Reference</t>
  </si>
  <si>
    <t>Description</t>
  </si>
  <si>
    <t>Line No.</t>
  </si>
  <si>
    <t>The GRC Factor calculated below effectively fixes the underlying GRC amount recovered through payment amounts at the 2027 amount:</t>
  </si>
  <si>
    <t>Ex. C1-1-1 Tables 1-4</t>
  </si>
  <si>
    <t>Common Equity</t>
  </si>
  <si>
    <t>2d</t>
  </si>
  <si>
    <t>Long-Term Debt</t>
  </si>
  <si>
    <t>2c</t>
  </si>
  <si>
    <t>Short-Term Debt</t>
  </si>
  <si>
    <t>2b</t>
  </si>
  <si>
    <t>Ex. B1-1-1, Table 1</t>
  </si>
  <si>
    <t>Rate Base</t>
  </si>
  <si>
    <t>2a</t>
  </si>
  <si>
    <t>Determination of cost of capital amounts included in the C-factor is based on the following:</t>
  </si>
  <si>
    <t>Per Ex. I1-1-1, Table 1.</t>
  </si>
  <si>
    <t>Notes:</t>
  </si>
  <si>
    <t>line 7 + (lines 11 to 13)</t>
  </si>
  <si>
    <t>Total Revenue Requirement</t>
  </si>
  <si>
    <t>2028-2031: escalated by (I - X)</t>
  </si>
  <si>
    <t>Other Revenues</t>
  </si>
  <si>
    <t>Note 3</t>
  </si>
  <si>
    <t>GRC</t>
  </si>
  <si>
    <t>OM&amp;A (excluding GRC)</t>
  </si>
  <si>
    <r>
      <t>line 9</t>
    </r>
    <r>
      <rPr>
        <vertAlign val="subscript"/>
        <sz val="12"/>
        <rFont val="Arial"/>
        <family val="2"/>
      </rPr>
      <t>t</t>
    </r>
    <r>
      <rPr>
        <sz val="12"/>
        <rFont val="Arial"/>
        <family val="2"/>
      </rPr>
      <t xml:space="preserve"> / line 14</t>
    </r>
    <r>
      <rPr>
        <vertAlign val="subscript"/>
        <sz val="12"/>
        <rFont val="Arial"/>
        <family val="2"/>
      </rPr>
      <t>t-1</t>
    </r>
  </si>
  <si>
    <t>Custom Capital Factor (C-Factor)</t>
  </si>
  <si>
    <t>line 7 - line 8</t>
  </si>
  <si>
    <t>Capital Related Revenue Requirement Shortfall</t>
  </si>
  <si>
    <r>
      <t>(line 8</t>
    </r>
    <r>
      <rPr>
        <vertAlign val="subscript"/>
        <sz val="10.8"/>
        <rFont val="Arial"/>
        <family val="2"/>
      </rPr>
      <t>t-1</t>
    </r>
    <r>
      <rPr>
        <sz val="12"/>
        <rFont val="Arial"/>
        <family val="2"/>
      </rPr>
      <t xml:space="preserve"> + line 9</t>
    </r>
    <r>
      <rPr>
        <vertAlign val="subscript"/>
        <sz val="12"/>
        <rFont val="Arial"/>
        <family val="2"/>
      </rPr>
      <t>t-1</t>
    </r>
    <r>
      <rPr>
        <sz val="12"/>
        <rFont val="Arial"/>
        <family val="2"/>
      </rPr>
      <t>) x (I-X)</t>
    </r>
  </si>
  <si>
    <r>
      <t xml:space="preserve">Capital Afforded through (I-X) Adjustment 
</t>
    </r>
    <r>
      <rPr>
        <sz val="12"/>
        <rFont val="Arial"/>
        <family val="2"/>
      </rPr>
      <t>(assuming Custom Capital Factor in preceding years)</t>
    </r>
  </si>
  <si>
    <t>line 5 - line 6</t>
  </si>
  <si>
    <t>Capital Related Revenue Requirement 
after Stretch</t>
  </si>
  <si>
    <t>0.15% * line 5 (cumulative)</t>
  </si>
  <si>
    <t>Regulated Hydroelectric Stretch Factor 
Capital Related Revenue Requirement Adjustment</t>
  </si>
  <si>
    <t>Sum lines 1 to 4</t>
  </si>
  <si>
    <t>Capital Related Revenue Requirement</t>
  </si>
  <si>
    <t>Ex. F4-2-1 Table 3b, line 24</t>
  </si>
  <si>
    <t>Income Taxes</t>
  </si>
  <si>
    <t>Note 2</t>
  </si>
  <si>
    <t>Return on Equity</t>
  </si>
  <si>
    <t>Cost of Debt</t>
  </si>
  <si>
    <t>Ex. F4-1-1 Table 1, line 10</t>
  </si>
  <si>
    <t>Depreciation</t>
  </si>
  <si>
    <t>Note 1</t>
  </si>
  <si>
    <t>(e)</t>
  </si>
  <si>
    <t>(d)</t>
  </si>
  <si>
    <t>(c)</t>
  </si>
  <si>
    <t>(b)</t>
  </si>
  <si>
    <t>(a)</t>
  </si>
  <si>
    <t>Note</t>
  </si>
  <si>
    <t>No.</t>
  </si>
  <si>
    <t>Line</t>
  </si>
  <si>
    <t>January 1, 2027 to December 31, 2031 ($M)</t>
  </si>
  <si>
    <t>Calculation of Capital Factor for Regulated Hydroelectric Facilities</t>
  </si>
  <si>
    <t>Table 2</t>
  </si>
  <si>
    <t>Schedule 1</t>
  </si>
  <si>
    <t>Tab 2</t>
  </si>
  <si>
    <t>Exhibit I1</t>
  </si>
  <si>
    <t>EB-2025-0297</t>
  </si>
  <si>
    <t>Filed: 2025-12-12</t>
  </si>
  <si>
    <t>Numbers may not add due to rounding.</t>
  </si>
  <si>
    <t>Table 1</t>
  </si>
  <si>
    <r>
      <t>Table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1</t>
    </r>
  </si>
  <si>
    <t>Payment Amounts and Riders – Regulated Hydroelectric Facilities</t>
  </si>
  <si>
    <t>January 1, 2027 to December 31, 2027</t>
  </si>
  <si>
    <r>
      <t>Illustrative Payment Amounts</t>
    </r>
    <r>
      <rPr>
        <b/>
        <vertAlign val="superscript"/>
        <sz val="10.199999999999999"/>
        <rFont val="Arial"/>
        <family val="2"/>
      </rPr>
      <t>1</t>
    </r>
  </si>
  <si>
    <t>Price Escalator (I-Factor)</t>
  </si>
  <si>
    <t xml:space="preserve">     Labour: Average Weekly Earnings - Ontario</t>
  </si>
  <si>
    <t xml:space="preserve">     Non-Labour: Canadian Gross Domestic Product Implicit Price Index - Final Domestic Demand</t>
  </si>
  <si>
    <t>Productivity Factor</t>
  </si>
  <si>
    <t>Stretch Factor</t>
  </si>
  <si>
    <r>
      <t xml:space="preserve">"I-X" </t>
    </r>
    <r>
      <rPr>
        <sz val="12"/>
        <rFont val="Arial"/>
        <family val="2"/>
      </rPr>
      <t>(line 1 - line 4 - line 5)</t>
    </r>
  </si>
  <si>
    <r>
      <t xml:space="preserve">Custom Capital Factor </t>
    </r>
    <r>
      <rPr>
        <sz val="12"/>
        <rFont val="Arial"/>
        <family val="2"/>
      </rPr>
      <t>(Ex. I1-2-1 Table 2, line 10)</t>
    </r>
  </si>
  <si>
    <r>
      <t xml:space="preserve">GRC Adjustment </t>
    </r>
    <r>
      <rPr>
        <sz val="12"/>
        <rFont val="Arial"/>
        <family val="2"/>
      </rPr>
      <t>(Ex. I1-2-1 Table 2, Note 3, line 3c)</t>
    </r>
  </si>
  <si>
    <t>Price Cap Index</t>
  </si>
  <si>
    <t>Prior Year Hydroelectric Payment Amount ($/MWh)</t>
  </si>
  <si>
    <t>Prior Year Price Cap Adjusted Hydroelectric Payment Amount ($/MWh)</t>
  </si>
  <si>
    <t>Hydroelectric Payment Rider ($/MWh)</t>
  </si>
  <si>
    <t>Payment amounts for 2028-2031 are illustrative only - final payment amounts to be determined annually using I-factor values.</t>
  </si>
  <si>
    <t>2027 inflation factor per 2026 inflation parameters published by the OEB in June 2025, and weightings per Ex. A1-3-2 Chart 2: 15.3% labour cost (line 2), 9.3% non-labour cost (line 3) and 75.4% capital cost (line 3).</t>
  </si>
  <si>
    <t>Per Ex. A1-3-2, Section 2.3.2.1.</t>
  </si>
  <si>
    <t>Per Ex. A1-3-2, Section 2.3.2.2.</t>
  </si>
  <si>
    <t>Per Ex. A1-3-2, Section 2.3.3.</t>
  </si>
  <si>
    <t>Per Ex. A1-3-2, Section 2.3.4.</t>
  </si>
  <si>
    <t>2027 is cost of service amount.  Subsequent years escalated by the Price Cap Index (line 9).</t>
  </si>
  <si>
    <t>Per Ex. H1-2-1, Table 1, line 21.</t>
  </si>
  <si>
    <t>PEG Version</t>
  </si>
  <si>
    <t>OPG Version</t>
  </si>
  <si>
    <t>OPG Average C factor</t>
  </si>
  <si>
    <t>PEG average C factor</t>
  </si>
  <si>
    <t>Average C factor difference</t>
  </si>
  <si>
    <t>AAGR</t>
  </si>
  <si>
    <t>2028-2031</t>
  </si>
  <si>
    <t>Differences:</t>
  </si>
  <si>
    <t>Productivity Factor of -0.47%</t>
  </si>
  <si>
    <t>Stretch of 0.3%</t>
  </si>
  <si>
    <r>
      <t xml:space="preserve">Custom Capital Factor </t>
    </r>
    <r>
      <rPr>
        <sz val="12"/>
        <rFont val="Arial"/>
        <family val="2"/>
      </rPr>
      <t>(from Table 2)</t>
    </r>
  </si>
  <si>
    <r>
      <t xml:space="preserve">GRC Adjustment </t>
    </r>
    <r>
      <rPr>
        <sz val="12"/>
        <rFont val="Arial"/>
        <family val="2"/>
      </rPr>
      <t>(from Table 2)</t>
    </r>
  </si>
  <si>
    <t>Stretch on capital of 0.3%</t>
  </si>
  <si>
    <t>*</t>
  </si>
  <si>
    <t>Stretch on capital (C-factor only) of 0.3%</t>
  </si>
  <si>
    <t>PEG Comments</t>
  </si>
  <si>
    <t>Capital-Related Revenue Requirement</t>
  </si>
  <si>
    <t>Regulated Hydroelectric Stretch Factor 
Capital-Related Revenue Requirement Adjustment</t>
  </si>
  <si>
    <t>Capital-Related Revenue Requirement 
after Stretch</t>
  </si>
  <si>
    <t>2028-31</t>
  </si>
  <si>
    <t xml:space="preserve">0.6% stretch factor applies to capital cost (0.3% stretch from benchmarking + 0.3% supplemental capital stretch).  Negative TFP trend never applies.  </t>
  </si>
  <si>
    <t>Capacity Factor</t>
  </si>
  <si>
    <t>NA</t>
  </si>
  <si>
    <t>Less Volume Growth</t>
  </si>
  <si>
    <t>Values from Table 2 in PEG Empirical Appendix</t>
  </si>
  <si>
    <t>PEG's Recommended Productivity Trend</t>
  </si>
  <si>
    <t>PEG's Recommended Stretch Factor</t>
  </si>
  <si>
    <t>This includes a (-0.47%) Productivity Factor.  I-X also includes capacity growth</t>
  </si>
  <si>
    <t>Capacity Factor (CAP)</t>
  </si>
  <si>
    <t>Addition of Capacity Factor and subtraction of volume growth</t>
  </si>
  <si>
    <t>Source: EB-2025-0297 Exhibit I1 Tab 2 Schedule 1 Table 2 Filed 12-12-2025</t>
  </si>
  <si>
    <t>Source: EB-2025-0297 Exhibit I1 Tab 2 Schedule 1 Table 1 Filed 12-12-2025</t>
  </si>
  <si>
    <r>
      <rPr>
        <b/>
        <sz val="12"/>
        <color theme="1"/>
        <rFont val="Arial"/>
        <family val="2"/>
      </rPr>
      <t xml:space="preserve">I-X+CAP' </t>
    </r>
    <r>
      <rPr>
        <sz val="12"/>
        <rFont val="Arial"/>
        <family val="2"/>
      </rPr>
      <t>(line 1 - line 4 - line 5 + line 6)</t>
    </r>
  </si>
  <si>
    <r>
      <t>Total of Hydroelectric Payment Amounts Plus Riders</t>
    </r>
    <r>
      <rPr>
        <sz val="12"/>
        <rFont val="Arial"/>
        <family val="2"/>
      </rPr>
      <t xml:space="preserve"> (line 11 + line 12 + line 14)</t>
    </r>
  </si>
  <si>
    <t xml:space="preserve">Line No. </t>
  </si>
  <si>
    <t>OPG Version with updated inflation factor from L-A1-Staff-331</t>
  </si>
  <si>
    <t>Capacity Growth added to indexing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</si>
</sst>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.0_);_(* \(#,##0.0\);_(* &quot;-&quot;?_);_(@_)"/>
    <numFmt numFmtId="167" formatCode="0.00%;\ \(0.00\)%"/>
    <numFmt numFmtId="168" formatCode="#,##0.0_);\(#,##0.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vertAlign val="subscript"/>
      <sz val="12"/>
      <name val="Arial"/>
      <family val="2"/>
    </font>
    <font>
      <vertAlign val="subscript"/>
      <sz val="10.8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vertAlign val="superscript"/>
      <sz val="10.199999999999999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bgColor indexed="22"/>
      </patternFill>
    </fill>
    <fill>
      <patternFill patternType="gray0625">
        <bgColor theme="0" tint="-0.249977111117893"/>
      </patternFill>
    </fill>
    <fill>
      <patternFill patternType="gray0625"/>
    </fill>
    <fill>
      <patternFill patternType="gray0625">
        <bgColor rgb="FFFFFF00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4" fillId="0" borderId="0"/>
  </cellStyleXfs>
  <cellXfs count="244">
    <xf numFmtId="0" fontId="0" fillId="0" borderId="0" xfId="0"/>
    <xf numFmtId="0" fontId="3" fillId="0" borderId="0" xfId="2" applyFont="1"/>
    <xf numFmtId="0" fontId="2" fillId="0" borderId="0" xfId="2"/>
    <xf numFmtId="164" fontId="5" fillId="0" borderId="1" xfId="3" applyNumberFormat="1" applyFont="1" applyBorder="1"/>
    <xf numFmtId="164" fontId="5" fillId="0" borderId="1" xfId="3" quotePrefix="1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5" fillId="0" borderId="1" xfId="2" applyFont="1" applyBorder="1"/>
    <xf numFmtId="0" fontId="3" fillId="0" borderId="0" xfId="4" applyFont="1" applyAlignment="1">
      <alignment vertical="center"/>
    </xf>
    <xf numFmtId="165" fontId="5" fillId="0" borderId="1" xfId="2" applyNumberFormat="1" applyFont="1" applyBorder="1"/>
    <xf numFmtId="165" fontId="3" fillId="0" borderId="1" xfId="5" applyNumberFormat="1" applyFont="1" applyBorder="1"/>
    <xf numFmtId="165" fontId="5" fillId="0" borderId="1" xfId="5" applyNumberFormat="1" applyFont="1" applyBorder="1"/>
    <xf numFmtId="0" fontId="3" fillId="0" borderId="1" xfId="4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5" fillId="0" borderId="0" xfId="2" applyFont="1"/>
    <xf numFmtId="0" fontId="5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top"/>
    </xf>
    <xf numFmtId="165" fontId="3" fillId="0" borderId="1" xfId="2" applyNumberFormat="1" applyFont="1" applyBorder="1"/>
    <xf numFmtId="0" fontId="3" fillId="0" borderId="1" xfId="2" applyFont="1" applyBorder="1"/>
    <xf numFmtId="10" fontId="3" fillId="0" borderId="0" xfId="3" applyNumberFormat="1" applyFont="1" applyAlignment="1">
      <alignment vertical="top"/>
    </xf>
    <xf numFmtId="0" fontId="6" fillId="0" borderId="0" xfId="2" applyFont="1" applyAlignment="1">
      <alignment horizontal="center" vertical="center"/>
    </xf>
    <xf numFmtId="10" fontId="3" fillId="0" borderId="0" xfId="3" applyNumberFormat="1" applyFont="1"/>
    <xf numFmtId="165" fontId="3" fillId="0" borderId="3" xfId="6" applyNumberFormat="1" applyFont="1" applyFill="1" applyBorder="1" applyAlignment="1">
      <alignment vertical="center"/>
    </xf>
    <xf numFmtId="165" fontId="3" fillId="0" borderId="4" xfId="6" applyNumberFormat="1" applyFont="1" applyFill="1" applyBorder="1" applyAlignment="1">
      <alignment vertical="center"/>
    </xf>
    <xf numFmtId="0" fontId="3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vertical="center" wrapText="1"/>
    </xf>
    <xf numFmtId="0" fontId="3" fillId="0" borderId="6" xfId="4" applyFont="1" applyBorder="1" applyAlignment="1">
      <alignment horizontal="center" vertical="center"/>
    </xf>
    <xf numFmtId="165" fontId="3" fillId="0" borderId="7" xfId="7" applyNumberFormat="1" applyFont="1" applyFill="1" applyBorder="1" applyAlignment="1">
      <alignment horizontal="right" vertical="center"/>
    </xf>
    <xf numFmtId="165" fontId="3" fillId="0" borderId="8" xfId="7" applyNumberFormat="1" applyFont="1" applyFill="1" applyBorder="1" applyAlignment="1">
      <alignment horizontal="right" vertical="center"/>
    </xf>
    <xf numFmtId="0" fontId="3" fillId="0" borderId="8" xfId="4" applyFont="1" applyBorder="1" applyAlignment="1">
      <alignment horizontal="center" vertical="center"/>
    </xf>
    <xf numFmtId="0" fontId="7" fillId="0" borderId="9" xfId="4" applyFont="1" applyBorder="1" applyAlignment="1">
      <alignment horizontal="left" vertical="center"/>
    </xf>
    <xf numFmtId="0" fontId="3" fillId="0" borderId="10" xfId="4" applyFont="1" applyBorder="1" applyAlignment="1">
      <alignment horizontal="center" vertical="center"/>
    </xf>
    <xf numFmtId="165" fontId="3" fillId="0" borderId="3" xfId="7" applyNumberFormat="1" applyFont="1" applyFill="1" applyBorder="1" applyAlignment="1">
      <alignment horizontal="right" vertical="center"/>
    </xf>
    <xf numFmtId="165" fontId="3" fillId="0" borderId="4" xfId="7" applyNumberFormat="1" applyFont="1" applyFill="1" applyBorder="1" applyAlignment="1">
      <alignment horizontal="right" vertical="center"/>
    </xf>
    <xf numFmtId="0" fontId="7" fillId="0" borderId="5" xfId="4" applyFont="1" applyBorder="1" applyAlignment="1">
      <alignment horizontal="left" vertical="center"/>
    </xf>
    <xf numFmtId="165" fontId="3" fillId="0" borderId="11" xfId="7" applyNumberFormat="1" applyFont="1" applyFill="1" applyBorder="1" applyAlignment="1">
      <alignment horizontal="right" vertical="center"/>
    </xf>
    <xf numFmtId="165" fontId="3" fillId="0" borderId="12" xfId="7" applyNumberFormat="1" applyFont="1" applyFill="1" applyBorder="1" applyAlignment="1">
      <alignment horizontal="right" vertical="center"/>
    </xf>
    <xf numFmtId="0" fontId="3" fillId="0" borderId="13" xfId="4" applyFont="1" applyBorder="1" applyAlignment="1">
      <alignment horizontal="center" vertical="center" wrapText="1"/>
    </xf>
    <xf numFmtId="0" fontId="7" fillId="0" borderId="14" xfId="4" applyFont="1" applyBorder="1" applyAlignment="1">
      <alignment horizontal="left" vertical="center"/>
    </xf>
    <xf numFmtId="0" fontId="3" fillId="0" borderId="15" xfId="4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/>
    </xf>
    <xf numFmtId="165" fontId="3" fillId="0" borderId="16" xfId="7" applyNumberFormat="1" applyFont="1" applyFill="1" applyBorder="1" applyAlignment="1">
      <alignment horizontal="right" vertical="center"/>
    </xf>
    <xf numFmtId="165" fontId="3" fillId="0" borderId="13" xfId="7" applyNumberFormat="1" applyFont="1" applyFill="1" applyBorder="1" applyAlignment="1">
      <alignment horizontal="right" vertical="center"/>
    </xf>
    <xf numFmtId="0" fontId="7" fillId="0" borderId="17" xfId="4" applyFont="1" applyBorder="1" applyAlignment="1">
      <alignment horizontal="left" vertical="center"/>
    </xf>
    <xf numFmtId="0" fontId="3" fillId="0" borderId="18" xfId="4" applyFont="1" applyBorder="1" applyAlignment="1">
      <alignment horizontal="center" vertical="center"/>
    </xf>
    <xf numFmtId="165" fontId="3" fillId="0" borderId="19" xfId="6" applyNumberFormat="1" applyFont="1" applyFill="1" applyBorder="1" applyAlignment="1">
      <alignment vertical="center"/>
    </xf>
    <xf numFmtId="165" fontId="3" fillId="0" borderId="20" xfId="6" applyNumberFormat="1" applyFont="1" applyFill="1" applyBorder="1" applyAlignment="1">
      <alignment vertical="center"/>
    </xf>
    <xf numFmtId="0" fontId="7" fillId="0" borderId="20" xfId="4" applyFont="1" applyBorder="1" applyAlignment="1">
      <alignment horizontal="center" vertical="center"/>
    </xf>
    <xf numFmtId="0" fontId="7" fillId="0" borderId="21" xfId="4" applyFont="1" applyBorder="1" applyAlignment="1">
      <alignment horizontal="left" vertical="center" wrapText="1"/>
    </xf>
    <xf numFmtId="0" fontId="3" fillId="0" borderId="2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left" vertical="center" wrapText="1"/>
    </xf>
    <xf numFmtId="165" fontId="3" fillId="0" borderId="13" xfId="6" applyNumberFormat="1" applyFont="1" applyFill="1" applyBorder="1" applyAlignment="1">
      <alignment vertical="center"/>
    </xf>
    <xf numFmtId="0" fontId="3" fillId="0" borderId="12" xfId="4" applyFont="1" applyBorder="1" applyAlignment="1">
      <alignment horizontal="center" vertical="center" wrapText="1"/>
    </xf>
    <xf numFmtId="0" fontId="7" fillId="0" borderId="14" xfId="4" applyFont="1" applyBorder="1" applyAlignment="1">
      <alignment horizontal="left" vertical="center" wrapText="1"/>
    </xf>
    <xf numFmtId="165" fontId="3" fillId="0" borderId="16" xfId="6" applyNumberFormat="1" applyFont="1" applyFill="1" applyBorder="1" applyAlignment="1">
      <alignment vertical="center"/>
    </xf>
    <xf numFmtId="0" fontId="7" fillId="0" borderId="12" xfId="4" applyFont="1" applyBorder="1" applyAlignment="1">
      <alignment horizontal="center" vertical="center"/>
    </xf>
    <xf numFmtId="165" fontId="3" fillId="0" borderId="23" xfId="6" applyNumberFormat="1" applyFont="1" applyFill="1" applyBorder="1" applyAlignment="1">
      <alignment vertical="center"/>
    </xf>
    <xf numFmtId="165" fontId="3" fillId="0" borderId="24" xfId="6" applyNumberFormat="1" applyFont="1" applyFill="1" applyBorder="1" applyAlignment="1">
      <alignment vertical="center"/>
    </xf>
    <xf numFmtId="0" fontId="7" fillId="0" borderId="12" xfId="4" applyFont="1" applyBorder="1" applyAlignment="1">
      <alignment vertical="center" wrapText="1"/>
    </xf>
    <xf numFmtId="0" fontId="3" fillId="0" borderId="12" xfId="4" quotePrefix="1" applyFont="1" applyBorder="1" applyAlignment="1">
      <alignment horizontal="center" vertical="center"/>
    </xf>
    <xf numFmtId="165" fontId="3" fillId="0" borderId="25" xfId="6" applyNumberFormat="1" applyFont="1" applyFill="1" applyBorder="1" applyAlignment="1">
      <alignment vertical="center"/>
    </xf>
    <xf numFmtId="165" fontId="3" fillId="0" borderId="26" xfId="6" applyNumberFormat="1" applyFont="1" applyFill="1" applyBorder="1" applyAlignment="1">
      <alignment vertical="center"/>
    </xf>
    <xf numFmtId="0" fontId="7" fillId="0" borderId="14" xfId="4" applyFont="1" applyBorder="1" applyAlignment="1">
      <alignment vertical="center"/>
    </xf>
    <xf numFmtId="0" fontId="7" fillId="0" borderId="12" xfId="4" applyFont="1" applyBorder="1" applyAlignment="1">
      <alignment vertical="center"/>
    </xf>
    <xf numFmtId="0" fontId="3" fillId="0" borderId="11" xfId="4" applyFont="1" applyBorder="1" applyAlignment="1">
      <alignment horizontal="center" vertical="center"/>
    </xf>
    <xf numFmtId="0" fontId="3" fillId="0" borderId="20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0" borderId="27" xfId="4" applyFont="1" applyBorder="1" applyAlignment="1">
      <alignment horizontal="center" vertical="center"/>
    </xf>
    <xf numFmtId="0" fontId="3" fillId="0" borderId="28" xfId="4" applyFont="1" applyBorder="1" applyAlignment="1">
      <alignment horizontal="center" vertical="center"/>
    </xf>
    <xf numFmtId="0" fontId="7" fillId="2" borderId="29" xfId="4" applyFont="1" applyFill="1" applyBorder="1" applyAlignment="1">
      <alignment horizontal="center" vertical="center"/>
    </xf>
    <xf numFmtId="0" fontId="7" fillId="2" borderId="30" xfId="4" applyFont="1" applyFill="1" applyBorder="1" applyAlignment="1">
      <alignment horizontal="center" vertical="center"/>
    </xf>
    <xf numFmtId="0" fontId="7" fillId="2" borderId="30" xfId="8" applyFont="1" applyFill="1" applyBorder="1" applyAlignment="1">
      <alignment horizontal="center" vertical="center"/>
    </xf>
    <xf numFmtId="0" fontId="7" fillId="2" borderId="31" xfId="4" applyFont="1" applyFill="1" applyBorder="1" applyAlignment="1">
      <alignment horizontal="center" vertical="center"/>
    </xf>
    <xf numFmtId="0" fontId="7" fillId="2" borderId="27" xfId="4" applyFont="1" applyFill="1" applyBorder="1" applyAlignment="1">
      <alignment horizontal="center" vertical="center"/>
    </xf>
    <xf numFmtId="0" fontId="3" fillId="3" borderId="28" xfId="4" applyFont="1" applyFill="1" applyBorder="1" applyAlignment="1">
      <alignment vertical="center"/>
    </xf>
    <xf numFmtId="0" fontId="7" fillId="2" borderId="28" xfId="4" applyFont="1" applyFill="1" applyBorder="1" applyAlignment="1">
      <alignment horizontal="center" vertical="center"/>
    </xf>
    <xf numFmtId="0" fontId="7" fillId="2" borderId="32" xfId="4" applyFont="1" applyFill="1" applyBorder="1" applyAlignment="1">
      <alignment horizontal="center" vertical="center"/>
    </xf>
    <xf numFmtId="0" fontId="3" fillId="0" borderId="0" xfId="4" applyFont="1" applyAlignment="1">
      <alignment horizontal="centerContinuous" vertical="center"/>
    </xf>
    <xf numFmtId="0" fontId="3" fillId="0" borderId="0" xfId="2" applyFont="1" applyAlignment="1">
      <alignment horizontal="right" vertical="center"/>
    </xf>
    <xf numFmtId="0" fontId="10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166" fontId="2" fillId="0" borderId="0" xfId="2" applyNumberFormat="1"/>
    <xf numFmtId="0" fontId="11" fillId="0" borderId="0" xfId="9" applyFont="1" applyAlignment="1">
      <alignment horizontal="left" vertical="center"/>
    </xf>
    <xf numFmtId="0" fontId="4" fillId="0" borderId="0" xfId="9" applyAlignment="1">
      <alignment vertical="center"/>
    </xf>
    <xf numFmtId="0" fontId="12" fillId="0" borderId="0" xfId="10" applyFont="1" applyAlignment="1">
      <alignment horizontal="center" vertical="center"/>
    </xf>
    <xf numFmtId="0" fontId="13" fillId="0" borderId="0" xfId="9" applyFont="1" applyAlignment="1">
      <alignment vertical="center"/>
    </xf>
    <xf numFmtId="0" fontId="3" fillId="0" borderId="0" xfId="9" applyFont="1" applyAlignment="1">
      <alignment vertical="center"/>
    </xf>
    <xf numFmtId="0" fontId="7" fillId="2" borderId="32" xfId="9" applyFont="1" applyFill="1" applyBorder="1" applyAlignment="1">
      <alignment horizontal="center" vertical="center"/>
    </xf>
    <xf numFmtId="0" fontId="7" fillId="2" borderId="28" xfId="9" applyFont="1" applyFill="1" applyBorder="1" applyAlignment="1">
      <alignment horizontal="center" vertical="center"/>
    </xf>
    <xf numFmtId="0" fontId="7" fillId="2" borderId="31" xfId="9" applyFont="1" applyFill="1" applyBorder="1" applyAlignment="1">
      <alignment horizontal="center" vertical="center"/>
    </xf>
    <xf numFmtId="0" fontId="7" fillId="2" borderId="30" xfId="9" applyFont="1" applyFill="1" applyBorder="1" applyAlignment="1">
      <alignment horizontal="center" vertical="center"/>
    </xf>
    <xf numFmtId="0" fontId="7" fillId="6" borderId="30" xfId="9" applyFont="1" applyFill="1" applyBorder="1" applyAlignment="1">
      <alignment horizontal="center" vertical="center"/>
    </xf>
    <xf numFmtId="0" fontId="7" fillId="5" borderId="30" xfId="9" applyFont="1" applyFill="1" applyBorder="1" applyAlignment="1">
      <alignment horizontal="center" vertical="center"/>
    </xf>
    <xf numFmtId="0" fontId="3" fillId="0" borderId="36" xfId="9" applyFont="1" applyBorder="1" applyAlignment="1">
      <alignment horizontal="center" vertical="center"/>
    </xf>
    <xf numFmtId="0" fontId="3" fillId="0" borderId="17" xfId="9" applyFont="1" applyBorder="1" applyAlignment="1">
      <alignment horizontal="left" vertical="center"/>
    </xf>
    <xf numFmtId="0" fontId="3" fillId="0" borderId="13" xfId="9" applyFont="1" applyBorder="1" applyAlignment="1">
      <alignment horizontal="center" vertical="center"/>
    </xf>
    <xf numFmtId="0" fontId="3" fillId="0" borderId="8" xfId="9" applyFont="1" applyBorder="1" applyAlignment="1">
      <alignment horizontal="center" vertical="center"/>
    </xf>
    <xf numFmtId="0" fontId="3" fillId="7" borderId="8" xfId="9" applyFont="1" applyFill="1" applyBorder="1" applyAlignment="1">
      <alignment horizontal="center" vertical="center"/>
    </xf>
    <xf numFmtId="0" fontId="3" fillId="7" borderId="7" xfId="9" applyFont="1" applyFill="1" applyBorder="1" applyAlignment="1">
      <alignment horizontal="center" vertical="center"/>
    </xf>
    <xf numFmtId="0" fontId="3" fillId="0" borderId="13" xfId="9" applyFont="1" applyBorder="1" applyAlignment="1">
      <alignment horizontal="right" vertical="center"/>
    </xf>
    <xf numFmtId="0" fontId="3" fillId="7" borderId="13" xfId="9" applyFont="1" applyFill="1" applyBorder="1" applyAlignment="1">
      <alignment horizontal="right" vertical="center"/>
    </xf>
    <xf numFmtId="0" fontId="3" fillId="7" borderId="11" xfId="9" applyFont="1" applyFill="1" applyBorder="1" applyAlignment="1">
      <alignment horizontal="right" vertical="center"/>
    </xf>
    <xf numFmtId="0" fontId="7" fillId="0" borderId="14" xfId="9" applyFont="1" applyBorder="1" applyAlignment="1">
      <alignment horizontal="left" vertical="center"/>
    </xf>
    <xf numFmtId="0" fontId="3" fillId="0" borderId="12" xfId="9" applyFont="1" applyBorder="1" applyAlignment="1">
      <alignment horizontal="center" vertical="center"/>
    </xf>
    <xf numFmtId="10" fontId="7" fillId="0" borderId="13" xfId="11" applyNumberFormat="1" applyFont="1" applyFill="1" applyBorder="1" applyAlignment="1">
      <alignment horizontal="right" vertical="center"/>
    </xf>
    <xf numFmtId="10" fontId="7" fillId="7" borderId="13" xfId="11" applyNumberFormat="1" applyFont="1" applyFill="1" applyBorder="1" applyAlignment="1">
      <alignment horizontal="right" vertical="center"/>
    </xf>
    <xf numFmtId="10" fontId="7" fillId="7" borderId="16" xfId="11" applyNumberFormat="1" applyFont="1" applyFill="1" applyBorder="1" applyAlignment="1">
      <alignment horizontal="right" vertical="center"/>
    </xf>
    <xf numFmtId="10" fontId="3" fillId="0" borderId="13" xfId="11" applyNumberFormat="1" applyFont="1" applyFill="1" applyBorder="1" applyAlignment="1">
      <alignment horizontal="right" vertical="center"/>
    </xf>
    <xf numFmtId="10" fontId="3" fillId="7" borderId="13" xfId="11" applyNumberFormat="1" applyFont="1" applyFill="1" applyBorder="1" applyAlignment="1">
      <alignment horizontal="right" vertical="center"/>
    </xf>
    <xf numFmtId="10" fontId="3" fillId="7" borderId="16" xfId="11" applyNumberFormat="1" applyFont="1" applyFill="1" applyBorder="1" applyAlignment="1">
      <alignment horizontal="right" vertical="center"/>
    </xf>
    <xf numFmtId="10" fontId="7" fillId="0" borderId="12" xfId="11" applyNumberFormat="1" applyFont="1" applyFill="1" applyBorder="1" applyAlignment="1">
      <alignment horizontal="right" vertical="center"/>
    </xf>
    <xf numFmtId="10" fontId="7" fillId="7" borderId="12" xfId="11" applyNumberFormat="1" applyFont="1" applyFill="1" applyBorder="1" applyAlignment="1">
      <alignment horizontal="right" vertical="center"/>
    </xf>
    <xf numFmtId="10" fontId="7" fillId="7" borderId="11" xfId="11" applyNumberFormat="1" applyFont="1" applyFill="1" applyBorder="1" applyAlignment="1">
      <alignment horizontal="right" vertical="center"/>
    </xf>
    <xf numFmtId="0" fontId="3" fillId="0" borderId="37" xfId="9" applyFont="1" applyBorder="1" applyAlignment="1">
      <alignment horizontal="center" vertical="center"/>
    </xf>
    <xf numFmtId="10" fontId="7" fillId="0" borderId="38" xfId="11" applyNumberFormat="1" applyFont="1" applyFill="1" applyBorder="1" applyAlignment="1">
      <alignment horizontal="right" vertical="center"/>
    </xf>
    <xf numFmtId="10" fontId="7" fillId="7" borderId="38" xfId="11" applyNumberFormat="1" applyFont="1" applyFill="1" applyBorder="1" applyAlignment="1">
      <alignment horizontal="right" vertical="center"/>
    </xf>
    <xf numFmtId="10" fontId="7" fillId="7" borderId="23" xfId="11" applyNumberFormat="1" applyFont="1" applyFill="1" applyBorder="1" applyAlignment="1">
      <alignment horizontal="right" vertical="center"/>
    </xf>
    <xf numFmtId="0" fontId="7" fillId="0" borderId="14" xfId="9" quotePrefix="1" applyFont="1" applyBorder="1" applyAlignment="1">
      <alignment horizontal="left" vertical="center"/>
    </xf>
    <xf numFmtId="167" fontId="7" fillId="0" borderId="12" xfId="11" applyNumberFormat="1" applyFont="1" applyFill="1" applyBorder="1" applyAlignment="1">
      <alignment horizontal="right" vertical="center"/>
    </xf>
    <xf numFmtId="167" fontId="7" fillId="7" borderId="12" xfId="11" applyNumberFormat="1" applyFont="1" applyFill="1" applyBorder="1" applyAlignment="1">
      <alignment horizontal="right" vertical="center"/>
    </xf>
    <xf numFmtId="167" fontId="7" fillId="7" borderId="39" xfId="11" applyNumberFormat="1" applyFont="1" applyFill="1" applyBorder="1" applyAlignment="1">
      <alignment horizontal="right" vertical="center"/>
    </xf>
    <xf numFmtId="0" fontId="3" fillId="0" borderId="40" xfId="9" applyFont="1" applyBorder="1" applyAlignment="1">
      <alignment horizontal="center" vertical="center"/>
    </xf>
    <xf numFmtId="0" fontId="7" fillId="0" borderId="41" xfId="9" quotePrefix="1" applyFont="1" applyBorder="1" applyAlignment="1">
      <alignment horizontal="left" vertical="center"/>
    </xf>
    <xf numFmtId="0" fontId="3" fillId="0" borderId="26" xfId="9" applyFont="1" applyBorder="1" applyAlignment="1">
      <alignment horizontal="center" vertical="center"/>
    </xf>
    <xf numFmtId="10" fontId="7" fillId="7" borderId="13" xfId="3" applyNumberFormat="1" applyFont="1" applyFill="1" applyBorder="1" applyAlignment="1">
      <alignment horizontal="right" vertical="center"/>
    </xf>
    <xf numFmtId="10" fontId="3" fillId="0" borderId="24" xfId="11" applyNumberFormat="1" applyFont="1" applyFill="1" applyBorder="1" applyAlignment="1">
      <alignment horizontal="right" vertical="center"/>
    </xf>
    <xf numFmtId="10" fontId="7" fillId="7" borderId="24" xfId="3" applyNumberFormat="1" applyFont="1" applyFill="1" applyBorder="1" applyAlignment="1">
      <alignment horizontal="right" vertical="center"/>
    </xf>
    <xf numFmtId="10" fontId="7" fillId="7" borderId="39" xfId="3" applyNumberFormat="1" applyFont="1" applyFill="1" applyBorder="1" applyAlignment="1">
      <alignment horizontal="right" vertical="center"/>
    </xf>
    <xf numFmtId="0" fontId="3" fillId="0" borderId="42" xfId="9" applyFont="1" applyBorder="1" applyAlignment="1">
      <alignment horizontal="center" vertical="center"/>
    </xf>
    <xf numFmtId="0" fontId="7" fillId="0" borderId="5" xfId="9" applyFont="1" applyBorder="1" applyAlignment="1">
      <alignment horizontal="left" vertical="center"/>
    </xf>
    <xf numFmtId="0" fontId="3" fillId="0" borderId="4" xfId="9" applyFont="1" applyBorder="1" applyAlignment="1">
      <alignment horizontal="center" vertical="center"/>
    </xf>
    <xf numFmtId="39" fontId="3" fillId="0" borderId="30" xfId="9" applyNumberFormat="1" applyFont="1" applyBorder="1" applyAlignment="1">
      <alignment horizontal="right" vertical="center"/>
    </xf>
    <xf numFmtId="39" fontId="3" fillId="7" borderId="30" xfId="9" applyNumberFormat="1" applyFont="1" applyFill="1" applyBorder="1" applyAlignment="1">
      <alignment horizontal="right" vertical="center"/>
    </xf>
    <xf numFmtId="39" fontId="3" fillId="7" borderId="29" xfId="9" applyNumberFormat="1" applyFont="1" applyFill="1" applyBorder="1" applyAlignment="1">
      <alignment horizontal="right" vertical="center"/>
    </xf>
    <xf numFmtId="0" fontId="3" fillId="0" borderId="43" xfId="9" applyFont="1" applyBorder="1" applyAlignment="1">
      <alignment horizontal="center" vertical="center"/>
    </xf>
    <xf numFmtId="0" fontId="7" fillId="0" borderId="21" xfId="9" applyFont="1" applyBorder="1" applyAlignment="1">
      <alignment horizontal="left" vertical="center"/>
    </xf>
    <xf numFmtId="0" fontId="3" fillId="0" borderId="20" xfId="9" applyFont="1" applyBorder="1" applyAlignment="1">
      <alignment horizontal="center" vertical="center"/>
    </xf>
    <xf numFmtId="39" fontId="3" fillId="0" borderId="20" xfId="9" applyNumberFormat="1" applyFont="1" applyBorder="1" applyAlignment="1">
      <alignment horizontal="right" vertical="center"/>
    </xf>
    <xf numFmtId="39" fontId="3" fillId="7" borderId="20" xfId="9" applyNumberFormat="1" applyFont="1" applyFill="1" applyBorder="1" applyAlignment="1">
      <alignment horizontal="right" vertical="center"/>
    </xf>
    <xf numFmtId="39" fontId="3" fillId="7" borderId="19" xfId="9" applyNumberFormat="1" applyFont="1" applyFill="1" applyBorder="1" applyAlignment="1">
      <alignment horizontal="right" vertical="center"/>
    </xf>
    <xf numFmtId="39" fontId="3" fillId="0" borderId="24" xfId="9" applyNumberFormat="1" applyFont="1" applyBorder="1" applyAlignment="1">
      <alignment horizontal="right" vertical="center"/>
    </xf>
    <xf numFmtId="39" fontId="3" fillId="7" borderId="24" xfId="9" applyNumberFormat="1" applyFont="1" applyFill="1" applyBorder="1" applyAlignment="1">
      <alignment horizontal="right" vertical="center"/>
    </xf>
    <xf numFmtId="39" fontId="3" fillId="7" borderId="23" xfId="9" applyNumberFormat="1" applyFont="1" applyFill="1" applyBorder="1" applyAlignment="1">
      <alignment horizontal="right" vertical="center"/>
    </xf>
    <xf numFmtId="39" fontId="3" fillId="0" borderId="1" xfId="9" applyNumberFormat="1" applyFont="1" applyBorder="1" applyAlignment="1">
      <alignment horizontal="right" vertical="center"/>
    </xf>
    <xf numFmtId="39" fontId="3" fillId="7" borderId="1" xfId="9" applyNumberFormat="1" applyFont="1" applyFill="1" applyBorder="1" applyAlignment="1">
      <alignment horizontal="right" vertical="center"/>
    </xf>
    <xf numFmtId="39" fontId="3" fillId="7" borderId="44" xfId="9" applyNumberFormat="1" applyFont="1" applyFill="1" applyBorder="1" applyAlignment="1">
      <alignment horizontal="right" vertical="center"/>
    </xf>
    <xf numFmtId="39" fontId="3" fillId="0" borderId="45" xfId="9" applyNumberFormat="1" applyFont="1" applyBorder="1" applyAlignment="1">
      <alignment horizontal="right" vertical="center"/>
    </xf>
    <xf numFmtId="39" fontId="3" fillId="7" borderId="45" xfId="9" applyNumberFormat="1" applyFont="1" applyFill="1" applyBorder="1" applyAlignment="1">
      <alignment horizontal="right" vertical="center"/>
    </xf>
    <xf numFmtId="39" fontId="3" fillId="7" borderId="46" xfId="9" applyNumberFormat="1" applyFont="1" applyFill="1" applyBorder="1" applyAlignment="1">
      <alignment horizontal="right" vertical="center"/>
    </xf>
    <xf numFmtId="39" fontId="3" fillId="0" borderId="19" xfId="9" applyNumberFormat="1" applyFont="1" applyBorder="1" applyAlignment="1">
      <alignment horizontal="right" vertical="center"/>
    </xf>
    <xf numFmtId="39" fontId="3" fillId="0" borderId="23" xfId="9" applyNumberFormat="1" applyFont="1" applyBorder="1" applyAlignment="1">
      <alignment horizontal="right" vertical="center"/>
    </xf>
    <xf numFmtId="39" fontId="3" fillId="0" borderId="4" xfId="9" applyNumberFormat="1" applyFont="1" applyBorder="1" applyAlignment="1">
      <alignment horizontal="right" vertical="center"/>
    </xf>
    <xf numFmtId="39" fontId="3" fillId="7" borderId="4" xfId="9" applyNumberFormat="1" applyFont="1" applyFill="1" applyBorder="1" applyAlignment="1">
      <alignment horizontal="right" vertical="center"/>
    </xf>
    <xf numFmtId="39" fontId="3" fillId="7" borderId="3" xfId="9" applyNumberFormat="1" applyFont="1" applyFill="1" applyBorder="1" applyAlignment="1">
      <alignment horizontal="right" vertical="center"/>
    </xf>
    <xf numFmtId="0" fontId="3" fillId="0" borderId="0" xfId="9" applyFont="1" applyAlignment="1">
      <alignment horizontal="left" vertical="center"/>
    </xf>
    <xf numFmtId="168" fontId="3" fillId="0" borderId="0" xfId="9" applyNumberFormat="1" applyFont="1" applyAlignment="1">
      <alignment horizontal="right" vertical="center"/>
    </xf>
    <xf numFmtId="10" fontId="3" fillId="0" borderId="0" xfId="9" applyNumberFormat="1" applyFont="1" applyAlignment="1">
      <alignment vertical="center"/>
    </xf>
    <xf numFmtId="0" fontId="3" fillId="0" borderId="0" xfId="9" applyFont="1" applyAlignment="1">
      <alignment horizontal="center" vertical="top"/>
    </xf>
    <xf numFmtId="0" fontId="3" fillId="0" borderId="0" xfId="12" applyFont="1" applyAlignment="1">
      <alignment horizontal="left" vertical="top" wrapText="1"/>
    </xf>
    <xf numFmtId="0" fontId="3" fillId="0" borderId="0" xfId="9" applyFont="1" applyAlignment="1">
      <alignment vertical="top"/>
    </xf>
    <xf numFmtId="0" fontId="3" fillId="0" borderId="0" xfId="12" applyFont="1" applyAlignment="1">
      <alignment vertical="center"/>
    </xf>
    <xf numFmtId="0" fontId="3" fillId="0" borderId="0" xfId="9" applyFont="1"/>
    <xf numFmtId="10" fontId="2" fillId="0" borderId="0" xfId="2" applyNumberFormat="1"/>
    <xf numFmtId="39" fontId="2" fillId="0" borderId="0" xfId="2" applyNumberFormat="1"/>
    <xf numFmtId="39" fontId="4" fillId="7" borderId="1" xfId="9" applyNumberFormat="1" applyFill="1" applyBorder="1" applyAlignment="1">
      <alignment horizontal="right" vertical="center"/>
    </xf>
    <xf numFmtId="0" fontId="3" fillId="0" borderId="0" xfId="4" applyFont="1" applyAlignment="1">
      <alignment horizontal="center" vertical="center"/>
    </xf>
    <xf numFmtId="0" fontId="12" fillId="0" borderId="0" xfId="9" applyFont="1" applyAlignment="1">
      <alignment horizontal="left" vertical="center"/>
    </xf>
    <xf numFmtId="10" fontId="7" fillId="8" borderId="13" xfId="3" applyNumberFormat="1" applyFont="1" applyFill="1" applyBorder="1" applyAlignment="1">
      <alignment horizontal="right" vertical="center"/>
    </xf>
    <xf numFmtId="0" fontId="13" fillId="0" borderId="0" xfId="2" applyFont="1"/>
    <xf numFmtId="0" fontId="7" fillId="0" borderId="0" xfId="2" applyFont="1"/>
    <xf numFmtId="10" fontId="13" fillId="0" borderId="0" xfId="2" applyNumberFormat="1" applyFont="1"/>
    <xf numFmtId="10" fontId="2" fillId="0" borderId="1" xfId="2" applyNumberFormat="1" applyBorder="1"/>
    <xf numFmtId="0" fontId="2" fillId="0" borderId="1" xfId="2" applyBorder="1"/>
    <xf numFmtId="10" fontId="2" fillId="0" borderId="1" xfId="1" applyNumberFormat="1" applyFont="1" applyBorder="1"/>
    <xf numFmtId="10" fontId="2" fillId="4" borderId="1" xfId="1" applyNumberFormat="1" applyFont="1" applyFill="1" applyBorder="1"/>
    <xf numFmtId="0" fontId="3" fillId="0" borderId="14" xfId="4" applyFont="1" applyBorder="1" applyAlignment="1">
      <alignment vertical="center"/>
    </xf>
    <xf numFmtId="0" fontId="3" fillId="0" borderId="14" xfId="4" applyFont="1" applyBorder="1" applyAlignment="1">
      <alignment horizontal="left" vertical="center"/>
    </xf>
    <xf numFmtId="0" fontId="13" fillId="0" borderId="0" xfId="2" applyFont="1" applyAlignment="1">
      <alignment horizontal="center"/>
    </xf>
    <xf numFmtId="0" fontId="3" fillId="9" borderId="12" xfId="4" applyFont="1" applyFill="1" applyBorder="1" applyAlignment="1">
      <alignment horizontal="center" vertical="center"/>
    </xf>
    <xf numFmtId="165" fontId="3" fillId="9" borderId="24" xfId="6" applyNumberFormat="1" applyFont="1" applyFill="1" applyBorder="1" applyAlignment="1">
      <alignment vertical="center"/>
    </xf>
    <xf numFmtId="165" fontId="3" fillId="9" borderId="23" xfId="6" applyNumberFormat="1" applyFont="1" applyFill="1" applyBorder="1" applyAlignment="1">
      <alignment vertical="center"/>
    </xf>
    <xf numFmtId="165" fontId="3" fillId="9" borderId="13" xfId="6" applyNumberFormat="1" applyFont="1" applyFill="1" applyBorder="1" applyAlignment="1">
      <alignment vertical="center"/>
    </xf>
    <xf numFmtId="164" fontId="3" fillId="9" borderId="13" xfId="3" applyNumberFormat="1" applyFont="1" applyFill="1" applyBorder="1" applyAlignment="1">
      <alignment vertical="center"/>
    </xf>
    <xf numFmtId="164" fontId="3" fillId="9" borderId="16" xfId="3" applyNumberFormat="1" applyFont="1" applyFill="1" applyBorder="1" applyAlignment="1">
      <alignment vertical="center"/>
    </xf>
    <xf numFmtId="10" fontId="7" fillId="0" borderId="0" xfId="2" applyNumberFormat="1" applyFont="1"/>
    <xf numFmtId="0" fontId="7" fillId="0" borderId="47" xfId="9" applyFont="1" applyBorder="1" applyAlignment="1">
      <alignment horizontal="left" vertical="center"/>
    </xf>
    <xf numFmtId="0" fontId="7" fillId="0" borderId="1" xfId="9" applyFont="1" applyBorder="1" applyAlignment="1">
      <alignment horizontal="left" vertical="center"/>
    </xf>
    <xf numFmtId="0" fontId="7" fillId="0" borderId="1" xfId="9" quotePrefix="1" applyFont="1" applyBorder="1" applyAlignment="1">
      <alignment horizontal="left" vertical="center"/>
    </xf>
    <xf numFmtId="164" fontId="13" fillId="0" borderId="0" xfId="2" applyNumberFormat="1" applyFont="1"/>
    <xf numFmtId="0" fontId="16" fillId="0" borderId="0" xfId="2" applyFont="1" applyAlignment="1">
      <alignment horizontal="center"/>
    </xf>
    <xf numFmtId="164" fontId="7" fillId="0" borderId="0" xfId="2" applyNumberFormat="1" applyFont="1"/>
    <xf numFmtId="0" fontId="3" fillId="3" borderId="20" xfId="2" applyFont="1" applyFill="1" applyBorder="1"/>
    <xf numFmtId="165" fontId="2" fillId="0" borderId="1" xfId="2" applyNumberFormat="1" applyBorder="1"/>
    <xf numFmtId="43" fontId="2" fillId="0" borderId="1" xfId="2" applyNumberFormat="1" applyBorder="1"/>
    <xf numFmtId="164" fontId="13" fillId="0" borderId="1" xfId="1" applyNumberFormat="1" applyFont="1" applyBorder="1"/>
    <xf numFmtId="10" fontId="7" fillId="0" borderId="20" xfId="11" applyNumberFormat="1" applyFont="1" applyFill="1" applyBorder="1" applyAlignment="1">
      <alignment horizontal="right" vertical="center"/>
    </xf>
    <xf numFmtId="10" fontId="7" fillId="7" borderId="20" xfId="11" applyNumberFormat="1" applyFont="1" applyFill="1" applyBorder="1" applyAlignment="1">
      <alignment horizontal="center" vertical="center"/>
    </xf>
    <xf numFmtId="10" fontId="7" fillId="7" borderId="19" xfId="11" applyNumberFormat="1" applyFont="1" applyFill="1" applyBorder="1" applyAlignment="1">
      <alignment horizontal="center" vertical="center"/>
    </xf>
    <xf numFmtId="10" fontId="3" fillId="0" borderId="20" xfId="11" applyNumberFormat="1" applyFont="1" applyFill="1" applyBorder="1" applyAlignment="1">
      <alignment horizontal="right" vertical="center"/>
    </xf>
    <xf numFmtId="0" fontId="5" fillId="0" borderId="1" xfId="0" quotePrefix="1" applyFont="1" applyBorder="1"/>
    <xf numFmtId="0" fontId="2" fillId="3" borderId="0" xfId="2" applyFill="1"/>
    <xf numFmtId="0" fontId="13" fillId="3" borderId="0" xfId="2" applyFont="1" applyFill="1" applyAlignment="1">
      <alignment horizontal="center"/>
    </xf>
    <xf numFmtId="10" fontId="7" fillId="3" borderId="0" xfId="2" applyNumberFormat="1" applyFont="1" applyFill="1"/>
    <xf numFmtId="0" fontId="7" fillId="0" borderId="0" xfId="2" applyFont="1" applyAlignment="1">
      <alignment horizontal="center"/>
    </xf>
    <xf numFmtId="0" fontId="2" fillId="0" borderId="0" xfId="2" applyAlignment="1">
      <alignment horizontal="left" wrapText="1"/>
    </xf>
    <xf numFmtId="0" fontId="2" fillId="0" borderId="0" xfId="2" applyAlignment="1">
      <alignment horizontal="center"/>
    </xf>
    <xf numFmtId="10" fontId="2" fillId="0" borderId="0" xfId="1" applyNumberFormat="1" applyFont="1" applyFill="1" applyBorder="1"/>
    <xf numFmtId="165" fontId="2" fillId="4" borderId="1" xfId="2" applyNumberFormat="1" applyFill="1" applyBorder="1"/>
    <xf numFmtId="0" fontId="18" fillId="0" borderId="0" xfId="0" applyFont="1" applyAlignment="1">
      <alignment wrapText="1"/>
    </xf>
    <xf numFmtId="0" fontId="3" fillId="3" borderId="21" xfId="2" applyFont="1" applyFill="1" applyBorder="1"/>
    <xf numFmtId="0" fontId="3" fillId="0" borderId="8" xfId="4" applyFont="1" applyBorder="1" applyAlignment="1">
      <alignment vertical="center"/>
    </xf>
    <xf numFmtId="0" fontId="2" fillId="0" borderId="48" xfId="2" applyBorder="1"/>
    <xf numFmtId="165" fontId="2" fillId="0" borderId="49" xfId="2" applyNumberFormat="1" applyBorder="1"/>
    <xf numFmtId="165" fontId="2" fillId="0" borderId="50" xfId="2" applyNumberFormat="1" applyBorder="1"/>
    <xf numFmtId="165" fontId="2" fillId="0" borderId="44" xfId="2" applyNumberFormat="1" applyBorder="1"/>
    <xf numFmtId="0" fontId="5" fillId="0" borderId="0" xfId="0" applyFont="1"/>
    <xf numFmtId="0" fontId="2" fillId="0" borderId="44" xfId="2" applyBorder="1"/>
    <xf numFmtId="0" fontId="5" fillId="0" borderId="0" xfId="0" applyFont="1" applyAlignment="1">
      <alignment wrapText="1"/>
    </xf>
    <xf numFmtId="165" fontId="2" fillId="4" borderId="44" xfId="2" applyNumberFormat="1" applyFill="1" applyBorder="1"/>
    <xf numFmtId="164" fontId="13" fillId="0" borderId="44" xfId="1" applyNumberFormat="1" applyFont="1" applyBorder="1"/>
    <xf numFmtId="0" fontId="3" fillId="0" borderId="43" xfId="2" applyFont="1" applyBorder="1"/>
    <xf numFmtId="0" fontId="2" fillId="0" borderId="51" xfId="2" applyBorder="1"/>
    <xf numFmtId="165" fontId="3" fillId="0" borderId="45" xfId="6" applyNumberFormat="1" applyFont="1" applyFill="1" applyBorder="1" applyAlignment="1">
      <alignment vertical="center"/>
    </xf>
    <xf numFmtId="165" fontId="3" fillId="0" borderId="46" xfId="6" applyNumberFormat="1" applyFont="1" applyFill="1" applyBorder="1" applyAlignment="1">
      <alignment vertical="center"/>
    </xf>
    <xf numFmtId="165" fontId="3" fillId="9" borderId="16" xfId="6" applyNumberFormat="1" applyFont="1" applyFill="1" applyBorder="1" applyAlignment="1">
      <alignment vertical="center"/>
    </xf>
    <xf numFmtId="0" fontId="3" fillId="0" borderId="1" xfId="9" applyFont="1" applyBorder="1" applyAlignment="1">
      <alignment horizontal="left" vertical="center"/>
    </xf>
    <xf numFmtId="165" fontId="2" fillId="0" borderId="1" xfId="1" applyNumberFormat="1" applyFont="1" applyBorder="1"/>
    <xf numFmtId="0" fontId="15" fillId="0" borderId="0" xfId="2" applyFont="1" applyAlignment="1">
      <alignment horizontal="center"/>
    </xf>
    <xf numFmtId="0" fontId="3" fillId="0" borderId="0" xfId="12" applyFont="1" applyAlignment="1">
      <alignment horizontal="left" vertical="top" wrapText="1"/>
    </xf>
    <xf numFmtId="0" fontId="12" fillId="0" borderId="0" xfId="10" applyFont="1" applyAlignment="1">
      <alignment horizontal="center" vertical="center"/>
    </xf>
    <xf numFmtId="0" fontId="3" fillId="0" borderId="0" xfId="9" applyFont="1" applyAlignment="1">
      <alignment horizontal="center" vertical="center"/>
    </xf>
    <xf numFmtId="0" fontId="6" fillId="0" borderId="0" xfId="9" applyFont="1" applyAlignment="1">
      <alignment horizontal="center" vertical="center"/>
    </xf>
    <xf numFmtId="0" fontId="7" fillId="5" borderId="33" xfId="9" applyFont="1" applyFill="1" applyBorder="1" applyAlignment="1">
      <alignment horizontal="center" vertical="center"/>
    </xf>
    <xf numFmtId="0" fontId="7" fillId="5" borderId="34" xfId="9" applyFont="1" applyFill="1" applyBorder="1" applyAlignment="1">
      <alignment horizontal="center" vertical="center"/>
    </xf>
    <xf numFmtId="0" fontId="7" fillId="5" borderId="35" xfId="9" applyFont="1" applyFill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</cellXfs>
  <cellStyles count="13">
    <cellStyle name="Comma 2" xfId="5" xr:uid="{BF2D7965-F6B4-4CC1-9A5F-9D27CB5963CA}"/>
    <cellStyle name="Comma 27" xfId="6" xr:uid="{FAA3CA61-57FC-40F4-BEBA-310A162D9D56}"/>
    <cellStyle name="Comma 3 2 10" xfId="7" xr:uid="{EA314291-94DF-4684-982B-8804611D413D}"/>
    <cellStyle name="Normal" xfId="0" builtinId="0"/>
    <cellStyle name="Normal 10_Apr5" xfId="4" xr:uid="{7B65079B-9B7A-4523-8795-9342907BD4F5}"/>
    <cellStyle name="Normal 2" xfId="2" xr:uid="{EA9A51ED-7F31-4C0B-B38E-89D66F689F49}"/>
    <cellStyle name="Normal 2 2 3 2" xfId="8" xr:uid="{73DB72A5-A293-4511-8789-373BAB724E57}"/>
    <cellStyle name="Normal 2 3 2" xfId="12" xr:uid="{EC619943-F700-4CF6-8B77-CC32CFE0B9B3}"/>
    <cellStyle name="Normal 4 2 8" xfId="9" xr:uid="{B72CCDFA-C1C8-481F-AFEF-9F52DF778BD3}"/>
    <cellStyle name="Normal 6 5" xfId="10" xr:uid="{E45670F3-8680-4B9A-A334-609FE763839A}"/>
    <cellStyle name="Percent" xfId="1" builtinId="5"/>
    <cellStyle name="Percent 2" xfId="3" xr:uid="{A9ACD01D-E7F1-4A25-ACEF-1A3C96EE0565}"/>
    <cellStyle name="Percent 2 2" xfId="11" xr:uid="{205F3A0C-3790-4DC4-8DD7-11FE1E39E4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0CBB8-2174-407C-BB15-4E20D05765C0}">
  <sheetPr>
    <pageSetUpPr fitToPage="1"/>
  </sheetPr>
  <dimension ref="A1:CR52"/>
  <sheetViews>
    <sheetView tabSelected="1" zoomScale="64" zoomScaleNormal="100" zoomScaleSheetLayoutView="100" workbookViewId="0">
      <selection activeCell="C80" sqref="C80"/>
    </sheetView>
  </sheetViews>
  <sheetFormatPr defaultColWidth="8.85546875" defaultRowHeight="15" x14ac:dyDescent="0.2"/>
  <cols>
    <col min="1" max="1" width="2.5703125" style="1" customWidth="1"/>
    <col min="2" max="2" width="6.5703125" style="1" customWidth="1"/>
    <col min="3" max="3" width="68.85546875" style="1" customWidth="1"/>
    <col min="4" max="4" width="33" style="1" customWidth="1"/>
    <col min="5" max="9" width="14.7109375" style="1" customWidth="1"/>
    <col min="10" max="10" width="1.5703125" style="1" customWidth="1"/>
    <col min="11" max="11" width="9.140625" style="1" customWidth="1"/>
    <col min="12" max="12" width="3" style="195" customWidth="1"/>
    <col min="13" max="13" width="6.28515625" style="1" customWidth="1"/>
    <col min="14" max="14" width="63.28515625" style="1" customWidth="1"/>
    <col min="15" max="15" width="55.7109375" style="2" hidden="1" customWidth="1"/>
    <col min="16" max="16" width="13.28515625" style="2" customWidth="1"/>
    <col min="17" max="17" width="10" style="2" bestFit="1" customWidth="1"/>
    <col min="18" max="19" width="11.5703125" style="2" customWidth="1"/>
    <col min="20" max="20" width="12" style="2" customWidth="1"/>
    <col min="21" max="21" width="2.28515625" style="2" customWidth="1"/>
    <col min="22" max="22" width="12.28515625" style="2" customWidth="1"/>
    <col min="23" max="23" width="1.42578125" style="2" customWidth="1"/>
    <col min="24" max="24" width="67.7109375" style="2" customWidth="1"/>
    <col min="25" max="25" width="10.140625" style="2" customWidth="1"/>
    <col min="26" max="29" width="11.42578125" style="2" bestFit="1" customWidth="1"/>
    <col min="30" max="96" width="8.85546875" style="2"/>
    <col min="97" max="16384" width="8.85546875" style="1"/>
  </cols>
  <sheetData>
    <row r="1" spans="1:25" ht="17.25" customHeight="1" x14ac:dyDescent="0.25">
      <c r="A1" s="7"/>
      <c r="B1" s="84" t="s">
        <v>70</v>
      </c>
      <c r="C1" s="7"/>
      <c r="D1" s="7"/>
      <c r="E1" s="7"/>
      <c r="F1" s="7"/>
      <c r="G1" s="7"/>
      <c r="H1" s="7"/>
      <c r="I1" s="82"/>
      <c r="N1" s="241" t="s">
        <v>96</v>
      </c>
      <c r="O1" s="241"/>
      <c r="P1" s="241"/>
      <c r="Q1" s="241"/>
      <c r="R1" s="241"/>
      <c r="S1" s="241"/>
      <c r="T1" s="241"/>
    </row>
    <row r="2" spans="1:25" ht="17.25" customHeight="1" x14ac:dyDescent="0.2">
      <c r="A2" s="7"/>
      <c r="B2" s="84"/>
      <c r="C2" s="239" t="s">
        <v>97</v>
      </c>
      <c r="D2" s="239"/>
      <c r="E2" s="239"/>
      <c r="F2" s="239"/>
      <c r="G2" s="239"/>
      <c r="H2" s="239"/>
      <c r="I2" s="239"/>
    </row>
    <row r="3" spans="1:25" ht="17.25" customHeight="1" x14ac:dyDescent="0.2">
      <c r="A3" s="7"/>
      <c r="B3" s="84"/>
      <c r="C3" s="7"/>
      <c r="D3" s="7"/>
      <c r="E3" s="7"/>
      <c r="F3" s="7"/>
      <c r="G3" s="7"/>
      <c r="H3" s="7"/>
      <c r="I3" s="82"/>
      <c r="P3" s="2" t="s">
        <v>103</v>
      </c>
    </row>
    <row r="4" spans="1:25" ht="17.25" customHeight="1" x14ac:dyDescent="0.2">
      <c r="A4" s="7"/>
      <c r="C4" s="7"/>
      <c r="D4" s="169"/>
      <c r="E4" s="7"/>
      <c r="F4" s="7"/>
      <c r="G4" s="7"/>
      <c r="H4" s="7"/>
      <c r="I4" s="82"/>
      <c r="Q4" s="2" t="s">
        <v>105</v>
      </c>
    </row>
    <row r="5" spans="1:25" ht="17.25" customHeight="1" x14ac:dyDescent="0.2">
      <c r="A5" s="7"/>
      <c r="B5" s="7"/>
      <c r="C5" s="83"/>
      <c r="D5" s="7"/>
      <c r="E5" s="7"/>
      <c r="F5" s="7"/>
      <c r="G5" s="7"/>
      <c r="H5" s="7"/>
      <c r="I5" s="82"/>
      <c r="Q5" s="2" t="s">
        <v>108</v>
      </c>
    </row>
    <row r="6" spans="1:25" ht="17.25" customHeight="1" x14ac:dyDescent="0.2">
      <c r="A6" s="7"/>
      <c r="B6" s="7"/>
      <c r="C6" s="7"/>
      <c r="D6" s="7"/>
      <c r="E6" s="7"/>
      <c r="F6" s="7"/>
      <c r="G6" s="7"/>
      <c r="H6" s="7"/>
      <c r="I6" s="82"/>
      <c r="Q6" s="2" t="s">
        <v>104</v>
      </c>
    </row>
    <row r="7" spans="1:25" ht="17.25" customHeight="1" x14ac:dyDescent="0.2">
      <c r="A7" s="7"/>
      <c r="B7" s="242" t="s">
        <v>64</v>
      </c>
      <c r="C7" s="242"/>
      <c r="D7" s="242"/>
      <c r="E7" s="242"/>
      <c r="F7" s="242"/>
      <c r="G7" s="242"/>
      <c r="H7" s="242"/>
      <c r="I7" s="242"/>
      <c r="Q7" s="2" t="s">
        <v>132</v>
      </c>
    </row>
    <row r="8" spans="1:25" ht="17.25" customHeight="1" x14ac:dyDescent="0.2">
      <c r="A8" s="7"/>
      <c r="B8" s="242" t="s">
        <v>63</v>
      </c>
      <c r="C8" s="242"/>
      <c r="D8" s="242"/>
      <c r="E8" s="242"/>
      <c r="F8" s="242"/>
      <c r="G8" s="242"/>
      <c r="H8" s="242"/>
      <c r="I8" s="242"/>
    </row>
    <row r="9" spans="1:25" ht="17.25" customHeight="1" x14ac:dyDescent="0.2">
      <c r="A9" s="7"/>
      <c r="B9" s="243" t="s">
        <v>62</v>
      </c>
      <c r="C9" s="243"/>
      <c r="D9" s="243"/>
      <c r="E9" s="243"/>
      <c r="F9" s="243"/>
      <c r="G9" s="243"/>
      <c r="H9" s="243"/>
      <c r="I9" s="243"/>
    </row>
    <row r="10" spans="1:25" ht="17.25" customHeight="1" thickBot="1" x14ac:dyDescent="0.25">
      <c r="A10" s="7"/>
      <c r="B10" s="7"/>
      <c r="C10" s="81"/>
      <c r="D10" s="81"/>
      <c r="E10" s="7"/>
      <c r="F10" s="7"/>
      <c r="G10" s="7"/>
      <c r="H10" s="7"/>
      <c r="I10" s="7"/>
    </row>
    <row r="11" spans="1:25" ht="17.25" customHeight="1" x14ac:dyDescent="0.25">
      <c r="A11" s="7"/>
      <c r="B11" s="80" t="s">
        <v>61</v>
      </c>
      <c r="C11" s="79"/>
      <c r="D11" s="79"/>
      <c r="E11" s="78"/>
      <c r="F11" s="78"/>
      <c r="G11" s="78"/>
      <c r="H11" s="78"/>
      <c r="I11" s="77"/>
      <c r="K11" s="193" t="s">
        <v>101</v>
      </c>
      <c r="P11" s="1"/>
      <c r="Q11" s="1"/>
      <c r="R11" s="1"/>
      <c r="S11" s="1"/>
      <c r="T11" s="1"/>
      <c r="U11" s="1"/>
      <c r="V11" s="207" t="s">
        <v>101</v>
      </c>
      <c r="W11" s="181"/>
      <c r="X11" s="173" t="s">
        <v>111</v>
      </c>
      <c r="Y11" s="181"/>
    </row>
    <row r="12" spans="1:25" ht="17.25" customHeight="1" thickBot="1" x14ac:dyDescent="0.3">
      <c r="A12" s="7"/>
      <c r="B12" s="76" t="s">
        <v>60</v>
      </c>
      <c r="C12" s="74" t="s">
        <v>11</v>
      </c>
      <c r="D12" s="75" t="s">
        <v>59</v>
      </c>
      <c r="E12" s="74">
        <v>2027</v>
      </c>
      <c r="F12" s="74">
        <v>2028</v>
      </c>
      <c r="G12" s="74">
        <v>2029</v>
      </c>
      <c r="H12" s="74">
        <v>2030</v>
      </c>
      <c r="I12" s="73">
        <v>2031</v>
      </c>
      <c r="K12" s="193" t="s">
        <v>115</v>
      </c>
      <c r="P12" s="207">
        <v>2027</v>
      </c>
      <c r="Q12" s="207">
        <v>2028</v>
      </c>
      <c r="R12" s="207">
        <v>2029</v>
      </c>
      <c r="S12" s="207">
        <v>2030</v>
      </c>
      <c r="T12" s="207">
        <v>2031</v>
      </c>
      <c r="U12" s="1"/>
      <c r="V12" s="207" t="s">
        <v>102</v>
      </c>
      <c r="W12" s="181"/>
      <c r="Y12" s="181"/>
    </row>
    <row r="13" spans="1:25" ht="18.75" customHeight="1" x14ac:dyDescent="0.2">
      <c r="A13" s="7"/>
      <c r="B13" s="34"/>
      <c r="C13" s="32"/>
      <c r="D13" s="32"/>
      <c r="E13" s="72" t="s">
        <v>58</v>
      </c>
      <c r="F13" s="72" t="s">
        <v>57</v>
      </c>
      <c r="G13" s="72" t="s">
        <v>56</v>
      </c>
      <c r="H13" s="72" t="s">
        <v>55</v>
      </c>
      <c r="I13" s="71" t="s">
        <v>54</v>
      </c>
      <c r="M13" s="240" t="s">
        <v>12</v>
      </c>
    </row>
    <row r="14" spans="1:25" ht="17.25" customHeight="1" thickBot="1" x14ac:dyDescent="0.25">
      <c r="A14" s="7"/>
      <c r="B14" s="47"/>
      <c r="C14" s="70"/>
      <c r="D14" s="69"/>
      <c r="E14" s="43" t="s">
        <v>53</v>
      </c>
      <c r="F14" s="43"/>
      <c r="G14" s="43"/>
      <c r="H14" s="43"/>
      <c r="I14" s="68"/>
      <c r="M14" s="240"/>
    </row>
    <row r="15" spans="1:25" ht="17.25" customHeight="1" x14ac:dyDescent="0.2">
      <c r="A15" s="7"/>
      <c r="B15" s="42">
        <v>1</v>
      </c>
      <c r="C15" s="67" t="s">
        <v>52</v>
      </c>
      <c r="D15" s="56" t="s">
        <v>51</v>
      </c>
      <c r="E15" s="65">
        <v>215.37178700631762</v>
      </c>
      <c r="F15" s="65">
        <v>228.36678750393799</v>
      </c>
      <c r="G15" s="65">
        <v>249.63411266695172</v>
      </c>
      <c r="H15" s="65">
        <v>263.58053487804403</v>
      </c>
      <c r="I15" s="64">
        <v>271.72612192832787</v>
      </c>
      <c r="L15" s="213"/>
      <c r="M15" s="34">
        <v>1</v>
      </c>
      <c r="N15" s="214" t="s">
        <v>52</v>
      </c>
      <c r="O15" s="215"/>
      <c r="P15" s="216">
        <f>E15</f>
        <v>215.37178700631762</v>
      </c>
      <c r="Q15" s="216">
        <f>F15</f>
        <v>228.36678750393799</v>
      </c>
      <c r="R15" s="216">
        <f>G15</f>
        <v>249.63411266695172</v>
      </c>
      <c r="S15" s="216">
        <f>H15</f>
        <v>263.58053487804403</v>
      </c>
      <c r="T15" s="217">
        <f>I15</f>
        <v>271.72612192832787</v>
      </c>
      <c r="U15" s="2" t="s">
        <v>109</v>
      </c>
    </row>
    <row r="16" spans="1:25" ht="17.25" customHeight="1" x14ac:dyDescent="0.2">
      <c r="A16" s="7"/>
      <c r="B16" s="42">
        <v>2</v>
      </c>
      <c r="C16" s="66" t="s">
        <v>50</v>
      </c>
      <c r="D16" s="56" t="s">
        <v>48</v>
      </c>
      <c r="E16" s="65">
        <f>SUM(E41:E42)</f>
        <v>201.49917424732567</v>
      </c>
      <c r="F16" s="65">
        <f>SUM(F41:F42)</f>
        <v>222.3384792613183</v>
      </c>
      <c r="G16" s="65">
        <f>SUM(G41:G42)</f>
        <v>254.30368683636695</v>
      </c>
      <c r="H16" s="65">
        <f>SUM(H41:H42)</f>
        <v>272.91813585617479</v>
      </c>
      <c r="I16" s="64">
        <f>SUM(I41:I42)</f>
        <v>286.94182647669652</v>
      </c>
      <c r="L16" s="213"/>
      <c r="M16" s="42">
        <v>2</v>
      </c>
      <c r="N16" s="179" t="s">
        <v>50</v>
      </c>
      <c r="P16" s="196">
        <f t="shared" ref="P16:P19" si="0">E16</f>
        <v>201.49917424732567</v>
      </c>
      <c r="Q16" s="196">
        <f t="shared" ref="Q16:T19" si="1">F16</f>
        <v>222.3384792613183</v>
      </c>
      <c r="R16" s="196">
        <f t="shared" si="1"/>
        <v>254.30368683636695</v>
      </c>
      <c r="S16" s="196">
        <f t="shared" si="1"/>
        <v>272.91813585617479</v>
      </c>
      <c r="T16" s="218">
        <f t="shared" si="1"/>
        <v>286.94182647669652</v>
      </c>
      <c r="U16" s="2" t="s">
        <v>109</v>
      </c>
    </row>
    <row r="17" spans="1:26" ht="17.25" customHeight="1" x14ac:dyDescent="0.2">
      <c r="A17" s="7"/>
      <c r="B17" s="42">
        <v>3</v>
      </c>
      <c r="C17" s="66" t="s">
        <v>49</v>
      </c>
      <c r="D17" s="56" t="s">
        <v>48</v>
      </c>
      <c r="E17" s="65">
        <f>E43</f>
        <v>432.75008355320591</v>
      </c>
      <c r="F17" s="65">
        <f>F43</f>
        <v>458.89693603902606</v>
      </c>
      <c r="G17" s="65">
        <f>G43</f>
        <v>512.28342530659336</v>
      </c>
      <c r="H17" s="65">
        <f>H43</f>
        <v>543.4093749267887</v>
      </c>
      <c r="I17" s="64">
        <f>I43</f>
        <v>568.81460420782162</v>
      </c>
      <c r="L17" s="213"/>
      <c r="M17" s="42">
        <v>3</v>
      </c>
      <c r="N17" s="179" t="s">
        <v>49</v>
      </c>
      <c r="P17" s="196">
        <f t="shared" si="0"/>
        <v>432.75008355320591</v>
      </c>
      <c r="Q17" s="196">
        <f t="shared" si="1"/>
        <v>458.89693603902606</v>
      </c>
      <c r="R17" s="196">
        <f t="shared" si="1"/>
        <v>512.28342530659336</v>
      </c>
      <c r="S17" s="196">
        <f t="shared" si="1"/>
        <v>543.4093749267887</v>
      </c>
      <c r="T17" s="218">
        <f t="shared" si="1"/>
        <v>568.81460420782162</v>
      </c>
      <c r="U17" s="2" t="s">
        <v>109</v>
      </c>
    </row>
    <row r="18" spans="1:26" ht="17.25" customHeight="1" x14ac:dyDescent="0.2">
      <c r="A18" s="7"/>
      <c r="B18" s="42">
        <v>4</v>
      </c>
      <c r="C18" s="41" t="s">
        <v>47</v>
      </c>
      <c r="D18" s="56" t="s">
        <v>46</v>
      </c>
      <c r="E18" s="61">
        <v>27.326720804356164</v>
      </c>
      <c r="F18" s="61">
        <v>70.327453952514162</v>
      </c>
      <c r="G18" s="61">
        <v>87.603742923553682</v>
      </c>
      <c r="H18" s="61">
        <v>101.56598154993867</v>
      </c>
      <c r="I18" s="60">
        <v>110.66392955063827</v>
      </c>
      <c r="L18" s="213"/>
      <c r="M18" s="42">
        <v>4</v>
      </c>
      <c r="N18" s="180" t="s">
        <v>47</v>
      </c>
      <c r="P18" s="196">
        <f t="shared" si="0"/>
        <v>27.326720804356164</v>
      </c>
      <c r="Q18" s="196">
        <f t="shared" si="1"/>
        <v>70.327453952514162</v>
      </c>
      <c r="R18" s="196">
        <f t="shared" si="1"/>
        <v>87.603742923553682</v>
      </c>
      <c r="S18" s="196">
        <f t="shared" si="1"/>
        <v>101.56598154993867</v>
      </c>
      <c r="T18" s="218">
        <f t="shared" si="1"/>
        <v>110.66392955063827</v>
      </c>
      <c r="U18" s="2" t="s">
        <v>109</v>
      </c>
    </row>
    <row r="19" spans="1:26" ht="17.25" customHeight="1" x14ac:dyDescent="0.2">
      <c r="A19" s="7"/>
      <c r="B19" s="42">
        <v>5</v>
      </c>
      <c r="C19" s="41" t="s">
        <v>45</v>
      </c>
      <c r="D19" s="63" t="s">
        <v>44</v>
      </c>
      <c r="E19" s="45">
        <f>SUM(E15:E18)</f>
        <v>876.94776561120523</v>
      </c>
      <c r="F19" s="45">
        <f>SUM(F15:F18)</f>
        <v>979.92965675679648</v>
      </c>
      <c r="G19" s="45">
        <f>SUM(G15:G18)</f>
        <v>1103.8249677334657</v>
      </c>
      <c r="H19" s="45">
        <f>SUM(H15:H18)</f>
        <v>1181.4740272109464</v>
      </c>
      <c r="I19" s="44">
        <f>SUM(I15:I18)</f>
        <v>1238.1464821634845</v>
      </c>
      <c r="L19" s="213"/>
      <c r="M19" s="42">
        <v>5</v>
      </c>
      <c r="N19" s="219" t="s">
        <v>112</v>
      </c>
      <c r="P19" s="196">
        <f t="shared" si="0"/>
        <v>876.94776561120523</v>
      </c>
      <c r="Q19" s="196">
        <f t="shared" si="1"/>
        <v>979.92965675679648</v>
      </c>
      <c r="R19" s="196">
        <f t="shared" si="1"/>
        <v>1103.8249677334657</v>
      </c>
      <c r="S19" s="196">
        <f t="shared" si="1"/>
        <v>1181.4740272109464</v>
      </c>
      <c r="T19" s="218">
        <f t="shared" si="1"/>
        <v>1238.1464821634845</v>
      </c>
      <c r="U19" s="2" t="s">
        <v>109</v>
      </c>
    </row>
    <row r="20" spans="1:26" ht="17.25" customHeight="1" x14ac:dyDescent="0.2">
      <c r="A20" s="7"/>
      <c r="B20" s="42"/>
      <c r="C20" s="62"/>
      <c r="D20" s="43"/>
      <c r="E20" s="55"/>
      <c r="F20" s="55"/>
      <c r="G20" s="55"/>
      <c r="H20" s="55"/>
      <c r="I20" s="58"/>
      <c r="L20" s="213"/>
      <c r="M20" s="42"/>
      <c r="N20" s="62"/>
      <c r="P20" s="176"/>
      <c r="Q20" s="176"/>
      <c r="R20" s="176"/>
      <c r="S20" s="176"/>
      <c r="T20" s="220"/>
    </row>
    <row r="21" spans="1:26" ht="48.75" customHeight="1" x14ac:dyDescent="0.2">
      <c r="A21" s="7"/>
      <c r="B21" s="42">
        <v>6</v>
      </c>
      <c r="C21" s="57" t="s">
        <v>43</v>
      </c>
      <c r="D21" s="182" t="s">
        <v>42</v>
      </c>
      <c r="E21" s="61"/>
      <c r="F21" s="183">
        <v>1.4698944851351947</v>
      </c>
      <c r="G21" s="183">
        <v>3.1256319367353935</v>
      </c>
      <c r="H21" s="183">
        <v>4.8978429775518126</v>
      </c>
      <c r="I21" s="184">
        <v>6.7550627007970396</v>
      </c>
      <c r="L21" s="213"/>
      <c r="M21" s="42">
        <v>6</v>
      </c>
      <c r="N21" s="221" t="s">
        <v>113</v>
      </c>
      <c r="P21" s="197"/>
      <c r="Q21" s="211">
        <f>(0.006)*Q19</f>
        <v>5.8795779405407789</v>
      </c>
      <c r="R21" s="211">
        <f>Q21+(0.006)*R19</f>
        <v>12.502527746941574</v>
      </c>
      <c r="S21" s="211">
        <f>R21+(0.006)*S19</f>
        <v>19.591371910207251</v>
      </c>
      <c r="T21" s="222">
        <f>S21+(0.006)*T19</f>
        <v>27.020250803188159</v>
      </c>
      <c r="X21" s="212" t="s">
        <v>116</v>
      </c>
      <c r="Z21" s="208"/>
    </row>
    <row r="22" spans="1:26" ht="30.6" customHeight="1" x14ac:dyDescent="0.2">
      <c r="A22" s="7"/>
      <c r="B22" s="42">
        <v>7</v>
      </c>
      <c r="C22" s="57" t="s">
        <v>41</v>
      </c>
      <c r="D22" s="43" t="s">
        <v>40</v>
      </c>
      <c r="E22" s="55">
        <f>E19-E21</f>
        <v>876.94776561120523</v>
      </c>
      <c r="F22" s="55">
        <f>F19-F21</f>
        <v>978.45976227166125</v>
      </c>
      <c r="G22" s="55">
        <f>G19-G21</f>
        <v>1100.6993357967303</v>
      </c>
      <c r="H22" s="55">
        <f>H19-H21</f>
        <v>1176.5761842333945</v>
      </c>
      <c r="I22" s="58">
        <f>I19-I21</f>
        <v>1231.3914194626875</v>
      </c>
      <c r="L22" s="213"/>
      <c r="M22" s="42">
        <v>7</v>
      </c>
      <c r="N22" s="219" t="s">
        <v>114</v>
      </c>
      <c r="P22" s="196">
        <f>P19-P21</f>
        <v>876.94776561120523</v>
      </c>
      <c r="Q22" s="196">
        <f t="shared" ref="Q22:T22" si="2">Q19-Q21</f>
        <v>974.05007881625568</v>
      </c>
      <c r="R22" s="196">
        <f t="shared" si="2"/>
        <v>1091.3224399865242</v>
      </c>
      <c r="S22" s="196">
        <f t="shared" si="2"/>
        <v>1161.8826553007391</v>
      </c>
      <c r="T22" s="218">
        <f t="shared" si="2"/>
        <v>1211.1262313602963</v>
      </c>
    </row>
    <row r="23" spans="1:26" ht="17.25" customHeight="1" x14ac:dyDescent="0.2">
      <c r="A23" s="7"/>
      <c r="B23" s="42"/>
      <c r="C23" s="57"/>
      <c r="D23" s="59"/>
      <c r="E23" s="55"/>
      <c r="F23" s="55"/>
      <c r="G23" s="55"/>
      <c r="H23" s="55"/>
      <c r="I23" s="58"/>
      <c r="L23" s="213"/>
      <c r="M23" s="42"/>
      <c r="N23" s="57"/>
      <c r="P23" s="176"/>
      <c r="Q23" s="176"/>
      <c r="R23" s="176"/>
      <c r="S23" s="176"/>
      <c r="T23" s="220"/>
    </row>
    <row r="24" spans="1:26" ht="46.5" customHeight="1" x14ac:dyDescent="0.2">
      <c r="A24" s="7"/>
      <c r="B24" s="42">
        <v>8</v>
      </c>
      <c r="C24" s="57" t="s">
        <v>39</v>
      </c>
      <c r="D24" s="182" t="s">
        <v>38</v>
      </c>
      <c r="E24" s="55">
        <f>E22</f>
        <v>876.94776561120523</v>
      </c>
      <c r="F24" s="185">
        <v>901.4</v>
      </c>
      <c r="G24" s="185">
        <v>1005.8</v>
      </c>
      <c r="H24" s="185">
        <v>1131.4000000000001</v>
      </c>
      <c r="I24" s="228">
        <v>1209.4000000000001</v>
      </c>
      <c r="L24" s="213"/>
      <c r="M24" s="42">
        <v>8</v>
      </c>
      <c r="N24" s="57" t="s">
        <v>39</v>
      </c>
      <c r="P24" s="196">
        <f>P22</f>
        <v>876.94776561120523</v>
      </c>
      <c r="Q24" s="196">
        <f>P24*(1+'Price Cap Calcs I1-2-1_T1'!P24)</f>
        <v>907.0687289905361</v>
      </c>
      <c r="R24" s="196">
        <f>(Q25+Q24)*(1+'Price Cap Calcs I1-2-1_T1'!Q24)</f>
        <v>1007.7984789220418</v>
      </c>
      <c r="S24" s="196">
        <f>(R25+R24)*(1+'Price Cap Calcs I1-2-1_T1'!R24)</f>
        <v>1126.0783313939951</v>
      </c>
      <c r="T24" s="218">
        <f>(S25+S24)*(1+'Price Cap Calcs I1-2-1_T1'!S24)</f>
        <v>1198.072395306719</v>
      </c>
      <c r="X24" s="212" t="s">
        <v>123</v>
      </c>
    </row>
    <row r="25" spans="1:26" ht="16.899999999999999" customHeight="1" x14ac:dyDescent="0.2">
      <c r="A25" s="7"/>
      <c r="B25" s="42">
        <v>9</v>
      </c>
      <c r="C25" s="57" t="s">
        <v>37</v>
      </c>
      <c r="D25" s="43" t="s">
        <v>36</v>
      </c>
      <c r="E25" s="55">
        <f>E22-E24</f>
        <v>0</v>
      </c>
      <c r="F25" s="55">
        <f>F22-F24</f>
        <v>77.05976227166127</v>
      </c>
      <c r="G25" s="55">
        <f>G22-G24</f>
        <v>94.899335796730384</v>
      </c>
      <c r="H25" s="55">
        <f>H22-H24</f>
        <v>45.176184233394451</v>
      </c>
      <c r="I25" s="58">
        <f>I22-I24</f>
        <v>21.991419462687418</v>
      </c>
      <c r="L25" s="213"/>
      <c r="M25" s="42">
        <v>9</v>
      </c>
      <c r="N25" s="57" t="s">
        <v>37</v>
      </c>
      <c r="P25" s="176"/>
      <c r="Q25" s="196">
        <f>Q22-Q24</f>
        <v>66.981349825719576</v>
      </c>
      <c r="R25" s="196">
        <f t="shared" ref="R25:T25" si="3">R22-R24</f>
        <v>83.523961064482364</v>
      </c>
      <c r="S25" s="196">
        <f t="shared" si="3"/>
        <v>35.804323906744003</v>
      </c>
      <c r="T25" s="218">
        <f t="shared" si="3"/>
        <v>13.053836053577243</v>
      </c>
    </row>
    <row r="26" spans="1:26" ht="17.25" customHeight="1" x14ac:dyDescent="0.25">
      <c r="A26" s="7"/>
      <c r="B26" s="42">
        <v>10</v>
      </c>
      <c r="C26" s="57" t="s">
        <v>35</v>
      </c>
      <c r="D26" s="56" t="s">
        <v>34</v>
      </c>
      <c r="E26" s="55"/>
      <c r="F26" s="186">
        <f>F25/E34</f>
        <v>4.6189385370969567E-2</v>
      </c>
      <c r="G26" s="186">
        <f>G25/F34</f>
        <v>5.3251688315717652E-2</v>
      </c>
      <c r="H26" s="186">
        <f>H25/G34</f>
        <v>2.3566792175387756E-2</v>
      </c>
      <c r="I26" s="187">
        <f>I25/H34</f>
        <v>1.0964015210543045E-2</v>
      </c>
      <c r="K26" s="194">
        <f>AVERAGE(F26:I26)</f>
        <v>3.3492970268154509E-2</v>
      </c>
      <c r="L26" s="213"/>
      <c r="M26" s="42">
        <v>10</v>
      </c>
      <c r="N26" s="57" t="s">
        <v>35</v>
      </c>
      <c r="P26" s="176"/>
      <c r="Q26" s="198">
        <f>Q25/Q34</f>
        <v>3.7618747044470061E-2</v>
      </c>
      <c r="R26" s="198">
        <f>R25/R34</f>
        <v>4.3648850865541051E-2</v>
      </c>
      <c r="S26" s="198">
        <f>S25/S34</f>
        <v>1.7910468963297319E-2</v>
      </c>
      <c r="T26" s="223">
        <f>T25/T34</f>
        <v>6.3263040344401509E-3</v>
      </c>
      <c r="U26" s="172"/>
      <c r="V26" s="192">
        <f>AVERAGE(Q26:T26)</f>
        <v>2.6376092726937146E-2</v>
      </c>
      <c r="W26" s="192"/>
      <c r="Y26" s="192"/>
    </row>
    <row r="27" spans="1:26" ht="17.25" customHeight="1" thickBot="1" x14ac:dyDescent="0.25">
      <c r="A27" s="7"/>
      <c r="B27" s="29"/>
      <c r="C27" s="54"/>
      <c r="D27" s="53"/>
      <c r="E27" s="26"/>
      <c r="F27" s="26"/>
      <c r="G27" s="26"/>
      <c r="H27" s="26"/>
      <c r="I27" s="25"/>
      <c r="L27" s="213"/>
      <c r="M27" s="224"/>
      <c r="P27" s="176"/>
      <c r="Q27" s="176"/>
      <c r="R27" s="176"/>
      <c r="S27" s="176"/>
      <c r="T27" s="220"/>
    </row>
    <row r="28" spans="1:26" ht="17.25" customHeight="1" x14ac:dyDescent="0.2">
      <c r="A28" s="7"/>
      <c r="B28" s="52"/>
      <c r="C28" s="51"/>
      <c r="D28" s="50"/>
      <c r="E28" s="49"/>
      <c r="F28" s="49"/>
      <c r="G28" s="49"/>
      <c r="H28" s="49"/>
      <c r="I28" s="48"/>
      <c r="L28" s="213"/>
      <c r="M28" s="224"/>
      <c r="P28" s="176"/>
      <c r="Q28" s="176"/>
      <c r="R28" s="176"/>
      <c r="S28" s="176"/>
      <c r="T28" s="220"/>
    </row>
    <row r="29" spans="1:26" ht="17.25" customHeight="1" x14ac:dyDescent="0.2">
      <c r="A29" s="7"/>
      <c r="B29" s="47">
        <v>11</v>
      </c>
      <c r="C29" s="46" t="s">
        <v>33</v>
      </c>
      <c r="D29" s="40" t="s">
        <v>29</v>
      </c>
      <c r="E29" s="45">
        <v>501.42570697237608</v>
      </c>
      <c r="F29" s="45">
        <v>515.4</v>
      </c>
      <c r="G29" s="45">
        <v>529.79999999999995</v>
      </c>
      <c r="H29" s="45">
        <v>544.6</v>
      </c>
      <c r="I29" s="44">
        <v>559.79999999999995</v>
      </c>
      <c r="L29" s="213"/>
      <c r="M29" s="47">
        <v>11</v>
      </c>
      <c r="N29" s="46" t="s">
        <v>33</v>
      </c>
      <c r="P29" s="196">
        <f>E29</f>
        <v>501.42570697237608</v>
      </c>
      <c r="Q29" s="196">
        <f>P29*(1+'Price Cap Calcs I1-2-1_T1'!P24)</f>
        <v>518.64842644260978</v>
      </c>
      <c r="R29" s="196">
        <f>Q29*(1+'Price Cap Calcs I1-2-1_T1'!Q24)</f>
        <v>536.61829779778009</v>
      </c>
      <c r="S29" s="196">
        <f>R29*(1+'Price Cap Calcs I1-2-1_T1'!R24)</f>
        <v>553.70824903689493</v>
      </c>
      <c r="T29" s="218">
        <f>S29*(1+'Price Cap Calcs I1-2-1_T1'!S24)</f>
        <v>570.95487672377169</v>
      </c>
    </row>
    <row r="30" spans="1:26" ht="17.25" customHeight="1" x14ac:dyDescent="0.2">
      <c r="A30" s="7"/>
      <c r="B30" s="42">
        <v>12</v>
      </c>
      <c r="C30" s="41" t="s">
        <v>32</v>
      </c>
      <c r="D30" s="43" t="s">
        <v>31</v>
      </c>
      <c r="E30" s="39">
        <v>352.2</v>
      </c>
      <c r="F30" s="39">
        <f>E30</f>
        <v>352.2</v>
      </c>
      <c r="G30" s="39">
        <f>F30</f>
        <v>352.2</v>
      </c>
      <c r="H30" s="39">
        <f>G30</f>
        <v>352.2</v>
      </c>
      <c r="I30" s="38">
        <f>H30</f>
        <v>352.2</v>
      </c>
      <c r="L30" s="213"/>
      <c r="M30" s="42">
        <v>12</v>
      </c>
      <c r="N30" s="41" t="s">
        <v>32</v>
      </c>
      <c r="P30" s="196">
        <f t="shared" ref="P30:P31" si="4">E30</f>
        <v>352.2</v>
      </c>
      <c r="Q30" s="196">
        <f>P30</f>
        <v>352.2</v>
      </c>
      <c r="R30" s="196">
        <f t="shared" ref="R30:T30" si="5">Q30</f>
        <v>352.2</v>
      </c>
      <c r="S30" s="196">
        <f t="shared" si="5"/>
        <v>352.2</v>
      </c>
      <c r="T30" s="218">
        <f t="shared" si="5"/>
        <v>352.2</v>
      </c>
      <c r="U30" s="2" t="s">
        <v>109</v>
      </c>
    </row>
    <row r="31" spans="1:26" ht="17.25" customHeight="1" x14ac:dyDescent="0.2">
      <c r="A31" s="7"/>
      <c r="B31" s="42">
        <v>13</v>
      </c>
      <c r="C31" s="41" t="s">
        <v>30</v>
      </c>
      <c r="D31" s="40" t="s">
        <v>29</v>
      </c>
      <c r="E31" s="39">
        <v>-62.229941862040384</v>
      </c>
      <c r="F31" s="39">
        <f>E31*(1+'Price Cap Calcs I1-2-1_T1'!F24)</f>
        <v>-63.96911316222976</v>
      </c>
      <c r="G31" s="39">
        <f>F31*(1+'Price Cap Calcs I1-2-1_T1'!G24)</f>
        <v>-65.756889952331179</v>
      </c>
      <c r="H31" s="39">
        <f>G31*(1+'Price Cap Calcs I1-2-1_T1'!H24)</f>
        <v>-67.594630634273955</v>
      </c>
      <c r="I31" s="38">
        <f>H31*(1+'Price Cap Calcs I1-2-1_T1'!I24)</f>
        <v>-69.483731573925326</v>
      </c>
      <c r="L31" s="213"/>
      <c r="M31" s="42">
        <v>13</v>
      </c>
      <c r="N31" s="41" t="s">
        <v>30</v>
      </c>
      <c r="P31" s="196">
        <f t="shared" si="4"/>
        <v>-62.229941862040384</v>
      </c>
      <c r="Q31" s="196">
        <f>P31*(1+'Price Cap Calcs I1-2-1_T1'!P24)</f>
        <v>-64.367384790146815</v>
      </c>
      <c r="R31" s="196">
        <f>Q31*(1+'Price Cap Calcs I1-2-1_T1'!Q24)</f>
        <v>-66.597553754663423</v>
      </c>
      <c r="S31" s="196">
        <f>R31*(1+'Price Cap Calcs I1-2-1_T1'!R24)</f>
        <v>-68.718519347865069</v>
      </c>
      <c r="T31" s="218">
        <f>S31*(1+'Price Cap Calcs I1-2-1_T1'!S24)</f>
        <v>-70.858929429252697</v>
      </c>
    </row>
    <row r="32" spans="1:26" ht="17.25" customHeight="1" thickBot="1" x14ac:dyDescent="0.25">
      <c r="A32" s="7"/>
      <c r="B32" s="29"/>
      <c r="C32" s="37"/>
      <c r="D32" s="27"/>
      <c r="E32" s="36"/>
      <c r="F32" s="36"/>
      <c r="G32" s="36"/>
      <c r="H32" s="36"/>
      <c r="I32" s="35"/>
      <c r="L32" s="213"/>
      <c r="M32" s="224"/>
      <c r="P32" s="176"/>
      <c r="Q32" s="176"/>
      <c r="R32" s="176"/>
      <c r="S32" s="176"/>
      <c r="T32" s="220"/>
    </row>
    <row r="33" spans="1:20" ht="17.25" customHeight="1" x14ac:dyDescent="0.2">
      <c r="A33" s="7"/>
      <c r="B33" s="34"/>
      <c r="C33" s="33"/>
      <c r="D33" s="32"/>
      <c r="E33" s="31"/>
      <c r="F33" s="31"/>
      <c r="G33" s="31"/>
      <c r="H33" s="31"/>
      <c r="I33" s="30"/>
      <c r="L33" s="213"/>
      <c r="M33" s="224"/>
      <c r="P33" s="176"/>
      <c r="Q33" s="176"/>
      <c r="R33" s="176"/>
      <c r="S33" s="176"/>
      <c r="T33" s="220"/>
    </row>
    <row r="34" spans="1:20" ht="24" customHeight="1" thickBot="1" x14ac:dyDescent="0.25">
      <c r="A34" s="7"/>
      <c r="B34" s="29">
        <v>14</v>
      </c>
      <c r="C34" s="28" t="s">
        <v>28</v>
      </c>
      <c r="D34" s="27" t="s">
        <v>27</v>
      </c>
      <c r="E34" s="26">
        <f>SUM(E22,E29:E31)</f>
        <v>1668.3435307215411</v>
      </c>
      <c r="F34" s="26">
        <f>SUM(F22,F29:F31)</f>
        <v>1782.0906491094313</v>
      </c>
      <c r="G34" s="26">
        <f>SUM(G22,G29:G31)</f>
        <v>1916.9424458443991</v>
      </c>
      <c r="H34" s="26">
        <f>SUM(H22,H29:H31)</f>
        <v>2005.7815535991203</v>
      </c>
      <c r="I34" s="25">
        <f>SUM(I22,I29:I31)</f>
        <v>2073.9076878887618</v>
      </c>
      <c r="L34" s="213"/>
      <c r="M34" s="29">
        <v>14</v>
      </c>
      <c r="N34" s="28" t="s">
        <v>28</v>
      </c>
      <c r="O34" s="225"/>
      <c r="P34" s="226">
        <f>SUM(P22,P29:P31)</f>
        <v>1668.3435307215411</v>
      </c>
      <c r="Q34" s="226">
        <f>SUM(Q22,Q29:Q31)</f>
        <v>1780.5311204687187</v>
      </c>
      <c r="R34" s="226">
        <f t="shared" ref="R34:T34" si="6">SUM(R22,R29:R31)</f>
        <v>1913.5431840296408</v>
      </c>
      <c r="S34" s="226">
        <f t="shared" si="6"/>
        <v>1999.0723849897688</v>
      </c>
      <c r="T34" s="227">
        <f t="shared" si="6"/>
        <v>2063.4221786548151</v>
      </c>
    </row>
    <row r="35" spans="1:20" x14ac:dyDescent="0.2">
      <c r="A35" s="7"/>
      <c r="E35" s="24"/>
      <c r="F35" s="24"/>
      <c r="G35" s="24"/>
      <c r="H35" s="24"/>
      <c r="I35" s="24"/>
    </row>
    <row r="36" spans="1:20" ht="17.25" customHeight="1" x14ac:dyDescent="0.2">
      <c r="A36" s="7"/>
      <c r="B36" s="23" t="s">
        <v>26</v>
      </c>
      <c r="C36" s="19"/>
      <c r="D36" s="19"/>
      <c r="E36" s="19"/>
      <c r="F36" s="22"/>
      <c r="G36" s="22"/>
      <c r="H36" s="22"/>
      <c r="I36" s="22"/>
      <c r="P36" s="85"/>
      <c r="Q36" s="85"/>
      <c r="R36" s="85"/>
      <c r="S36" s="85"/>
      <c r="T36" s="85"/>
    </row>
    <row r="37" spans="1:20" ht="17.25" customHeight="1" x14ac:dyDescent="0.2">
      <c r="A37" s="7"/>
      <c r="B37" s="18">
        <v>1</v>
      </c>
      <c r="C37" s="19" t="s">
        <v>25</v>
      </c>
      <c r="D37" s="19"/>
      <c r="E37" s="19"/>
      <c r="F37" s="22"/>
      <c r="G37" s="22"/>
      <c r="H37" s="22"/>
      <c r="I37" s="22"/>
    </row>
    <row r="38" spans="1:20" ht="17.25" customHeight="1" x14ac:dyDescent="0.2">
      <c r="A38" s="7"/>
      <c r="B38" s="18">
        <v>2</v>
      </c>
      <c r="C38" s="1" t="s">
        <v>24</v>
      </c>
    </row>
    <row r="39" spans="1:20" ht="34.5" customHeight="1" x14ac:dyDescent="0.2">
      <c r="A39" s="7"/>
      <c r="B39" s="15" t="s">
        <v>12</v>
      </c>
      <c r="C39" s="14" t="s">
        <v>11</v>
      </c>
      <c r="D39" s="13" t="s">
        <v>10</v>
      </c>
      <c r="E39" s="12">
        <v>2027</v>
      </c>
      <c r="F39" s="11">
        <v>2028</v>
      </c>
      <c r="G39" s="11">
        <v>2029</v>
      </c>
      <c r="H39" s="11">
        <v>2030</v>
      </c>
      <c r="I39" s="11">
        <v>2031</v>
      </c>
    </row>
    <row r="40" spans="1:20" ht="17.25" customHeight="1" x14ac:dyDescent="0.2">
      <c r="A40" s="7"/>
      <c r="B40" s="13" t="s">
        <v>23</v>
      </c>
      <c r="C40" s="21" t="s">
        <v>22</v>
      </c>
      <c r="D40" s="5" t="s">
        <v>21</v>
      </c>
      <c r="E40" s="9">
        <v>9135.1448862873822</v>
      </c>
      <c r="F40" s="9">
        <v>9687.0922916285163</v>
      </c>
      <c r="G40" s="9">
        <v>10814.055250075855</v>
      </c>
      <c r="H40" s="9">
        <v>11471.108986886529</v>
      </c>
      <c r="I40" s="9">
        <v>12007.401085194242</v>
      </c>
    </row>
    <row r="41" spans="1:20" ht="17.25" customHeight="1" x14ac:dyDescent="0.2">
      <c r="A41" s="7"/>
      <c r="B41" s="13" t="s">
        <v>20</v>
      </c>
      <c r="C41" s="21" t="s">
        <v>19</v>
      </c>
      <c r="D41" s="5" t="s">
        <v>14</v>
      </c>
      <c r="E41" s="20">
        <v>7.7134071654447052</v>
      </c>
      <c r="F41" s="20">
        <v>7.2576969884709186</v>
      </c>
      <c r="G41" s="20">
        <v>8.0085557441458395</v>
      </c>
      <c r="H41" s="20">
        <v>7.7821115302645163</v>
      </c>
      <c r="I41" s="20">
        <v>6.7228604435930492</v>
      </c>
    </row>
    <row r="42" spans="1:20" ht="17.25" customHeight="1" x14ac:dyDescent="0.2">
      <c r="A42" s="7"/>
      <c r="B42" s="13" t="s">
        <v>18</v>
      </c>
      <c r="C42" s="21" t="s">
        <v>17</v>
      </c>
      <c r="D42" s="5" t="s">
        <v>14</v>
      </c>
      <c r="E42" s="20">
        <v>193.78576708188098</v>
      </c>
      <c r="F42" s="20">
        <v>215.08078227284739</v>
      </c>
      <c r="G42" s="20">
        <v>246.29513109222111</v>
      </c>
      <c r="H42" s="20">
        <v>265.13602432591028</v>
      </c>
      <c r="I42" s="20">
        <v>280.21896603310347</v>
      </c>
    </row>
    <row r="43" spans="1:20" ht="17.25" customHeight="1" x14ac:dyDescent="0.2">
      <c r="A43" s="7"/>
      <c r="B43" s="13" t="s">
        <v>16</v>
      </c>
      <c r="C43" s="21" t="s">
        <v>15</v>
      </c>
      <c r="D43" s="5" t="s">
        <v>14</v>
      </c>
      <c r="E43" s="20">
        <v>432.75008355320591</v>
      </c>
      <c r="F43" s="20">
        <v>458.89693603902606</v>
      </c>
      <c r="G43" s="20">
        <v>512.28342530659336</v>
      </c>
      <c r="H43" s="20">
        <v>543.4093749267887</v>
      </c>
      <c r="I43" s="20">
        <v>568.81460420782162</v>
      </c>
    </row>
    <row r="44" spans="1:20" ht="17.25" customHeight="1" x14ac:dyDescent="0.2">
      <c r="A44" s="7"/>
      <c r="B44" s="18"/>
      <c r="C44" s="17"/>
      <c r="D44" s="19"/>
      <c r="E44" s="19"/>
      <c r="F44" s="19"/>
      <c r="G44" s="19"/>
      <c r="H44" s="19"/>
      <c r="I44" s="19"/>
    </row>
    <row r="45" spans="1:20" ht="17.25" customHeight="1" x14ac:dyDescent="0.2">
      <c r="A45" s="7"/>
      <c r="B45" s="18">
        <v>3</v>
      </c>
      <c r="C45" s="17" t="s">
        <v>13</v>
      </c>
      <c r="D45" s="16"/>
    </row>
    <row r="46" spans="1:20" ht="32.450000000000003" customHeight="1" x14ac:dyDescent="0.2">
      <c r="A46" s="7"/>
      <c r="B46" s="15" t="s">
        <v>12</v>
      </c>
      <c r="C46" s="14" t="s">
        <v>11</v>
      </c>
      <c r="D46" s="13" t="s">
        <v>10</v>
      </c>
      <c r="E46" s="12">
        <v>2027</v>
      </c>
      <c r="F46" s="11">
        <v>2028</v>
      </c>
      <c r="G46" s="11">
        <v>2029</v>
      </c>
      <c r="H46" s="11">
        <v>2030</v>
      </c>
      <c r="I46" s="11">
        <v>2031</v>
      </c>
      <c r="M46" s="15" t="s">
        <v>12</v>
      </c>
      <c r="N46" s="13" t="s">
        <v>11</v>
      </c>
      <c r="O46" s="176"/>
      <c r="P46" s="12">
        <v>2027</v>
      </c>
      <c r="Q46" s="11">
        <v>2028</v>
      </c>
      <c r="R46" s="11">
        <v>2029</v>
      </c>
      <c r="S46" s="11">
        <v>2030</v>
      </c>
      <c r="T46" s="11">
        <v>2031</v>
      </c>
    </row>
    <row r="47" spans="1:20" ht="17.25" customHeight="1" x14ac:dyDescent="0.2">
      <c r="A47" s="7"/>
      <c r="B47" s="5" t="s">
        <v>9</v>
      </c>
      <c r="C47" s="6" t="s">
        <v>8</v>
      </c>
      <c r="D47" s="5" t="s">
        <v>7</v>
      </c>
      <c r="E47" s="10">
        <f>E30</f>
        <v>352.2</v>
      </c>
      <c r="F47" s="9">
        <f>E47*(1+'Price Cap Calcs I1-2-1_T1'!F24)</f>
        <v>362.04310950000001</v>
      </c>
      <c r="G47" s="9">
        <f>(F47+F48)*(1+'Price Cap Calcs I1-2-1_T1'!G24)</f>
        <v>362.04310950000001</v>
      </c>
      <c r="H47" s="9">
        <f>(G47+G48)*(1+'Price Cap Calcs I1-2-1_T1'!H24)</f>
        <v>362.04310950000001</v>
      </c>
      <c r="I47" s="9">
        <f>(H47+H48)*(1+'Price Cap Calcs I1-2-1_T1'!I24)</f>
        <v>362.04310950000001</v>
      </c>
      <c r="M47" s="5" t="s">
        <v>9</v>
      </c>
      <c r="N47" s="6" t="s">
        <v>8</v>
      </c>
      <c r="O47" s="176"/>
      <c r="P47" s="196">
        <f>E47</f>
        <v>352.2</v>
      </c>
      <c r="Q47" s="196">
        <f>P47*(1+'Price Cap Calcs I1-2-1_T1'!P24)</f>
        <v>364.2971895</v>
      </c>
      <c r="R47" s="196">
        <f>$P47*(1+'Price Cap Calcs I1-2-1_T1'!Q24)</f>
        <v>364.40284949999995</v>
      </c>
      <c r="S47" s="196">
        <f>$P47*(1+'Price Cap Calcs I1-2-1_T1'!R24)</f>
        <v>363.41668950000002</v>
      </c>
      <c r="T47" s="196">
        <f>$P47*(1+'Price Cap Calcs I1-2-1_T1'!S24)</f>
        <v>363.17014950000004</v>
      </c>
    </row>
    <row r="48" spans="1:20" ht="17.25" customHeight="1" x14ac:dyDescent="0.2">
      <c r="A48" s="7"/>
      <c r="B48" s="5" t="s">
        <v>6</v>
      </c>
      <c r="C48" s="6" t="s">
        <v>5</v>
      </c>
      <c r="D48" s="5" t="s">
        <v>4</v>
      </c>
      <c r="E48" s="8">
        <f>E30-E47</f>
        <v>0</v>
      </c>
      <c r="F48" s="8">
        <f>F30-F47</f>
        <v>-9.8431095000000255</v>
      </c>
      <c r="G48" s="8">
        <f t="shared" ref="G48:I48" si="7">G30-G47</f>
        <v>-9.8431095000000255</v>
      </c>
      <c r="H48" s="8">
        <f t="shared" si="7"/>
        <v>-9.8431095000000255</v>
      </c>
      <c r="I48" s="8">
        <f t="shared" si="7"/>
        <v>-9.8431095000000255</v>
      </c>
      <c r="M48" s="5" t="s">
        <v>6</v>
      </c>
      <c r="N48" s="6" t="s">
        <v>5</v>
      </c>
      <c r="O48" s="176"/>
      <c r="P48" s="176"/>
      <c r="Q48" s="196">
        <f>P47-Q47</f>
        <v>-12.097189500000013</v>
      </c>
      <c r="R48" s="196">
        <f>$P47-R47</f>
        <v>-12.202849499999957</v>
      </c>
      <c r="S48" s="196">
        <f t="shared" ref="S48:T48" si="8">$P47-S47</f>
        <v>-11.21668950000003</v>
      </c>
      <c r="T48" s="196">
        <f t="shared" si="8"/>
        <v>-10.970149500000048</v>
      </c>
    </row>
    <row r="49" spans="1:20" ht="17.25" customHeight="1" x14ac:dyDescent="0.2">
      <c r="A49" s="7"/>
      <c r="B49" s="5" t="s">
        <v>3</v>
      </c>
      <c r="C49" s="6" t="s">
        <v>2</v>
      </c>
      <c r="D49" s="5" t="s">
        <v>1</v>
      </c>
      <c r="E49" s="4" t="s">
        <v>0</v>
      </c>
      <c r="F49" s="3">
        <f>F48/E34</f>
        <v>-5.899929672004053E-3</v>
      </c>
      <c r="G49" s="3">
        <f>G48/F34</f>
        <v>-5.5233495024054743E-3</v>
      </c>
      <c r="H49" s="3">
        <f>H48/G34</f>
        <v>-5.134796572186187E-3</v>
      </c>
      <c r="I49" s="3">
        <f>I48/H34</f>
        <v>-4.9073686425811502E-3</v>
      </c>
      <c r="M49" s="5" t="s">
        <v>3</v>
      </c>
      <c r="N49" s="6" t="s">
        <v>2</v>
      </c>
      <c r="O49" s="176"/>
      <c r="P49" s="176"/>
      <c r="Q49" s="230">
        <f>Q48/Q34</f>
        <v>-6.79414662340497E-3</v>
      </c>
      <c r="R49" s="230">
        <f t="shared" ref="R49:T49" si="9">R48/R34</f>
        <v>-6.3770964783259028E-3</v>
      </c>
      <c r="S49" s="230">
        <f t="shared" si="9"/>
        <v>-5.6109471493987128E-3</v>
      </c>
      <c r="T49" s="230">
        <f t="shared" si="9"/>
        <v>-5.3164832739908321E-3</v>
      </c>
    </row>
    <row r="52" spans="1:20" x14ac:dyDescent="0.2">
      <c r="B52" s="7" t="s">
        <v>126</v>
      </c>
    </row>
  </sheetData>
  <mergeCells count="6">
    <mergeCell ref="C2:I2"/>
    <mergeCell ref="M13:M14"/>
    <mergeCell ref="N1:T1"/>
    <mergeCell ref="B7:I7"/>
    <mergeCell ref="B8:I8"/>
    <mergeCell ref="B9:I9"/>
  </mergeCells>
  <printOptions horizontalCentered="1"/>
  <pageMargins left="0.98425196850393704" right="0.51181102362204722" top="0.74803149606299213" bottom="0.23622047244094491" header="0" footer="0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D04FC-7EB8-471E-BEF2-51486441DB12}">
  <sheetPr>
    <pageSetUpPr fitToPage="1"/>
  </sheetPr>
  <dimension ref="B1:AG50"/>
  <sheetViews>
    <sheetView topLeftCell="N21" zoomScale="98" zoomScaleNormal="98" zoomScaleSheetLayoutView="100" workbookViewId="0">
      <selection activeCell="T28" sqref="T28"/>
    </sheetView>
  </sheetViews>
  <sheetFormatPr defaultColWidth="8.85546875" defaultRowHeight="12.75" x14ac:dyDescent="0.2"/>
  <cols>
    <col min="1" max="1" width="2.5703125" style="2" customWidth="1"/>
    <col min="2" max="2" width="8.85546875" style="2"/>
    <col min="3" max="3" width="104.28515625" style="2" bestFit="1" customWidth="1"/>
    <col min="4" max="4" width="6.28515625" style="2" customWidth="1"/>
    <col min="5" max="9" width="14.7109375" style="2" customWidth="1"/>
    <col min="10" max="10" width="1.42578125" style="2" customWidth="1"/>
    <col min="11" max="11" width="8.85546875" style="2"/>
    <col min="12" max="12" width="2.28515625" style="204" customWidth="1"/>
    <col min="13" max="13" width="13" style="2" customWidth="1"/>
    <col min="14" max="14" width="96.7109375" style="2" customWidth="1"/>
    <col min="15" max="19" width="8.85546875" style="2"/>
    <col min="20" max="20" width="11.5703125" style="2" customWidth="1"/>
    <col min="21" max="21" width="1.28515625" style="2" customWidth="1"/>
    <col min="22" max="22" width="40.85546875" style="2" customWidth="1"/>
    <col min="23" max="23" width="8.85546875" style="2"/>
    <col min="24" max="31" width="8.85546875" style="2" customWidth="1"/>
    <col min="32" max="32" width="26.5703125" style="2" customWidth="1"/>
    <col min="33" max="34" width="11.28515625" style="2" bestFit="1" customWidth="1"/>
    <col min="35" max="35" width="12.5703125" style="2" customWidth="1"/>
    <col min="36" max="16384" width="8.85546875" style="2"/>
  </cols>
  <sheetData>
    <row r="1" spans="2:33" ht="17.25" hidden="1" customHeight="1" x14ac:dyDescent="0.2">
      <c r="B1" s="86" t="s">
        <v>70</v>
      </c>
      <c r="I1" s="82" t="s">
        <v>69</v>
      </c>
    </row>
    <row r="2" spans="2:33" ht="17.25" hidden="1" customHeight="1" x14ac:dyDescent="0.2">
      <c r="D2" s="87"/>
      <c r="E2" s="87"/>
      <c r="F2" s="87"/>
      <c r="G2" s="87"/>
      <c r="H2" s="87"/>
      <c r="I2" s="82" t="s">
        <v>68</v>
      </c>
    </row>
    <row r="3" spans="2:33" ht="17.25" hidden="1" customHeight="1" x14ac:dyDescent="0.2">
      <c r="B3" s="86"/>
      <c r="C3" s="86"/>
      <c r="D3" s="87"/>
      <c r="E3" s="87"/>
      <c r="F3" s="87"/>
      <c r="G3" s="87"/>
      <c r="H3" s="87"/>
      <c r="I3" s="82" t="s">
        <v>67</v>
      </c>
    </row>
    <row r="4" spans="2:33" ht="17.25" hidden="1" customHeight="1" x14ac:dyDescent="0.2">
      <c r="B4" s="86"/>
      <c r="C4" s="86"/>
      <c r="D4" s="87"/>
      <c r="E4" s="87"/>
      <c r="F4" s="87"/>
      <c r="G4" s="87"/>
      <c r="H4" s="87"/>
      <c r="I4" s="82" t="s">
        <v>66</v>
      </c>
    </row>
    <row r="5" spans="2:33" ht="17.25" hidden="1" customHeight="1" x14ac:dyDescent="0.2">
      <c r="B5" s="233"/>
      <c r="C5" s="233"/>
      <c r="D5" s="233"/>
      <c r="E5" s="88"/>
      <c r="F5" s="89"/>
      <c r="G5" s="87"/>
      <c r="H5" s="87"/>
      <c r="I5" s="82" t="s">
        <v>65</v>
      </c>
    </row>
    <row r="6" spans="2:33" ht="17.25" hidden="1" customHeight="1" x14ac:dyDescent="0.2">
      <c r="B6" s="233"/>
      <c r="C6" s="233"/>
      <c r="D6" s="233"/>
      <c r="E6" s="88"/>
      <c r="F6" s="89"/>
      <c r="G6" s="87"/>
      <c r="H6" s="87"/>
      <c r="I6" s="82" t="s">
        <v>71</v>
      </c>
    </row>
    <row r="7" spans="2:33" ht="17.25" customHeight="1" x14ac:dyDescent="0.3">
      <c r="B7" s="88"/>
      <c r="C7" s="170" t="s">
        <v>131</v>
      </c>
      <c r="D7" s="88"/>
      <c r="E7" s="88"/>
      <c r="F7" s="89"/>
      <c r="G7" s="87"/>
      <c r="H7" s="87"/>
      <c r="I7" s="82"/>
      <c r="N7" s="231" t="s">
        <v>96</v>
      </c>
      <c r="O7" s="231"/>
      <c r="P7" s="231"/>
      <c r="Q7" s="231"/>
      <c r="R7" s="231"/>
      <c r="S7" s="231"/>
      <c r="T7" s="231"/>
    </row>
    <row r="8" spans="2:33" ht="17.25" customHeight="1" x14ac:dyDescent="0.2">
      <c r="B8" s="88"/>
      <c r="D8" s="88"/>
      <c r="E8" s="88"/>
      <c r="F8" s="89"/>
      <c r="G8" s="87"/>
      <c r="H8" s="87"/>
      <c r="I8" s="82"/>
    </row>
    <row r="9" spans="2:33" ht="17.25" customHeight="1" x14ac:dyDescent="0.2">
      <c r="B9" s="88"/>
      <c r="C9" s="88"/>
      <c r="D9" s="88"/>
      <c r="E9" s="88"/>
      <c r="F9" s="89"/>
      <c r="G9" s="87"/>
      <c r="H9" s="87"/>
      <c r="I9" s="82"/>
      <c r="N9" s="2" t="s">
        <v>103</v>
      </c>
      <c r="O9" s="2" t="s">
        <v>105</v>
      </c>
    </row>
    <row r="10" spans="2:33" ht="17.25" customHeight="1" x14ac:dyDescent="0.2">
      <c r="B10" s="234" t="s">
        <v>72</v>
      </c>
      <c r="C10" s="234"/>
      <c r="D10" s="234"/>
      <c r="E10" s="234"/>
      <c r="F10" s="234"/>
      <c r="G10" s="234"/>
      <c r="H10" s="234"/>
      <c r="I10" s="234"/>
      <c r="O10" s="2" t="s">
        <v>110</v>
      </c>
    </row>
    <row r="11" spans="2:33" ht="17.25" customHeight="1" x14ac:dyDescent="0.2">
      <c r="B11" s="234" t="s">
        <v>73</v>
      </c>
      <c r="C11" s="234"/>
      <c r="D11" s="234"/>
      <c r="E11" s="234"/>
      <c r="F11" s="234"/>
      <c r="G11" s="234"/>
      <c r="H11" s="234"/>
      <c r="I11" s="234"/>
      <c r="O11" s="2" t="s">
        <v>104</v>
      </c>
    </row>
    <row r="12" spans="2:33" ht="17.25" customHeight="1" x14ac:dyDescent="0.2">
      <c r="B12" s="235" t="s">
        <v>74</v>
      </c>
      <c r="C12" s="235"/>
      <c r="D12" s="235"/>
      <c r="E12" s="235"/>
      <c r="F12" s="235"/>
      <c r="G12" s="235"/>
      <c r="H12" s="235"/>
      <c r="I12" s="235"/>
      <c r="O12" s="2" t="s">
        <v>125</v>
      </c>
    </row>
    <row r="13" spans="2:33" ht="17.25" customHeight="1" thickBot="1" x14ac:dyDescent="0.25">
      <c r="B13" s="90"/>
      <c r="C13" s="90"/>
      <c r="D13" s="90"/>
      <c r="E13" s="90"/>
      <c r="F13" s="90"/>
      <c r="G13" s="90"/>
      <c r="H13" s="90"/>
      <c r="I13" s="90"/>
    </row>
    <row r="14" spans="2:33" ht="17.25" customHeight="1" x14ac:dyDescent="0.25">
      <c r="B14" s="91" t="s">
        <v>61</v>
      </c>
      <c r="C14" s="92"/>
      <c r="D14" s="92"/>
      <c r="E14" s="92"/>
      <c r="F14" s="236" t="s">
        <v>75</v>
      </c>
      <c r="G14" s="237"/>
      <c r="H14" s="237"/>
      <c r="I14" s="238"/>
      <c r="K14" s="181" t="s">
        <v>101</v>
      </c>
      <c r="L14" s="205"/>
      <c r="M14" s="207"/>
      <c r="N14" s="1"/>
      <c r="O14" s="1"/>
      <c r="P14" s="1"/>
      <c r="Q14" s="1"/>
      <c r="R14" s="1"/>
      <c r="S14" s="1"/>
      <c r="T14" s="207" t="s">
        <v>101</v>
      </c>
      <c r="U14" s="172"/>
      <c r="AD14" s="172"/>
    </row>
    <row r="15" spans="2:33" ht="17.25" customHeight="1" thickBot="1" x14ac:dyDescent="0.3">
      <c r="B15" s="93" t="s">
        <v>60</v>
      </c>
      <c r="C15" s="94" t="s">
        <v>11</v>
      </c>
      <c r="D15" s="94" t="s">
        <v>59</v>
      </c>
      <c r="E15" s="94">
        <v>2027</v>
      </c>
      <c r="F15" s="95">
        <v>2028</v>
      </c>
      <c r="G15" s="96">
        <v>2029</v>
      </c>
      <c r="H15" s="95">
        <v>2030</v>
      </c>
      <c r="I15" s="96">
        <v>2031</v>
      </c>
      <c r="K15" s="181" t="s">
        <v>115</v>
      </c>
      <c r="L15" s="205"/>
      <c r="M15" s="207" t="s">
        <v>130</v>
      </c>
      <c r="N15" s="1"/>
      <c r="O15" s="207">
        <v>2027</v>
      </c>
      <c r="P15" s="207">
        <v>2028</v>
      </c>
      <c r="Q15" s="207">
        <f>P15+1</f>
        <v>2029</v>
      </c>
      <c r="R15" s="207">
        <f t="shared" ref="R15:S15" si="0">Q15+1</f>
        <v>2030</v>
      </c>
      <c r="S15" s="207">
        <f t="shared" si="0"/>
        <v>2031</v>
      </c>
      <c r="T15" s="173" t="s">
        <v>102</v>
      </c>
      <c r="U15" s="172"/>
      <c r="V15" s="173" t="s">
        <v>111</v>
      </c>
      <c r="Y15" s="209"/>
      <c r="Z15" s="209"/>
      <c r="AA15" s="209"/>
      <c r="AB15" s="209"/>
      <c r="AC15" s="209"/>
      <c r="AD15" s="172"/>
    </row>
    <row r="16" spans="2:33" ht="17.25" customHeight="1" x14ac:dyDescent="0.2">
      <c r="B16" s="97"/>
      <c r="C16" s="98"/>
      <c r="D16" s="99"/>
      <c r="E16" s="100" t="s">
        <v>58</v>
      </c>
      <c r="F16" s="101" t="s">
        <v>57</v>
      </c>
      <c r="G16" s="101" t="s">
        <v>56</v>
      </c>
      <c r="H16" s="101" t="s">
        <v>55</v>
      </c>
      <c r="I16" s="102" t="s">
        <v>54</v>
      </c>
      <c r="T16" s="172"/>
      <c r="U16" s="172"/>
      <c r="V16" s="172"/>
      <c r="AD16" s="172"/>
      <c r="AG16" s="166"/>
    </row>
    <row r="17" spans="2:30" ht="17.25" customHeight="1" x14ac:dyDescent="0.2">
      <c r="B17" s="97"/>
      <c r="C17" s="98"/>
      <c r="D17" s="99"/>
      <c r="E17" s="103"/>
      <c r="F17" s="104"/>
      <c r="G17" s="104"/>
      <c r="H17" s="104"/>
      <c r="I17" s="105"/>
      <c r="T17" s="172"/>
      <c r="U17" s="172"/>
      <c r="V17" s="172"/>
      <c r="AD17" s="172"/>
    </row>
    <row r="18" spans="2:30" ht="17.25" customHeight="1" x14ac:dyDescent="0.2">
      <c r="B18" s="97">
        <v>1</v>
      </c>
      <c r="C18" s="106" t="s">
        <v>76</v>
      </c>
      <c r="D18" s="107">
        <v>2</v>
      </c>
      <c r="E18" s="108">
        <f>(E20*0.847)+(E19*0.153)</f>
        <v>2.9447499999999998E-2</v>
      </c>
      <c r="F18" s="109">
        <f>E18</f>
        <v>2.9447499999999998E-2</v>
      </c>
      <c r="G18" s="109">
        <f t="shared" ref="G18:I20" si="1">F18</f>
        <v>2.9447499999999998E-2</v>
      </c>
      <c r="H18" s="109">
        <f t="shared" si="1"/>
        <v>2.9447499999999998E-2</v>
      </c>
      <c r="I18" s="110">
        <f t="shared" si="1"/>
        <v>2.9447499999999998E-2</v>
      </c>
      <c r="M18" s="97">
        <v>1</v>
      </c>
      <c r="N18" s="190" t="s">
        <v>76</v>
      </c>
      <c r="O18" s="175">
        <f>E18</f>
        <v>2.9447499999999998E-2</v>
      </c>
      <c r="P18" s="175">
        <f>F18</f>
        <v>2.9447499999999998E-2</v>
      </c>
      <c r="Q18" s="175">
        <f>G18</f>
        <v>2.9447499999999998E-2</v>
      </c>
      <c r="R18" s="175">
        <f>H18</f>
        <v>2.9447499999999998E-2</v>
      </c>
      <c r="S18" s="175">
        <f>I18</f>
        <v>2.9447499999999998E-2</v>
      </c>
      <c r="T18" s="174">
        <f>AVERAGE(P18:S18)</f>
        <v>2.9447499999999998E-2</v>
      </c>
      <c r="U18" s="174"/>
      <c r="V18" s="174"/>
      <c r="Y18" s="166"/>
      <c r="Z18" s="166"/>
      <c r="AA18" s="166"/>
      <c r="AB18" s="166"/>
      <c r="AC18" s="166"/>
      <c r="AD18" s="174"/>
    </row>
    <row r="19" spans="2:30" ht="17.25" customHeight="1" x14ac:dyDescent="0.2">
      <c r="B19" s="97">
        <v>2</v>
      </c>
      <c r="C19" s="98" t="s">
        <v>77</v>
      </c>
      <c r="D19" s="99">
        <v>2</v>
      </c>
      <c r="E19" s="111">
        <v>3.5799999999999998E-2</v>
      </c>
      <c r="F19" s="112">
        <f>E19</f>
        <v>3.5799999999999998E-2</v>
      </c>
      <c r="G19" s="112">
        <f t="shared" si="1"/>
        <v>3.5799999999999998E-2</v>
      </c>
      <c r="H19" s="112">
        <f t="shared" si="1"/>
        <v>3.5799999999999998E-2</v>
      </c>
      <c r="I19" s="113">
        <f t="shared" si="1"/>
        <v>3.5799999999999998E-2</v>
      </c>
      <c r="M19" s="97">
        <v>2</v>
      </c>
      <c r="N19" s="229" t="s">
        <v>77</v>
      </c>
      <c r="O19" s="175">
        <f>E19</f>
        <v>3.5799999999999998E-2</v>
      </c>
      <c r="P19" s="175">
        <f>O19</f>
        <v>3.5799999999999998E-2</v>
      </c>
      <c r="Q19" s="175">
        <f t="shared" ref="Q19:S19" si="2">P19</f>
        <v>3.5799999999999998E-2</v>
      </c>
      <c r="R19" s="175">
        <f t="shared" si="2"/>
        <v>3.5799999999999998E-2</v>
      </c>
      <c r="S19" s="175">
        <f t="shared" si="2"/>
        <v>3.5799999999999998E-2</v>
      </c>
      <c r="T19" s="174">
        <f t="shared" ref="T19:T20" si="3">AVERAGE(P19:S19)</f>
        <v>3.5799999999999998E-2</v>
      </c>
      <c r="U19" s="172"/>
      <c r="V19" s="172"/>
      <c r="AD19" s="172"/>
    </row>
    <row r="20" spans="2:30" ht="17.25" customHeight="1" x14ac:dyDescent="0.2">
      <c r="B20" s="97">
        <v>3</v>
      </c>
      <c r="C20" s="98" t="s">
        <v>78</v>
      </c>
      <c r="D20" s="99">
        <v>2</v>
      </c>
      <c r="E20" s="111">
        <v>2.8299999999999999E-2</v>
      </c>
      <c r="F20" s="112">
        <f>E20</f>
        <v>2.8299999999999999E-2</v>
      </c>
      <c r="G20" s="112">
        <f t="shared" si="1"/>
        <v>2.8299999999999999E-2</v>
      </c>
      <c r="H20" s="112">
        <f t="shared" si="1"/>
        <v>2.8299999999999999E-2</v>
      </c>
      <c r="I20" s="113">
        <f t="shared" si="1"/>
        <v>2.8299999999999999E-2</v>
      </c>
      <c r="M20" s="97">
        <v>3</v>
      </c>
      <c r="N20" s="229" t="s">
        <v>78</v>
      </c>
      <c r="O20" s="175">
        <f>E20</f>
        <v>2.8299999999999999E-2</v>
      </c>
      <c r="P20" s="175">
        <f>O20</f>
        <v>2.8299999999999999E-2</v>
      </c>
      <c r="Q20" s="175">
        <f t="shared" ref="Q20:S20" si="4">P20</f>
        <v>2.8299999999999999E-2</v>
      </c>
      <c r="R20" s="175">
        <f t="shared" si="4"/>
        <v>2.8299999999999999E-2</v>
      </c>
      <c r="S20" s="175">
        <f t="shared" si="4"/>
        <v>2.8299999999999999E-2</v>
      </c>
      <c r="T20" s="174">
        <f t="shared" si="3"/>
        <v>2.8299999999999999E-2</v>
      </c>
      <c r="U20" s="172"/>
      <c r="V20" s="172"/>
      <c r="Y20" s="166"/>
      <c r="Z20" s="166"/>
      <c r="AA20" s="166"/>
      <c r="AB20" s="166"/>
      <c r="AC20" s="166"/>
      <c r="AD20" s="172"/>
    </row>
    <row r="21" spans="2:30" ht="17.25" customHeight="1" x14ac:dyDescent="0.2">
      <c r="B21" s="97">
        <v>4</v>
      </c>
      <c r="C21" s="106" t="s">
        <v>79</v>
      </c>
      <c r="D21" s="99">
        <v>3</v>
      </c>
      <c r="E21" s="114">
        <v>0</v>
      </c>
      <c r="F21" s="115">
        <v>0</v>
      </c>
      <c r="G21" s="115">
        <v>0</v>
      </c>
      <c r="H21" s="115">
        <v>0</v>
      </c>
      <c r="I21" s="116">
        <v>0</v>
      </c>
      <c r="M21" s="97">
        <v>4</v>
      </c>
      <c r="N21" s="190" t="s">
        <v>79</v>
      </c>
      <c r="O21" s="177">
        <v>-4.7000000000000002E-3</v>
      </c>
      <c r="P21" s="177">
        <v>-4.7000000000000002E-3</v>
      </c>
      <c r="Q21" s="177">
        <v>-4.7000000000000002E-3</v>
      </c>
      <c r="R21" s="177">
        <v>-4.7000000000000002E-3</v>
      </c>
      <c r="S21" s="177">
        <v>-4.7000000000000002E-3</v>
      </c>
      <c r="T21" s="174">
        <f>AVERAGE(P21:S21)</f>
        <v>-4.7000000000000002E-3</v>
      </c>
      <c r="U21" s="174"/>
      <c r="V21" s="166" t="s">
        <v>121</v>
      </c>
      <c r="Y21" s="166"/>
      <c r="Z21" s="166"/>
      <c r="AA21" s="166"/>
      <c r="AB21" s="166"/>
      <c r="AC21" s="166"/>
      <c r="AD21" s="174"/>
    </row>
    <row r="22" spans="2:30" ht="17.25" customHeight="1" x14ac:dyDescent="0.2">
      <c r="B22" s="117">
        <v>5</v>
      </c>
      <c r="C22" s="106" t="s">
        <v>80</v>
      </c>
      <c r="D22" s="107">
        <v>4</v>
      </c>
      <c r="E22" s="118">
        <v>1.5E-3</v>
      </c>
      <c r="F22" s="119">
        <f>E22</f>
        <v>1.5E-3</v>
      </c>
      <c r="G22" s="119">
        <f t="shared" ref="G22:I22" si="5">F22</f>
        <v>1.5E-3</v>
      </c>
      <c r="H22" s="119">
        <f t="shared" si="5"/>
        <v>1.5E-3</v>
      </c>
      <c r="I22" s="120">
        <f t="shared" si="5"/>
        <v>1.5E-3</v>
      </c>
      <c r="M22" s="117">
        <v>5</v>
      </c>
      <c r="N22" s="190" t="s">
        <v>80</v>
      </c>
      <c r="O22" s="177">
        <v>3.0000000000000001E-3</v>
      </c>
      <c r="P22" s="177">
        <v>3.0000000000000001E-3</v>
      </c>
      <c r="Q22" s="177">
        <v>3.0000000000000001E-3</v>
      </c>
      <c r="R22" s="177">
        <v>3.0000000000000001E-3</v>
      </c>
      <c r="S22" s="177">
        <v>3.0000000000000001E-3</v>
      </c>
      <c r="T22" s="174">
        <f t="shared" ref="T22:T23" si="6">AVERAGE(P22:S22)</f>
        <v>3.0000000000000001E-3</v>
      </c>
      <c r="U22" s="174"/>
      <c r="V22" s="166" t="s">
        <v>122</v>
      </c>
      <c r="Y22" s="166"/>
      <c r="Z22" s="166"/>
      <c r="AA22" s="166"/>
      <c r="AB22" s="166"/>
      <c r="AC22" s="166"/>
      <c r="AD22" s="174"/>
    </row>
    <row r="23" spans="2:30" ht="17.25" customHeight="1" x14ac:dyDescent="0.2">
      <c r="B23" s="117">
        <v>6</v>
      </c>
      <c r="C23" s="106" t="s">
        <v>117</v>
      </c>
      <c r="D23" s="107"/>
      <c r="E23" s="199"/>
      <c r="F23" s="200" t="s">
        <v>118</v>
      </c>
      <c r="G23" s="200" t="s">
        <v>118</v>
      </c>
      <c r="H23" s="200" t="s">
        <v>118</v>
      </c>
      <c r="I23" s="201" t="s">
        <v>118</v>
      </c>
      <c r="M23" s="117">
        <v>6</v>
      </c>
      <c r="N23" s="190" t="s">
        <v>124</v>
      </c>
      <c r="O23" s="177">
        <v>1.9E-3</v>
      </c>
      <c r="P23" s="177">
        <v>3.2000000000000002E-3</v>
      </c>
      <c r="Q23" s="177">
        <v>3.5000000000000001E-3</v>
      </c>
      <c r="R23" s="177">
        <v>6.9999999999999999E-4</v>
      </c>
      <c r="S23" s="177">
        <v>0</v>
      </c>
      <c r="T23" s="174">
        <f t="shared" si="6"/>
        <v>1.8500000000000001E-3</v>
      </c>
      <c r="U23" s="174"/>
      <c r="V23" s="166" t="s">
        <v>120</v>
      </c>
      <c r="Y23" s="166"/>
      <c r="Z23" s="166"/>
      <c r="AA23" s="166"/>
      <c r="AB23" s="166"/>
      <c r="AC23" s="166"/>
      <c r="AD23" s="174"/>
    </row>
    <row r="24" spans="2:30" ht="17.25" customHeight="1" x14ac:dyDescent="0.25">
      <c r="B24" s="117">
        <v>7</v>
      </c>
      <c r="C24" s="121" t="s">
        <v>81</v>
      </c>
      <c r="D24" s="107"/>
      <c r="E24" s="122">
        <f>E18-E22-E21</f>
        <v>2.7947499999999997E-2</v>
      </c>
      <c r="F24" s="123">
        <f t="shared" ref="F24:I24" si="7">F18-F22-F21</f>
        <v>2.7947499999999997E-2</v>
      </c>
      <c r="G24" s="123">
        <f t="shared" si="7"/>
        <v>2.7947499999999997E-2</v>
      </c>
      <c r="H24" s="123">
        <f t="shared" si="7"/>
        <v>2.7947499999999997E-2</v>
      </c>
      <c r="I24" s="124">
        <f t="shared" si="7"/>
        <v>2.7947499999999997E-2</v>
      </c>
      <c r="M24" s="117">
        <v>7</v>
      </c>
      <c r="N24" s="203" t="s">
        <v>128</v>
      </c>
      <c r="O24" s="175">
        <f>O18-O21-O22+O23</f>
        <v>3.30475E-2</v>
      </c>
      <c r="P24" s="175">
        <f>P18-P21-P22+P23</f>
        <v>3.4347499999999996E-2</v>
      </c>
      <c r="Q24" s="175">
        <f>Q18-Q21-Q22+Q23</f>
        <v>3.4647499999999998E-2</v>
      </c>
      <c r="R24" s="175">
        <f t="shared" ref="R24:S24" si="8">R18-R21-R22+R23</f>
        <v>3.1847500000000001E-2</v>
      </c>
      <c r="S24" s="175">
        <f t="shared" si="8"/>
        <v>3.1147499999999998E-2</v>
      </c>
      <c r="T24" s="174">
        <f>AVERAGE(P24:S24)</f>
        <v>3.2997499999999999E-2</v>
      </c>
      <c r="U24" s="174"/>
      <c r="V24" s="174"/>
      <c r="Y24" s="166"/>
      <c r="Z24" s="166"/>
      <c r="AA24" s="166"/>
      <c r="AB24" s="166"/>
      <c r="AC24" s="166"/>
      <c r="AD24" s="174"/>
    </row>
    <row r="25" spans="2:30" ht="17.25" customHeight="1" x14ac:dyDescent="0.25">
      <c r="B25" s="125">
        <v>8</v>
      </c>
      <c r="C25" s="126" t="s">
        <v>82</v>
      </c>
      <c r="D25" s="127">
        <v>5</v>
      </c>
      <c r="E25" s="111"/>
      <c r="F25" s="171">
        <f>'C Factor Calcs - from I1-2-1_T2'!F26</f>
        <v>4.6189385370969567E-2</v>
      </c>
      <c r="G25" s="171">
        <f>'C Factor Calcs - from I1-2-1_T2'!G26</f>
        <v>5.3251688315717652E-2</v>
      </c>
      <c r="H25" s="171">
        <f>'C Factor Calcs - from I1-2-1_T2'!H26</f>
        <v>2.3566792175387756E-2</v>
      </c>
      <c r="I25" s="171">
        <f>'C Factor Calcs - from I1-2-1_T2'!I26</f>
        <v>1.0964015210543045E-2</v>
      </c>
      <c r="K25" s="188">
        <f>AVERAGE(F25:I25)</f>
        <v>3.3492970268154509E-2</v>
      </c>
      <c r="L25" s="206"/>
      <c r="M25" s="125">
        <v>8</v>
      </c>
      <c r="N25" s="191" t="s">
        <v>106</v>
      </c>
      <c r="O25" s="176"/>
      <c r="P25" s="178">
        <f>'C Factor Calcs - from I1-2-1_T2'!Q26</f>
        <v>3.7618747044470061E-2</v>
      </c>
      <c r="Q25" s="178">
        <f>'C Factor Calcs - from I1-2-1_T2'!R26</f>
        <v>4.3648850865541051E-2</v>
      </c>
      <c r="R25" s="178">
        <f>'C Factor Calcs - from I1-2-1_T2'!S26</f>
        <v>1.7910468963297319E-2</v>
      </c>
      <c r="S25" s="178">
        <f>'C Factor Calcs - from I1-2-1_T2'!T26</f>
        <v>6.3263040344401509E-3</v>
      </c>
      <c r="T25" s="174">
        <f>AVERAGE(P25:S25)</f>
        <v>2.6376092726937146E-2</v>
      </c>
      <c r="U25" s="174"/>
      <c r="V25" s="174"/>
      <c r="Z25" s="210"/>
      <c r="AA25" s="210"/>
      <c r="AB25" s="210"/>
      <c r="AC25" s="210"/>
      <c r="AD25" s="174"/>
    </row>
    <row r="26" spans="2:30" ht="17.25" customHeight="1" x14ac:dyDescent="0.2">
      <c r="B26" s="125">
        <v>9</v>
      </c>
      <c r="C26" s="126" t="s">
        <v>83</v>
      </c>
      <c r="D26" s="127">
        <v>6</v>
      </c>
      <c r="E26" s="129"/>
      <c r="F26" s="130">
        <f>'C Factor Calcs - from I1-2-1_T2'!F49</f>
        <v>-5.899929672004053E-3</v>
      </c>
      <c r="G26" s="130">
        <f>'C Factor Calcs - from I1-2-1_T2'!G49</f>
        <v>-5.5233495024054743E-3</v>
      </c>
      <c r="H26" s="130">
        <f>'C Factor Calcs - from I1-2-1_T2'!H49</f>
        <v>-5.134796572186187E-3</v>
      </c>
      <c r="I26" s="130">
        <f>'C Factor Calcs - from I1-2-1_T2'!I49</f>
        <v>-4.9073686425811502E-3</v>
      </c>
      <c r="M26" s="125">
        <v>9</v>
      </c>
      <c r="N26" s="191" t="s">
        <v>107</v>
      </c>
      <c r="O26" s="176"/>
      <c r="P26" s="177">
        <f>'C Factor Calcs - from I1-2-1_T2'!Q49</f>
        <v>-6.79414662340497E-3</v>
      </c>
      <c r="Q26" s="177">
        <f>'C Factor Calcs - from I1-2-1_T2'!R49</f>
        <v>-6.3770964783259028E-3</v>
      </c>
      <c r="R26" s="177">
        <f>'C Factor Calcs - from I1-2-1_T2'!S49</f>
        <v>-5.6109471493987128E-3</v>
      </c>
      <c r="S26" s="177">
        <f>'C Factor Calcs - from I1-2-1_T2'!T49</f>
        <v>-5.3164832739908321E-3</v>
      </c>
      <c r="T26" s="174">
        <f t="shared" ref="T26:T28" si="9">AVERAGE(P26:S26)</f>
        <v>-6.0246683812801051E-3</v>
      </c>
      <c r="U26" s="174"/>
      <c r="V26" s="174"/>
      <c r="Z26" s="210"/>
      <c r="AA26" s="210"/>
      <c r="AB26" s="210"/>
      <c r="AC26" s="210"/>
      <c r="AD26" s="174"/>
    </row>
    <row r="27" spans="2:30" ht="17.25" customHeight="1" x14ac:dyDescent="0.2">
      <c r="B27" s="125">
        <v>10</v>
      </c>
      <c r="C27" s="126" t="s">
        <v>119</v>
      </c>
      <c r="D27" s="127"/>
      <c r="E27" s="202"/>
      <c r="F27" s="200" t="s">
        <v>118</v>
      </c>
      <c r="G27" s="200" t="s">
        <v>118</v>
      </c>
      <c r="H27" s="200" t="s">
        <v>118</v>
      </c>
      <c r="I27" s="201" t="s">
        <v>118</v>
      </c>
      <c r="M27" s="125">
        <v>10</v>
      </c>
      <c r="N27" s="191" t="s">
        <v>119</v>
      </c>
      <c r="O27" s="175">
        <v>-9.1999999999999998E-3</v>
      </c>
      <c r="P27" s="177">
        <v>6.1000000000000004E-3</v>
      </c>
      <c r="Q27" s="177">
        <v>9.1000000000000004E-3</v>
      </c>
      <c r="R27" s="177">
        <v>0</v>
      </c>
      <c r="S27" s="177">
        <v>-3.0000000000000001E-3</v>
      </c>
      <c r="T27" s="174">
        <f>AVERAGE(P27:S27)</f>
        <v>3.0500000000000006E-3</v>
      </c>
      <c r="U27" s="174"/>
      <c r="V27" s="166" t="s">
        <v>120</v>
      </c>
      <c r="Y27" s="166"/>
      <c r="Z27" s="210"/>
      <c r="AA27" s="210"/>
      <c r="AB27" s="210"/>
      <c r="AC27" s="210"/>
      <c r="AD27" s="174"/>
    </row>
    <row r="28" spans="2:30" ht="17.25" customHeight="1" x14ac:dyDescent="0.25">
      <c r="B28" s="125">
        <v>11</v>
      </c>
      <c r="C28" s="126" t="s">
        <v>84</v>
      </c>
      <c r="D28" s="127"/>
      <c r="E28" s="111"/>
      <c r="F28" s="128">
        <f>SUM(F25:F26,F24)</f>
        <v>6.8236955698965512E-2</v>
      </c>
      <c r="G28" s="128">
        <f>SUM(G25:G26,G24)</f>
        <v>7.5675838813312177E-2</v>
      </c>
      <c r="H28" s="128">
        <f>SUM(H25:H26,H24)</f>
        <v>4.6379495603201565E-2</v>
      </c>
      <c r="I28" s="131">
        <f>SUM(I25:I26,I24)</f>
        <v>3.4004146567961892E-2</v>
      </c>
      <c r="K28" s="188">
        <f>AVERAGE(F28:I28)</f>
        <v>5.6074109170860281E-2</v>
      </c>
      <c r="L28" s="206"/>
      <c r="M28" s="125">
        <v>11</v>
      </c>
      <c r="N28" s="191" t="s">
        <v>84</v>
      </c>
      <c r="O28" s="176"/>
      <c r="P28" s="175">
        <f>P24+P25+P26-P27</f>
        <v>5.9072100421065081E-2</v>
      </c>
      <c r="Q28" s="175">
        <f t="shared" ref="Q28:S28" si="10">Q24+Q25+Q26-Q27</f>
        <v>6.281925438721514E-2</v>
      </c>
      <c r="R28" s="175">
        <f t="shared" si="10"/>
        <v>4.4147021813898603E-2</v>
      </c>
      <c r="S28" s="175">
        <f t="shared" si="10"/>
        <v>3.515732076044932E-2</v>
      </c>
      <c r="T28" s="174">
        <f t="shared" si="9"/>
        <v>5.029892434565704E-2</v>
      </c>
      <c r="U28" s="174"/>
      <c r="V28" s="174"/>
      <c r="Z28" s="166"/>
      <c r="AA28" s="166"/>
      <c r="AB28" s="166"/>
      <c r="AC28" s="166"/>
      <c r="AD28" s="174"/>
    </row>
    <row r="29" spans="2:30" ht="17.25" customHeight="1" thickBot="1" x14ac:dyDescent="0.25">
      <c r="B29" s="132"/>
      <c r="C29" s="133"/>
      <c r="D29" s="134"/>
      <c r="E29" s="135"/>
      <c r="F29" s="136"/>
      <c r="G29" s="136"/>
      <c r="H29" s="136"/>
      <c r="I29" s="137"/>
      <c r="N29" s="189"/>
    </row>
    <row r="30" spans="2:30" ht="17.25" customHeight="1" x14ac:dyDescent="0.2">
      <c r="B30" s="138"/>
      <c r="C30" s="139"/>
      <c r="D30" s="140"/>
      <c r="E30" s="141"/>
      <c r="F30" s="142"/>
      <c r="G30" s="142"/>
      <c r="H30" s="142"/>
      <c r="I30" s="143"/>
      <c r="N30" s="139"/>
    </row>
    <row r="31" spans="2:30" ht="17.25" customHeight="1" x14ac:dyDescent="0.2">
      <c r="B31" s="117">
        <v>12</v>
      </c>
      <c r="C31" s="106" t="s">
        <v>85</v>
      </c>
      <c r="D31" s="107"/>
      <c r="E31" s="144"/>
      <c r="F31" s="145">
        <f>E32</f>
        <v>51.393668644113873</v>
      </c>
      <c r="G31" s="145">
        <f>F32</f>
        <v>54.9</v>
      </c>
      <c r="H31" s="145">
        <f>G32</f>
        <v>59.05</v>
      </c>
      <c r="I31" s="146">
        <f>H32</f>
        <v>61.79</v>
      </c>
      <c r="N31" s="106" t="s">
        <v>85</v>
      </c>
      <c r="P31" s="167">
        <f>F31</f>
        <v>51.393668644113873</v>
      </c>
      <c r="Q31" s="167">
        <f>G31</f>
        <v>54.9</v>
      </c>
      <c r="R31" s="167">
        <f>H31</f>
        <v>59.05</v>
      </c>
      <c r="S31" s="167">
        <f>I31</f>
        <v>61.79</v>
      </c>
    </row>
    <row r="32" spans="2:30" ht="17.25" customHeight="1" x14ac:dyDescent="0.2">
      <c r="B32" s="117">
        <v>13</v>
      </c>
      <c r="C32" s="106" t="s">
        <v>86</v>
      </c>
      <c r="D32" s="107">
        <v>7</v>
      </c>
      <c r="E32" s="147">
        <v>51.393668644113873</v>
      </c>
      <c r="F32" s="148">
        <f>ROUND(F31*(1+F28),2)</f>
        <v>54.9</v>
      </c>
      <c r="G32" s="148">
        <f t="shared" ref="G32:I32" si="11">ROUND(G31*(1+G28),2)</f>
        <v>59.05</v>
      </c>
      <c r="H32" s="148">
        <f t="shared" si="11"/>
        <v>61.79</v>
      </c>
      <c r="I32" s="149">
        <f t="shared" si="11"/>
        <v>63.89</v>
      </c>
      <c r="N32" s="106" t="s">
        <v>86</v>
      </c>
      <c r="O32" s="167">
        <f>E32</f>
        <v>51.393668644113873</v>
      </c>
      <c r="P32" s="168">
        <f>ROUND(P31*(1+P28),2)</f>
        <v>54.43</v>
      </c>
      <c r="Q32" s="168">
        <f t="shared" ref="Q32:R32" si="12">ROUND(Q31*(1+Q28),2)</f>
        <v>58.35</v>
      </c>
      <c r="R32" s="168">
        <f t="shared" si="12"/>
        <v>61.66</v>
      </c>
      <c r="S32" s="168">
        <f>ROUND(S31*(1+S28),2)</f>
        <v>63.96</v>
      </c>
    </row>
    <row r="33" spans="2:22" ht="17.25" customHeight="1" thickBot="1" x14ac:dyDescent="0.25">
      <c r="B33" s="132"/>
      <c r="C33" s="133"/>
      <c r="D33" s="134"/>
      <c r="E33" s="150"/>
      <c r="F33" s="151"/>
      <c r="G33" s="151"/>
      <c r="H33" s="151"/>
      <c r="I33" s="152"/>
    </row>
    <row r="34" spans="2:22" ht="17.25" customHeight="1" x14ac:dyDescent="0.2">
      <c r="B34" s="138"/>
      <c r="C34" s="139"/>
      <c r="D34" s="140"/>
      <c r="E34" s="141"/>
      <c r="F34" s="141"/>
      <c r="G34" s="141"/>
      <c r="H34" s="141"/>
      <c r="I34" s="153"/>
    </row>
    <row r="35" spans="2:22" ht="17.25" customHeight="1" x14ac:dyDescent="0.2">
      <c r="B35" s="117">
        <v>14</v>
      </c>
      <c r="C35" s="106" t="s">
        <v>87</v>
      </c>
      <c r="D35" s="107">
        <v>8</v>
      </c>
      <c r="E35" s="144">
        <v>-1.17</v>
      </c>
      <c r="F35" s="144">
        <v>-1.17</v>
      </c>
      <c r="G35" s="144">
        <v>-1.17</v>
      </c>
      <c r="H35" s="144">
        <v>0</v>
      </c>
      <c r="I35" s="154">
        <v>0</v>
      </c>
    </row>
    <row r="36" spans="2:22" ht="17.25" customHeight="1" x14ac:dyDescent="0.2">
      <c r="B36" s="117"/>
      <c r="C36" s="106"/>
      <c r="D36" s="107"/>
      <c r="E36" s="144"/>
      <c r="F36" s="144"/>
      <c r="G36" s="144"/>
      <c r="H36" s="144"/>
      <c r="I36" s="154"/>
      <c r="O36" s="2" t="s">
        <v>98</v>
      </c>
      <c r="R36" s="2" t="s">
        <v>99</v>
      </c>
      <c r="T36" s="2" t="s">
        <v>100</v>
      </c>
    </row>
    <row r="37" spans="2:22" ht="24" customHeight="1" thickBot="1" x14ac:dyDescent="0.25">
      <c r="B37" s="132">
        <v>15</v>
      </c>
      <c r="C37" s="133" t="s">
        <v>129</v>
      </c>
      <c r="D37" s="134"/>
      <c r="E37" s="155">
        <f>E35+E32</f>
        <v>50.223668644113872</v>
      </c>
      <c r="F37" s="156">
        <f>F35+F32</f>
        <v>53.73</v>
      </c>
      <c r="G37" s="156">
        <f t="shared" ref="G37:I37" si="13">G35+G32</f>
        <v>57.879999999999995</v>
      </c>
      <c r="H37" s="156">
        <f t="shared" si="13"/>
        <v>61.79</v>
      </c>
      <c r="I37" s="157">
        <f t="shared" si="13"/>
        <v>63.89</v>
      </c>
      <c r="O37" s="166">
        <f>AVERAGE(F25:I25)</f>
        <v>3.3492970268154509E-2</v>
      </c>
      <c r="R37" s="166">
        <f>AVERAGE(P25:S25)</f>
        <v>2.6376092726937146E-2</v>
      </c>
      <c r="T37" s="166">
        <f>O37-R37</f>
        <v>7.1168775412173632E-3</v>
      </c>
      <c r="U37" s="166"/>
      <c r="V37" s="166"/>
    </row>
    <row r="38" spans="2:22" ht="17.25" customHeight="1" x14ac:dyDescent="0.2">
      <c r="B38" s="158"/>
      <c r="C38" s="158"/>
      <c r="D38" s="159"/>
      <c r="E38" s="159"/>
      <c r="F38" s="159"/>
      <c r="G38" s="159"/>
      <c r="H38" s="159"/>
      <c r="I38" s="159"/>
    </row>
    <row r="39" spans="2:22" ht="17.25" customHeight="1" x14ac:dyDescent="0.2">
      <c r="B39" s="90" t="s">
        <v>26</v>
      </c>
      <c r="C39" s="90"/>
      <c r="D39" s="90"/>
      <c r="E39" s="90"/>
      <c r="F39" s="160"/>
      <c r="G39" s="160"/>
      <c r="H39" s="160"/>
      <c r="I39" s="160"/>
    </row>
    <row r="40" spans="2:22" ht="17.25" customHeight="1" x14ac:dyDescent="0.2">
      <c r="B40" s="161">
        <v>1</v>
      </c>
      <c r="C40" s="232" t="s">
        <v>88</v>
      </c>
      <c r="D40" s="232"/>
      <c r="E40" s="232"/>
      <c r="F40" s="232"/>
      <c r="G40" s="232"/>
      <c r="H40" s="232"/>
      <c r="I40" s="232"/>
    </row>
    <row r="41" spans="2:22" ht="33" customHeight="1" x14ac:dyDescent="0.2">
      <c r="B41" s="161">
        <v>2</v>
      </c>
      <c r="C41" s="232" t="s">
        <v>89</v>
      </c>
      <c r="D41" s="232"/>
      <c r="E41" s="232"/>
      <c r="F41" s="232"/>
      <c r="G41" s="232"/>
      <c r="H41" s="232"/>
      <c r="I41" s="232"/>
    </row>
    <row r="42" spans="2:22" ht="17.25" customHeight="1" x14ac:dyDescent="0.2">
      <c r="B42" s="161">
        <v>3</v>
      </c>
      <c r="C42" s="162" t="s">
        <v>90</v>
      </c>
      <c r="D42" s="162"/>
      <c r="E42" s="162"/>
      <c r="F42" s="162"/>
      <c r="G42" s="162"/>
      <c r="H42" s="162"/>
      <c r="I42" s="162"/>
    </row>
    <row r="43" spans="2:22" ht="17.25" customHeight="1" x14ac:dyDescent="0.2">
      <c r="B43" s="161">
        <v>4</v>
      </c>
      <c r="C43" s="162" t="s">
        <v>91</v>
      </c>
      <c r="D43" s="162"/>
      <c r="E43" s="162"/>
      <c r="F43" s="162"/>
      <c r="G43" s="162"/>
      <c r="H43" s="162"/>
      <c r="I43" s="162"/>
    </row>
    <row r="44" spans="2:22" ht="17.25" customHeight="1" x14ac:dyDescent="0.2">
      <c r="B44" s="161">
        <v>5</v>
      </c>
      <c r="C44" s="162" t="s">
        <v>92</v>
      </c>
      <c r="D44" s="162"/>
      <c r="E44" s="162"/>
      <c r="F44" s="162"/>
      <c r="G44" s="162"/>
      <c r="H44" s="162"/>
      <c r="I44" s="162"/>
    </row>
    <row r="45" spans="2:22" ht="17.25" customHeight="1" x14ac:dyDescent="0.2">
      <c r="B45" s="161">
        <v>6</v>
      </c>
      <c r="C45" s="162" t="s">
        <v>93</v>
      </c>
      <c r="D45" s="162"/>
      <c r="E45" s="162"/>
      <c r="F45" s="162"/>
      <c r="G45" s="162"/>
      <c r="H45" s="162"/>
      <c r="I45" s="162"/>
    </row>
    <row r="46" spans="2:22" ht="17.25" customHeight="1" x14ac:dyDescent="0.2">
      <c r="B46" s="161">
        <v>7</v>
      </c>
      <c r="C46" s="162" t="s">
        <v>94</v>
      </c>
      <c r="D46" s="162"/>
      <c r="E46" s="162"/>
      <c r="F46" s="162"/>
      <c r="G46" s="162"/>
      <c r="H46" s="162"/>
      <c r="I46" s="162"/>
    </row>
    <row r="47" spans="2:22" ht="17.25" customHeight="1" x14ac:dyDescent="0.2">
      <c r="B47" s="161">
        <v>8</v>
      </c>
      <c r="C47" s="163" t="s">
        <v>95</v>
      </c>
      <c r="D47" s="162"/>
      <c r="E47" s="162"/>
      <c r="F47" s="162"/>
      <c r="G47" s="162"/>
      <c r="H47" s="162"/>
      <c r="I47" s="162"/>
    </row>
    <row r="48" spans="2:22" ht="15" x14ac:dyDescent="0.2">
      <c r="B48" s="161"/>
      <c r="C48" s="164"/>
      <c r="D48" s="90"/>
      <c r="E48" s="90"/>
      <c r="F48" s="90"/>
      <c r="G48" s="165"/>
      <c r="H48" s="165"/>
      <c r="I48" s="165"/>
    </row>
    <row r="49" spans="2:9" ht="15" x14ac:dyDescent="0.2">
      <c r="B49" s="161"/>
      <c r="C49" s="164"/>
      <c r="D49" s="90"/>
      <c r="E49" s="90"/>
      <c r="F49" s="90"/>
      <c r="G49" s="165"/>
      <c r="H49" s="165"/>
      <c r="I49" s="165"/>
    </row>
    <row r="50" spans="2:9" ht="15" x14ac:dyDescent="0.2">
      <c r="B50" s="7" t="s">
        <v>127</v>
      </c>
    </row>
  </sheetData>
  <mergeCells count="9">
    <mergeCell ref="N7:T7"/>
    <mergeCell ref="C40:I40"/>
    <mergeCell ref="C41:I41"/>
    <mergeCell ref="B5:D5"/>
    <mergeCell ref="B6:D6"/>
    <mergeCell ref="B10:I10"/>
    <mergeCell ref="B11:I11"/>
    <mergeCell ref="B12:I12"/>
    <mergeCell ref="F14:I14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223a6b1ba5ef2a2ddb208cead17a178b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bf246fbce190657253927da34a7a3ec4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430397-D590-4B0A-9FE4-AAD7F337D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bafa96-d8e2-4b23-a1de-bf0847eac019"/>
    <ds:schemaRef ds:uri="99c52bd8-d28b-451d-b6e8-2f87fe312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65533D-9B59-488C-9292-62EB700654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F5BBF-7B7A-4A2A-BE21-D67E0267C7B7}">
  <ds:schemaRefs>
    <ds:schemaRef ds:uri="http://schemas.microsoft.com/office/2006/metadata/properties"/>
    <ds:schemaRef ds:uri="http://schemas.microsoft.com/office/infopath/2007/PartnerControls"/>
    <ds:schemaRef ds:uri="99c52bd8-d28b-451d-b6e8-2f87fe31298f"/>
    <ds:schemaRef ds:uri="92bafa96-d8e2-4b23-a1de-bf0847eac0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 Factor Calcs - from I1-2-1_T2</vt:lpstr>
      <vt:lpstr>Price Cap Calcs I1-2-1_T1</vt:lpstr>
      <vt:lpstr>'C Factor Calcs - from I1-2-1_T2'!Print_Area</vt:lpstr>
      <vt:lpstr>'Price Cap Calcs I1-2-1_T1'!Print_Area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Makos</dc:creator>
  <cp:lastModifiedBy>Gretchen Waschbusch</cp:lastModifiedBy>
  <dcterms:created xsi:type="dcterms:W3CDTF">2026-05-25T16:49:28Z</dcterms:created>
  <dcterms:modified xsi:type="dcterms:W3CDTF">2026-06-16T18:58:48Z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  <property fmtid="{D5CDD505-2E9C-101B-9397-08002B2CF9AE}" pid="3" name="MediaServiceImageTags">
    <vt:lpwstr/>
  </property>
</Properties>
</file>