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defaultThemeVersion="166925"/>
  <xr:revisionPtr revIDLastSave="124" documentId="13_ncr:1_{796D296F-5854-4BB2-A1A4-FDBAE8149900}" xr6:coauthVersionLast="47" xr6:coauthVersionMax="47" xr10:uidLastSave="{D99F7E4A-F768-44B3-B2D5-1C7ACD8910B7}"/>
  <bookViews>
    <workbookView xWindow="-120" yWindow="-120" windowWidth="29040" windowHeight="15720" xr2:uid="{00000000-000D-0000-FFFF-FFFF00000000}"/>
  </bookViews>
  <sheets>
    <sheet name="Staff.54 c d 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89" i="1" l="1"/>
  <c r="J86" i="1" s="1"/>
  <c r="G89" i="1"/>
  <c r="H88" i="1" s="1"/>
  <c r="E89" i="1"/>
  <c r="F87" i="1" s="1"/>
  <c r="C89" i="1"/>
  <c r="D86" i="1" s="1"/>
  <c r="I25" i="1"/>
  <c r="H25" i="1"/>
  <c r="G25" i="1"/>
  <c r="F25" i="1"/>
  <c r="I72" i="1"/>
  <c r="H72" i="1"/>
  <c r="G72" i="1"/>
  <c r="F72" i="1"/>
  <c r="I71" i="1"/>
  <c r="H71" i="1"/>
  <c r="G71" i="1"/>
  <c r="F71" i="1"/>
  <c r="I70" i="1"/>
  <c r="H70" i="1"/>
  <c r="G70" i="1"/>
  <c r="F70" i="1"/>
  <c r="I69" i="1"/>
  <c r="H69" i="1"/>
  <c r="G69" i="1"/>
  <c r="F69" i="1"/>
  <c r="D87" i="1" l="1"/>
  <c r="H84" i="1"/>
  <c r="D88" i="1"/>
  <c r="H85" i="1"/>
  <c r="D85" i="1"/>
  <c r="H86" i="1"/>
  <c r="D84" i="1"/>
  <c r="F88" i="1"/>
  <c r="H87" i="1"/>
  <c r="J85" i="1"/>
  <c r="J87" i="1"/>
  <c r="J88" i="1"/>
  <c r="J84" i="1"/>
  <c r="F86" i="1"/>
  <c r="F84" i="1"/>
  <c r="F85" i="1"/>
  <c r="D72" i="1"/>
  <c r="D71" i="1"/>
  <c r="D70" i="1"/>
  <c r="D69" i="1"/>
  <c r="J89" i="1" l="1"/>
  <c r="D89" i="1"/>
  <c r="H89" i="1"/>
  <c r="F89" i="1"/>
  <c r="D25" i="1"/>
  <c r="K10" i="1" l="1"/>
  <c r="I10" i="1"/>
  <c r="J10" i="1"/>
  <c r="H10" i="1"/>
  <c r="F10" i="1"/>
  <c r="I58" i="1"/>
  <c r="H58" i="1"/>
  <c r="G58" i="1"/>
  <c r="F58" i="1"/>
  <c r="D58" i="1"/>
  <c r="G73" i="1" l="1"/>
  <c r="H73" i="1"/>
  <c r="F73" i="1"/>
  <c r="I73" i="1"/>
  <c r="D73" i="1"/>
</calcChain>
</file>

<file path=xl/sharedStrings.xml><?xml version="1.0" encoding="utf-8"?>
<sst xmlns="http://schemas.openxmlformats.org/spreadsheetml/2006/main" count="109" uniqueCount="45">
  <si>
    <t>Table 1</t>
  </si>
  <si>
    <t>Number of Installations by Option Type</t>
  </si>
  <si>
    <r>
      <t>Whole Home Heat Pumps</t>
    </r>
    <r>
      <rPr>
        <vertAlign val="superscript"/>
        <sz val="10"/>
        <color theme="1"/>
        <rFont val="Arial"/>
        <family val="2"/>
      </rPr>
      <t>1</t>
    </r>
  </si>
  <si>
    <t>Single Measure Heat Pumps</t>
  </si>
  <si>
    <t>Option Type</t>
  </si>
  <si>
    <r>
      <t xml:space="preserve">2026 </t>
    </r>
    <r>
      <rPr>
        <vertAlign val="superscript"/>
        <sz val="10"/>
        <color theme="1"/>
        <rFont val="Arial"/>
        <family val="2"/>
      </rPr>
      <t>2</t>
    </r>
  </si>
  <si>
    <t>4A</t>
  </si>
  <si>
    <t>4B</t>
  </si>
  <si>
    <t>4C</t>
  </si>
  <si>
    <t>4D</t>
  </si>
  <si>
    <t>Total</t>
  </si>
  <si>
    <t>Notes: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</si>
  <si>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In 2023-2025 through the historical HER/HER+ offerings, gas savings were claimed through whole building calculations and 4A-4D sizing was not tracked therefore the data cannot be provided. </t>
    </r>
  </si>
  <si>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 xml:space="preserve"> Enbridge Gas does not have a 2026 measure-level forecast.</t>
    </r>
  </si>
  <si>
    <t>Table 2</t>
  </si>
  <si>
    <t>Number of Installations with Optimized Controls (Automatic Switchover)</t>
  </si>
  <si>
    <t>2023-2025</t>
  </si>
  <si>
    <r>
      <t xml:space="preserve">2027 </t>
    </r>
    <r>
      <rPr>
        <vertAlign val="superscript"/>
        <sz val="10"/>
        <color theme="1"/>
        <rFont val="Arial"/>
        <family val="2"/>
      </rPr>
      <t>3</t>
    </r>
  </si>
  <si>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 xml:space="preserve"> For 2027 - 2030, only 4D option type is using an assumption of automatic switchover. Refer to Attachment 1.</t>
    </r>
  </si>
  <si>
    <t>Table 3</t>
  </si>
  <si>
    <r>
      <t>Whole Home Heat Pumps</t>
    </r>
    <r>
      <rPr>
        <vertAlign val="superscript"/>
        <sz val="10"/>
        <color theme="1"/>
        <rFont val="Arial"/>
        <family val="2"/>
      </rPr>
      <t>2</t>
    </r>
  </si>
  <si>
    <r>
      <t xml:space="preserve">2025 </t>
    </r>
    <r>
      <rPr>
        <vertAlign val="superscript"/>
        <sz val="10"/>
        <color theme="1"/>
        <rFont val="Arial"/>
        <family val="2"/>
      </rPr>
      <t>3</t>
    </r>
  </si>
  <si>
    <r>
      <t xml:space="preserve">2026 </t>
    </r>
    <r>
      <rPr>
        <vertAlign val="superscript"/>
        <sz val="10"/>
        <color theme="1"/>
        <rFont val="Arial"/>
        <family val="2"/>
      </rPr>
      <t>4</t>
    </r>
  </si>
  <si>
    <r>
      <rPr>
        <vertAlign val="superscript"/>
        <sz val="8"/>
        <color theme="1"/>
        <rFont val="Arial"/>
        <family val="2"/>
      </rPr>
      <t xml:space="preserve">1 </t>
    </r>
    <r>
      <rPr>
        <sz val="8"/>
        <color theme="1"/>
        <rFont val="Arial"/>
        <family val="2"/>
      </rPr>
      <t xml:space="preserve">TRC-Plus Ratios in this table are measure-level and do not include offering or program-level costs. </t>
    </r>
  </si>
  <si>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 xml:space="preserve"> In 2023-2025 through the historical HER/HER+ offerings, gas savings were claimed through whole building calculations and 4A-4D sizing was not tracked therefore the data cannot be provided. </t>
    </r>
  </si>
  <si>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 xml:space="preserve"> 2025 TRC-Plus Ratio only includes Residential Single Measure heat pumps. </t>
    </r>
  </si>
  <si>
    <r>
      <rPr>
        <vertAlign val="superscript"/>
        <sz val="8"/>
        <color theme="1"/>
        <rFont val="Arial"/>
        <family val="2"/>
      </rPr>
      <t>4</t>
    </r>
    <r>
      <rPr>
        <sz val="8"/>
        <color theme="1"/>
        <rFont val="Arial"/>
        <family val="2"/>
      </rPr>
      <t xml:space="preserve"> Enbridge Gas does not have a 2026 measure-level forecast.</t>
    </r>
  </si>
  <si>
    <t>Table 4</t>
  </si>
  <si>
    <t>Net Annual Natural Gas Savings (m3) by Option Type</t>
  </si>
  <si>
    <t>Table 5</t>
  </si>
  <si>
    <t>Net Annual Natural Gas Savings (m3) Per Installation by Option Type</t>
  </si>
  <si>
    <t xml:space="preserve">Average </t>
  </si>
  <si>
    <t>Table 6</t>
  </si>
  <si>
    <t>Incentive Spending and Percentage (m3) by Option Type/Measure</t>
  </si>
  <si>
    <t>Heat Pump Offering</t>
  </si>
  <si>
    <t>Heat Pump Water Heater</t>
  </si>
  <si>
    <t>2027 Incentive Budget</t>
  </si>
  <si>
    <t>% of Incentive Budget</t>
  </si>
  <si>
    <t>2028 Incentive Budget</t>
  </si>
  <si>
    <t>2029 Incentive Budget</t>
  </si>
  <si>
    <t>2030 Incentive Budget</t>
  </si>
  <si>
    <r>
      <rPr>
        <vertAlign val="superscript"/>
        <sz val="8"/>
        <color theme="1"/>
        <rFont val="Arial"/>
        <family val="2"/>
      </rPr>
      <t xml:space="preserve">1 </t>
    </r>
    <r>
      <rPr>
        <sz val="8"/>
        <color theme="1"/>
        <rFont val="Arial"/>
        <family val="2"/>
      </rPr>
      <t xml:space="preserve">PAC Ratios in this table are measure-level and do not include offering or program-level costs. </t>
    </r>
  </si>
  <si>
    <r>
      <t>Measure-Level PAC Ratio</t>
    </r>
    <r>
      <rPr>
        <u/>
        <vertAlign val="superscript"/>
        <sz val="10"/>
        <color theme="1"/>
        <rFont val="Arial"/>
        <family val="2"/>
      </rPr>
      <t>1</t>
    </r>
    <r>
      <rPr>
        <u/>
        <sz val="10"/>
        <color theme="1"/>
        <rFont val="Arial"/>
        <family val="2"/>
      </rPr>
      <t xml:space="preserve"> of Installations by Option Type</t>
    </r>
  </si>
  <si>
    <r>
      <t>Measure-Level TRC-Plus Ratio</t>
    </r>
    <r>
      <rPr>
        <u/>
        <vertAlign val="superscript"/>
        <sz val="10"/>
        <color theme="1"/>
        <rFont val="Arial"/>
        <family val="2"/>
      </rPr>
      <t>1</t>
    </r>
    <r>
      <rPr>
        <u/>
        <sz val="10"/>
        <color theme="1"/>
        <rFont val="Arial"/>
        <family val="2"/>
      </rPr>
      <t xml:space="preserve"> of Installations by Option Type</t>
    </r>
  </si>
  <si>
    <t>Table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</si>
</sst>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11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vertAlign val="superscript"/>
      <sz val="10"/>
      <color theme="1"/>
      <name val="Arial"/>
      <family val="2"/>
    </font>
    <font>
      <u/>
      <sz val="10"/>
      <color theme="1"/>
      <name val="Arial"/>
      <family val="2"/>
    </font>
    <font>
      <sz val="8"/>
      <color theme="1"/>
      <name val="Arial"/>
      <family val="2"/>
    </font>
    <font>
      <u/>
      <vertAlign val="superscript"/>
      <sz val="10"/>
      <color theme="1"/>
      <name val="Arial"/>
      <family val="2"/>
    </font>
    <font>
      <u/>
      <sz val="8"/>
      <color theme="1"/>
      <name val="Arial"/>
      <family val="2"/>
    </font>
    <font>
      <sz val="8"/>
      <color theme="1"/>
      <name val="Calibri"/>
      <family val="2"/>
      <scheme val="minor"/>
    </font>
    <font>
      <vertAlign val="superscript"/>
      <sz val="8"/>
      <color theme="1"/>
      <name val="Arial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0" fillId="0" borderId="0" applyFont="0" applyFill="0" applyBorder="0" applyAlignment="0" applyProtection="0"/>
  </cellStyleXfs>
  <cellXfs count="41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3" fontId="1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3" fontId="2" fillId="0" borderId="1" xfId="0" applyNumberFormat="1" applyFont="1" applyBorder="1" applyAlignment="1">
      <alignment vertical="center"/>
    </xf>
    <xf numFmtId="0" fontId="1" fillId="0" borderId="0" xfId="0" quotePrefix="1" applyFont="1" applyAlignment="1">
      <alignment vertical="center" wrapText="1"/>
    </xf>
    <xf numFmtId="3" fontId="1" fillId="0" borderId="0" xfId="0" applyNumberFormat="1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quotePrefix="1" applyFont="1" applyAlignment="1">
      <alignment horizontal="left" vertical="center" wrapText="1"/>
    </xf>
    <xf numFmtId="4" fontId="1" fillId="0" borderId="1" xfId="0" applyNumberFormat="1" applyFont="1" applyBorder="1" applyAlignment="1">
      <alignment vertical="center"/>
    </xf>
    <xf numFmtId="4" fontId="2" fillId="0" borderId="1" xfId="0" applyNumberFormat="1" applyFont="1" applyBorder="1" applyAlignment="1">
      <alignment vertical="center"/>
    </xf>
    <xf numFmtId="0" fontId="4" fillId="0" borderId="0" xfId="0" applyFont="1" applyAlignment="1">
      <alignment vertical="center" wrapText="1"/>
    </xf>
    <xf numFmtId="0" fontId="1" fillId="0" borderId="5" xfId="0" quotePrefix="1" applyFont="1" applyBorder="1" applyAlignment="1">
      <alignment horizontal="left" vertical="center" wrapText="1"/>
    </xf>
    <xf numFmtId="0" fontId="4" fillId="0" borderId="0" xfId="0" applyFont="1" applyAlignment="1">
      <alignment vertical="center"/>
    </xf>
    <xf numFmtId="0" fontId="7" fillId="0" borderId="5" xfId="0" quotePrefix="1" applyFont="1" applyBorder="1" applyAlignment="1">
      <alignment horizontal="left" vertical="center" wrapText="1"/>
    </xf>
    <xf numFmtId="0" fontId="7" fillId="0" borderId="0" xfId="0" quotePrefix="1" applyFont="1" applyAlignment="1">
      <alignment horizontal="left" vertical="center" wrapText="1"/>
    </xf>
    <xf numFmtId="0" fontId="5" fillId="0" borderId="0" xfId="0" applyFont="1" applyAlignment="1">
      <alignment vertical="center"/>
    </xf>
    <xf numFmtId="0" fontId="8" fillId="0" borderId="0" xfId="0" applyFont="1"/>
    <xf numFmtId="0" fontId="0" fillId="0" borderId="0" xfId="0" applyAlignment="1">
      <alignment wrapText="1"/>
    </xf>
    <xf numFmtId="9" fontId="1" fillId="0" borderId="1" xfId="1" applyFont="1" applyBorder="1" applyAlignment="1">
      <alignment vertical="center"/>
    </xf>
    <xf numFmtId="9" fontId="2" fillId="0" borderId="1" xfId="1" applyFont="1" applyBorder="1" applyAlignment="1">
      <alignment vertical="center"/>
    </xf>
    <xf numFmtId="164" fontId="1" fillId="0" borderId="1" xfId="0" applyNumberFormat="1" applyFont="1" applyBorder="1" applyAlignment="1">
      <alignment vertical="center"/>
    </xf>
    <xf numFmtId="164" fontId="2" fillId="0" borderId="1" xfId="0" applyNumberFormat="1" applyFont="1" applyBorder="1" applyAlignment="1">
      <alignment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0" borderId="0" xfId="0" quotePrefix="1" applyFont="1" applyAlignment="1">
      <alignment horizontal="left" vertical="center" wrapText="1"/>
    </xf>
    <xf numFmtId="3" fontId="1" fillId="2" borderId="3" xfId="0" applyNumberFormat="1" applyFont="1" applyFill="1" applyBorder="1" applyAlignment="1">
      <alignment horizontal="center" vertical="center"/>
    </xf>
    <xf numFmtId="3" fontId="1" fillId="2" borderId="2" xfId="0" applyNumberFormat="1" applyFont="1" applyFill="1" applyBorder="1" applyAlignment="1">
      <alignment horizontal="center" vertical="center"/>
    </xf>
    <xf numFmtId="3" fontId="1" fillId="2" borderId="4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04"/>
  <sheetViews>
    <sheetView showGridLines="0" tabSelected="1" zoomScale="145" zoomScaleNormal="145" workbookViewId="0">
      <selection activeCell="F6" sqref="F6"/>
    </sheetView>
  </sheetViews>
  <sheetFormatPr defaultColWidth="9.140625" defaultRowHeight="12.75" x14ac:dyDescent="0.25"/>
  <cols>
    <col min="1" max="1" width="5.7109375" style="2" customWidth="1"/>
    <col min="2" max="2" width="16.5703125" style="1" customWidth="1"/>
    <col min="3" max="11" width="10.7109375" style="2" customWidth="1"/>
    <col min="12" max="12" width="5.7109375" style="2" customWidth="1"/>
    <col min="13" max="13" width="9.140625" style="2"/>
    <col min="14" max="14" width="26.85546875" style="2" bestFit="1" customWidth="1"/>
    <col min="15" max="16384" width="9.140625" style="2"/>
  </cols>
  <sheetData>
    <row r="1" spans="2:11" x14ac:dyDescent="0.25">
      <c r="B1" s="29" t="s">
        <v>0</v>
      </c>
      <c r="C1" s="29"/>
      <c r="D1" s="29"/>
      <c r="E1" s="29"/>
      <c r="F1" s="29"/>
      <c r="G1" s="29"/>
      <c r="H1" s="29"/>
      <c r="I1" s="29"/>
      <c r="J1" s="29"/>
      <c r="K1" s="29"/>
    </row>
    <row r="2" spans="2:11" ht="12.75" customHeight="1" x14ac:dyDescent="0.25">
      <c r="B2" s="29" t="s">
        <v>1</v>
      </c>
      <c r="C2" s="29"/>
      <c r="D2" s="29"/>
      <c r="E2" s="29"/>
      <c r="F2" s="29"/>
      <c r="G2" s="29"/>
      <c r="H2" s="29"/>
      <c r="I2" s="29"/>
      <c r="J2" s="29"/>
      <c r="K2" s="29"/>
    </row>
    <row r="4" spans="2:11" ht="15" customHeight="1" x14ac:dyDescent="0.25">
      <c r="C4" s="35" t="s">
        <v>2</v>
      </c>
      <c r="D4" s="36"/>
      <c r="E4" s="37"/>
      <c r="F4" s="26" t="s">
        <v>3</v>
      </c>
      <c r="G4" s="27"/>
      <c r="H4" s="27"/>
      <c r="I4" s="27"/>
      <c r="J4" s="27"/>
      <c r="K4" s="28"/>
    </row>
    <row r="5" spans="2:11" ht="14.25" x14ac:dyDescent="0.25">
      <c r="B5" s="3" t="s">
        <v>4</v>
      </c>
      <c r="C5" s="4">
        <v>2023</v>
      </c>
      <c r="D5" s="4">
        <v>2024</v>
      </c>
      <c r="E5" s="4">
        <v>2025</v>
      </c>
      <c r="F5" s="4">
        <v>2025</v>
      </c>
      <c r="G5" s="4" t="s">
        <v>5</v>
      </c>
      <c r="H5" s="4">
        <v>2027</v>
      </c>
      <c r="I5" s="4">
        <v>2028</v>
      </c>
      <c r="J5" s="4">
        <v>2029</v>
      </c>
      <c r="K5" s="4">
        <v>2030</v>
      </c>
    </row>
    <row r="6" spans="2:11" x14ac:dyDescent="0.25">
      <c r="B6" s="3" t="s">
        <v>6</v>
      </c>
      <c r="C6" s="38"/>
      <c r="D6" s="38"/>
      <c r="E6" s="38"/>
      <c r="F6" s="5">
        <v>425</v>
      </c>
      <c r="G6" s="31"/>
      <c r="H6" s="5">
        <v>3900</v>
      </c>
      <c r="I6" s="5">
        <v>3900</v>
      </c>
      <c r="J6" s="5">
        <v>3900</v>
      </c>
      <c r="K6" s="5">
        <v>3900</v>
      </c>
    </row>
    <row r="7" spans="2:11" x14ac:dyDescent="0.25">
      <c r="B7" s="3" t="s">
        <v>7</v>
      </c>
      <c r="C7" s="39"/>
      <c r="D7" s="39"/>
      <c r="E7" s="39"/>
      <c r="F7" s="5">
        <v>1964</v>
      </c>
      <c r="G7" s="32"/>
      <c r="H7" s="5">
        <v>1200</v>
      </c>
      <c r="I7" s="5">
        <v>1200</v>
      </c>
      <c r="J7" s="5">
        <v>1200</v>
      </c>
      <c r="K7" s="5">
        <v>1200</v>
      </c>
    </row>
    <row r="8" spans="2:11" x14ac:dyDescent="0.25">
      <c r="B8" s="3" t="s">
        <v>8</v>
      </c>
      <c r="C8" s="39"/>
      <c r="D8" s="39"/>
      <c r="E8" s="39"/>
      <c r="F8" s="5">
        <v>1593</v>
      </c>
      <c r="G8" s="32"/>
      <c r="H8" s="5">
        <v>720</v>
      </c>
      <c r="I8" s="5">
        <v>720</v>
      </c>
      <c r="J8" s="5">
        <v>720</v>
      </c>
      <c r="K8" s="5">
        <v>720</v>
      </c>
    </row>
    <row r="9" spans="2:11" x14ac:dyDescent="0.25">
      <c r="B9" s="3" t="s">
        <v>9</v>
      </c>
      <c r="C9" s="40"/>
      <c r="D9" s="40"/>
      <c r="E9" s="40"/>
      <c r="F9" s="5">
        <v>27</v>
      </c>
      <c r="G9" s="32"/>
      <c r="H9" s="5">
        <v>180</v>
      </c>
      <c r="I9" s="5">
        <v>180</v>
      </c>
      <c r="J9" s="5">
        <v>180</v>
      </c>
      <c r="K9" s="5">
        <v>180</v>
      </c>
    </row>
    <row r="10" spans="2:11" x14ac:dyDescent="0.25">
      <c r="B10" s="6" t="s">
        <v>10</v>
      </c>
      <c r="C10" s="7">
        <v>13127</v>
      </c>
      <c r="D10" s="7">
        <v>69411</v>
      </c>
      <c r="E10" s="7">
        <v>6225</v>
      </c>
      <c r="F10" s="7">
        <f>SUM(F6:F9)</f>
        <v>4009</v>
      </c>
      <c r="G10" s="33"/>
      <c r="H10" s="7">
        <f>SUM(H6:H9)</f>
        <v>6000</v>
      </c>
      <c r="I10" s="7">
        <f>SUM(I6:I9)</f>
        <v>6000</v>
      </c>
      <c r="J10" s="7">
        <f>SUM(J6:J9)</f>
        <v>6000</v>
      </c>
      <c r="K10" s="7">
        <f>SUM(K6:K9)</f>
        <v>6000</v>
      </c>
    </row>
    <row r="11" spans="2:11" ht="12.75" customHeight="1" x14ac:dyDescent="0.25">
      <c r="B11" s="18" t="s">
        <v>11</v>
      </c>
      <c r="C11" s="11"/>
      <c r="D11" s="11"/>
      <c r="E11" s="11"/>
      <c r="F11" s="11"/>
      <c r="G11" s="11"/>
      <c r="H11" s="11"/>
      <c r="I11" s="11"/>
      <c r="J11" s="11"/>
      <c r="K11" s="11"/>
    </row>
    <row r="12" spans="2:11" ht="24.95" customHeight="1" x14ac:dyDescent="0.25">
      <c r="B12" s="30" t="s">
        <v>12</v>
      </c>
      <c r="C12" s="30"/>
      <c r="D12" s="30"/>
      <c r="E12" s="30"/>
      <c r="F12" s="30"/>
      <c r="G12" s="30"/>
      <c r="H12" s="30"/>
      <c r="I12" s="30"/>
      <c r="J12" s="30"/>
      <c r="K12" s="30"/>
    </row>
    <row r="13" spans="2:11" x14ac:dyDescent="0.25">
      <c r="B13" s="30" t="s">
        <v>13</v>
      </c>
      <c r="C13" s="30"/>
      <c r="D13" s="30"/>
      <c r="E13" s="30"/>
      <c r="F13" s="30"/>
      <c r="G13" s="30"/>
      <c r="H13" s="30"/>
      <c r="I13" s="30"/>
      <c r="J13" s="30"/>
      <c r="K13" s="30"/>
    </row>
    <row r="14" spans="2:11" ht="12.75" customHeight="1" x14ac:dyDescent="0.25">
      <c r="B14" s="11"/>
      <c r="C14" s="11"/>
      <c r="D14" s="11"/>
      <c r="E14" s="11"/>
      <c r="F14" s="11"/>
      <c r="G14" s="11"/>
      <c r="H14" s="11"/>
      <c r="I14" s="11"/>
      <c r="J14" s="11"/>
      <c r="K14" s="11"/>
    </row>
    <row r="15" spans="2:11" ht="12.75" customHeight="1" x14ac:dyDescent="0.25">
      <c r="B15" s="11"/>
      <c r="C15" s="11"/>
      <c r="D15" s="11"/>
      <c r="E15" s="11"/>
      <c r="F15" s="11"/>
      <c r="G15" s="11"/>
      <c r="H15" s="11"/>
      <c r="I15" s="11"/>
      <c r="J15" s="11"/>
      <c r="K15" s="11"/>
    </row>
    <row r="16" spans="2:11" ht="12.75" customHeight="1" x14ac:dyDescent="0.25">
      <c r="B16" s="29" t="s">
        <v>14</v>
      </c>
      <c r="C16" s="29"/>
      <c r="D16" s="29"/>
      <c r="E16" s="29"/>
      <c r="F16" s="29"/>
      <c r="G16" s="29"/>
      <c r="H16" s="29"/>
      <c r="I16" s="29"/>
      <c r="J16" s="14"/>
      <c r="K16" s="14"/>
    </row>
    <row r="17" spans="1:12" ht="12.75" customHeight="1" x14ac:dyDescent="0.25">
      <c r="B17" s="29" t="s">
        <v>15</v>
      </c>
      <c r="C17" s="29"/>
      <c r="D17" s="29"/>
      <c r="E17" s="29"/>
      <c r="F17" s="29"/>
      <c r="G17" s="29"/>
      <c r="H17" s="29"/>
      <c r="I17" s="29"/>
      <c r="J17" s="14"/>
      <c r="K17" s="14"/>
    </row>
    <row r="18" spans="1:12" ht="12.75" customHeight="1" x14ac:dyDescent="0.25">
      <c r="B18" s="8"/>
      <c r="E18" s="9"/>
      <c r="F18" s="9"/>
      <c r="G18" s="9"/>
      <c r="H18" s="9"/>
      <c r="I18" s="9"/>
      <c r="J18"/>
      <c r="K18"/>
      <c r="L18"/>
    </row>
    <row r="19" spans="1:12" ht="39.75" x14ac:dyDescent="0.25">
      <c r="C19" s="10" t="s">
        <v>2</v>
      </c>
      <c r="D19" s="34" t="s">
        <v>3</v>
      </c>
      <c r="E19" s="34"/>
      <c r="F19" s="34"/>
      <c r="G19" s="34"/>
      <c r="H19" s="34"/>
      <c r="I19" s="34"/>
      <c r="J19"/>
      <c r="K19"/>
      <c r="L19"/>
    </row>
    <row r="20" spans="1:12" ht="15" x14ac:dyDescent="0.25">
      <c r="B20" s="3" t="s">
        <v>4</v>
      </c>
      <c r="C20" s="10" t="s">
        <v>16</v>
      </c>
      <c r="D20" s="4">
        <v>2025</v>
      </c>
      <c r="E20" s="4" t="s">
        <v>5</v>
      </c>
      <c r="F20" s="4" t="s">
        <v>17</v>
      </c>
      <c r="G20" s="4">
        <v>2028</v>
      </c>
      <c r="H20" s="4">
        <v>2029</v>
      </c>
      <c r="I20" s="4">
        <v>2030</v>
      </c>
      <c r="J20"/>
      <c r="K20"/>
      <c r="L20"/>
    </row>
    <row r="21" spans="1:12" ht="15" x14ac:dyDescent="0.25">
      <c r="B21" s="3" t="s">
        <v>6</v>
      </c>
      <c r="C21" s="31"/>
      <c r="D21" s="5">
        <v>17</v>
      </c>
      <c r="E21" s="31"/>
      <c r="F21" s="5">
        <v>0</v>
      </c>
      <c r="G21" s="5">
        <v>0</v>
      </c>
      <c r="H21" s="5">
        <v>0</v>
      </c>
      <c r="I21" s="5">
        <v>0</v>
      </c>
      <c r="J21"/>
      <c r="K21"/>
      <c r="L21"/>
    </row>
    <row r="22" spans="1:12" ht="15" x14ac:dyDescent="0.25">
      <c r="B22" s="3" t="s">
        <v>7</v>
      </c>
      <c r="C22" s="32"/>
      <c r="D22" s="5">
        <v>29</v>
      </c>
      <c r="E22" s="32"/>
      <c r="F22" s="5">
        <v>0</v>
      </c>
      <c r="G22" s="5">
        <v>0</v>
      </c>
      <c r="H22" s="5">
        <v>0</v>
      </c>
      <c r="I22" s="5">
        <v>0</v>
      </c>
      <c r="J22"/>
      <c r="K22"/>
      <c r="L22"/>
    </row>
    <row r="23" spans="1:12" ht="15" x14ac:dyDescent="0.25">
      <c r="B23" s="3" t="s">
        <v>8</v>
      </c>
      <c r="C23" s="32"/>
      <c r="D23" s="5">
        <v>59</v>
      </c>
      <c r="E23" s="32"/>
      <c r="F23" s="5">
        <v>0</v>
      </c>
      <c r="G23" s="5">
        <v>0</v>
      </c>
      <c r="H23" s="5">
        <v>0</v>
      </c>
      <c r="I23" s="5">
        <v>0</v>
      </c>
      <c r="J23"/>
      <c r="K23"/>
      <c r="L23"/>
    </row>
    <row r="24" spans="1:12" ht="15" x14ac:dyDescent="0.25">
      <c r="B24" s="3" t="s">
        <v>9</v>
      </c>
      <c r="C24" s="32"/>
      <c r="D24" s="5">
        <v>7</v>
      </c>
      <c r="E24" s="32"/>
      <c r="F24" s="5">
        <v>180</v>
      </c>
      <c r="G24" s="5">
        <v>180</v>
      </c>
      <c r="H24" s="5">
        <v>180</v>
      </c>
      <c r="I24" s="5">
        <v>180</v>
      </c>
      <c r="J24"/>
      <c r="K24"/>
      <c r="L24"/>
    </row>
    <row r="25" spans="1:12" ht="15" x14ac:dyDescent="0.25">
      <c r="B25" s="6" t="s">
        <v>10</v>
      </c>
      <c r="C25" s="33"/>
      <c r="D25" s="7">
        <f>SUM(D21:D24)</f>
        <v>112</v>
      </c>
      <c r="E25" s="33"/>
      <c r="F25" s="7">
        <f t="shared" ref="F25:I25" si="0">SUM(F21:F24)</f>
        <v>180</v>
      </c>
      <c r="G25" s="7">
        <f t="shared" si="0"/>
        <v>180</v>
      </c>
      <c r="H25" s="7">
        <f t="shared" si="0"/>
        <v>180</v>
      </c>
      <c r="I25" s="7">
        <f t="shared" si="0"/>
        <v>180</v>
      </c>
      <c r="J25"/>
      <c r="K25"/>
      <c r="L25"/>
    </row>
    <row r="26" spans="1:12" ht="12.75" customHeight="1" x14ac:dyDescent="0.25">
      <c r="A26" s="16"/>
      <c r="B26" s="17" t="s">
        <v>11</v>
      </c>
      <c r="C26" s="15"/>
      <c r="D26" s="15"/>
      <c r="E26" s="15"/>
      <c r="F26" s="15"/>
      <c r="G26" s="15"/>
      <c r="H26" s="15"/>
      <c r="I26" s="15"/>
      <c r="J26"/>
      <c r="K26"/>
      <c r="L26"/>
    </row>
    <row r="27" spans="1:12" ht="24.95" customHeight="1" x14ac:dyDescent="0.25">
      <c r="B27" s="30" t="s">
        <v>12</v>
      </c>
      <c r="C27" s="30"/>
      <c r="D27" s="30"/>
      <c r="E27" s="30"/>
      <c r="F27" s="30"/>
      <c r="G27" s="30"/>
      <c r="H27" s="30"/>
      <c r="I27" s="30"/>
      <c r="J27"/>
      <c r="K27"/>
      <c r="L27"/>
    </row>
    <row r="28" spans="1:12" ht="12.75" customHeight="1" x14ac:dyDescent="0.25">
      <c r="B28" s="30" t="s">
        <v>13</v>
      </c>
      <c r="C28" s="30"/>
      <c r="D28" s="30"/>
      <c r="E28" s="30"/>
      <c r="F28" s="30"/>
      <c r="G28" s="30"/>
      <c r="H28" s="30"/>
      <c r="I28" s="30"/>
      <c r="J28"/>
      <c r="K28"/>
      <c r="L28"/>
    </row>
    <row r="29" spans="1:12" ht="12.75" customHeight="1" x14ac:dyDescent="0.25">
      <c r="B29" s="30" t="s">
        <v>18</v>
      </c>
      <c r="C29" s="30"/>
      <c r="D29" s="30"/>
      <c r="E29" s="30"/>
      <c r="F29" s="30"/>
      <c r="G29" s="30"/>
      <c r="H29" s="30"/>
      <c r="I29" s="30"/>
      <c r="J29"/>
      <c r="K29"/>
      <c r="L29"/>
    </row>
    <row r="30" spans="1:12" ht="12.75" customHeight="1" x14ac:dyDescent="0.25">
      <c r="B30" s="11"/>
      <c r="C30" s="11"/>
      <c r="D30" s="11"/>
      <c r="E30" s="11"/>
      <c r="F30" s="11"/>
      <c r="G30" s="11"/>
      <c r="H30" s="11"/>
      <c r="I30" s="11"/>
      <c r="J30"/>
      <c r="K30"/>
      <c r="L30"/>
    </row>
    <row r="31" spans="1:12" ht="12.75" customHeight="1" x14ac:dyDescent="0.25">
      <c r="B31" s="11"/>
      <c r="C31" s="11"/>
      <c r="D31" s="11"/>
      <c r="E31" s="11"/>
      <c r="F31" s="11"/>
      <c r="G31" s="11"/>
      <c r="H31" s="11"/>
      <c r="I31" s="11"/>
      <c r="J31"/>
      <c r="K31"/>
      <c r="L31"/>
    </row>
    <row r="32" spans="1:12" ht="12.75" customHeight="1" x14ac:dyDescent="0.25">
      <c r="B32" s="29" t="s">
        <v>19</v>
      </c>
      <c r="C32" s="29"/>
      <c r="D32" s="29"/>
      <c r="E32" s="29"/>
      <c r="F32" s="29"/>
      <c r="G32" s="29"/>
      <c r="H32" s="29"/>
      <c r="I32" s="29"/>
      <c r="J32"/>
      <c r="K32"/>
      <c r="L32"/>
    </row>
    <row r="33" spans="1:12" ht="12.75" customHeight="1" x14ac:dyDescent="0.25">
      <c r="B33" s="29" t="s">
        <v>43</v>
      </c>
      <c r="C33" s="29"/>
      <c r="D33" s="29"/>
      <c r="E33" s="29"/>
      <c r="F33" s="29"/>
      <c r="G33" s="29"/>
      <c r="H33" s="29"/>
      <c r="I33" s="29"/>
      <c r="J33"/>
      <c r="K33"/>
      <c r="L33"/>
    </row>
    <row r="34" spans="1:12" ht="12.75" customHeight="1" x14ac:dyDescent="0.25">
      <c r="B34" s="11"/>
      <c r="C34" s="11"/>
      <c r="D34" s="11"/>
      <c r="E34" s="11"/>
      <c r="F34" s="11"/>
      <c r="G34" s="11"/>
      <c r="H34" s="11"/>
      <c r="I34" s="11"/>
      <c r="J34"/>
      <c r="K34"/>
      <c r="L34"/>
    </row>
    <row r="35" spans="1:12" ht="39.75" x14ac:dyDescent="0.25">
      <c r="C35" s="10" t="s">
        <v>20</v>
      </c>
      <c r="D35" s="34" t="s">
        <v>3</v>
      </c>
      <c r="E35" s="34"/>
      <c r="F35" s="34"/>
      <c r="G35" s="34"/>
      <c r="H35" s="34"/>
      <c r="I35" s="34"/>
      <c r="J35"/>
      <c r="K35"/>
      <c r="L35"/>
    </row>
    <row r="36" spans="1:12" ht="15" x14ac:dyDescent="0.25">
      <c r="B36" s="3" t="s">
        <v>4</v>
      </c>
      <c r="C36" s="10" t="s">
        <v>16</v>
      </c>
      <c r="D36" s="4" t="s">
        <v>21</v>
      </c>
      <c r="E36" s="4" t="s">
        <v>22</v>
      </c>
      <c r="F36" s="4">
        <v>2027</v>
      </c>
      <c r="G36" s="4">
        <v>2028</v>
      </c>
      <c r="H36" s="4">
        <v>2029</v>
      </c>
      <c r="I36" s="4">
        <v>2030</v>
      </c>
      <c r="J36"/>
      <c r="K36"/>
      <c r="L36"/>
    </row>
    <row r="37" spans="1:12" ht="15" x14ac:dyDescent="0.25">
      <c r="B37" s="3" t="s">
        <v>6</v>
      </c>
      <c r="C37" s="31"/>
      <c r="D37" s="12">
        <v>0.73941263003711521</v>
      </c>
      <c r="E37" s="31"/>
      <c r="F37" s="12">
        <v>1.0737249760547229</v>
      </c>
      <c r="G37" s="12">
        <v>1.0137125721599132</v>
      </c>
      <c r="H37" s="12">
        <v>0.95015712706701261</v>
      </c>
      <c r="I37" s="12">
        <v>0.97844787509862774</v>
      </c>
      <c r="J37"/>
      <c r="K37"/>
      <c r="L37"/>
    </row>
    <row r="38" spans="1:12" ht="15" x14ac:dyDescent="0.25">
      <c r="B38" s="3" t="s">
        <v>7</v>
      </c>
      <c r="C38" s="32"/>
      <c r="D38" s="12">
        <v>0.74367527733642103</v>
      </c>
      <c r="E38" s="32"/>
      <c r="F38" s="12">
        <v>0.92595430717215021</v>
      </c>
      <c r="G38" s="12">
        <v>0.88093271316869559</v>
      </c>
      <c r="H38" s="12">
        <v>0.8321582720038565</v>
      </c>
      <c r="I38" s="12">
        <v>0.85666996791368633</v>
      </c>
      <c r="J38"/>
      <c r="K38"/>
      <c r="L38"/>
    </row>
    <row r="39" spans="1:12" ht="15" x14ac:dyDescent="0.25">
      <c r="B39" s="3" t="s">
        <v>8</v>
      </c>
      <c r="C39" s="32"/>
      <c r="D39" s="12">
        <v>0.45508520901076716</v>
      </c>
      <c r="E39" s="32"/>
      <c r="F39" s="12">
        <v>0.51923209816417848</v>
      </c>
      <c r="G39" s="12">
        <v>0.51468986882755308</v>
      </c>
      <c r="H39" s="12">
        <v>0.50703984970885541</v>
      </c>
      <c r="I39" s="12">
        <v>0.52050071065511949</v>
      </c>
      <c r="J39"/>
      <c r="K39"/>
      <c r="L39"/>
    </row>
    <row r="40" spans="1:12" ht="15" x14ac:dyDescent="0.25">
      <c r="B40" s="3" t="s">
        <v>9</v>
      </c>
      <c r="C40" s="32"/>
      <c r="D40" s="12">
        <v>0.35316709448415873</v>
      </c>
      <c r="E40" s="32"/>
      <c r="F40" s="12">
        <v>0.37117367407692597</v>
      </c>
      <c r="G40" s="12">
        <v>0.37308003851491256</v>
      </c>
      <c r="H40" s="12">
        <v>0.37263022791430372</v>
      </c>
      <c r="I40" s="12">
        <v>0.3838621385312006</v>
      </c>
      <c r="J40"/>
      <c r="K40"/>
      <c r="L40"/>
    </row>
    <row r="41" spans="1:12" ht="15" x14ac:dyDescent="0.25">
      <c r="B41" s="6" t="s">
        <v>10</v>
      </c>
      <c r="C41" s="33"/>
      <c r="D41" s="13">
        <v>0.58453767319262784</v>
      </c>
      <c r="E41" s="33"/>
      <c r="F41" s="13">
        <v>0.85010998987749975</v>
      </c>
      <c r="G41" s="13">
        <v>0.81618085560311138</v>
      </c>
      <c r="H41" s="13">
        <v>0.77784130130027118</v>
      </c>
      <c r="I41" s="13">
        <v>0.80091187033886091</v>
      </c>
      <c r="J41"/>
      <c r="K41"/>
      <c r="L41"/>
    </row>
    <row r="42" spans="1:12" ht="12.75" customHeight="1" x14ac:dyDescent="0.25">
      <c r="A42" s="16"/>
      <c r="B42" s="17" t="s">
        <v>11</v>
      </c>
      <c r="C42" s="15"/>
      <c r="D42" s="15"/>
      <c r="E42" s="15"/>
      <c r="F42" s="15"/>
      <c r="G42" s="15"/>
      <c r="H42" s="15"/>
      <c r="I42" s="15"/>
      <c r="J42"/>
      <c r="K42"/>
      <c r="L42"/>
    </row>
    <row r="43" spans="1:12" s="19" customFormat="1" ht="11.25" x14ac:dyDescent="0.2">
      <c r="B43" s="30" t="s">
        <v>23</v>
      </c>
      <c r="C43" s="30"/>
      <c r="D43" s="30"/>
      <c r="E43" s="30"/>
      <c r="F43" s="30"/>
      <c r="G43" s="30"/>
      <c r="H43" s="30"/>
      <c r="I43" s="30"/>
      <c r="J43" s="20"/>
      <c r="K43" s="20"/>
      <c r="L43" s="20"/>
    </row>
    <row r="44" spans="1:12" ht="24.95" customHeight="1" x14ac:dyDescent="0.25">
      <c r="B44" s="30" t="s">
        <v>24</v>
      </c>
      <c r="C44" s="30"/>
      <c r="D44" s="30"/>
      <c r="E44" s="30"/>
      <c r="F44" s="30"/>
      <c r="G44" s="30"/>
      <c r="H44" s="30"/>
      <c r="I44" s="30"/>
      <c r="J44"/>
      <c r="K44"/>
      <c r="L44"/>
    </row>
    <row r="45" spans="1:12" s="19" customFormat="1" ht="11.25" x14ac:dyDescent="0.2">
      <c r="B45" s="30" t="s">
        <v>25</v>
      </c>
      <c r="C45" s="30"/>
      <c r="D45" s="30"/>
      <c r="E45" s="30"/>
      <c r="F45" s="30"/>
      <c r="G45" s="30"/>
      <c r="H45" s="30"/>
      <c r="I45" s="30"/>
      <c r="J45" s="20"/>
      <c r="K45" s="20"/>
      <c r="L45" s="20"/>
    </row>
    <row r="46" spans="1:12" ht="12.75" customHeight="1" x14ac:dyDescent="0.25">
      <c r="B46" s="30" t="s">
        <v>26</v>
      </c>
      <c r="C46" s="30"/>
      <c r="D46" s="30"/>
      <c r="E46" s="30"/>
      <c r="F46" s="30"/>
      <c r="G46" s="30"/>
      <c r="H46" s="30"/>
      <c r="I46" s="30"/>
      <c r="J46"/>
      <c r="K46"/>
      <c r="L46"/>
    </row>
    <row r="47" spans="1:12" ht="12.75" customHeight="1" x14ac:dyDescent="0.25">
      <c r="B47" s="11"/>
      <c r="C47" s="11"/>
      <c r="D47" s="11"/>
      <c r="E47" s="11"/>
      <c r="F47" s="11"/>
      <c r="G47" s="11"/>
      <c r="H47" s="11"/>
      <c r="I47" s="11"/>
      <c r="J47"/>
      <c r="K47"/>
      <c r="L47"/>
    </row>
    <row r="48" spans="1:12" ht="12.75" customHeight="1" x14ac:dyDescent="0.25">
      <c r="B48" s="11"/>
      <c r="C48" s="11"/>
      <c r="D48" s="11"/>
      <c r="E48" s="11"/>
      <c r="F48" s="11"/>
      <c r="G48" s="11"/>
      <c r="H48" s="11"/>
      <c r="I48" s="11"/>
      <c r="J48"/>
      <c r="K48"/>
      <c r="L48"/>
    </row>
    <row r="49" spans="1:12" ht="12.75" customHeight="1" x14ac:dyDescent="0.25">
      <c r="B49" s="29" t="s">
        <v>27</v>
      </c>
      <c r="C49" s="29"/>
      <c r="D49" s="29"/>
      <c r="E49" s="29"/>
      <c r="F49" s="29"/>
      <c r="G49" s="29"/>
      <c r="H49" s="29"/>
      <c r="I49" s="29"/>
      <c r="J49"/>
      <c r="K49"/>
      <c r="L49"/>
    </row>
    <row r="50" spans="1:12" ht="12.75" customHeight="1" x14ac:dyDescent="0.25">
      <c r="B50" s="29" t="s">
        <v>28</v>
      </c>
      <c r="C50" s="29"/>
      <c r="D50" s="29"/>
      <c r="E50" s="29"/>
      <c r="F50" s="29"/>
      <c r="G50" s="29"/>
      <c r="H50" s="29"/>
      <c r="I50" s="29"/>
      <c r="J50"/>
      <c r="K50"/>
      <c r="L50"/>
    </row>
    <row r="51" spans="1:12" ht="12.75" customHeight="1" x14ac:dyDescent="0.25">
      <c r="B51" s="11"/>
      <c r="C51" s="11"/>
      <c r="D51" s="11"/>
      <c r="E51" s="11"/>
      <c r="F51" s="11"/>
      <c r="G51" s="11"/>
      <c r="H51" s="11"/>
      <c r="I51" s="11"/>
      <c r="J51"/>
      <c r="K51"/>
      <c r="L51"/>
    </row>
    <row r="52" spans="1:12" ht="39.75" x14ac:dyDescent="0.25">
      <c r="C52" s="10" t="s">
        <v>2</v>
      </c>
      <c r="D52" s="34" t="s">
        <v>3</v>
      </c>
      <c r="E52" s="34"/>
      <c r="F52" s="34"/>
      <c r="G52" s="34"/>
      <c r="H52" s="34"/>
      <c r="I52" s="34"/>
      <c r="J52"/>
      <c r="K52"/>
      <c r="L52"/>
    </row>
    <row r="53" spans="1:12" ht="15" x14ac:dyDescent="0.25">
      <c r="B53" s="3" t="s">
        <v>4</v>
      </c>
      <c r="C53" s="10" t="s">
        <v>16</v>
      </c>
      <c r="D53" s="4">
        <v>2025</v>
      </c>
      <c r="E53" s="4" t="s">
        <v>5</v>
      </c>
      <c r="F53" s="4">
        <v>2027</v>
      </c>
      <c r="G53" s="4">
        <v>2028</v>
      </c>
      <c r="H53" s="4">
        <v>2029</v>
      </c>
      <c r="I53" s="4">
        <v>2030</v>
      </c>
      <c r="J53"/>
      <c r="K53"/>
      <c r="L53"/>
    </row>
    <row r="54" spans="1:12" ht="15" x14ac:dyDescent="0.25">
      <c r="B54" s="3" t="s">
        <v>6</v>
      </c>
      <c r="C54" s="31"/>
      <c r="D54" s="5">
        <v>294679.84000000119</v>
      </c>
      <c r="E54" s="31"/>
      <c r="F54" s="5">
        <v>2551731</v>
      </c>
      <c r="G54" s="5">
        <v>2551731</v>
      </c>
      <c r="H54" s="5">
        <v>2551731</v>
      </c>
      <c r="I54" s="5">
        <v>2551731</v>
      </c>
      <c r="J54"/>
      <c r="K54"/>
      <c r="L54"/>
    </row>
    <row r="55" spans="1:12" ht="15" x14ac:dyDescent="0.25">
      <c r="B55" s="3" t="s">
        <v>7</v>
      </c>
      <c r="C55" s="32"/>
      <c r="D55" s="5">
        <v>1753741.9900000086</v>
      </c>
      <c r="E55" s="32"/>
      <c r="F55" s="5">
        <v>943487.99999999988</v>
      </c>
      <c r="G55" s="5">
        <v>943487.99999999988</v>
      </c>
      <c r="H55" s="5">
        <v>943487.99999999988</v>
      </c>
      <c r="I55" s="5">
        <v>943487.99999999988</v>
      </c>
      <c r="J55"/>
      <c r="K55"/>
      <c r="L55"/>
    </row>
    <row r="56" spans="1:12" ht="15" x14ac:dyDescent="0.25">
      <c r="B56" s="3" t="s">
        <v>8</v>
      </c>
      <c r="C56" s="32"/>
      <c r="D56" s="5">
        <v>1674282.6099999859</v>
      </c>
      <c r="E56" s="32"/>
      <c r="F56" s="5">
        <v>799343.99999999988</v>
      </c>
      <c r="G56" s="5">
        <v>799343.99999999988</v>
      </c>
      <c r="H56" s="5">
        <v>799343.99999999988</v>
      </c>
      <c r="I56" s="5">
        <v>799343.99999999988</v>
      </c>
      <c r="J56"/>
      <c r="K56"/>
      <c r="L56"/>
    </row>
    <row r="57" spans="1:12" ht="15" x14ac:dyDescent="0.25">
      <c r="B57" s="3" t="s">
        <v>9</v>
      </c>
      <c r="C57" s="32"/>
      <c r="D57" s="5">
        <v>41983.760000000017</v>
      </c>
      <c r="E57" s="32"/>
      <c r="F57" s="5">
        <v>281244.59999999998</v>
      </c>
      <c r="G57" s="5">
        <v>281244.59999999998</v>
      </c>
      <c r="H57" s="5">
        <v>281244.59999999998</v>
      </c>
      <c r="I57" s="5">
        <v>281244.59999999998</v>
      </c>
      <c r="J57"/>
      <c r="K57"/>
      <c r="L57"/>
    </row>
    <row r="58" spans="1:12" ht="15" x14ac:dyDescent="0.25">
      <c r="B58" s="6" t="s">
        <v>10</v>
      </c>
      <c r="C58" s="33"/>
      <c r="D58" s="7">
        <f>SUM(D54:D57)</f>
        <v>3764688.199999996</v>
      </c>
      <c r="E58" s="33"/>
      <c r="F58" s="7">
        <f t="shared" ref="F58:I58" si="1">SUM(F54:F57)</f>
        <v>4575807.5999999996</v>
      </c>
      <c r="G58" s="7">
        <f t="shared" si="1"/>
        <v>4575807.5999999996</v>
      </c>
      <c r="H58" s="7">
        <f t="shared" si="1"/>
        <v>4575807.5999999996</v>
      </c>
      <c r="I58" s="7">
        <f t="shared" si="1"/>
        <v>4575807.5999999996</v>
      </c>
      <c r="J58"/>
      <c r="K58"/>
      <c r="L58"/>
    </row>
    <row r="59" spans="1:12" ht="12.75" customHeight="1" x14ac:dyDescent="0.25">
      <c r="A59" s="16"/>
      <c r="B59" s="17" t="s">
        <v>11</v>
      </c>
      <c r="C59" s="15"/>
      <c r="D59" s="15"/>
      <c r="E59" s="15"/>
      <c r="F59" s="15"/>
      <c r="G59" s="15"/>
      <c r="H59" s="15"/>
      <c r="I59" s="15"/>
      <c r="J59"/>
      <c r="K59"/>
      <c r="L59"/>
    </row>
    <row r="60" spans="1:12" ht="24.95" customHeight="1" x14ac:dyDescent="0.25">
      <c r="B60" s="30" t="s">
        <v>12</v>
      </c>
      <c r="C60" s="30"/>
      <c r="D60" s="30"/>
      <c r="E60" s="30"/>
      <c r="F60" s="30"/>
      <c r="G60" s="30"/>
      <c r="H60" s="30"/>
      <c r="I60" s="30"/>
      <c r="J60"/>
      <c r="K60"/>
      <c r="L60"/>
    </row>
    <row r="61" spans="1:12" ht="15" x14ac:dyDescent="0.25">
      <c r="B61" s="30" t="s">
        <v>13</v>
      </c>
      <c r="C61" s="30"/>
      <c r="D61" s="30"/>
      <c r="E61" s="30"/>
      <c r="F61" s="30"/>
      <c r="G61" s="30"/>
      <c r="H61" s="30"/>
      <c r="I61" s="30"/>
      <c r="J61"/>
      <c r="K61"/>
      <c r="L61"/>
    </row>
    <row r="62" spans="1:12" ht="12.75" customHeight="1" x14ac:dyDescent="0.25">
      <c r="B62" s="11"/>
      <c r="C62" s="11"/>
      <c r="D62" s="11"/>
      <c r="E62" s="11"/>
      <c r="F62" s="11"/>
      <c r="G62" s="11"/>
      <c r="H62" s="11"/>
      <c r="I62" s="11"/>
      <c r="J62"/>
      <c r="K62"/>
      <c r="L62"/>
    </row>
    <row r="63" spans="1:12" ht="12.75" customHeight="1" x14ac:dyDescent="0.25">
      <c r="B63" s="11"/>
      <c r="C63" s="11"/>
      <c r="D63" s="11"/>
      <c r="E63" s="11"/>
      <c r="F63" s="11"/>
      <c r="G63" s="11"/>
      <c r="H63" s="11"/>
      <c r="I63" s="11"/>
      <c r="J63"/>
      <c r="K63"/>
      <c r="L63"/>
    </row>
    <row r="64" spans="1:12" ht="12.75" customHeight="1" x14ac:dyDescent="0.25">
      <c r="B64" s="29" t="s">
        <v>29</v>
      </c>
      <c r="C64" s="29"/>
      <c r="D64" s="29"/>
      <c r="E64" s="29"/>
      <c r="F64" s="29"/>
      <c r="G64" s="29"/>
      <c r="H64" s="29"/>
      <c r="I64" s="29"/>
      <c r="J64"/>
      <c r="K64"/>
      <c r="L64"/>
    </row>
    <row r="65" spans="1:12" ht="12.75" customHeight="1" x14ac:dyDescent="0.25">
      <c r="B65" s="29" t="s">
        <v>30</v>
      </c>
      <c r="C65" s="29"/>
      <c r="D65" s="29"/>
      <c r="E65" s="29"/>
      <c r="F65" s="29"/>
      <c r="G65" s="29"/>
      <c r="H65" s="29"/>
      <c r="I65" s="29"/>
      <c r="J65"/>
      <c r="K65"/>
      <c r="L65"/>
    </row>
    <row r="66" spans="1:12" ht="12.75" customHeight="1" x14ac:dyDescent="0.25">
      <c r="D66" s="9"/>
      <c r="E66" s="9"/>
      <c r="F66" s="9"/>
      <c r="G66" s="9"/>
      <c r="H66" s="9"/>
      <c r="I66" s="9"/>
      <c r="J66"/>
      <c r="K66"/>
      <c r="L66"/>
    </row>
    <row r="67" spans="1:12" ht="39.75" x14ac:dyDescent="0.25">
      <c r="C67" s="10" t="s">
        <v>2</v>
      </c>
      <c r="D67" s="34" t="s">
        <v>3</v>
      </c>
      <c r="E67" s="34"/>
      <c r="F67" s="34"/>
      <c r="G67" s="34"/>
      <c r="H67" s="34"/>
      <c r="I67" s="34"/>
      <c r="J67"/>
      <c r="K67"/>
      <c r="L67"/>
    </row>
    <row r="68" spans="1:12" ht="15" x14ac:dyDescent="0.25">
      <c r="B68" s="3" t="s">
        <v>4</v>
      </c>
      <c r="C68" s="10" t="s">
        <v>16</v>
      </c>
      <c r="D68" s="4">
        <v>2025</v>
      </c>
      <c r="E68" s="4" t="s">
        <v>5</v>
      </c>
      <c r="F68" s="4">
        <v>2027</v>
      </c>
      <c r="G68" s="4">
        <v>2028</v>
      </c>
      <c r="H68" s="4">
        <v>2029</v>
      </c>
      <c r="I68" s="4">
        <v>2030</v>
      </c>
      <c r="J68"/>
      <c r="K68"/>
      <c r="L68"/>
    </row>
    <row r="69" spans="1:12" ht="15" x14ac:dyDescent="0.25">
      <c r="B69" s="3" t="s">
        <v>6</v>
      </c>
      <c r="C69" s="31"/>
      <c r="D69" s="5">
        <f>D54/F6</f>
        <v>693.36432941176747</v>
      </c>
      <c r="E69" s="31"/>
      <c r="F69" s="5">
        <f t="shared" ref="F69:I73" si="2">F54/H6</f>
        <v>654.29</v>
      </c>
      <c r="G69" s="5">
        <f t="shared" si="2"/>
        <v>654.29</v>
      </c>
      <c r="H69" s="5">
        <f t="shared" si="2"/>
        <v>654.29</v>
      </c>
      <c r="I69" s="5">
        <f t="shared" si="2"/>
        <v>654.29</v>
      </c>
      <c r="J69"/>
      <c r="K69"/>
      <c r="L69"/>
    </row>
    <row r="70" spans="1:12" ht="15" x14ac:dyDescent="0.25">
      <c r="B70" s="3" t="s">
        <v>7</v>
      </c>
      <c r="C70" s="32"/>
      <c r="D70" s="5">
        <f>D55/F7</f>
        <v>892.94398676171522</v>
      </c>
      <c r="E70" s="32"/>
      <c r="F70" s="5">
        <f t="shared" si="2"/>
        <v>786.2399999999999</v>
      </c>
      <c r="G70" s="5">
        <f t="shared" si="2"/>
        <v>786.2399999999999</v>
      </c>
      <c r="H70" s="5">
        <f t="shared" si="2"/>
        <v>786.2399999999999</v>
      </c>
      <c r="I70" s="5">
        <f t="shared" si="2"/>
        <v>786.2399999999999</v>
      </c>
      <c r="J70"/>
      <c r="K70"/>
      <c r="L70"/>
    </row>
    <row r="71" spans="1:12" ht="15" x14ac:dyDescent="0.25">
      <c r="B71" s="3" t="s">
        <v>8</v>
      </c>
      <c r="C71" s="32"/>
      <c r="D71" s="5">
        <f>D56/F8</f>
        <v>1051.0248650345172</v>
      </c>
      <c r="E71" s="32"/>
      <c r="F71" s="5">
        <f t="shared" si="2"/>
        <v>1110.1999999999998</v>
      </c>
      <c r="G71" s="5">
        <f t="shared" si="2"/>
        <v>1110.1999999999998</v>
      </c>
      <c r="H71" s="5">
        <f t="shared" si="2"/>
        <v>1110.1999999999998</v>
      </c>
      <c r="I71" s="5">
        <f t="shared" si="2"/>
        <v>1110.1999999999998</v>
      </c>
      <c r="J71"/>
      <c r="K71"/>
      <c r="L71"/>
    </row>
    <row r="72" spans="1:12" ht="15" x14ac:dyDescent="0.25">
      <c r="B72" s="3" t="s">
        <v>9</v>
      </c>
      <c r="C72" s="32"/>
      <c r="D72" s="5">
        <f>D57/F9</f>
        <v>1554.9540740740747</v>
      </c>
      <c r="E72" s="32"/>
      <c r="F72" s="5">
        <f t="shared" si="2"/>
        <v>1562.4699999999998</v>
      </c>
      <c r="G72" s="5">
        <f t="shared" si="2"/>
        <v>1562.4699999999998</v>
      </c>
      <c r="H72" s="5">
        <f t="shared" si="2"/>
        <v>1562.4699999999998</v>
      </c>
      <c r="I72" s="5">
        <f t="shared" si="2"/>
        <v>1562.4699999999998</v>
      </c>
      <c r="J72"/>
      <c r="K72"/>
      <c r="L72"/>
    </row>
    <row r="73" spans="1:12" ht="15" x14ac:dyDescent="0.25">
      <c r="B73" s="6" t="s">
        <v>31</v>
      </c>
      <c r="C73" s="33"/>
      <c r="D73" s="7">
        <f>D58/F10</f>
        <v>939.05916687453134</v>
      </c>
      <c r="E73" s="33"/>
      <c r="F73" s="7">
        <f t="shared" si="2"/>
        <v>762.63459999999998</v>
      </c>
      <c r="G73" s="7">
        <f t="shared" si="2"/>
        <v>762.63459999999998</v>
      </c>
      <c r="H73" s="7">
        <f t="shared" si="2"/>
        <v>762.63459999999998</v>
      </c>
      <c r="I73" s="7">
        <f t="shared" si="2"/>
        <v>762.63459999999998</v>
      </c>
      <c r="J73"/>
      <c r="K73"/>
      <c r="L73"/>
    </row>
    <row r="74" spans="1:12" ht="12.75" customHeight="1" x14ac:dyDescent="0.25">
      <c r="A74" s="16"/>
      <c r="B74" s="17" t="s">
        <v>11</v>
      </c>
      <c r="C74" s="15"/>
      <c r="D74" s="15"/>
      <c r="E74" s="15"/>
      <c r="F74" s="15"/>
      <c r="G74" s="15"/>
      <c r="H74" s="15"/>
      <c r="I74" s="15"/>
      <c r="J74"/>
      <c r="K74"/>
      <c r="L74"/>
    </row>
    <row r="75" spans="1:12" ht="24.95" customHeight="1" x14ac:dyDescent="0.25">
      <c r="B75" s="30" t="s">
        <v>12</v>
      </c>
      <c r="C75" s="30"/>
      <c r="D75" s="30"/>
      <c r="E75" s="30"/>
      <c r="F75" s="30"/>
      <c r="G75" s="30"/>
      <c r="H75" s="30"/>
      <c r="I75" s="30"/>
      <c r="J75"/>
      <c r="K75"/>
      <c r="L75"/>
    </row>
    <row r="76" spans="1:12" ht="15" x14ac:dyDescent="0.25">
      <c r="B76" s="30" t="s">
        <v>13</v>
      </c>
      <c r="C76" s="30"/>
      <c r="D76" s="30"/>
      <c r="E76" s="30"/>
      <c r="F76" s="30"/>
      <c r="G76" s="30"/>
      <c r="H76" s="30"/>
      <c r="I76" s="30"/>
      <c r="J76"/>
      <c r="K76"/>
      <c r="L76"/>
    </row>
    <row r="79" spans="1:12" ht="12.75" customHeight="1" x14ac:dyDescent="0.25">
      <c r="B79" s="29" t="s">
        <v>32</v>
      </c>
      <c r="C79" s="29"/>
      <c r="D79" s="29"/>
      <c r="E79" s="29"/>
      <c r="F79" s="29"/>
      <c r="G79" s="29"/>
      <c r="H79" s="29"/>
      <c r="I79" s="29"/>
      <c r="J79" s="29"/>
      <c r="K79"/>
      <c r="L79"/>
    </row>
    <row r="80" spans="1:12" ht="12.75" customHeight="1" x14ac:dyDescent="0.25">
      <c r="B80" s="29" t="s">
        <v>33</v>
      </c>
      <c r="C80" s="29"/>
      <c r="D80" s="29"/>
      <c r="E80" s="29"/>
      <c r="F80" s="29"/>
      <c r="G80" s="29"/>
      <c r="H80" s="29"/>
      <c r="I80" s="29"/>
      <c r="J80" s="29"/>
      <c r="K80"/>
      <c r="L80"/>
    </row>
    <row r="81" spans="2:12" ht="12.75" customHeight="1" x14ac:dyDescent="0.25">
      <c r="B81" s="11"/>
      <c r="C81" s="11"/>
      <c r="D81" s="11"/>
      <c r="E81" s="11"/>
      <c r="F81" s="11"/>
      <c r="G81" s="11"/>
      <c r="H81" s="11"/>
      <c r="I81" s="11"/>
      <c r="J81"/>
      <c r="K81"/>
      <c r="L81"/>
    </row>
    <row r="82" spans="2:12" ht="15" x14ac:dyDescent="0.25">
      <c r="C82" s="26" t="s">
        <v>34</v>
      </c>
      <c r="D82" s="27"/>
      <c r="E82" s="27"/>
      <c r="F82" s="27"/>
      <c r="G82" s="27"/>
      <c r="H82" s="27"/>
      <c r="I82" s="27"/>
      <c r="J82" s="28"/>
      <c r="K82"/>
      <c r="L82"/>
    </row>
    <row r="83" spans="2:12" s="1" customFormat="1" ht="38.25" x14ac:dyDescent="0.25">
      <c r="B83" s="3" t="s">
        <v>4</v>
      </c>
      <c r="C83" s="10" t="s">
        <v>36</v>
      </c>
      <c r="D83" s="10" t="s">
        <v>37</v>
      </c>
      <c r="E83" s="10" t="s">
        <v>38</v>
      </c>
      <c r="F83" s="10" t="s">
        <v>37</v>
      </c>
      <c r="G83" s="10" t="s">
        <v>39</v>
      </c>
      <c r="H83" s="10" t="s">
        <v>37</v>
      </c>
      <c r="I83" s="10" t="s">
        <v>40</v>
      </c>
      <c r="J83" s="10" t="s">
        <v>37</v>
      </c>
      <c r="K83" s="21"/>
      <c r="L83" s="21"/>
    </row>
    <row r="84" spans="2:12" ht="15" x14ac:dyDescent="0.25">
      <c r="B84" s="3" t="s">
        <v>6</v>
      </c>
      <c r="C84" s="24">
        <v>4875000</v>
      </c>
      <c r="D84" s="22">
        <f>C84/C$89</f>
        <v>0.63725490196078427</v>
      </c>
      <c r="E84" s="24">
        <v>4972500</v>
      </c>
      <c r="F84" s="22">
        <f>E84/E$89</f>
        <v>0.63642297650130553</v>
      </c>
      <c r="G84" s="24">
        <v>5071950</v>
      </c>
      <c r="H84" s="22">
        <f>G84/G$89</f>
        <v>0.63517915309446249</v>
      </c>
      <c r="I84" s="24">
        <v>5173389</v>
      </c>
      <c r="J84" s="22">
        <f>I84/I$89</f>
        <v>0.634765625</v>
      </c>
      <c r="K84"/>
      <c r="L84"/>
    </row>
    <row r="85" spans="2:12" ht="15" x14ac:dyDescent="0.25">
      <c r="B85" s="3" t="s">
        <v>7</v>
      </c>
      <c r="C85" s="24">
        <v>1500000</v>
      </c>
      <c r="D85" s="22">
        <f t="shared" ref="D85:F88" si="3">C85/C$89</f>
        <v>0.19607843137254902</v>
      </c>
      <c r="E85" s="24">
        <v>1530000</v>
      </c>
      <c r="F85" s="22">
        <f t="shared" si="3"/>
        <v>0.195822454308094</v>
      </c>
      <c r="G85" s="24">
        <v>1560600</v>
      </c>
      <c r="H85" s="22">
        <f t="shared" ref="H85" si="4">G85/G$89</f>
        <v>0.19543973941368079</v>
      </c>
      <c r="I85" s="24">
        <v>1591812</v>
      </c>
      <c r="J85" s="22">
        <f t="shared" ref="J85" si="5">I85/I$89</f>
        <v>0.1953125</v>
      </c>
      <c r="K85"/>
      <c r="L85"/>
    </row>
    <row r="86" spans="2:12" ht="15" x14ac:dyDescent="0.25">
      <c r="B86" s="3" t="s">
        <v>8</v>
      </c>
      <c r="C86" s="24">
        <v>900000</v>
      </c>
      <c r="D86" s="22">
        <f t="shared" si="3"/>
        <v>0.11764705882352941</v>
      </c>
      <c r="E86" s="24">
        <v>918000</v>
      </c>
      <c r="F86" s="22">
        <f t="shared" si="3"/>
        <v>0.1174934725848564</v>
      </c>
      <c r="G86" s="24">
        <v>936360</v>
      </c>
      <c r="H86" s="22">
        <f t="shared" ref="H86" si="6">G86/G$89</f>
        <v>0.11726384364820847</v>
      </c>
      <c r="I86" s="24">
        <v>955087.2</v>
      </c>
      <c r="J86" s="22">
        <f t="shared" ref="J86" si="7">I86/I$89</f>
        <v>0.11718749999999999</v>
      </c>
      <c r="K86"/>
      <c r="L86"/>
    </row>
    <row r="87" spans="2:12" ht="15" x14ac:dyDescent="0.25">
      <c r="B87" s="3" t="s">
        <v>9</v>
      </c>
      <c r="C87" s="24">
        <v>225000</v>
      </c>
      <c r="D87" s="22">
        <f t="shared" si="3"/>
        <v>2.9411764705882353E-2</v>
      </c>
      <c r="E87" s="24">
        <v>229500</v>
      </c>
      <c r="F87" s="22">
        <f t="shared" si="3"/>
        <v>2.93733681462141E-2</v>
      </c>
      <c r="G87" s="24">
        <v>234090</v>
      </c>
      <c r="H87" s="22">
        <f t="shared" ref="H87" si="8">G87/G$89</f>
        <v>2.9315960912052116E-2</v>
      </c>
      <c r="I87" s="24">
        <v>238771.8</v>
      </c>
      <c r="J87" s="22">
        <f t="shared" ref="J87" si="9">I87/I$89</f>
        <v>2.9296874999999997E-2</v>
      </c>
      <c r="K87"/>
      <c r="L87"/>
    </row>
    <row r="88" spans="2:12" ht="25.5" x14ac:dyDescent="0.25">
      <c r="B88" s="3" t="s">
        <v>35</v>
      </c>
      <c r="C88" s="24">
        <v>150000</v>
      </c>
      <c r="D88" s="22">
        <f t="shared" si="3"/>
        <v>1.9607843137254902E-2</v>
      </c>
      <c r="E88" s="24">
        <v>163200</v>
      </c>
      <c r="F88" s="22">
        <f t="shared" si="3"/>
        <v>2.0887728459530026E-2</v>
      </c>
      <c r="G88" s="24">
        <v>182070</v>
      </c>
      <c r="H88" s="22">
        <f t="shared" ref="H88" si="10">G88/G$89</f>
        <v>2.2801302931596091E-2</v>
      </c>
      <c r="I88" s="24">
        <v>191017.43999999997</v>
      </c>
      <c r="J88" s="22">
        <f t="shared" ref="J88" si="11">I88/I$89</f>
        <v>2.3437499999999997E-2</v>
      </c>
      <c r="K88"/>
      <c r="L88"/>
    </row>
    <row r="89" spans="2:12" ht="15" x14ac:dyDescent="0.25">
      <c r="B89" s="6" t="s">
        <v>10</v>
      </c>
      <c r="C89" s="25">
        <f>SUM(C84:C88)</f>
        <v>7650000</v>
      </c>
      <c r="D89" s="23">
        <f t="shared" ref="D89:J89" si="12">SUM(D84:D88)</f>
        <v>1</v>
      </c>
      <c r="E89" s="25">
        <f t="shared" si="12"/>
        <v>7813200</v>
      </c>
      <c r="F89" s="23">
        <f t="shared" si="12"/>
        <v>1</v>
      </c>
      <c r="G89" s="25">
        <f t="shared" si="12"/>
        <v>7985070</v>
      </c>
      <c r="H89" s="23">
        <f t="shared" si="12"/>
        <v>1</v>
      </c>
      <c r="I89" s="25">
        <f t="shared" si="12"/>
        <v>8150077.4400000004</v>
      </c>
      <c r="J89" s="23">
        <f t="shared" si="12"/>
        <v>1</v>
      </c>
      <c r="K89"/>
      <c r="L89"/>
    </row>
    <row r="92" spans="2:12" ht="12.75" customHeight="1" x14ac:dyDescent="0.25">
      <c r="B92" s="29" t="s">
        <v>44</v>
      </c>
      <c r="C92" s="29"/>
      <c r="D92" s="29"/>
      <c r="E92" s="29"/>
      <c r="F92" s="29"/>
      <c r="G92" s="14"/>
      <c r="H92" s="14"/>
      <c r="I92" s="14"/>
      <c r="J92"/>
      <c r="K92"/>
      <c r="L92"/>
    </row>
    <row r="93" spans="2:12" ht="12.75" customHeight="1" x14ac:dyDescent="0.25">
      <c r="B93" s="29" t="s">
        <v>42</v>
      </c>
      <c r="C93" s="29"/>
      <c r="D93" s="29"/>
      <c r="E93" s="29"/>
      <c r="F93" s="29"/>
      <c r="G93" s="14"/>
      <c r="H93" s="14"/>
      <c r="I93" s="14"/>
      <c r="J93"/>
      <c r="K93"/>
      <c r="L93"/>
    </row>
    <row r="94" spans="2:12" ht="12.75" customHeight="1" x14ac:dyDescent="0.25">
      <c r="B94" s="11"/>
      <c r="C94" s="11"/>
      <c r="D94" s="11"/>
      <c r="E94" s="11"/>
      <c r="F94" s="11"/>
      <c r="G94" s="11"/>
      <c r="H94" s="11"/>
      <c r="I94" s="11"/>
      <c r="J94"/>
      <c r="K94"/>
      <c r="L94"/>
    </row>
    <row r="95" spans="2:12" ht="15" x14ac:dyDescent="0.25">
      <c r="C95" s="26" t="s">
        <v>34</v>
      </c>
      <c r="D95" s="27"/>
      <c r="E95" s="27"/>
      <c r="F95" s="28"/>
      <c r="G95"/>
      <c r="H95"/>
      <c r="I95"/>
      <c r="J95"/>
      <c r="K95"/>
      <c r="L95"/>
    </row>
    <row r="96" spans="2:12" ht="15" x14ac:dyDescent="0.25">
      <c r="B96" s="3" t="s">
        <v>4</v>
      </c>
      <c r="C96" s="4">
        <v>2027</v>
      </c>
      <c r="D96" s="4">
        <v>2028</v>
      </c>
      <c r="E96" s="4">
        <v>2029</v>
      </c>
      <c r="F96" s="4">
        <v>2030</v>
      </c>
      <c r="G96"/>
      <c r="H96"/>
      <c r="I96"/>
      <c r="J96"/>
      <c r="K96"/>
      <c r="L96"/>
    </row>
    <row r="97" spans="1:12" ht="15" x14ac:dyDescent="0.25">
      <c r="B97" s="3" t="s">
        <v>6</v>
      </c>
      <c r="C97" s="12">
        <v>1.888712949836995</v>
      </c>
      <c r="D97" s="12">
        <v>1.926731907485818</v>
      </c>
      <c r="E97" s="12">
        <v>1.9574872713817535</v>
      </c>
      <c r="F97" s="12">
        <v>1.9818530297442831</v>
      </c>
      <c r="G97"/>
      <c r="H97"/>
      <c r="I97"/>
      <c r="J97"/>
      <c r="K97"/>
      <c r="L97"/>
    </row>
    <row r="98" spans="1:12" ht="15" x14ac:dyDescent="0.25">
      <c r="B98" s="3" t="s">
        <v>7</v>
      </c>
      <c r="C98" s="12">
        <v>2.2696077728222024</v>
      </c>
      <c r="D98" s="12">
        <v>2.3152939750594528</v>
      </c>
      <c r="E98" s="12">
        <v>2.3522517419663904</v>
      </c>
      <c r="F98" s="12">
        <v>2.3815313180793609</v>
      </c>
      <c r="G98"/>
      <c r="H98"/>
      <c r="I98"/>
      <c r="J98"/>
      <c r="K98"/>
      <c r="L98"/>
    </row>
    <row r="99" spans="1:12" ht="15" x14ac:dyDescent="0.25">
      <c r="B99" s="3" t="s">
        <v>8</v>
      </c>
      <c r="C99" s="12">
        <v>3.204770234772091</v>
      </c>
      <c r="D99" s="12">
        <v>3.2692808444126533</v>
      </c>
      <c r="E99" s="12">
        <v>3.3214665800914309</v>
      </c>
      <c r="F99" s="12">
        <v>3.3628104259916904</v>
      </c>
      <c r="G99"/>
      <c r="H99"/>
      <c r="I99"/>
      <c r="J99"/>
      <c r="K99"/>
      <c r="L99"/>
    </row>
    <row r="100" spans="1:12" ht="15" x14ac:dyDescent="0.25">
      <c r="B100" s="3" t="s">
        <v>9</v>
      </c>
      <c r="C100" s="12">
        <v>4.5103200763144926</v>
      </c>
      <c r="D100" s="12">
        <v>4.6011108277512509</v>
      </c>
      <c r="E100" s="12">
        <v>4.6745558344401541</v>
      </c>
      <c r="F100" s="12">
        <v>4.7327422142850262</v>
      </c>
      <c r="G100"/>
      <c r="H100"/>
      <c r="I100"/>
      <c r="J100"/>
      <c r="K100"/>
      <c r="L100"/>
    </row>
    <row r="101" spans="1:12" ht="25.5" x14ac:dyDescent="0.25">
      <c r="B101" s="3" t="s">
        <v>35</v>
      </c>
      <c r="C101" s="12">
        <v>1.4493317447810339</v>
      </c>
      <c r="D101" s="12">
        <v>1.4863170723658214</v>
      </c>
      <c r="E101" s="12">
        <v>1.5132020087860596</v>
      </c>
      <c r="F101" s="12">
        <v>1.532322086817469</v>
      </c>
      <c r="G101"/>
      <c r="H101"/>
      <c r="I101"/>
      <c r="J101"/>
      <c r="K101"/>
      <c r="L101"/>
    </row>
    <row r="102" spans="1:12" ht="15" x14ac:dyDescent="0.25">
      <c r="B102" s="6" t="s">
        <v>10</v>
      </c>
      <c r="C102" s="13">
        <v>2.1867192522707781</v>
      </c>
      <c r="D102" s="13">
        <v>2.2299180730256518</v>
      </c>
      <c r="E102" s="13">
        <v>2.2641085859680152</v>
      </c>
      <c r="F102" s="13">
        <v>2.2918027154109657</v>
      </c>
      <c r="G102"/>
      <c r="H102"/>
      <c r="I102"/>
      <c r="J102"/>
      <c r="K102"/>
      <c r="L102"/>
    </row>
    <row r="103" spans="1:12" ht="12.75" customHeight="1" x14ac:dyDescent="0.25">
      <c r="A103" s="16"/>
      <c r="B103" s="17" t="s">
        <v>11</v>
      </c>
      <c r="C103" s="15"/>
      <c r="D103" s="15"/>
      <c r="E103" s="15"/>
      <c r="F103" s="15"/>
      <c r="G103"/>
      <c r="H103"/>
      <c r="I103"/>
      <c r="J103"/>
      <c r="K103"/>
      <c r="L103"/>
    </row>
    <row r="104" spans="1:12" s="19" customFormat="1" ht="11.25" x14ac:dyDescent="0.2">
      <c r="B104" s="30" t="s">
        <v>41</v>
      </c>
      <c r="C104" s="30"/>
      <c r="D104" s="30"/>
      <c r="E104" s="30"/>
      <c r="F104" s="30"/>
      <c r="G104" s="30"/>
      <c r="H104" s="30"/>
      <c r="I104" s="30"/>
      <c r="J104" s="20"/>
      <c r="K104" s="20"/>
      <c r="L104" s="20"/>
    </row>
  </sheetData>
  <mergeCells count="48">
    <mergeCell ref="B27:I27"/>
    <mergeCell ref="B32:I32"/>
    <mergeCell ref="B33:I33"/>
    <mergeCell ref="B49:I49"/>
    <mergeCell ref="D35:I35"/>
    <mergeCell ref="B28:I28"/>
    <mergeCell ref="B29:I29"/>
    <mergeCell ref="B46:I46"/>
    <mergeCell ref="C37:C41"/>
    <mergeCell ref="E37:E41"/>
    <mergeCell ref="B44:I44"/>
    <mergeCell ref="B45:I45"/>
    <mergeCell ref="B43:I43"/>
    <mergeCell ref="B1:K1"/>
    <mergeCell ref="B2:K2"/>
    <mergeCell ref="B17:I17"/>
    <mergeCell ref="B16:I16"/>
    <mergeCell ref="C21:C25"/>
    <mergeCell ref="C4:E4"/>
    <mergeCell ref="F4:K4"/>
    <mergeCell ref="E6:E9"/>
    <mergeCell ref="D6:D9"/>
    <mergeCell ref="C6:C9"/>
    <mergeCell ref="G6:G10"/>
    <mergeCell ref="B12:K12"/>
    <mergeCell ref="B13:K13"/>
    <mergeCell ref="D19:I19"/>
    <mergeCell ref="E21:E25"/>
    <mergeCell ref="B79:J79"/>
    <mergeCell ref="B80:J80"/>
    <mergeCell ref="B76:I76"/>
    <mergeCell ref="B50:I50"/>
    <mergeCell ref="B64:I64"/>
    <mergeCell ref="B65:I65"/>
    <mergeCell ref="B60:I60"/>
    <mergeCell ref="B75:I75"/>
    <mergeCell ref="C54:C58"/>
    <mergeCell ref="C69:C73"/>
    <mergeCell ref="E69:E73"/>
    <mergeCell ref="B61:I61"/>
    <mergeCell ref="D52:I52"/>
    <mergeCell ref="D67:I67"/>
    <mergeCell ref="E54:E58"/>
    <mergeCell ref="C82:J82"/>
    <mergeCell ref="B92:F92"/>
    <mergeCell ref="B93:F93"/>
    <mergeCell ref="C95:F95"/>
    <mergeCell ref="B104:I104"/>
  </mergeCells>
  <pageMargins left="0.7" right="0.7" top="0.75" bottom="0.75" header="0.3" footer="0.3"/>
  <pageSetup fitToHeight="0" orientation="landscape" horizontalDpi="1200" verticalDpi="1200" r:id="rId1"/>
  <rowBreaks count="3" manualBreakCount="3">
    <brk id="31" max="16383" man="1"/>
    <brk id="63" max="16383" man="1"/>
    <brk id="91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1276DF02A4AB4F850C8FDE71AFD584" ma:contentTypeVersion="18" ma:contentTypeDescription="Create a new document." ma:contentTypeScope="" ma:versionID="12d306845f466061f99d5013e53a8ad9">
  <xsd:schema xmlns:xsd="http://www.w3.org/2001/XMLSchema" xmlns:xs="http://www.w3.org/2001/XMLSchema" xmlns:p="http://schemas.microsoft.com/office/2006/metadata/properties" xmlns:ns2="d8658c64-b61e-47ac-bf9f-77b63b2ba9de" xmlns:ns3="bc9be6ef-036f-4d38-ab45-2a4da0c93cb0" targetNamespace="http://schemas.microsoft.com/office/2006/metadata/properties" ma:root="true" ma:fieldsID="afb70862db0e5d184fda4a570b9ef587" ns2:_="" ns3:_="">
    <xsd:import namespace="d8658c64-b61e-47ac-bf9f-77b63b2ba9de"/>
    <xsd:import namespace="bc9be6ef-036f-4d38-ab45-2a4da0c93cb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Issue" minOccurs="0"/>
                <xsd:element ref="ns2:Topic" minOccurs="0"/>
                <xsd:element ref="ns2:Intervenor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Attachmen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658c64-b61e-47ac-bf9f-77b63b2ba9d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Issue" ma:index="14" nillable="true" ma:displayName="Exhibit" ma:format="Dropdown" ma:internalName="Issue">
      <xsd:simpleType>
        <xsd:restriction base="dms:Text">
          <xsd:maxLength value="255"/>
        </xsd:restriction>
      </xsd:simpleType>
    </xsd:element>
    <xsd:element name="Topic" ma:index="15" nillable="true" ma:displayName="Topic" ma:format="Dropdown" ma:internalName="Topic">
      <xsd:simpleType>
        <xsd:restriction base="dms:Text">
          <xsd:maxLength value="255"/>
        </xsd:restriction>
      </xsd:simpleType>
    </xsd:element>
    <xsd:element name="Intervenor" ma:index="16" nillable="true" ma:displayName="Intervenor" ma:format="Dropdown" ma:internalName="Intervenor">
      <xsd:simpleType>
        <xsd:restriction base="dms:Text">
          <xsd:maxLength value="255"/>
        </xsd:restriction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6f1b9f00-8d2c-4c36-af1d-c0006bf6acb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Attachment" ma:index="25" nillable="true" ma:displayName="Attachment" ma:format="Dropdown" ma:internalName="Attachment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9be6ef-036f-4d38-ab45-2a4da0c93cb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952c96dd-4f5f-40b4-a956-704ef5bb79d9}" ma:internalName="TaxCatchAll" ma:showField="CatchAllData" ma:web="bc9be6ef-036f-4d38-ab45-2a4da0c93cb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opic xmlns="d8658c64-b61e-47ac-bf9f-77b63b2ba9de" xsi:nil="true"/>
    <Attachment xmlns="d8658c64-b61e-47ac-bf9f-77b63b2ba9de">ATTACHMENT</Attachment>
    <Intervenor xmlns="d8658c64-b61e-47ac-bf9f-77b63b2ba9de">STAFF</Intervenor>
    <Issue xmlns="d8658c64-b61e-47ac-bf9f-77b63b2ba9de">E</Issue>
    <lcf76f155ced4ddcb4097134ff3c332f xmlns="d8658c64-b61e-47ac-bf9f-77b63b2ba9de">
      <Terms xmlns="http://schemas.microsoft.com/office/infopath/2007/PartnerControls"/>
    </lcf76f155ced4ddcb4097134ff3c332f>
    <TaxCatchAll xmlns="bc9be6ef-036f-4d38-ab45-2a4da0c93cb0" xsi:nil="true"/>
  </documentManagement>
</p:properties>
</file>

<file path=customXml/itemProps1.xml><?xml version="1.0" encoding="utf-8"?>
<ds:datastoreItem xmlns:ds="http://schemas.openxmlformats.org/officeDocument/2006/customXml" ds:itemID="{85C5EF5B-5721-437D-ACB1-126567B13829}"/>
</file>

<file path=customXml/itemProps2.xml><?xml version="1.0" encoding="utf-8"?>
<ds:datastoreItem xmlns:ds="http://schemas.openxmlformats.org/officeDocument/2006/customXml" ds:itemID="{5DB9C307-9E82-4B85-8CB0-4DC6A7E86B0C}"/>
</file>

<file path=customXml/itemProps3.xml><?xml version="1.0" encoding="utf-8"?>
<ds:datastoreItem xmlns:ds="http://schemas.openxmlformats.org/officeDocument/2006/customXml" ds:itemID="{2B1F30F9-4ED7-4D5E-A69F-BF8C17FF3FB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Staff.54 c d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2026-06-18T21:55:29Z</dcterms:created>
  <dcterms:modified xsi:type="dcterms:W3CDTF">2026-06-18T21:55:42Z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1a6f161-e42b-4c47-8f69-f6a81e023e2d_Enabled">
    <vt:lpwstr>true</vt:lpwstr>
  </property>
  <property fmtid="{D5CDD505-2E9C-101B-9397-08002B2CF9AE}" pid="3" name="MSIP_Label_b1a6f161-e42b-4c47-8f69-f6a81e023e2d_SetDate">
    <vt:lpwstr>2026-06-18T21:55:42Z</vt:lpwstr>
  </property>
  <property fmtid="{D5CDD505-2E9C-101B-9397-08002B2CF9AE}" pid="4" name="MSIP_Label_b1a6f161-e42b-4c47-8f69-f6a81e023e2d_Method">
    <vt:lpwstr>Standard</vt:lpwstr>
  </property>
  <property fmtid="{D5CDD505-2E9C-101B-9397-08002B2CF9AE}" pid="5" name="MSIP_Label_b1a6f161-e42b-4c47-8f69-f6a81e023e2d_Name">
    <vt:lpwstr>b1a6f161-e42b-4c47-8f69-f6a81e023e2d</vt:lpwstr>
  </property>
  <property fmtid="{D5CDD505-2E9C-101B-9397-08002B2CF9AE}" pid="6" name="MSIP_Label_b1a6f161-e42b-4c47-8f69-f6a81e023e2d_SiteId">
    <vt:lpwstr>271df5c2-953a-497b-93ad-7adf7a4b3cd7</vt:lpwstr>
  </property>
  <property fmtid="{D5CDD505-2E9C-101B-9397-08002B2CF9AE}" pid="7" name="MSIP_Label_b1a6f161-e42b-4c47-8f69-f6a81e023e2d_ActionId">
    <vt:lpwstr>94348e9b-f3c2-4473-a371-95f541418239</vt:lpwstr>
  </property>
  <property fmtid="{D5CDD505-2E9C-101B-9397-08002B2CF9AE}" pid="8" name="MSIP_Label_b1a6f161-e42b-4c47-8f69-f6a81e023e2d_ContentBits">
    <vt:lpwstr>0</vt:lpwstr>
  </property>
  <property fmtid="{D5CDD505-2E9C-101B-9397-08002B2CF9AE}" pid="9" name="MSIP_Label_b1a6f161-e42b-4c47-8f69-f6a81e023e2d_Tag">
    <vt:lpwstr>10, 3, 0, 1</vt:lpwstr>
  </property>
  <property fmtid="{D5CDD505-2E9C-101B-9397-08002B2CF9AE}" pid="10" name="SV_QUERY_LIST_4F35BF76-6C0D-4D9B-82B2-816C12CF3733">
    <vt:lpwstr>empty_477D106A-C0D6-4607-AEBD-E2C9D60EA279</vt:lpwstr>
  </property>
  <property fmtid="{D5CDD505-2E9C-101B-9397-08002B2CF9AE}" pid="11" name="MediaServiceImageTags">
    <vt:lpwstr/>
  </property>
  <property fmtid="{D5CDD505-2E9C-101B-9397-08002B2CF9AE}" pid="12" name="ContentTypeId">
    <vt:lpwstr>0x010100F81276DF02A4AB4F850C8FDE71AFD584</vt:lpwstr>
  </property>
  <property fmtid="{D5CDD505-2E9C-101B-9397-08002B2CF9AE}" pid="13" name="_NewReviewCycle">
    <vt:lpwstr/>
  </property>
  <property fmtid="{D5CDD505-2E9C-101B-9397-08002B2CF9AE}" pid="14" name="_ReviewingToolsShownOnce">
    <vt:lpwstr/>
  </property>
  <property fmtid="{D5CDD505-2E9C-101B-9397-08002B2CF9AE}" pid="15" name="_AdHocReviewCycleID">
    <vt:i4>-16466323</vt:i4>
  </property>
  <property fmtid="{D5CDD505-2E9C-101B-9397-08002B2CF9AE}" pid="16" name="SV_HIDDEN_GRID_QUERY_LIST_4F35BF76-6C0D-4D9B-82B2-816C12CF3733">
    <vt:lpwstr>empty_477D106A-C0D6-4607-AEBD-E2C9D60EA279</vt:lpwstr>
  </property>
</Properties>
</file>