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elexiconenergy.sharepoint.com/sites/EarlyRebasingApplication-ExhibitsWorkingDrafts/IRR test/To BE FILED/IRR Corrections_Pre-TC (June 2026)/"/>
    </mc:Choice>
  </mc:AlternateContent>
  <xr:revisionPtr revIDLastSave="58" documentId="8_{6ADD83CC-E9A7-4D34-A713-E0E036F4FACC}" xr6:coauthVersionLast="47" xr6:coauthVersionMax="47" xr10:uidLastSave="{0EE69DCB-84AC-4319-8676-07AEEE5AECA2}"/>
  <bookViews>
    <workbookView xWindow="-120" yWindow="-120" windowWidth="29040" windowHeight="15720" xr2:uid="{83F7F874-A9C3-429A-947A-12E4C5951706}"/>
  </bookViews>
  <sheets>
    <sheet name="7-BOMA-05(2)" sheetId="1" r:id="rId1"/>
  </sheets>
  <definedNames>
    <definedName name="_Fill" hidden="1">#REF!</definedName>
    <definedName name="_Order1" hidden="1">255</definedName>
    <definedName name="_Order2" hidden="1">0</definedName>
    <definedName name="_Sort" hidden="1">#REF!</definedName>
    <definedName name="AS2DocOpenMode" hidden="1">"AS2DocumentEdit"</definedName>
    <definedName name="AS2HasNoAutoHeaderFooter" hidden="1">" "</definedName>
    <definedName name="BI_LDCLIST">#REF!</definedName>
    <definedName name="BridgeYear">#REF!</definedName>
    <definedName name="CDMQR5FACost_1">#REF!</definedName>
    <definedName name="CDMQR5FARemovalandCIACWIP_1">#REF!</definedName>
    <definedName name="CK_DISYR">#REF!</definedName>
    <definedName name="contactf">#REF!</definedName>
    <definedName name="COS_RES_CUSTOMERS">#REF!</definedName>
    <definedName name="COS_RES_KWH">#REF!</definedName>
    <definedName name="CustomerAdministration">#REF!</definedName>
    <definedName name="DesRange">#REF!</definedName>
    <definedName name="DRP">#REF!</definedName>
    <definedName name="DUT_NRPP">#REF!</definedName>
    <definedName name="DUT_RPP">#REF!</definedName>
    <definedName name="EBNUMBER">#REF!</definedName>
    <definedName name="Elexicon_SA">#REF!</definedName>
    <definedName name="fed_sb">#REF!</definedName>
    <definedName name="fedtax">#REF!</definedName>
    <definedName name="forecast_wholesale_lineplus">#REF!</definedName>
    <definedName name="forecast_wholesale_network">#REF!</definedName>
    <definedName name="G1LD">#REF!</definedName>
    <definedName name="Group1Desposing">#REF!</definedName>
    <definedName name="histdate">#REF!</definedName>
    <definedName name="Incr2000">#REF!</definedName>
    <definedName name="LDCList">OFFSET(#REF!,0,0,COUNTA(#REF!),1)</definedName>
    <definedName name="LDCNAME1">#REF!</definedName>
    <definedName name="LIMIT">#REF!</definedName>
    <definedName name="listdata">#REF!</definedName>
    <definedName name="man_beg_bud">#REF!</definedName>
    <definedName name="man_end_bud">#REF!</definedName>
    <definedName name="man12ACT">#REF!</definedName>
    <definedName name="MANBUD">#REF!</definedName>
    <definedName name="manCYACT">#REF!</definedName>
    <definedName name="manCYBUD">#REF!</definedName>
    <definedName name="manCYF">#REF!</definedName>
    <definedName name="MANEND">#REF!</definedName>
    <definedName name="manNYbud">#REF!</definedName>
    <definedName name="manpower_costs">#REF!</definedName>
    <definedName name="manPYACT">#REF!</definedName>
    <definedName name="MANSTART">#REF!</definedName>
    <definedName name="mat_beg_bud">#REF!</definedName>
    <definedName name="mat_end_bud">#REF!</definedName>
    <definedName name="mat12ACT">#REF!</definedName>
    <definedName name="MATBUD">#REF!</definedName>
    <definedName name="matCYACT">#REF!</definedName>
    <definedName name="matCYBUD">#REF!</definedName>
    <definedName name="matCYF">#REF!</definedName>
    <definedName name="MATEND">#REF!</definedName>
    <definedName name="material_costs">#REF!</definedName>
    <definedName name="matNYbud">#REF!</definedName>
    <definedName name="matPYACT">#REF!</definedName>
    <definedName name="MATSTART">#REF!</definedName>
    <definedName name="maxtax">#REF!</definedName>
    <definedName name="MidPeak">0.157</definedName>
    <definedName name="MidPeakPer">0.18</definedName>
    <definedName name="NEW_DISYR">#REF!</definedName>
    <definedName name="NEW_NRPP">#REF!</definedName>
    <definedName name="NEW_RPP">#REF!</definedName>
    <definedName name="OER">0.235</definedName>
    <definedName name="OffPeak">0.098</definedName>
    <definedName name="OffPeakPer">0.64</definedName>
    <definedName name="OnPeak">0.203</definedName>
    <definedName name="OnPeakPer">0.18</definedName>
    <definedName name="ontario_sb">#REF!</definedName>
    <definedName name="ontariotax">#REF!</definedName>
    <definedName name="oth_beg_bud">#REF!</definedName>
    <definedName name="oth_end_bud">#REF!</definedName>
    <definedName name="oth12ACT">#REF!</definedName>
    <definedName name="othCYACT">#REF!</definedName>
    <definedName name="othCYBUD">#REF!</definedName>
    <definedName name="othCYF">#REF!</definedName>
    <definedName name="OTHEND">#REF!</definedName>
    <definedName name="other_costs">#REF!</definedName>
    <definedName name="OTHERBUD">#REF!</definedName>
    <definedName name="othNYbud">#REF!</definedName>
    <definedName name="othPYACT">#REF!</definedName>
    <definedName name="OTHSTART">#REF!</definedName>
    <definedName name="print_end">#REF!</definedName>
    <definedName name="RATE_CLASSES">#REF!</definedName>
    <definedName name="ratebase">#REF!</definedName>
    <definedName name="ratedescription">#REF!</definedName>
    <definedName name="RateRiderName">OFFSET(#REF!,1,0,COUNTA(#REF!)-1,1)</definedName>
    <definedName name="RebaseYear">#REF!</definedName>
    <definedName name="SALBENF">#REF!</definedName>
    <definedName name="salreg">#REF!</definedName>
    <definedName name="SALREGF">#REF!</definedName>
    <definedName name="SME">0.42</definedName>
    <definedName name="SMP_DISYR">#REF!</definedName>
    <definedName name="SMP_NRPP">#REF!</definedName>
    <definedName name="SMP_RPP">#REF!</definedName>
    <definedName name="SpRange">#REF!</definedName>
    <definedName name="StartEnd">#REF!</definedName>
    <definedName name="taxableincome">#REF!</definedName>
    <definedName name="TEMPA">#REF!</definedName>
    <definedName name="TestYear">#REF!</definedName>
    <definedName name="Total_Current_Wholesale_Lineplus">#REF!</definedName>
    <definedName name="total_current_wholesale_network">#REF!</definedName>
    <definedName name="total_dept">#REF!</definedName>
    <definedName name="total_manpower">#REF!</definedName>
    <definedName name="total_material">#REF!</definedName>
    <definedName name="total_other">#REF!</definedName>
    <definedName name="total_transportation">#REF!</definedName>
    <definedName name="TRANBUD">#REF!</definedName>
    <definedName name="TRANEND">#REF!</definedName>
    <definedName name="transportation_costs">#REF!</definedName>
    <definedName name="TRANSTART">#REF!</definedName>
    <definedName name="trn_beg_bud">#REF!</definedName>
    <definedName name="trn_end_bud">#REF!</definedName>
    <definedName name="trn12ACT">#REF!</definedName>
    <definedName name="trnCYACT">#REF!</definedName>
    <definedName name="trnCYBUD">#REF!</definedName>
    <definedName name="trnCYF">#REF!</definedName>
    <definedName name="trnNYbud">#REF!</definedName>
    <definedName name="trnPYACT">#REF!</definedName>
    <definedName name="Units1">#REF!</definedName>
    <definedName name="Units2">#REF!</definedName>
    <definedName name="Utility">#REF!</definedName>
    <definedName name="utitliy1">#REF!</definedName>
    <definedName name="WAGBENF">#REF!</definedName>
    <definedName name="wagdob">#REF!</definedName>
    <definedName name="wagdobf">#REF!</definedName>
    <definedName name="wagreg">#REF!</definedName>
    <definedName name="wagregf">#REF!</definedName>
    <definedName name="YRS_LEFT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L8" i="1" l="1"/>
  <c r="M8" i="1" s="1"/>
  <c r="L9" i="1"/>
  <c r="M9" i="1" s="1"/>
  <c r="L10" i="1"/>
  <c r="M10" i="1" s="1"/>
  <c r="L11" i="1"/>
  <c r="M11" i="1" s="1"/>
  <c r="L12" i="1"/>
  <c r="M12" i="1" s="1"/>
  <c r="L13" i="1"/>
  <c r="M13" i="1" s="1"/>
  <c r="L14" i="1"/>
  <c r="M14" i="1" s="1"/>
  <c r="L15" i="1"/>
  <c r="M15" i="1" s="1"/>
  <c r="L7" i="1"/>
  <c r="M7" i="1" s="1"/>
  <c r="P40" i="1" l="1"/>
  <c r="O40" i="1"/>
  <c r="S40" i="1"/>
  <c r="R40" i="1"/>
  <c r="Q40" i="1"/>
  <c r="R39" i="1"/>
  <c r="Q39" i="1"/>
  <c r="P39" i="1"/>
  <c r="O39" i="1"/>
  <c r="S39" i="1"/>
  <c r="S38" i="1"/>
  <c r="R38" i="1"/>
  <c r="Q38" i="1"/>
  <c r="P38" i="1"/>
  <c r="O38" i="1"/>
  <c r="S37" i="1"/>
  <c r="R37" i="1"/>
  <c r="Q37" i="1"/>
  <c r="P37" i="1"/>
  <c r="O37" i="1"/>
  <c r="P36" i="1"/>
  <c r="O36" i="1"/>
  <c r="S36" i="1"/>
  <c r="R36" i="1"/>
  <c r="Q36" i="1"/>
  <c r="R35" i="1"/>
  <c r="Q35" i="1"/>
  <c r="P35" i="1"/>
  <c r="O35" i="1"/>
  <c r="S35" i="1"/>
  <c r="S34" i="1"/>
  <c r="R34" i="1"/>
  <c r="Q34" i="1"/>
  <c r="P34" i="1"/>
  <c r="O34" i="1"/>
  <c r="S33" i="1"/>
  <c r="R33" i="1"/>
  <c r="Q33" i="1"/>
  <c r="P33" i="1"/>
  <c r="O33" i="1"/>
  <c r="S29" i="1"/>
  <c r="R29" i="1"/>
  <c r="Q29" i="1"/>
  <c r="P29" i="1"/>
  <c r="O29" i="1"/>
  <c r="S28" i="1"/>
  <c r="O28" i="1"/>
  <c r="R28" i="1"/>
  <c r="Q28" i="1"/>
  <c r="P28" i="1"/>
  <c r="Q27" i="1"/>
  <c r="P27" i="1"/>
  <c r="O27" i="1"/>
  <c r="S27" i="1"/>
  <c r="R27" i="1"/>
  <c r="S26" i="1"/>
  <c r="R26" i="1"/>
  <c r="Q26" i="1"/>
  <c r="P26" i="1"/>
  <c r="O26" i="1"/>
  <c r="S25" i="1"/>
  <c r="R25" i="1"/>
  <c r="Q25" i="1"/>
  <c r="P25" i="1"/>
  <c r="O25" i="1"/>
  <c r="S24" i="1"/>
  <c r="O24" i="1"/>
  <c r="R24" i="1"/>
  <c r="Q24" i="1"/>
  <c r="P24" i="1"/>
  <c r="Q23" i="1"/>
  <c r="P23" i="1"/>
  <c r="O23" i="1"/>
  <c r="S23" i="1"/>
  <c r="R23" i="1"/>
  <c r="S22" i="1"/>
  <c r="R22" i="1"/>
  <c r="Q22" i="1"/>
  <c r="P22" i="1"/>
  <c r="O22" i="1"/>
  <c r="S21" i="1"/>
  <c r="R21" i="1"/>
  <c r="Q21" i="1"/>
  <c r="P21" i="1"/>
  <c r="O21" i="1"/>
  <c r="E15" i="1"/>
  <c r="B15" i="1"/>
  <c r="E14" i="1"/>
  <c r="B14" i="1"/>
  <c r="E13" i="1"/>
  <c r="B13" i="1"/>
  <c r="E12" i="1"/>
  <c r="B12" i="1"/>
  <c r="E11" i="1"/>
  <c r="B11" i="1"/>
  <c r="E10" i="1"/>
  <c r="B10" i="1"/>
  <c r="E9" i="1"/>
  <c r="B9" i="1"/>
  <c r="E8" i="1"/>
  <c r="B8" i="1"/>
  <c r="E7" i="1"/>
  <c r="B7" i="1"/>
  <c r="C6" i="1"/>
  <c r="J6" i="1" s="1"/>
</calcChain>
</file>

<file path=xl/sharedStrings.xml><?xml version="1.0" encoding="utf-8"?>
<sst xmlns="http://schemas.openxmlformats.org/spreadsheetml/2006/main" count="41" uniqueCount="20">
  <si>
    <t>Revenue-to-Cost Ratios</t>
  </si>
  <si>
    <t>Allocated Revenue</t>
  </si>
  <si>
    <t>Residential</t>
  </si>
  <si>
    <t>GS&lt;50</t>
  </si>
  <si>
    <t>GS 50 - 2,999</t>
  </si>
  <si>
    <t>GS 3,000 - 4,999</t>
  </si>
  <si>
    <t>Large Use</t>
  </si>
  <si>
    <t>Street Light</t>
  </si>
  <si>
    <t>Sentinel Light</t>
  </si>
  <si>
    <t>USL</t>
  </si>
  <si>
    <t>Residential Seasonal</t>
  </si>
  <si>
    <t>Rates</t>
  </si>
  <si>
    <t>Difference</t>
  </si>
  <si>
    <t>Fixed</t>
  </si>
  <si>
    <t>Variable</t>
  </si>
  <si>
    <t>Updated B&amp;C Weightings (7-BOMA-05)</t>
  </si>
  <si>
    <t>IRR Update (1-Staff-1)</t>
  </si>
  <si>
    <t>Comparison of Cost Allocation Model Results Reflecting Updated Billing and Collecting Weighting Factors (7-BOMA-05 Attachment 2)</t>
  </si>
  <si>
    <t>Difference  %</t>
  </si>
  <si>
    <t>Updated B&amp;C Weightings
(7-BOMA-05)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</si>
</sst>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(&quot;$&quot;* #,##0.00_);_(&quot;$&quot;* \(#,##0.00\);_(&quot;$&quot;* &quot;-&quot;??_);_(@_)"/>
    <numFmt numFmtId="165" formatCode="_(&quot;$&quot;* #,##0_);_(&quot;$&quot;* \(#,##0\);_(&quot;$&quot;* &quot;-&quot;??_);_(@_)"/>
    <numFmt numFmtId="166" formatCode="_(&quot;$&quot;* #,##0.0000_);_(&quot;$&quot;* \(#,##0.0000\);_(&quot;$&quot;* &quot;-&quot;??_);_(@_)"/>
  </numFmts>
  <fonts count="7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name val="Arial"/>
      <family val="2"/>
    </font>
    <font>
      <b/>
      <sz val="11"/>
      <color theme="0"/>
      <name val="Arial"/>
      <family val="2"/>
    </font>
    <font>
      <sz val="11"/>
      <color theme="1"/>
      <name val="Arial"/>
      <family val="2"/>
    </font>
    <font>
      <b/>
      <u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19">
    <xf numFmtId="0" fontId="0" fillId="0" borderId="0" xfId="0"/>
    <xf numFmtId="0" fontId="0" fillId="0" borderId="1" xfId="0" applyBorder="1"/>
    <xf numFmtId="10" fontId="0" fillId="0" borderId="1" xfId="2" applyNumberFormat="1" applyFont="1" applyBorder="1"/>
    <xf numFmtId="10" fontId="0" fillId="0" borderId="0" xfId="2" applyNumberFormat="1" applyFont="1"/>
    <xf numFmtId="0" fontId="2" fillId="0" borderId="0" xfId="0" applyFont="1"/>
    <xf numFmtId="0" fontId="4" fillId="2" borderId="1" xfId="0" applyFont="1" applyFill="1" applyBorder="1" applyAlignment="1">
      <alignment horizontal="center" vertical="center"/>
    </xf>
    <xf numFmtId="0" fontId="5" fillId="0" borderId="1" xfId="0" applyFont="1" applyBorder="1"/>
    <xf numFmtId="164" fontId="5" fillId="0" borderId="1" xfId="1" applyFont="1" applyBorder="1"/>
    <xf numFmtId="43" fontId="0" fillId="0" borderId="0" xfId="0" applyNumberFormat="1"/>
    <xf numFmtId="166" fontId="5" fillId="0" borderId="1" xfId="1" applyNumberFormat="1" applyFont="1" applyBorder="1"/>
    <xf numFmtId="44" fontId="0" fillId="0" borderId="0" xfId="0" applyNumberFormat="1"/>
    <xf numFmtId="165" fontId="0" fillId="0" borderId="1" xfId="1" applyNumberFormat="1" applyFont="1" applyBorder="1"/>
    <xf numFmtId="0" fontId="6" fillId="0" borderId="0" xfId="0" applyFont="1"/>
    <xf numFmtId="0" fontId="4" fillId="2" borderId="1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Continuous"/>
    </xf>
    <xf numFmtId="0" fontId="2" fillId="0" borderId="3" xfId="0" applyFont="1" applyBorder="1" applyAlignment="1">
      <alignment horizontal="centerContinuous"/>
    </xf>
    <xf numFmtId="0" fontId="0" fillId="0" borderId="3" xfId="0" applyBorder="1" applyAlignment="1">
      <alignment horizontal="centerContinuous"/>
    </xf>
    <xf numFmtId="0" fontId="2" fillId="0" borderId="4" xfId="0" applyFont="1" applyBorder="1" applyAlignment="1">
      <alignment horizontal="centerContinuous"/>
    </xf>
    <xf numFmtId="0" fontId="0" fillId="0" borderId="4" xfId="0" applyBorder="1" applyAlignment="1">
      <alignment horizontal="centerContinuous"/>
    </xf>
  </cellXfs>
  <cellStyles count="3">
    <cellStyle name="Currency" xfId="1" builtinId="4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19B9D0-B21F-4BC8-9360-2BB376F2D539}">
  <sheetPr>
    <tabColor theme="7" tint="0.79998168889431442"/>
  </sheetPr>
  <dimension ref="A1:S41"/>
  <sheetViews>
    <sheetView tabSelected="1" workbookViewId="0">
      <selection activeCell="D7" sqref="D7"/>
    </sheetView>
  </sheetViews>
  <sheetFormatPr defaultRowHeight="15" x14ac:dyDescent="0.25"/>
  <cols>
    <col min="2" max="2" width="20" bestFit="1" customWidth="1"/>
    <col min="3" max="6" width="13.7109375" customWidth="1"/>
    <col min="7" max="7" width="14.85546875" bestFit="1" customWidth="1"/>
    <col min="9" max="13" width="14.28515625" customWidth="1"/>
    <col min="15" max="19" width="10.28515625" bestFit="1" customWidth="1"/>
  </cols>
  <sheetData>
    <row r="1" spans="1:13" x14ac:dyDescent="0.25">
      <c r="A1" s="12" t="s">
        <v>17</v>
      </c>
    </row>
    <row r="4" spans="1:13" x14ac:dyDescent="0.25">
      <c r="B4" s="4" t="s">
        <v>0</v>
      </c>
      <c r="I4" s="4" t="s">
        <v>1</v>
      </c>
    </row>
    <row r="6" spans="1:13" ht="75" x14ac:dyDescent="0.25">
      <c r="B6" s="13"/>
      <c r="C6" s="13" t="str">
        <f>B19</f>
        <v>IRR Update (1-Staff-1)</v>
      </c>
      <c r="D6" s="13" t="s">
        <v>19</v>
      </c>
      <c r="E6" s="13" t="s">
        <v>12</v>
      </c>
      <c r="I6" s="13"/>
      <c r="J6" s="13" t="str">
        <f>C6</f>
        <v>IRR Update (1-Staff-1)</v>
      </c>
      <c r="K6" s="13" t="s">
        <v>19</v>
      </c>
      <c r="L6" s="13" t="s">
        <v>12</v>
      </c>
      <c r="M6" s="13" t="s">
        <v>18</v>
      </c>
    </row>
    <row r="7" spans="1:13" x14ac:dyDescent="0.25">
      <c r="B7" s="1" t="str">
        <f t="shared" ref="B7:B15" si="0">B21</f>
        <v>Residential</v>
      </c>
      <c r="C7" s="2">
        <v>0.98348785412107764</v>
      </c>
      <c r="D7" s="2">
        <v>0.97925758713176203</v>
      </c>
      <c r="E7" s="2">
        <f>D7-C7</f>
        <v>-4.230266989315612E-3</v>
      </c>
      <c r="F7" s="3"/>
      <c r="H7" s="3"/>
      <c r="I7" s="1" t="s">
        <v>2</v>
      </c>
      <c r="J7" s="11">
        <v>95751719.811021134</v>
      </c>
      <c r="K7" s="11">
        <v>95751719.811021149</v>
      </c>
      <c r="L7" s="11">
        <f>K7-J7</f>
        <v>0</v>
      </c>
      <c r="M7" s="2">
        <f>L7/J7</f>
        <v>0</v>
      </c>
    </row>
    <row r="8" spans="1:13" x14ac:dyDescent="0.25">
      <c r="B8" s="1" t="str">
        <f t="shared" si="0"/>
        <v>GS&lt;50</v>
      </c>
      <c r="C8" s="2">
        <v>1.1766302625171587</v>
      </c>
      <c r="D8" s="2">
        <v>1.1652910018351534</v>
      </c>
      <c r="E8" s="2">
        <f t="shared" ref="E8:E15" si="1">D8-C8</f>
        <v>-1.1339260682005303E-2</v>
      </c>
      <c r="F8" s="3"/>
      <c r="H8" s="3"/>
      <c r="I8" s="1" t="s">
        <v>3</v>
      </c>
      <c r="J8" s="11">
        <v>15560043.273079794</v>
      </c>
      <c r="K8" s="11">
        <v>15560043.273079798</v>
      </c>
      <c r="L8" s="11">
        <f t="shared" ref="L8:L15" si="2">K8-J8</f>
        <v>0</v>
      </c>
      <c r="M8" s="2">
        <f t="shared" ref="M8:M15" si="3">L8/J8</f>
        <v>0</v>
      </c>
    </row>
    <row r="9" spans="1:13" x14ac:dyDescent="0.25">
      <c r="B9" s="1" t="str">
        <f t="shared" si="0"/>
        <v>GS 50 - 2,999</v>
      </c>
      <c r="C9" s="2">
        <v>0.96651881848285148</v>
      </c>
      <c r="D9" s="2">
        <v>0.99051395036992185</v>
      </c>
      <c r="E9" s="2">
        <f t="shared" si="1"/>
        <v>2.3995131887070364E-2</v>
      </c>
      <c r="I9" s="1" t="s">
        <v>4</v>
      </c>
      <c r="J9" s="11">
        <v>23281115.380339861</v>
      </c>
      <c r="K9" s="11">
        <v>23282212.172140986</v>
      </c>
      <c r="L9" s="11">
        <f t="shared" si="2"/>
        <v>1096.7918011248112</v>
      </c>
      <c r="M9" s="2">
        <f t="shared" si="3"/>
        <v>4.711079272649522E-5</v>
      </c>
    </row>
    <row r="10" spans="1:13" x14ac:dyDescent="0.25">
      <c r="B10" s="1" t="str">
        <f t="shared" si="0"/>
        <v>GS 3,000 - 4,999</v>
      </c>
      <c r="C10" s="2">
        <v>1.0265899656188391</v>
      </c>
      <c r="D10" s="2">
        <v>1.0281624559828195</v>
      </c>
      <c r="E10" s="2">
        <f t="shared" si="1"/>
        <v>1.5724903639804388E-3</v>
      </c>
      <c r="I10" s="1" t="s">
        <v>5</v>
      </c>
      <c r="J10" s="11">
        <v>3225961.459527608</v>
      </c>
      <c r="K10" s="11">
        <v>3225961.459527608</v>
      </c>
      <c r="L10" s="11">
        <f t="shared" si="2"/>
        <v>0</v>
      </c>
      <c r="M10" s="2">
        <f t="shared" si="3"/>
        <v>0</v>
      </c>
    </row>
    <row r="11" spans="1:13" x14ac:dyDescent="0.25">
      <c r="B11" s="1" t="str">
        <f t="shared" si="0"/>
        <v>Large Use</v>
      </c>
      <c r="C11" s="2">
        <v>0.86805731500995142</v>
      </c>
      <c r="D11" s="2">
        <v>0.86832026070985968</v>
      </c>
      <c r="E11" s="2">
        <f t="shared" si="1"/>
        <v>2.6294569990825689E-4</v>
      </c>
      <c r="I11" s="1" t="s">
        <v>6</v>
      </c>
      <c r="J11" s="11">
        <v>4428527.63971538</v>
      </c>
      <c r="K11" s="11">
        <v>4465023.3722774694</v>
      </c>
      <c r="L11" s="11">
        <f t="shared" si="2"/>
        <v>36495.732562089339</v>
      </c>
      <c r="M11" s="2">
        <f t="shared" si="3"/>
        <v>8.2410533547973754E-3</v>
      </c>
    </row>
    <row r="12" spans="1:13" x14ac:dyDescent="0.25">
      <c r="B12" s="1" t="str">
        <f t="shared" si="0"/>
        <v>Street Light</v>
      </c>
      <c r="C12" s="2">
        <v>1.697697048154436</v>
      </c>
      <c r="D12" s="2">
        <v>1.6976340026354308</v>
      </c>
      <c r="E12" s="2">
        <f t="shared" si="1"/>
        <v>-6.3045519005155981E-5</v>
      </c>
      <c r="I12" s="1" t="s">
        <v>7</v>
      </c>
      <c r="J12" s="11">
        <v>884430.03458303865</v>
      </c>
      <c r="K12" s="11">
        <v>884490.01403373084</v>
      </c>
      <c r="L12" s="11">
        <f t="shared" si="2"/>
        <v>59.979450692189857</v>
      </c>
      <c r="M12" s="2">
        <f t="shared" si="3"/>
        <v>6.7817066751319632E-5</v>
      </c>
    </row>
    <row r="13" spans="1:13" x14ac:dyDescent="0.25">
      <c r="B13" s="1" t="str">
        <f t="shared" si="0"/>
        <v>Sentinel Light</v>
      </c>
      <c r="C13" s="2">
        <v>0.96614707137030353</v>
      </c>
      <c r="D13" s="2">
        <v>0.96447020243712933</v>
      </c>
      <c r="E13" s="2">
        <f t="shared" si="1"/>
        <v>-1.6768689331742026E-3</v>
      </c>
      <c r="I13" s="1" t="s">
        <v>8</v>
      </c>
      <c r="J13" s="11">
        <v>39097.068551403718</v>
      </c>
      <c r="K13" s="11">
        <v>39039.506850506368</v>
      </c>
      <c r="L13" s="11">
        <f t="shared" si="2"/>
        <v>-57.56170089734951</v>
      </c>
      <c r="M13" s="2">
        <f t="shared" si="3"/>
        <v>-1.4722766445179648E-3</v>
      </c>
    </row>
    <row r="14" spans="1:13" x14ac:dyDescent="0.25">
      <c r="B14" s="1" t="str">
        <f t="shared" si="0"/>
        <v>USL</v>
      </c>
      <c r="C14" s="2">
        <v>1.5516879010985045</v>
      </c>
      <c r="D14" s="2">
        <v>1.3993863956524089</v>
      </c>
      <c r="E14" s="2">
        <f t="shared" si="1"/>
        <v>-0.15230150544609566</v>
      </c>
      <c r="I14" s="1" t="s">
        <v>9</v>
      </c>
      <c r="J14" s="11">
        <v>359804.49022982118</v>
      </c>
      <c r="K14" s="11">
        <v>323200.14377515262</v>
      </c>
      <c r="L14" s="11">
        <f t="shared" si="2"/>
        <v>-36604.346454668557</v>
      </c>
      <c r="M14" s="2">
        <f t="shared" si="3"/>
        <v>-0.10173399012137933</v>
      </c>
    </row>
    <row r="15" spans="1:13" x14ac:dyDescent="0.25">
      <c r="B15" s="1" t="str">
        <f t="shared" si="0"/>
        <v>Residential Seasonal</v>
      </c>
      <c r="C15" s="2">
        <v>0.94174639739378174</v>
      </c>
      <c r="D15" s="2">
        <v>0.93951728567595472</v>
      </c>
      <c r="E15" s="2">
        <f t="shared" si="1"/>
        <v>-2.2291117178270259E-3</v>
      </c>
      <c r="I15" s="1" t="s">
        <v>10</v>
      </c>
      <c r="J15" s="11">
        <v>1563875.0183550338</v>
      </c>
      <c r="K15" s="11">
        <v>1562884.4226966961</v>
      </c>
      <c r="L15" s="11">
        <f t="shared" si="2"/>
        <v>-990.59565833769739</v>
      </c>
      <c r="M15" s="2">
        <f t="shared" si="3"/>
        <v>-6.3342380095032021E-4</v>
      </c>
    </row>
    <row r="18" spans="1:19" x14ac:dyDescent="0.25">
      <c r="B18" s="4" t="s">
        <v>11</v>
      </c>
    </row>
    <row r="19" spans="1:19" x14ac:dyDescent="0.25">
      <c r="B19" s="14" t="s">
        <v>16</v>
      </c>
      <c r="C19" s="15"/>
      <c r="D19" s="16"/>
      <c r="E19" s="15"/>
      <c r="F19" s="15"/>
      <c r="G19" s="17"/>
      <c r="I19" s="14" t="s">
        <v>15</v>
      </c>
      <c r="J19" s="16"/>
      <c r="K19" s="16"/>
      <c r="L19" s="16"/>
      <c r="M19" s="18"/>
      <c r="O19" s="14" t="s">
        <v>12</v>
      </c>
      <c r="P19" s="16"/>
      <c r="Q19" s="16"/>
      <c r="R19" s="16"/>
      <c r="S19" s="18"/>
    </row>
    <row r="20" spans="1:19" x14ac:dyDescent="0.25">
      <c r="B20" s="5"/>
      <c r="C20" s="5">
        <v>2027</v>
      </c>
      <c r="D20" s="5">
        <v>2028</v>
      </c>
      <c r="E20" s="5">
        <v>2029</v>
      </c>
      <c r="F20" s="5">
        <v>2030</v>
      </c>
      <c r="G20" s="5">
        <v>2031</v>
      </c>
      <c r="I20" s="5">
        <v>2027</v>
      </c>
      <c r="J20" s="5">
        <v>2028</v>
      </c>
      <c r="K20" s="5">
        <v>2029</v>
      </c>
      <c r="L20" s="5">
        <v>2030</v>
      </c>
      <c r="M20" s="5">
        <v>2031</v>
      </c>
      <c r="O20" s="5">
        <v>2027</v>
      </c>
      <c r="P20" s="5">
        <v>2028</v>
      </c>
      <c r="Q20" s="5">
        <v>2029</v>
      </c>
      <c r="R20" s="5">
        <v>2030</v>
      </c>
      <c r="S20" s="5">
        <v>2031</v>
      </c>
    </row>
    <row r="21" spans="1:19" x14ac:dyDescent="0.25">
      <c r="B21" s="6" t="s">
        <v>2</v>
      </c>
      <c r="C21" s="7">
        <v>47.087172182245297</v>
      </c>
      <c r="D21" s="7">
        <v>49.895670585218447</v>
      </c>
      <c r="E21" s="7">
        <v>53.021516797636984</v>
      </c>
      <c r="F21" s="7">
        <v>55.748554878557798</v>
      </c>
      <c r="G21" s="7">
        <v>60.22605504508892</v>
      </c>
      <c r="I21" s="7">
        <v>47.087172182245304</v>
      </c>
      <c r="J21" s="7">
        <v>49.895670585218426</v>
      </c>
      <c r="K21" s="7">
        <v>53.021516797636963</v>
      </c>
      <c r="L21" s="7">
        <v>55.748554878557776</v>
      </c>
      <c r="M21" s="7">
        <v>60.226055045088906</v>
      </c>
      <c r="O21" s="7">
        <f>I21-C21</f>
        <v>0</v>
      </c>
      <c r="P21" s="7">
        <f t="shared" ref="P21:S36" si="4">J21-D21</f>
        <v>0</v>
      </c>
      <c r="Q21" s="7">
        <f t="shared" si="4"/>
        <v>0</v>
      </c>
      <c r="R21" s="7">
        <f t="shared" si="4"/>
        <v>0</v>
      </c>
      <c r="S21" s="7">
        <f t="shared" si="4"/>
        <v>0</v>
      </c>
    </row>
    <row r="22" spans="1:19" x14ac:dyDescent="0.25">
      <c r="B22" s="6" t="s">
        <v>3</v>
      </c>
      <c r="C22" s="7">
        <v>28.209999999999997</v>
      </c>
      <c r="D22" s="7">
        <v>30.12629143650722</v>
      </c>
      <c r="E22" s="7">
        <v>32.265955670782311</v>
      </c>
      <c r="F22" s="7">
        <v>34.204763070023056</v>
      </c>
      <c r="G22" s="7">
        <v>37.209495864432768</v>
      </c>
      <c r="I22" s="7">
        <v>27.27</v>
      </c>
      <c r="J22" s="7">
        <v>29.11028370155114</v>
      </c>
      <c r="K22" s="7">
        <v>31.177787862064278</v>
      </c>
      <c r="L22" s="7">
        <v>33.051209074678951</v>
      </c>
      <c r="M22" s="7">
        <v>35.954607399592796</v>
      </c>
      <c r="O22" s="7">
        <f t="shared" ref="O22:S40" si="5">I22-C22</f>
        <v>-0.93999999999999773</v>
      </c>
      <c r="P22" s="7">
        <f t="shared" si="4"/>
        <v>-1.0160077349560801</v>
      </c>
      <c r="Q22" s="7">
        <f t="shared" si="4"/>
        <v>-1.0881678087180333</v>
      </c>
      <c r="R22" s="7">
        <f t="shared" si="4"/>
        <v>-1.1535539953441045</v>
      </c>
      <c r="S22" s="7">
        <f t="shared" si="4"/>
        <v>-1.2548884648399721</v>
      </c>
    </row>
    <row r="23" spans="1:19" x14ac:dyDescent="0.25">
      <c r="B23" s="6" t="s">
        <v>4</v>
      </c>
      <c r="C23" s="7">
        <v>165.93999999999997</v>
      </c>
      <c r="D23" s="7">
        <v>177.15495483936058</v>
      </c>
      <c r="E23" s="7">
        <v>190.13307411825213</v>
      </c>
      <c r="F23" s="7">
        <v>202.06272477012214</v>
      </c>
      <c r="G23" s="7">
        <v>220.38038121549576</v>
      </c>
      <c r="I23" s="7">
        <v>165.93999999999997</v>
      </c>
      <c r="J23" s="7">
        <v>177.15559992470693</v>
      </c>
      <c r="K23" s="7">
        <v>190.13376646163067</v>
      </c>
      <c r="L23" s="7">
        <v>202.06346055367899</v>
      </c>
      <c r="M23" s="7">
        <v>220.38118370027337</v>
      </c>
      <c r="O23" s="7">
        <f t="shared" si="5"/>
        <v>0</v>
      </c>
      <c r="P23" s="7">
        <f t="shared" si="4"/>
        <v>6.4508534634910575E-4</v>
      </c>
      <c r="Q23" s="7">
        <f t="shared" si="4"/>
        <v>6.9234337854595651E-4</v>
      </c>
      <c r="R23" s="7">
        <f t="shared" si="4"/>
        <v>7.357835568484461E-4</v>
      </c>
      <c r="S23" s="7">
        <f t="shared" si="4"/>
        <v>8.0248477760846981E-4</v>
      </c>
    </row>
    <row r="24" spans="1:19" x14ac:dyDescent="0.25">
      <c r="A24" t="s">
        <v>13</v>
      </c>
      <c r="B24" s="6" t="s">
        <v>5</v>
      </c>
      <c r="C24" s="7">
        <v>4758.3599999999988</v>
      </c>
      <c r="D24" s="7">
        <v>4763.7114026581685</v>
      </c>
      <c r="E24" s="7">
        <v>5028.1278312743589</v>
      </c>
      <c r="F24" s="7">
        <v>5356.302049658686</v>
      </c>
      <c r="G24" s="7">
        <v>5873.525388118901</v>
      </c>
      <c r="I24" s="7">
        <v>4758.3599999999988</v>
      </c>
      <c r="J24" s="7">
        <v>4763.7114026581658</v>
      </c>
      <c r="K24" s="7">
        <v>5028.1278312743561</v>
      </c>
      <c r="L24" s="7">
        <v>5356.3020496586842</v>
      </c>
      <c r="M24" s="7">
        <v>5873.5253881188974</v>
      </c>
      <c r="O24" s="7">
        <f t="shared" si="5"/>
        <v>0</v>
      </c>
      <c r="P24" s="7">
        <f t="shared" si="4"/>
        <v>0</v>
      </c>
      <c r="Q24" s="7">
        <f t="shared" si="4"/>
        <v>0</v>
      </c>
      <c r="R24" s="7">
        <f t="shared" si="4"/>
        <v>0</v>
      </c>
      <c r="S24" s="7">
        <f t="shared" si="4"/>
        <v>0</v>
      </c>
    </row>
    <row r="25" spans="1:19" x14ac:dyDescent="0.25">
      <c r="B25" s="6" t="s">
        <v>6</v>
      </c>
      <c r="C25" s="7">
        <v>10722.24</v>
      </c>
      <c r="D25" s="7">
        <v>10958.446454395058</v>
      </c>
      <c r="E25" s="7">
        <v>11717.686804139295</v>
      </c>
      <c r="F25" s="7">
        <v>12521.249382089218</v>
      </c>
      <c r="G25" s="7">
        <v>13730.345199885705</v>
      </c>
      <c r="I25" s="7">
        <v>10722.24</v>
      </c>
      <c r="J25" s="7">
        <v>10958.516145181844</v>
      </c>
      <c r="K25" s="7">
        <v>11717.761323352956</v>
      </c>
      <c r="L25" s="7">
        <v>12521.329011599169</v>
      </c>
      <c r="M25" s="7">
        <v>13730.432518700814</v>
      </c>
      <c r="O25" s="7">
        <f t="shared" si="5"/>
        <v>0</v>
      </c>
      <c r="P25" s="7">
        <f t="shared" si="4"/>
        <v>6.9690786785940873E-2</v>
      </c>
      <c r="Q25" s="7">
        <f t="shared" si="4"/>
        <v>7.4519213660096284E-2</v>
      </c>
      <c r="R25" s="7">
        <f t="shared" si="4"/>
        <v>7.9629509951701039E-2</v>
      </c>
      <c r="S25" s="7">
        <f t="shared" si="4"/>
        <v>8.7318815109028947E-2</v>
      </c>
    </row>
    <row r="26" spans="1:19" x14ac:dyDescent="0.25">
      <c r="B26" s="6" t="s">
        <v>7</v>
      </c>
      <c r="C26" s="7">
        <v>1.1999999999999997</v>
      </c>
      <c r="D26" s="7">
        <v>1.2759773244270782</v>
      </c>
      <c r="E26" s="7">
        <v>1.3560781351892472</v>
      </c>
      <c r="F26" s="7">
        <v>1.4283794560692569</v>
      </c>
      <c r="G26" s="7">
        <v>1.543590577925203</v>
      </c>
      <c r="I26" s="7">
        <v>1.2</v>
      </c>
      <c r="J26" s="7">
        <v>1.2759759068667043</v>
      </c>
      <c r="K26" s="7">
        <v>1.3560766286400388</v>
      </c>
      <c r="L26" s="7">
        <v>1.4283778691961386</v>
      </c>
      <c r="M26" s="7">
        <v>1.5435888630570824</v>
      </c>
      <c r="O26" s="7">
        <f t="shared" si="5"/>
        <v>0</v>
      </c>
      <c r="P26" s="7">
        <f t="shared" si="4"/>
        <v>-1.4175603739730036E-6</v>
      </c>
      <c r="Q26" s="7">
        <f t="shared" si="4"/>
        <v>-1.506549208496466E-6</v>
      </c>
      <c r="R26" s="7">
        <f t="shared" si="4"/>
        <v>-1.586873118242238E-6</v>
      </c>
      <c r="S26" s="7">
        <f t="shared" si="4"/>
        <v>-1.7148681206169414E-6</v>
      </c>
    </row>
    <row r="27" spans="1:19" x14ac:dyDescent="0.25">
      <c r="B27" s="6" t="s">
        <v>8</v>
      </c>
      <c r="C27" s="7">
        <v>7.7300000000000013</v>
      </c>
      <c r="D27" s="7">
        <v>8.4899237931788232</v>
      </c>
      <c r="E27" s="7">
        <v>9.3383174785271841</v>
      </c>
      <c r="F27" s="7">
        <v>10.147937217940568</v>
      </c>
      <c r="G27" s="7">
        <v>11.068561579690881</v>
      </c>
      <c r="I27" s="7">
        <v>7.72</v>
      </c>
      <c r="J27" s="7">
        <v>8.4789453457652275</v>
      </c>
      <c r="K27" s="7">
        <v>9.3262419605523537</v>
      </c>
      <c r="L27" s="7">
        <v>10.134814768573809</v>
      </c>
      <c r="M27" s="7">
        <v>11.054248657195108</v>
      </c>
      <c r="O27" s="7">
        <f t="shared" si="5"/>
        <v>-1.0000000000001563E-2</v>
      </c>
      <c r="P27" s="7">
        <f t="shared" si="4"/>
        <v>-1.097844741359566E-2</v>
      </c>
      <c r="Q27" s="7">
        <f t="shared" si="4"/>
        <v>-1.2075517974830419E-2</v>
      </c>
      <c r="R27" s="7">
        <f t="shared" si="4"/>
        <v>-1.3122449366758104E-2</v>
      </c>
      <c r="S27" s="7">
        <f t="shared" si="4"/>
        <v>-1.431292249577254E-2</v>
      </c>
    </row>
    <row r="28" spans="1:19" x14ac:dyDescent="0.25">
      <c r="B28" s="6" t="s">
        <v>9</v>
      </c>
      <c r="C28" s="7">
        <v>11.47601720248322</v>
      </c>
      <c r="D28" s="7">
        <v>12.345609546099489</v>
      </c>
      <c r="E28" s="7">
        <v>13.320244224039802</v>
      </c>
      <c r="F28" s="7">
        <v>14.254695773076747</v>
      </c>
      <c r="G28" s="7">
        <v>15.687991510554729</v>
      </c>
      <c r="I28" s="7">
        <v>10.323466378165522</v>
      </c>
      <c r="J28" s="7">
        <v>11.118293064397491</v>
      </c>
      <c r="K28" s="7">
        <v>11.996036195637918</v>
      </c>
      <c r="L28" s="7">
        <v>12.837590931179953</v>
      </c>
      <c r="M28" s="7">
        <v>14.128398160885899</v>
      </c>
      <c r="O28" s="7">
        <f t="shared" si="5"/>
        <v>-1.1525508243176983</v>
      </c>
      <c r="P28" s="7">
        <f t="shared" si="4"/>
        <v>-1.2273164817019975</v>
      </c>
      <c r="Q28" s="7">
        <f t="shared" si="4"/>
        <v>-1.324208028401884</v>
      </c>
      <c r="R28" s="7">
        <f t="shared" si="4"/>
        <v>-1.4171048418967942</v>
      </c>
      <c r="S28" s="7">
        <f t="shared" si="4"/>
        <v>-1.5595933496688303</v>
      </c>
    </row>
    <row r="29" spans="1:19" x14ac:dyDescent="0.25">
      <c r="B29" s="6" t="s">
        <v>10</v>
      </c>
      <c r="C29" s="7">
        <v>84.273614072576791</v>
      </c>
      <c r="D29" s="7">
        <v>90.866795719967186</v>
      </c>
      <c r="E29" s="7">
        <v>98.323298582733557</v>
      </c>
      <c r="F29" s="7">
        <v>105.30614518406632</v>
      </c>
      <c r="G29" s="7">
        <v>115.73880713414809</v>
      </c>
      <c r="I29" s="7">
        <v>84.220233159631121</v>
      </c>
      <c r="J29" s="7">
        <v>90.809238528842016</v>
      </c>
      <c r="K29" s="7">
        <v>98.261018265223285</v>
      </c>
      <c r="L29" s="7">
        <v>105.23944176532036</v>
      </c>
      <c r="M29" s="7">
        <v>115.66549541901567</v>
      </c>
      <c r="O29" s="7">
        <f t="shared" si="5"/>
        <v>-5.3380912945669934E-2</v>
      </c>
      <c r="P29" s="7">
        <f t="shared" si="4"/>
        <v>-5.7557191125169993E-2</v>
      </c>
      <c r="Q29" s="7">
        <f t="shared" si="4"/>
        <v>-6.2280317510271743E-2</v>
      </c>
      <c r="R29" s="7">
        <f t="shared" si="4"/>
        <v>-6.6703418745959198E-2</v>
      </c>
      <c r="S29" s="7">
        <f t="shared" si="4"/>
        <v>-7.3311715132419408E-2</v>
      </c>
    </row>
    <row r="30" spans="1:19" x14ac:dyDescent="0.25">
      <c r="B30" s="8"/>
    </row>
    <row r="31" spans="1:19" x14ac:dyDescent="0.25">
      <c r="B31" s="5"/>
      <c r="C31" s="5">
        <v>2027</v>
      </c>
      <c r="D31" s="5">
        <v>2028</v>
      </c>
      <c r="E31" s="5">
        <v>2029</v>
      </c>
      <c r="F31" s="5">
        <v>2030</v>
      </c>
      <c r="G31" s="5">
        <v>2031</v>
      </c>
      <c r="I31" s="5">
        <v>2027</v>
      </c>
      <c r="J31" s="5">
        <v>2028</v>
      </c>
      <c r="K31" s="5">
        <v>2029</v>
      </c>
      <c r="L31" s="5">
        <v>2030</v>
      </c>
      <c r="M31" s="5">
        <v>2031</v>
      </c>
      <c r="O31" s="5">
        <v>2027</v>
      </c>
      <c r="P31" s="5">
        <v>2028</v>
      </c>
      <c r="Q31" s="5">
        <v>2029</v>
      </c>
      <c r="R31" s="5">
        <v>2030</v>
      </c>
      <c r="S31" s="5">
        <v>2031</v>
      </c>
    </row>
    <row r="32" spans="1:19" x14ac:dyDescent="0.25">
      <c r="B32" s="6" t="s">
        <v>2</v>
      </c>
      <c r="C32" s="9">
        <v>0</v>
      </c>
      <c r="D32" s="9">
        <v>0</v>
      </c>
      <c r="E32" s="9">
        <v>0</v>
      </c>
      <c r="F32" s="9">
        <v>0</v>
      </c>
      <c r="G32" s="9">
        <v>0</v>
      </c>
      <c r="I32" s="9">
        <v>0</v>
      </c>
      <c r="J32" s="9">
        <v>0</v>
      </c>
      <c r="K32" s="9">
        <v>0</v>
      </c>
      <c r="L32" s="9">
        <v>0</v>
      </c>
      <c r="M32" s="9">
        <v>0</v>
      </c>
      <c r="O32" s="9"/>
      <c r="P32" s="9"/>
      <c r="Q32" s="9"/>
      <c r="R32" s="9"/>
      <c r="S32" s="9"/>
    </row>
    <row r="33" spans="1:19" x14ac:dyDescent="0.25">
      <c r="B33" s="6" t="s">
        <v>3</v>
      </c>
      <c r="C33" s="9">
        <v>3.1827753067932722E-2</v>
      </c>
      <c r="D33" s="9">
        <v>3.4359771910680403E-2</v>
      </c>
      <c r="E33" s="9">
        <v>3.7115520535471465E-2</v>
      </c>
      <c r="F33" s="9">
        <v>3.9640013552659267E-2</v>
      </c>
      <c r="G33" s="9">
        <v>4.3234443858646124E-2</v>
      </c>
      <c r="I33" s="9">
        <v>3.2209690432161535E-2</v>
      </c>
      <c r="J33" s="9">
        <v>3.4777450172303888E-2</v>
      </c>
      <c r="K33" s="9">
        <v>3.7566697747497359E-2</v>
      </c>
      <c r="L33" s="9">
        <v>4.0121878566037293E-2</v>
      </c>
      <c r="M33" s="9">
        <v>4.3760002858283256E-2</v>
      </c>
      <c r="O33" s="9">
        <f t="shared" si="5"/>
        <v>3.8193736422881264E-4</v>
      </c>
      <c r="P33" s="9">
        <f t="shared" si="4"/>
        <v>4.1767826162348448E-4</v>
      </c>
      <c r="Q33" s="9">
        <f t="shared" si="4"/>
        <v>4.5117721202589389E-4</v>
      </c>
      <c r="R33" s="9">
        <f t="shared" si="4"/>
        <v>4.8186501337802584E-4</v>
      </c>
      <c r="S33" s="9">
        <f t="shared" si="4"/>
        <v>5.2555899963713237E-4</v>
      </c>
    </row>
    <row r="34" spans="1:19" x14ac:dyDescent="0.25">
      <c r="B34" s="6" t="s">
        <v>4</v>
      </c>
      <c r="C34" s="9">
        <v>6.2428120576403243</v>
      </c>
      <c r="D34" s="9">
        <v>6.5758993446354106</v>
      </c>
      <c r="E34" s="9">
        <v>6.9834497086628993</v>
      </c>
      <c r="F34" s="9">
        <v>7.3964753963241616</v>
      </c>
      <c r="G34" s="9">
        <v>8.0016330666934543</v>
      </c>
      <c r="I34" s="9">
        <v>6.2431339308564695</v>
      </c>
      <c r="J34" s="9">
        <v>6.576239067422196</v>
      </c>
      <c r="K34" s="9">
        <v>6.9838112713676157</v>
      </c>
      <c r="L34" s="9">
        <v>7.3968590923599198</v>
      </c>
      <c r="M34" s="9">
        <v>8.0020491920803405</v>
      </c>
      <c r="O34" s="9">
        <f t="shared" si="5"/>
        <v>3.2187321614518538E-4</v>
      </c>
      <c r="P34" s="9">
        <f t="shared" si="4"/>
        <v>3.3972278678540135E-4</v>
      </c>
      <c r="Q34" s="9">
        <f t="shared" si="4"/>
        <v>3.6156270471643381E-4</v>
      </c>
      <c r="R34" s="9">
        <f t="shared" si="4"/>
        <v>3.8369603575816313E-4</v>
      </c>
      <c r="S34" s="9">
        <f t="shared" si="4"/>
        <v>4.1612538688617917E-4</v>
      </c>
    </row>
    <row r="35" spans="1:19" x14ac:dyDescent="0.25">
      <c r="A35" t="s">
        <v>14</v>
      </c>
      <c r="B35" s="6" t="s">
        <v>5</v>
      </c>
      <c r="C35" s="9">
        <v>5.0253129871354156</v>
      </c>
      <c r="D35" s="9">
        <v>4.813399093375204</v>
      </c>
      <c r="E35" s="9">
        <v>4.8261196556920423</v>
      </c>
      <c r="F35" s="9">
        <v>4.9414446118966895</v>
      </c>
      <c r="G35" s="9">
        <v>5.1585050474124676</v>
      </c>
      <c r="I35" s="9">
        <v>5.0253129871354156</v>
      </c>
      <c r="J35" s="9">
        <v>4.8133990933752013</v>
      </c>
      <c r="K35" s="9">
        <v>4.8261196556920405</v>
      </c>
      <c r="L35" s="9">
        <v>4.9414446118966868</v>
      </c>
      <c r="M35" s="9">
        <v>5.1585050474124658</v>
      </c>
      <c r="O35" s="9">
        <f t="shared" si="5"/>
        <v>0</v>
      </c>
      <c r="P35" s="9">
        <f t="shared" si="4"/>
        <v>0</v>
      </c>
      <c r="Q35" s="9">
        <f t="shared" si="4"/>
        <v>0</v>
      </c>
      <c r="R35" s="9">
        <f t="shared" si="4"/>
        <v>0</v>
      </c>
      <c r="S35" s="9">
        <f t="shared" si="4"/>
        <v>0</v>
      </c>
    </row>
    <row r="36" spans="1:19" x14ac:dyDescent="0.25">
      <c r="B36" s="6" t="s">
        <v>6</v>
      </c>
      <c r="C36" s="9">
        <v>5.8890723476022862</v>
      </c>
      <c r="D36" s="9">
        <v>5.3477978530748258</v>
      </c>
      <c r="E36" s="9">
        <v>5.2638472313445552</v>
      </c>
      <c r="F36" s="9">
        <v>5.4789277382141419</v>
      </c>
      <c r="G36" s="9">
        <v>5.8663890266638976</v>
      </c>
      <c r="I36" s="9">
        <v>5.9412060426640139</v>
      </c>
      <c r="J36" s="9">
        <v>5.3945962761667561</v>
      </c>
      <c r="K36" s="9">
        <v>5.3098181641270523</v>
      </c>
      <c r="L36" s="9">
        <v>5.5270186914504995</v>
      </c>
      <c r="M36" s="9">
        <v>5.9182991351949301</v>
      </c>
      <c r="O36" s="9">
        <f t="shared" si="5"/>
        <v>5.2133695061727714E-2</v>
      </c>
      <c r="P36" s="9">
        <f t="shared" si="4"/>
        <v>4.6798423091930275E-2</v>
      </c>
      <c r="Q36" s="9">
        <f t="shared" si="4"/>
        <v>4.5970932782497087E-2</v>
      </c>
      <c r="R36" s="9">
        <f t="shared" si="4"/>
        <v>4.8090953236357592E-2</v>
      </c>
      <c r="S36" s="9">
        <f t="shared" si="4"/>
        <v>5.1910108531032506E-2</v>
      </c>
    </row>
    <row r="37" spans="1:19" x14ac:dyDescent="0.25">
      <c r="B37" s="6" t="s">
        <v>7</v>
      </c>
      <c r="C37" s="9">
        <v>5.1734091213034601</v>
      </c>
      <c r="D37" s="9">
        <v>5.4964329165392769</v>
      </c>
      <c r="E37" s="9">
        <v>5.8602956068974326</v>
      </c>
      <c r="F37" s="9">
        <v>6.1844489067217943</v>
      </c>
      <c r="G37" s="9">
        <v>6.6974168620670094</v>
      </c>
      <c r="I37" s="9">
        <v>5.1748033747634254</v>
      </c>
      <c r="J37" s="9">
        <v>5.4979142261422194</v>
      </c>
      <c r="K37" s="9">
        <v>5.861874978881116</v>
      </c>
      <c r="L37" s="9">
        <v>6.186115639254246</v>
      </c>
      <c r="M37" s="9">
        <v>6.6992218414169509</v>
      </c>
      <c r="O37" s="9">
        <f t="shared" si="5"/>
        <v>1.3942534599653555E-3</v>
      </c>
      <c r="P37" s="9">
        <f t="shared" si="5"/>
        <v>1.4813096029424599E-3</v>
      </c>
      <c r="Q37" s="9">
        <f t="shared" si="5"/>
        <v>1.5793719836834086E-3</v>
      </c>
      <c r="R37" s="9">
        <f t="shared" si="5"/>
        <v>1.6667325324517535E-3</v>
      </c>
      <c r="S37" s="9">
        <f t="shared" si="5"/>
        <v>1.8049793499415046E-3</v>
      </c>
    </row>
    <row r="38" spans="1:19" x14ac:dyDescent="0.25">
      <c r="B38" s="6" t="s">
        <v>8</v>
      </c>
      <c r="C38" s="9">
        <v>22.800401912252347</v>
      </c>
      <c r="D38" s="9">
        <v>24.904395424330929</v>
      </c>
      <c r="E38" s="9">
        <v>27.295291445241755</v>
      </c>
      <c r="F38" s="9">
        <v>29.606332724608588</v>
      </c>
      <c r="G38" s="9">
        <v>32.949367524441151</v>
      </c>
      <c r="I38" s="9">
        <v>22.760214354486809</v>
      </c>
      <c r="J38" s="9">
        <v>24.860499407340392</v>
      </c>
      <c r="K38" s="9">
        <v>27.247181280083058</v>
      </c>
      <c r="L38" s="9">
        <v>29.554149161740916</v>
      </c>
      <c r="M38" s="9">
        <v>32.891291591577215</v>
      </c>
      <c r="O38" s="9">
        <f t="shared" si="5"/>
        <v>-4.0187557765538173E-2</v>
      </c>
      <c r="P38" s="9">
        <f t="shared" si="5"/>
        <v>-4.3896016990537134E-2</v>
      </c>
      <c r="Q38" s="9">
        <f t="shared" si="5"/>
        <v>-4.8110165158696816E-2</v>
      </c>
      <c r="R38" s="9">
        <f t="shared" si="5"/>
        <v>-5.2183562867671895E-2</v>
      </c>
      <c r="S38" s="9">
        <f t="shared" si="5"/>
        <v>-5.8075932863935975E-2</v>
      </c>
    </row>
    <row r="39" spans="1:19" x14ac:dyDescent="0.25">
      <c r="B39" s="6" t="s">
        <v>9</v>
      </c>
      <c r="C39" s="9">
        <v>3.0903127120337739E-2</v>
      </c>
      <c r="D39" s="9">
        <v>3.3395819461467018E-2</v>
      </c>
      <c r="E39" s="9">
        <v>3.6216141408248331E-2</v>
      </c>
      <c r="F39" s="9">
        <v>3.8872365185738944E-2</v>
      </c>
      <c r="G39" s="9">
        <v>4.2814446783100563E-2</v>
      </c>
      <c r="I39" s="9">
        <v>2.7702080965969857E-2</v>
      </c>
      <c r="J39" s="9">
        <v>2.9936572148312742E-2</v>
      </c>
      <c r="K39" s="9">
        <v>3.2464755998950309E-2</v>
      </c>
      <c r="L39" s="9">
        <v>3.4845839500993486E-2</v>
      </c>
      <c r="M39" s="9">
        <v>3.8379587498706728E-2</v>
      </c>
      <c r="O39" s="9">
        <f t="shared" si="5"/>
        <v>-3.2010461543678821E-3</v>
      </c>
      <c r="P39" s="9">
        <f t="shared" si="5"/>
        <v>-3.4592473131542754E-3</v>
      </c>
      <c r="Q39" s="9">
        <f t="shared" si="5"/>
        <v>-3.751385409298022E-3</v>
      </c>
      <c r="R39" s="9">
        <f t="shared" si="5"/>
        <v>-4.0265256847454578E-3</v>
      </c>
      <c r="S39" s="9">
        <f t="shared" si="5"/>
        <v>-4.4348592843938342E-3</v>
      </c>
    </row>
    <row r="40" spans="1:19" x14ac:dyDescent="0.25">
      <c r="B40" s="6" t="s">
        <v>10</v>
      </c>
      <c r="C40" s="9">
        <v>0</v>
      </c>
      <c r="D40" s="9">
        <v>0</v>
      </c>
      <c r="E40" s="9">
        <v>0</v>
      </c>
      <c r="F40" s="9">
        <v>0</v>
      </c>
      <c r="G40" s="9">
        <v>0</v>
      </c>
      <c r="I40" s="9">
        <v>0</v>
      </c>
      <c r="J40" s="9">
        <v>0</v>
      </c>
      <c r="K40" s="9">
        <v>0</v>
      </c>
      <c r="L40" s="9">
        <v>0</v>
      </c>
      <c r="M40" s="9">
        <v>0</v>
      </c>
      <c r="O40" s="9">
        <f t="shared" si="5"/>
        <v>0</v>
      </c>
      <c r="P40" s="9">
        <f t="shared" si="5"/>
        <v>0</v>
      </c>
      <c r="Q40" s="9">
        <f t="shared" si="5"/>
        <v>0</v>
      </c>
      <c r="R40" s="9">
        <f t="shared" si="5"/>
        <v>0</v>
      </c>
      <c r="S40" s="9">
        <f t="shared" si="5"/>
        <v>0</v>
      </c>
    </row>
    <row r="41" spans="1:19" x14ac:dyDescent="0.25">
      <c r="O41" s="10"/>
      <c r="P41" s="10"/>
      <c r="Q41" s="10"/>
      <c r="R41" s="10"/>
      <c r="S41" s="10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HasExcelAttachment xmlns="6a95137c-d42e-468e-9f88-48056057fa51">false</HasExcelAttachment>
    <MunishStatus xmlns="6a95137c-d42e-468e-9f88-48056057fa51">N/A</MunishStatus>
    <TorysCounsel xmlns="6a95137c-d42e-468e-9f88-48056057fa51">
      <Value>N/A</Value>
    </TorysCounsel>
    <CrossReference xmlns="6a95137c-d42e-468e-9f88-48056057fa51" xsi:nil="true"/>
    <Issue_x002f_Theme xmlns="6a95137c-d42e-468e-9f88-48056057fa51" xsi:nil="true"/>
    <Attachment xmlns="6a95137c-d42e-468e-9f88-48056057fa51">false</Attachment>
    <ZubairStatus xmlns="6a95137c-d42e-468e-9f88-48056057fa51">N/A</ZubairStatus>
    <ExhibitRef xmlns="6a95137c-d42e-468e-9f88-48056057fa51" xsi:nil="true"/>
    <BBA_DRP xmlns="6a95137c-d42e-468e-9f88-48056057fa51">
      <UserInfo>
        <DisplayName/>
        <AccountId xsi:nil="true"/>
        <AccountType/>
      </UserInfo>
    </BBA_DRP>
    <AnchorIRR xmlns="6a95137c-d42e-468e-9f88-48056057fa51">false</AnchorIRR>
    <StatusNotes xmlns="6a95137c-d42e-468e-9f88-48056057fa51" xsi:nil="true"/>
    <KristonStatus xmlns="6a95137c-d42e-468e-9f88-48056057fa51">N/A</KristonStatus>
    <CynthiaStatus xmlns="6a95137c-d42e-468e-9f88-48056057fa51">N/A</CynthiaStatus>
    <IRR xmlns="6a95137c-d42e-468e-9f88-48056057fa51">false</IRR>
    <ABlairStatus xmlns="6a95137c-d42e-468e-9f88-48056057fa51">N/A</ABlairStatus>
    <Round2Topic xmlns="6a95137c-d42e-468e-9f88-48056057fa51">false</Round2Topic>
    <IRR_x0020_Label xmlns="6a95137c-d42e-468e-9f88-48056057fa51" xsi:nil="true"/>
    <Intervenor xmlns="6a95137c-d42e-468e-9f88-48056057fa51">BOMA</Intervenor>
    <UsmanStatus xmlns="6a95137c-d42e-468e-9f88-48056057fa51">N/A</UsmanStatus>
    <S_x002e_VetsisStatus xmlns="6a95137c-d42e-468e-9f88-48056057fa51">N/A</S_x002e_VetsisStatus>
    <Strategic_x003f_ xmlns="6a95137c-d42e-468e-9f88-48056057fa51">false</Strategic_x003f_>
    <S_x002e_SheehyStatus xmlns="6a95137c-d42e-468e-9f88-48056057fa51">N/A</S_x002e_SheehyStatus>
    <Ex_x002e_ xmlns="6a95137c-d42e-468e-9f88-48056057fa51">Ex 7</Ex_x002e_>
    <LincolnStatus xmlns="6a95137c-d42e-468e-9f88-48056057fa51">N/A</LincolnStatus>
    <BBA_Comments xmlns="6a95137c-d42e-468e-9f88-48056057fa51" xsi:nil="true"/>
    <RegContact xmlns="6a95137c-d42e-468e-9f88-48056057fa51" xsi:nil="true"/>
    <SaadStatus xmlns="6a95137c-d42e-468e-9f88-48056057fa51">N/A</SaadStatus>
    <Witness_x0028_es_x0029_ xmlns="6a95137c-d42e-468e-9f88-48056057fa51">
      <Value>S. Vetsis</Value>
    </Witness_x0028_es_x0029_>
    <Status xmlns="6a95137c-d42e-468e-9f88-48056057fa51" xsi:nil="true"/>
    <GlenWinn xmlns="6a95137c-d42e-468e-9f88-48056057fa51">
      <UserInfo>
        <DisplayName/>
        <AccountId xsi:nil="true"/>
        <AccountType/>
      </UserInfo>
    </GlenWinn>
    <FinanceInputs_x002f_Validation xmlns="6a95137c-d42e-468e-9f88-48056057fa51">N/A</FinanceInputs_x002f_Validation>
    <Confidential xmlns="6a95137c-d42e-468e-9f88-48056057fa51">N/A</Confidential>
    <SME_x0028_s_x0029_ xmlns="6a95137c-d42e-468e-9f88-48056057fa51" xsi:nil="true"/>
    <BradStatus xmlns="6a95137c-d42e-468e-9f88-48056057fa51">N/A</BradStatus>
    <SamStatus xmlns="6a95137c-d42e-468e-9f88-48056057fa51">N/A</SamStatus>
    <ErinIntervention xmlns="6a95137c-d42e-468e-9f88-48056057fa51">false</ErinIntervention>
    <GeneralNotes xmlns="6a95137c-d42e-468e-9f88-48056057fa51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8167192D49BE74B8E487B64E9012969" ma:contentTypeVersion="46" ma:contentTypeDescription="Create a new document." ma:contentTypeScope="" ma:versionID="2ab638d31771d19a9d2060fda2accbc0">
  <xsd:schema xmlns:xsd="http://www.w3.org/2001/XMLSchema" xmlns:xs="http://www.w3.org/2001/XMLSchema" xmlns:p="http://schemas.microsoft.com/office/2006/metadata/properties" xmlns:ns2="6a95137c-d42e-468e-9f88-48056057fa51" targetNamespace="http://schemas.microsoft.com/office/2006/metadata/properties" ma:root="true" ma:fieldsID="cec26060faadc0b2fed06678648fdcf9" ns2:_="">
    <xsd:import namespace="6a95137c-d42e-468e-9f88-48056057fa51"/>
    <xsd:element name="properties">
      <xsd:complexType>
        <xsd:sequence>
          <xsd:element name="documentManagement">
            <xsd:complexType>
              <xsd:all>
                <xsd:element ref="ns2:IRR_x0020_Label" minOccurs="0"/>
                <xsd:element ref="ns2:Status" minOccurs="0"/>
                <xsd:element ref="ns2:Strategic_x003f_" minOccurs="0"/>
                <xsd:element ref="ns2:Witness_x0028_es_x0029_" minOccurs="0"/>
                <xsd:element ref="ns2:FinanceInputs_x002f_Validation" minOccurs="0"/>
                <xsd:element ref="ns2:Confidential" minOccurs="0"/>
                <xsd:element ref="ns2:TorysCounsel" minOccurs="0"/>
                <xsd:element ref="ns2:AnchorIRR" minOccurs="0"/>
                <xsd:element ref="ns2:CrossReference" minOccurs="0"/>
                <xsd:element ref="ns2:HasExcelAttachment" minOccurs="0"/>
                <xsd:element ref="ns2:RegContact" minOccurs="0"/>
                <xsd:element ref="ns2:Round2Topic" minOccurs="0"/>
                <xsd:element ref="ns2:Issue_x002f_Theme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SME_x0028_s_x0029_" minOccurs="0"/>
                <xsd:element ref="ns2:Intervenor" minOccurs="0"/>
                <xsd:element ref="ns2:S_x002e_SheehyStatus" minOccurs="0"/>
                <xsd:element ref="ns2:UsmanStatus" minOccurs="0"/>
                <xsd:element ref="ns2:SaadStatus" minOccurs="0"/>
                <xsd:element ref="ns2:SamStatus" minOccurs="0"/>
                <xsd:element ref="ns2:MunishStatus" minOccurs="0"/>
                <xsd:element ref="ns2:LincolnStatus" minOccurs="0"/>
                <xsd:element ref="ns2:KristonStatus" minOccurs="0"/>
                <xsd:element ref="ns2:BradStatus" minOccurs="0"/>
                <xsd:element ref="ns2:S_x002e_VetsisStatus" minOccurs="0"/>
                <xsd:element ref="ns2:CynthiaStatus" minOccurs="0"/>
                <xsd:element ref="ns2:ZubairStatus" minOccurs="0"/>
                <xsd:element ref="ns2:ExhibitRef" minOccurs="0"/>
                <xsd:element ref="ns2:Ex_x002e_" minOccurs="0"/>
                <xsd:element ref="ns2:BBA_DRP" minOccurs="0"/>
                <xsd:element ref="ns2:ErinIntervention" minOccurs="0"/>
                <xsd:element ref="ns2:Attachment" minOccurs="0"/>
                <xsd:element ref="ns2:GlenWinn" minOccurs="0"/>
                <xsd:element ref="ns2:StatusNotes" minOccurs="0"/>
                <xsd:element ref="ns2:GeneralNotes" minOccurs="0"/>
                <xsd:element ref="ns2:MediaServiceBillingMetadata" minOccurs="0"/>
                <xsd:element ref="ns2:BBA_Comments" minOccurs="0"/>
                <xsd:element ref="ns2:IRR" minOccurs="0"/>
                <xsd:element ref="ns2:ABlair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95137c-d42e-468e-9f88-48056057fa51" elementFormDefault="qualified">
    <xsd:import namespace="http://schemas.microsoft.com/office/2006/documentManagement/types"/>
    <xsd:import namespace="http://schemas.microsoft.com/office/infopath/2007/PartnerControls"/>
    <xsd:element name="IRR_x0020_Label" ma:index="1" nillable="true" ma:displayName="IRR Label" ma:description="Exhibit-Intervenor-#" ma:internalName="IRR_x0020_Label">
      <xsd:simpleType>
        <xsd:restriction base="dms:Text">
          <xsd:maxLength value="255"/>
        </xsd:restriction>
      </xsd:simpleType>
    </xsd:element>
    <xsd:element name="Status" ma:index="2" nillable="true" ma:displayName="Main Status (REG ONLY)" ma:default="Drafting stage" ma:description="Stage of production" ma:format="Dropdown" ma:internalName="Status">
      <xsd:simpleType>
        <xsd:restriction base="dms:Choice">
          <xsd:enumeration value="Drafting stage"/>
          <xsd:enumeration value="Draft - ready for Reg review"/>
          <xsd:enumeration value="Witness signed off"/>
          <xsd:enumeration value="Final - To be redacted"/>
          <xsd:enumeration value="Final - Ready for PDF"/>
          <xsd:enumeration value="Torys review required"/>
          <xsd:enumeration value="Torys review complete"/>
          <xsd:enumeration value="ERIN or Στέφανος to review"/>
          <xsd:enumeration value="Reg review complete - ready for sign off"/>
          <xsd:enumeration value="Deferred to Round 2"/>
        </xsd:restriction>
      </xsd:simpleType>
    </xsd:element>
    <xsd:element name="Strategic_x003f_" ma:index="3" nillable="true" ma:displayName="Strategic?" ma:default="0" ma:description="IRRs that require legal review, tie to broader issues, and/or bear risk due to questions asked" ma:format="Dropdown" ma:internalName="Strategic_x003f_">
      <xsd:simpleType>
        <xsd:restriction base="dms:Boolean"/>
      </xsd:simpleType>
    </xsd:element>
    <xsd:element name="Witness_x0028_es_x0029_" ma:index="4" nillable="true" ma:displayName="Witness(es)" ma:description="All Witnesses responsible for approving responses" ma:format="Dropdown" ma:internalName="Witness_x0028_es_x0029_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Cynthia"/>
                    <xsd:enumeration value="Zubair"/>
                    <xsd:enumeration value="S. Sheehy"/>
                    <xsd:enumeration value="S. Vetsis"/>
                    <xsd:enumeration value="Sam"/>
                    <xsd:enumeration value="Usman"/>
                    <xsd:enumeration value="Saad"/>
                    <xsd:enumeration value="Munish"/>
                    <xsd:enumeration value="Kriston"/>
                    <xsd:enumeration value="Lincoln"/>
                    <xsd:enumeration value="Brad"/>
                    <xsd:enumeration value="A. Blair"/>
                    <xsd:enumeration value="S. Fenrick (SV)"/>
                    <xsd:enumeration value="Not Yet Assigned"/>
                  </xsd:restriction>
                </xsd:simpleType>
              </xsd:element>
            </xsd:sequence>
          </xsd:extension>
        </xsd:complexContent>
      </xsd:complexType>
    </xsd:element>
    <xsd:element name="FinanceInputs_x002f_Validation" ma:index="5" nillable="true" ma:displayName="Finance Inputs/Validation" ma:default="N/A" ma:description="Response requires data from Finance, or Finance review and validation" ma:format="Dropdown" ma:internalName="FinanceInputs_x002f_Validation">
      <xsd:simpleType>
        <xsd:restriction base="dms:Choice">
          <xsd:enumeration value="Finance review or inputs outstanding"/>
          <xsd:enumeration value="Ready for Finance review"/>
          <xsd:enumeration value="Finance review/input complete"/>
          <xsd:enumeration value="N/A"/>
        </xsd:restriction>
      </xsd:simpleType>
    </xsd:element>
    <xsd:element name="Confidential" ma:index="6" nillable="true" ma:displayName="Confidential" ma:default="N/A" ma:description="Stage of confidentiality for those requiring that treatment" ma:format="Dropdown" ma:internalName="Confidential">
      <xsd:simpleType>
        <xsd:restriction base="dms:Choice">
          <xsd:enumeration value="Possibly Confidential - Internal review required"/>
          <xsd:enumeration value="Confidential - Redactions needed"/>
          <xsd:enumeration value="Confidential - Proposed redactions ready"/>
          <xsd:enumeration value="Confidential - Torys review required"/>
          <xsd:enumeration value="Confidential - Elexicon input required"/>
          <xsd:enumeration value="Confidential - Ready - Marked-up version"/>
          <xsd:enumeration value="Confidential - Ready - Public version"/>
          <xsd:enumeration value="N/A"/>
          <xsd:enumeration value="Reviewed - Confirmed not confidential"/>
        </xsd:restriction>
      </xsd:simpleType>
    </xsd:element>
    <xsd:element name="TorysCounsel" ma:index="7" nillable="true" ma:displayName="Torys' Counsel" ma:default="N/A" ma:description="Name of lawyer" ma:format="Dropdown" ma:internalName="TorysCounsel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Daliana"/>
                    <xsd:enumeration value="Daniel"/>
                    <xsd:enumeration value="Meghan"/>
                    <xsd:enumeration value="Arlen"/>
                    <xsd:enumeration value="Jonathan"/>
                    <xsd:enumeration value="N/A"/>
                  </xsd:restriction>
                </xsd:simpleType>
              </xsd:element>
            </xsd:sequence>
          </xsd:extension>
        </xsd:complexContent>
      </xsd:complexType>
    </xsd:element>
    <xsd:element name="AnchorIRR" ma:index="8" nillable="true" ma:displayName="Anchor IRR" ma:default="0" ma:description="Identifies IRRs that address key topics and are cite in other IR responses" ma:format="Dropdown" ma:internalName="AnchorIRR">
      <xsd:simpleType>
        <xsd:restriction base="dms:Boolean"/>
      </xsd:simpleType>
    </xsd:element>
    <xsd:element name="CrossReference" ma:index="9" nillable="true" ma:displayName="Cross Reference" ma:description="Captures duplicative or related IRRs to Anchor responses" ma:format="Dropdown" ma:internalName="CrossReference">
      <xsd:simpleType>
        <xsd:restriction base="dms:Note">
          <xsd:maxLength value="255"/>
        </xsd:restriction>
      </xsd:simpleType>
    </xsd:element>
    <xsd:element name="HasExcelAttachment" ma:index="10" nillable="true" ma:displayName="Has Excel Attachment" ma:default="0" ma:description="Identifies IRRs that have Excel attachments that need to be reviewed by the Witness" ma:format="Dropdown" ma:internalName="HasExcelAttachment">
      <xsd:simpleType>
        <xsd:restriction base="dms:Boolean"/>
      </xsd:simpleType>
    </xsd:element>
    <xsd:element name="RegContact" ma:index="11" nillable="true" ma:displayName="Reg Contact" ma:description="Regulatory team member responsible for project management / review" ma:format="Dropdown" ma:internalName="RegContact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Carlisle"/>
                    <xsd:enumeration value="Jeff"/>
                    <xsd:enumeration value="Susan"/>
                    <xsd:enumeration value="Erin"/>
                    <xsd:enumeration value="Not Yet Assigned"/>
                  </xsd:restriction>
                </xsd:simpleType>
              </xsd:element>
            </xsd:sequence>
          </xsd:extension>
        </xsd:complexContent>
      </xsd:complexType>
    </xsd:element>
    <xsd:element name="Round2Topic" ma:index="12" nillable="true" ma:displayName="Round 2 Topic" ma:default="0" ma:description="IRRs that relate to evidence update items and should be deferred to the second round. " ma:format="Dropdown" ma:internalName="Round2Topic">
      <xsd:simpleType>
        <xsd:restriction base="dms:Boolean"/>
      </xsd:simpleType>
    </xsd:element>
    <xsd:element name="Issue_x002f_Theme" ma:index="13" nillable="true" ma:displayName="Issue/Theme" ma:description="Tag issue/theme to ensure alignment across multiple IRRs" ma:format="Dropdown" ma:internalName="Issue_x002f_Theme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Synergies"/>
                        <xsd:enumeration value="Merger"/>
                        <xsd:enumeration value="Productivity and Efficiency"/>
                        <xsd:enumeration value="Modernization and/or Dx NEXT"/>
                        <xsd:enumeration value="Rate Framework and Clearspring"/>
                        <xsd:enumeration value="Stretch Factor"/>
                        <xsd:enumeration value="Inflation"/>
                        <xsd:enumeration value="Benchmarking"/>
                        <xsd:enumeration value="Investment Planning"/>
                        <xsd:enumeration value="Customer Growth"/>
                        <xsd:enumeration value="Stations Investments"/>
                        <xsd:enumeration value="Reactive Captial"/>
                        <xsd:enumeration value="Customer Engagement"/>
                        <xsd:enumeration value="Reliability"/>
                        <xsd:enumeration value="eDSM"/>
                        <xsd:enumeration value="Capacity and Load Forecast"/>
                        <xsd:enumeration value="Asset Condition and ACA"/>
                        <xsd:enumeration value="Execution and Contractors"/>
                        <xsd:enumeration value="NWS and DERs"/>
                        <xsd:enumeration value="DVAs"/>
                        <xsd:enumeration value="New DVAs"/>
                        <xsd:enumeration value="Workforce and Compensation"/>
                        <xsd:enumeration value="Shared Services"/>
                        <xsd:enumeration value="Letters of Comment"/>
                        <xsd:enumeration value="RRWF"/>
                        <xsd:enumeration value="Chapter 2 Appendices"/>
                        <xsd:enumeration value="Application Costs"/>
                        <xsd:enumeration value="Historical ISA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MediaServiceMetadata" ma:index="17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8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SME_x0028_s_x0029_" ma:index="24" nillable="true" ma:displayName="SME(s)" ma:description="Magda Sulzycki" ma:format="Dropdown" ma:internalName="SME_x0028_s_x0029_">
      <xsd:simpleType>
        <xsd:restriction base="dms:Text">
          <xsd:maxLength value="255"/>
        </xsd:restriction>
      </xsd:simpleType>
    </xsd:element>
    <xsd:element name="Intervenor" ma:index="25" nillable="true" ma:displayName="Intervenor" ma:description="Acronym identifying Intervenor" ma:format="Dropdown" ma:internalName="Intervenor">
      <xsd:simpleType>
        <xsd:restriction base="dms:Choice">
          <xsd:enumeration value="OEB Staff"/>
          <xsd:enumeration value="BOMA"/>
          <xsd:enumeration value="CCMBC"/>
          <xsd:enumeration value="CCC"/>
          <xsd:enumeration value="DRC"/>
          <xsd:enumeration value="Energy Probe"/>
          <xsd:enumeration value="Pollution Probe"/>
          <xsd:enumeration value="PWU"/>
          <xsd:enumeration value="QMA"/>
          <xsd:enumeration value="SEC"/>
          <xsd:enumeration value="VECC"/>
          <xsd:enumeration value="N/A"/>
        </xsd:restriction>
      </xsd:simpleType>
    </xsd:element>
    <xsd:element name="S_x002e_SheehyStatus" ma:index="26" nillable="true" ma:displayName="S. Sheehy Status" ma:default="N/A" ma:format="Dropdown" ma:internalName="S_x002e_Sheehy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UsmanStatus" ma:index="27" nillable="true" ma:displayName="Usman Status" ma:default="N/A" ma:format="Dropdown" ma:internalName="Usman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SaadStatus" ma:index="28" nillable="true" ma:displayName="Saad Status" ma:default="N/A" ma:format="Dropdown" ma:internalName="Saad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SamStatus" ma:index="29" nillable="true" ma:displayName="Sam Status" ma:default="N/A" ma:format="Dropdown" ma:internalName="Sam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MunishStatus" ma:index="30" nillable="true" ma:displayName="Munish Status" ma:default="N/A" ma:format="Dropdown" ma:internalName="Munish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LincolnStatus" ma:index="31" nillable="true" ma:displayName="Lincoln Status" ma:default="N/A" ma:format="Dropdown" ma:internalName="Lincoln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KristonStatus" ma:index="32" nillable="true" ma:displayName="Kriston Status" ma:default="N/A" ma:format="Dropdown" ma:internalName="Kriston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BradStatus" ma:index="33" nillable="true" ma:displayName="Brad Status" ma:default="N/A" ma:format="Dropdown" ma:internalName="Brad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S_x002e_VetsisStatus" ma:index="34" nillable="true" ma:displayName="Στέφανος" ma:default="N/A" ma:format="Dropdown" ma:internalName="S_x002e_Vetsis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CynthiaStatus" ma:index="35" nillable="true" ma:displayName="Cynthia Status" ma:default="N/A" ma:format="Dropdown" ma:internalName="Cynthia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ady for sign-off"/>
          <xsd:enumeration value="Witness signed off"/>
          <xsd:enumeration value="N/A"/>
        </xsd:restriction>
      </xsd:simpleType>
    </xsd:element>
    <xsd:element name="ZubairStatus" ma:index="36" nillable="true" ma:displayName="Zubair Status" ma:default="N/A" ma:format="Dropdown" ma:internalName="Zubair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ExhibitRef" ma:index="37" nillable="true" ma:displayName="Exhibit Ref" ma:format="Dropdown" ma:internalName="ExhibitRef">
      <xsd:simpleType>
        <xsd:restriction base="dms:Text">
          <xsd:maxLength value="255"/>
        </xsd:restriction>
      </xsd:simpleType>
    </xsd:element>
    <xsd:element name="Ex_x002e_" ma:index="38" nillable="true" ma:displayName="Ex." ma:default="Ex 1" ma:format="RadioButtons" ma:internalName="Ex_x002e_">
      <xsd:simpleType>
        <xsd:restriction base="dms:Choice">
          <xsd:enumeration value="Ex 1"/>
          <xsd:enumeration value="Ex 2"/>
          <xsd:enumeration value="Ex 3"/>
          <xsd:enumeration value="Ex 4"/>
          <xsd:enumeration value="Ex 5"/>
          <xsd:enumeration value="Ex 6"/>
          <xsd:enumeration value="Ex 7"/>
          <xsd:enumeration value="Ex 8"/>
          <xsd:enumeration value="Ex 9"/>
          <xsd:enumeration value="Ex 10"/>
        </xsd:restriction>
      </xsd:simpleType>
    </xsd:element>
    <xsd:element name="BBA_DRP" ma:index="39" nillable="true" ma:displayName="BBA_DRP" ma:format="Dropdown" ma:list="UserInfo" ma:SharePointGroup="0" ma:internalName="BBA_DRP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rinIntervention" ma:index="40" nillable="true" ma:displayName="Erin Intervention" ma:default="0" ma:format="Dropdown" ma:internalName="ErinIntervention">
      <xsd:simpleType>
        <xsd:restriction base="dms:Boolean"/>
      </xsd:simpleType>
    </xsd:element>
    <xsd:element name="Attachment" ma:index="41" nillable="true" ma:displayName="Attachment" ma:default="0" ma:format="Dropdown" ma:internalName="Attachment">
      <xsd:simpleType>
        <xsd:restriction base="dms:Boolean"/>
      </xsd:simpleType>
    </xsd:element>
    <xsd:element name="GlenWinn" ma:index="42" nillable="true" ma:displayName="Glen Winn" ma:format="Dropdown" ma:list="UserInfo" ma:SharePointGroup="0" ma:internalName="GlenWinn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tatusNotes" ma:index="43" nillable="true" ma:displayName="Status Notes" ma:format="Dropdown" ma:internalName="StatusNotes">
      <xsd:simpleType>
        <xsd:restriction base="dms:Note">
          <xsd:maxLength value="255"/>
        </xsd:restriction>
      </xsd:simpleType>
    </xsd:element>
    <xsd:element name="GeneralNotes" ma:index="44" nillable="true" ma:displayName="General Notes" ma:description="General notes to aid in completion of IRs" ma:format="Dropdown" ma:internalName="GeneralNotes">
      <xsd:simpleType>
        <xsd:restriction base="dms:Note">
          <xsd:maxLength value="255"/>
        </xsd:restriction>
      </xsd:simpleType>
    </xsd:element>
    <xsd:element name="MediaServiceBillingMetadata" ma:index="45" nillable="true" ma:displayName="MediaServiceBillingMetadata" ma:hidden="true" ma:internalName="MediaServiceBillingMetadata" ma:readOnly="true">
      <xsd:simpleType>
        <xsd:restriction base="dms:Note"/>
      </xsd:simpleType>
    </xsd:element>
    <xsd:element name="BBA_Comments" ma:index="46" nillable="true" ma:displayName="BBA_Comments" ma:format="Dropdown" ma:internalName="BBA_Comments">
      <xsd:simpleType>
        <xsd:restriction base="dms:Note">
          <xsd:maxLength value="255"/>
        </xsd:restriction>
      </xsd:simpleType>
    </xsd:element>
    <xsd:element name="IRR" ma:index="47" nillable="true" ma:displayName="Item (not IRR)" ma:default="0" ma:format="Dropdown" ma:internalName="IRR">
      <xsd:simpleType>
        <xsd:restriction base="dms:Boolean"/>
      </xsd:simpleType>
    </xsd:element>
    <xsd:element name="ABlairStatus" ma:index="48" nillable="true" ma:displayName="A Blair Status" ma:default="N/A" ma:format="Dropdown" ma:internalName="ABlairStatus">
      <xsd:simpleType>
        <xsd:restriction base="dms:Choice">
          <xsd:enumeration value="Draft - with DRP"/>
          <xsd:enumeration value="Draft - Ready for Review"/>
          <xsd:enumeration value="DRP/SME input required"/>
          <xsd:enumeration value="Revised draft - with DRP"/>
          <xsd:enumeration value="Revised draft ready for review"/>
          <xsd:enumeration value="Reg done ready for Witness Sign-off"/>
          <xsd:enumeration value="Witness sign-off"/>
          <xsd:enumeration value="AB done - ready for SK"/>
          <xsd:enumeration value="N/A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0" ma:displayName="Content Type"/>
        <xsd:element ref="dc:title" minOccurs="0" maxOccurs="1" ma:index="1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26AD3B1-BE52-47D9-9365-0CDE98C23345}">
  <ds:schemaRefs>
    <ds:schemaRef ds:uri="http://purl.org/dc/elements/1.1/"/>
    <ds:schemaRef ds:uri="http://purl.org/dc/dcmitype/"/>
    <ds:schemaRef ds:uri="http://schemas.microsoft.com/office/2006/metadata/properties"/>
    <ds:schemaRef ds:uri="http://schemas.microsoft.com/office/infopath/2007/PartnerControls"/>
    <ds:schemaRef ds:uri="http://www.w3.org/XML/1998/namespace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6a95137c-d42e-468e-9f88-48056057fa51"/>
  </ds:schemaRefs>
</ds:datastoreItem>
</file>

<file path=customXml/itemProps2.xml><?xml version="1.0" encoding="utf-8"?>
<ds:datastoreItem xmlns:ds="http://schemas.openxmlformats.org/officeDocument/2006/customXml" ds:itemID="{2394CF2F-92B7-47B9-AD4E-94FE600A584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02D5D53-2561-470C-AA35-8B0E3FAFEF0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a95137c-d42e-468e-9f88-48056057fa5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7-BOMA-05(2)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Andrew Blair</dc:creator>
  <cp:lastModifiedBy>Susan Kim</cp:lastModifiedBy>
  <dcterms:created xsi:type="dcterms:W3CDTF">2026-06-18T19:52:33Z</dcterms:created>
  <dcterms:modified xsi:type="dcterms:W3CDTF">2026-06-19T14:24:50Z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0x01010078167192D49BE74B8E487B64E9012969</vt:lpwstr>
  </property>
</Properties>
</file>