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202300"/>
  <mc:AlternateContent xmlns:mc="http://schemas.openxmlformats.org/markup-compatibility/2006">
    <mc:Choice Requires="x15">
      <x15ac:absPath xmlns:x15ac="http://schemas.microsoft.com/office/spreadsheetml/2010/11/ac" url="I:\OEB APPLICATION\EB-2025-0297 COS\2. Undertakings Working Folder\Technical Conference\"/>
    </mc:Choice>
  </mc:AlternateContent>
  <xr:revisionPtr revIDLastSave="0" documentId="8_{AC3F2A68-12C5-4F21-933D-09C28F8C2BBA}" xr6:coauthVersionLast="47" xr6:coauthVersionMax="47" xr10:uidLastSave="{00000000-0000-0000-0000-000000000000}"/>
  <bookViews>
    <workbookView xWindow="-110" yWindow="-110" windowWidth="19420" windowHeight="11500" xr2:uid="{477A9ED5-47D4-4B9E-BAD9-4236EF358D3B}"/>
  </bookViews>
  <sheets>
    <sheet name="Table 1" sheetId="1" r:id="rId1"/>
    <sheet name="Table 2" sheetId="2" r:id="rId2"/>
    <sheet name="Table 3" sheetId="3" r:id="rId3"/>
    <sheet name="Table 4" sheetId="4" r:id="rId4"/>
  </sheets>
  <definedNames>
    <definedName name="_xlnm.Print_Area" localSheetId="0">'Table 1'!$A$1:$J$44</definedName>
    <definedName name="_xlnm.Print_Area" localSheetId="1">'Table 2'!$A$1:$J$44</definedName>
    <definedName name="_xlnm.Print_Area" localSheetId="2">'Table 3'!$A$1:$J$44</definedName>
    <definedName name="_xlnm.Print_Area" localSheetId="3">'Table 4'!$A$1:$J$44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8" i="3" l="1"/>
  <c r="H28" i="3"/>
  <c r="G28" i="3"/>
  <c r="F28" i="3"/>
  <c r="E42" i="3" l="1"/>
  <c r="E42" i="4"/>
  <c r="E42" i="2"/>
  <c r="E42" i="1" l="1"/>
  <c r="E41" i="1"/>
  <c r="F38" i="1" s="1"/>
  <c r="F42" i="1" s="1"/>
  <c r="E41" i="4"/>
  <c r="F38" i="4" s="1"/>
  <c r="F42" i="4" s="1"/>
  <c r="I28" i="4"/>
  <c r="I15" i="4" s="1"/>
  <c r="F28" i="4"/>
  <c r="F15" i="4" s="1"/>
  <c r="E28" i="4"/>
  <c r="E15" i="4" s="1"/>
  <c r="E43" i="4" s="1"/>
  <c r="H28" i="4"/>
  <c r="H15" i="4" s="1"/>
  <c r="G28" i="4"/>
  <c r="G15" i="4" s="1"/>
  <c r="E41" i="3"/>
  <c r="F38" i="3" s="1"/>
  <c r="I15" i="3"/>
  <c r="H15" i="3"/>
  <c r="G15" i="3"/>
  <c r="F15" i="3"/>
  <c r="E28" i="3"/>
  <c r="E15" i="3" s="1"/>
  <c r="E43" i="3" s="1"/>
  <c r="I28" i="2"/>
  <c r="I15" i="2" s="1"/>
  <c r="H28" i="2"/>
  <c r="H15" i="2" s="1"/>
  <c r="G28" i="2"/>
  <c r="G15" i="2" s="1"/>
  <c r="F28" i="2"/>
  <c r="F15" i="2" s="1"/>
  <c r="E28" i="2"/>
  <c r="E15" i="2" s="1"/>
  <c r="E43" i="2" s="1"/>
  <c r="E16" i="2" s="1"/>
  <c r="E41" i="2"/>
  <c r="F38" i="2" s="1"/>
  <c r="G28" i="1"/>
  <c r="G15" i="1" s="1"/>
  <c r="I28" i="1"/>
  <c r="I15" i="1" s="1"/>
  <c r="H28" i="1"/>
  <c r="H15" i="1" s="1"/>
  <c r="F28" i="1"/>
  <c r="F15" i="1" s="1"/>
  <c r="E28" i="1"/>
  <c r="E15" i="1" s="1"/>
  <c r="F42" i="3" l="1"/>
  <c r="F41" i="3"/>
  <c r="F42" i="2"/>
  <c r="F41" i="2"/>
  <c r="E43" i="1"/>
  <c r="E16" i="1" s="1"/>
  <c r="E17" i="2"/>
  <c r="F41" i="1"/>
  <c r="G38" i="1" s="1"/>
  <c r="G42" i="1" s="1"/>
  <c r="F41" i="4"/>
  <c r="G38" i="4" s="1"/>
  <c r="E16" i="4"/>
  <c r="E16" i="3"/>
  <c r="G38" i="3"/>
  <c r="G41" i="3" s="1"/>
  <c r="G38" i="2"/>
  <c r="G42" i="2" l="1"/>
  <c r="G41" i="2"/>
  <c r="G41" i="4"/>
  <c r="H38" i="4" s="1"/>
  <c r="G42" i="4"/>
  <c r="H38" i="3"/>
  <c r="H41" i="3" s="1"/>
  <c r="G42" i="3"/>
  <c r="F14" i="2"/>
  <c r="F43" i="2" s="1"/>
  <c r="G41" i="1"/>
  <c r="H38" i="1" s="1"/>
  <c r="E17" i="1"/>
  <c r="F14" i="1" s="1"/>
  <c r="F43" i="1" s="1"/>
  <c r="F16" i="1" s="1"/>
  <c r="E17" i="4"/>
  <c r="F14" i="4" s="1"/>
  <c r="F43" i="4" s="1"/>
  <c r="E17" i="3"/>
  <c r="F14" i="3" s="1"/>
  <c r="H38" i="2"/>
  <c r="H42" i="2" l="1"/>
  <c r="H41" i="2"/>
  <c r="H41" i="4"/>
  <c r="I38" i="4" s="1"/>
  <c r="H42" i="4"/>
  <c r="I38" i="3"/>
  <c r="I41" i="3" s="1"/>
  <c r="H42" i="3"/>
  <c r="F43" i="3"/>
  <c r="F16" i="3" s="1"/>
  <c r="F17" i="3" s="1"/>
  <c r="G14" i="3" s="1"/>
  <c r="G43" i="3" s="1"/>
  <c r="G16" i="3" s="1"/>
  <c r="H41" i="1"/>
  <c r="I38" i="1" s="1"/>
  <c r="H42" i="1"/>
  <c r="F16" i="2"/>
  <c r="F16" i="4"/>
  <c r="I38" i="2"/>
  <c r="I42" i="2" l="1"/>
  <c r="I41" i="2"/>
  <c r="I41" i="4"/>
  <c r="I42" i="4"/>
  <c r="I42" i="3"/>
  <c r="I41" i="1"/>
  <c r="I42" i="1"/>
  <c r="G17" i="3"/>
  <c r="H14" i="3" s="1"/>
  <c r="H43" i="3" s="1"/>
  <c r="F17" i="2"/>
  <c r="G14" i="2" s="1"/>
  <c r="G43" i="2" s="1"/>
  <c r="F17" i="1"/>
  <c r="G14" i="1" s="1"/>
  <c r="G43" i="1" s="1"/>
  <c r="G16" i="1" s="1"/>
  <c r="F17" i="4"/>
  <c r="G14" i="4" s="1"/>
  <c r="G43" i="4" s="1"/>
  <c r="H16" i="3" l="1"/>
  <c r="G16" i="2"/>
  <c r="G16" i="4"/>
  <c r="H17" i="3" l="1"/>
  <c r="I14" i="3" s="1"/>
  <c r="I43" i="3" s="1"/>
  <c r="G17" i="2"/>
  <c r="H14" i="2" s="1"/>
  <c r="H43" i="2" s="1"/>
  <c r="G17" i="1"/>
  <c r="H14" i="1" s="1"/>
  <c r="H43" i="1" s="1"/>
  <c r="H16" i="1" s="1"/>
  <c r="G17" i="4"/>
  <c r="H14" i="4" s="1"/>
  <c r="H43" i="4" s="1"/>
  <c r="I17" i="3" l="1"/>
  <c r="H16" i="2"/>
  <c r="H16" i="4"/>
  <c r="H17" i="2" l="1"/>
  <c r="I14" i="2" s="1"/>
  <c r="I43" i="2" s="1"/>
  <c r="I16" i="2" s="1"/>
  <c r="H17" i="1"/>
  <c r="H17" i="4"/>
  <c r="I14" i="4" s="1"/>
  <c r="I43" i="4" s="1"/>
  <c r="I17" i="2" l="1"/>
  <c r="I14" i="1"/>
  <c r="I43" i="1" s="1"/>
  <c r="I16" i="1" s="1"/>
  <c r="I17" i="4"/>
  <c r="I17" i="1" l="1"/>
</calcChain>
</file>

<file path=xl/sharedStrings.xml><?xml version="1.0" encoding="utf-8"?>
<sst xmlns="http://schemas.openxmlformats.org/spreadsheetml/2006/main" count="256" uniqueCount="62">
  <si>
    <t>Numbers may not add due to rounding</t>
  </si>
  <si>
    <t>EB-2025-0297</t>
  </si>
  <si>
    <t>Ex. JT5.17</t>
  </si>
  <si>
    <t>Attachment 1</t>
  </si>
  <si>
    <t>Table 1</t>
  </si>
  <si>
    <t>Clean Electricity Investment Tax Credit ("CEITC") Estimated Adjustment to Rate Base - Pickering Refurbishment Program (incl. Deep Water Intake)</t>
  </si>
  <si>
    <t>Years Ending December 31, 2027 to 2031</t>
  </si>
  <si>
    <t xml:space="preserve">Line No. </t>
  </si>
  <si>
    <t>Particulars</t>
  </si>
  <si>
    <t>Note</t>
  </si>
  <si>
    <t>(a)</t>
  </si>
  <si>
    <t>(b)</t>
  </si>
  <si>
    <t>(c)</t>
  </si>
  <si>
    <t>(d)</t>
  </si>
  <si>
    <t xml:space="preserve">(e) </t>
  </si>
  <si>
    <t>Opening Balance - CEITCs Estimated to be Received and Not Applied to Adjust Rate Base</t>
  </si>
  <si>
    <t>CEITCs Estimated to be Received during the Year</t>
  </si>
  <si>
    <t>Notes:</t>
  </si>
  <si>
    <t xml:space="preserve">The amounts in line 1 are determined as follows: </t>
  </si>
  <si>
    <t>Table to Note 1 - CEITCs Estimated to be Received during the Year</t>
  </si>
  <si>
    <t xml:space="preserve">(a) </t>
  </si>
  <si>
    <t xml:space="preserve">(c) </t>
  </si>
  <si>
    <t xml:space="preserve">(d) </t>
  </si>
  <si>
    <t>1a</t>
  </si>
  <si>
    <r>
      <t>Capital Expenditures in Immediately Preceding Year Eligible for CEITC</t>
    </r>
    <r>
      <rPr>
        <vertAlign val="superscript"/>
        <sz val="12"/>
        <color theme="1"/>
        <rFont val="Arial"/>
        <family val="2"/>
      </rPr>
      <t>+</t>
    </r>
  </si>
  <si>
    <t>1b</t>
  </si>
  <si>
    <t>1c</t>
  </si>
  <si>
    <r>
      <t>CEITCs Estimated to be Received in Current Year (line 1a x line 1b)</t>
    </r>
    <r>
      <rPr>
        <vertAlign val="superscript"/>
        <sz val="12"/>
        <color theme="1"/>
        <rFont val="Arial"/>
        <family val="2"/>
      </rPr>
      <t>+++</t>
    </r>
  </si>
  <si>
    <t>+</t>
  </si>
  <si>
    <t>++</t>
  </si>
  <si>
    <t xml:space="preserve">Per Ex. L-F4-CCC-084.  </t>
  </si>
  <si>
    <t>+++</t>
  </si>
  <si>
    <t xml:space="preserve">Represents estimated CEITCs to be received during the year based on prior year's income tax return (and eligible capital expenditures incurred in the prior year) filed in the current year. </t>
  </si>
  <si>
    <t xml:space="preserve">Table to Note 2 - Calculation of Estimated CEITC Adjustment to Rate Base </t>
  </si>
  <si>
    <t>(e)</t>
  </si>
  <si>
    <t>2a</t>
  </si>
  <si>
    <t>Opening Balance - Cumulative Capital Expenditures not Placed In-Service ^</t>
  </si>
  <si>
    <t>2b</t>
  </si>
  <si>
    <t>Capital Expenditures during the Year^</t>
  </si>
  <si>
    <t>2c</t>
  </si>
  <si>
    <t>2d</t>
  </si>
  <si>
    <t>Closing Balance - Cumulative Capital Expenditures not Placed In-Service (line 2a + line 2b + line 2c) ^</t>
  </si>
  <si>
    <t>2e</t>
  </si>
  <si>
    <t>Proportion of Cumulative CEITCs to be Adjusted from Rate Base (line 2c / (line 2a + line 2b))</t>
  </si>
  <si>
    <t>2f</t>
  </si>
  <si>
    <t>Estimated CEITC Adjustment to Rate Base ((line 1 + line 2) x line 2e)</t>
  </si>
  <si>
    <t>^</t>
  </si>
  <si>
    <t>Table 2</t>
  </si>
  <si>
    <t>Table 3</t>
  </si>
  <si>
    <t>Table 4</t>
  </si>
  <si>
    <t>Clean Electricity Investment Tax Credit ("CEITC") Estimated Adjustment to Rate Base - Darlington New Nuclear Program ("DNNP")</t>
  </si>
  <si>
    <t>Clean Electricity Investment Tax Credit ("CEITC") Estimated Adjustment to Rate Base - Matabichuan GS Redevelopment</t>
  </si>
  <si>
    <t>Clean Electricity Investment Tax Credit ("CEITC") Estimated Adjustment to Rate Base - Kakabeka Falls GS Redevelopment</t>
  </si>
  <si>
    <t xml:space="preserve">The amounts in lines 3 are calculated as follows: </t>
  </si>
  <si>
    <t>As applicable, excludes SR&amp;ED qualifying expenditures and capitalized interest.</t>
  </si>
  <si>
    <r>
      <t>CEITC Rate</t>
    </r>
    <r>
      <rPr>
        <vertAlign val="superscript"/>
        <sz val="12"/>
        <rFont val="Arial"/>
        <family val="2"/>
      </rPr>
      <t>++</t>
    </r>
  </si>
  <si>
    <t>Closing Balance - CEITCs Estimated to be Received and Not Applied to Rate Base (line 1 + line 2 + line 3)</t>
  </si>
  <si>
    <t xml:space="preserve">Estimated CEITC Adjustment to Rate Base </t>
  </si>
  <si>
    <t>Capital Expenditures placed in service during the Year ^</t>
  </si>
  <si>
    <t xml:space="preserve">Represents capital expenditures for the purposes of calculating CEITCs which excludes: (i) any amounts incurred prior to April 16, 2024 as only amounts incurred after are CEITC eligible, (ii) any amounts assumed to be for work ineligible under the requirements outlined by the CEITC legislation, and (iii) any actual or forecast qualifying Scientific Research and Experimental Development ("SR&amp;ED") expenditures claimed as deductions in prior year tax returns. To be potentially eligible for a CEITC, an expenditure must be eligible for a capital cost allowance deduction. </t>
  </si>
  <si>
    <t>Estimated CEITC Adjustment to Rate Base (col. (e) the sum of Ex. L-F4-CCC-084, Att. 1, Table 8, lines 12 and 13)</t>
  </si>
  <si>
    <t>Filed: 2026-06-23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</si>
</sst>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0_);_(* \(#,##0.0\);_(* &quot;-&quot;??_);_(@_)"/>
    <numFmt numFmtId="165" formatCode="0.0%"/>
    <numFmt numFmtId="166" formatCode="#,##0.0_);\(#,##0.0\)"/>
    <numFmt numFmtId="167" formatCode="0.0"/>
    <numFmt numFmtId="168" formatCode="0.0_);\(0.0\)"/>
  </numFmts>
  <fonts count="16" x14ac:knownFonts="1">
    <font>
      <sz val="11"/>
      <color theme="1"/>
      <name val="Aptos Narrow"/>
      <family val="2"/>
      <scheme val="minor"/>
    </font>
    <font>
      <sz val="11"/>
      <color theme="1"/>
      <name val="Aptos Narrow"/>
      <family val="2"/>
      <scheme val="minor"/>
    </font>
    <font>
      <sz val="10"/>
      <name val="Arial"/>
      <family val="2"/>
    </font>
    <font>
      <sz val="12"/>
      <name val="Arial"/>
      <family val="2"/>
    </font>
    <font>
      <sz val="11"/>
      <color indexed="8"/>
      <name val="Calibri"/>
      <family val="2"/>
    </font>
    <font>
      <sz val="12"/>
      <color theme="1"/>
      <name val="Arial"/>
      <family val="2"/>
    </font>
    <font>
      <b/>
      <sz val="12"/>
      <color theme="1"/>
      <name val="Arial"/>
      <family val="2"/>
    </font>
    <font>
      <vertAlign val="superscript"/>
      <sz val="12"/>
      <color theme="1"/>
      <name val="Arial"/>
      <family val="2"/>
    </font>
    <font>
      <sz val="8"/>
      <name val="Aptos Narrow"/>
      <family val="2"/>
      <scheme val="minor"/>
    </font>
    <font>
      <u/>
      <sz val="12"/>
      <color theme="1"/>
      <name val="Arial"/>
      <family val="2"/>
    </font>
    <font>
      <sz val="12"/>
      <color rgb="FFFF0000"/>
      <name val="Arial"/>
      <family val="2"/>
    </font>
    <font>
      <b/>
      <sz val="12"/>
      <color rgb="FFFF0000"/>
      <name val="Arial"/>
      <family val="2"/>
    </font>
    <font>
      <strike/>
      <sz val="12"/>
      <name val="Arial"/>
      <family val="2"/>
    </font>
    <font>
      <sz val="12"/>
      <color theme="1"/>
      <name val="Arial"/>
      <family val="2"/>
    </font>
    <font>
      <vertAlign val="superscript"/>
      <sz val="12"/>
      <name val="Arial"/>
      <family val="2"/>
    </font>
    <font>
      <strike/>
      <vertAlign val="superscript"/>
      <sz val="12"/>
      <color theme="1"/>
      <name val="Arial"/>
      <family val="2"/>
    </font>
  </fonts>
  <fills count="3">
    <fill>
      <patternFill patternType="none"/>
    </fill>
    <fill>
      <patternFill patternType="gray125"/>
    </fill>
    <fill>
      <patternFill patternType="solid">
        <fgColor theme="0" tint="-0.249977111117893"/>
        <bgColor indexed="64"/>
      </patternFill>
    </fill>
  </fills>
  <borders count="41">
    <border>
      <left/>
      <right/>
      <top/>
      <bottom/>
      <diagonal/>
    </border>
    <border>
      <left style="thin">
        <color indexed="64"/>
      </left>
      <right style="thin">
        <color indexed="64"/>
      </right>
      <top/>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right/>
      <top/>
      <bottom style="hair">
        <color indexed="64"/>
      </bottom>
      <diagonal/>
    </border>
    <border>
      <left style="thin">
        <color indexed="64"/>
      </left>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bottom style="hair">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right/>
      <top style="thin">
        <color indexed="64"/>
      </top>
      <bottom style="hair">
        <color indexed="64"/>
      </bottom>
      <diagonal/>
    </border>
    <border>
      <left style="thin">
        <color indexed="64"/>
      </left>
      <right/>
      <top/>
      <bottom style="thin">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0"/>
  </cellStyleXfs>
  <cellXfs count="123">
    <xf numFmtId="0" fontId="0" fillId="0" borderId="0" xfId="0"/>
    <xf numFmtId="0" fontId="3" fillId="0" borderId="7" xfId="3" applyFont="1" applyBorder="1" applyAlignment="1">
      <alignment horizontal="center" vertical="center" wrapText="1"/>
    </xf>
    <xf numFmtId="0" fontId="3" fillId="0" borderId="2" xfId="3" applyFont="1" applyBorder="1" applyAlignment="1">
      <alignment horizontal="center" vertical="center" wrapText="1"/>
    </xf>
    <xf numFmtId="0" fontId="3" fillId="0" borderId="2" xfId="3" applyFont="1" applyBorder="1" applyAlignment="1">
      <alignment horizontal="left" vertical="center" wrapText="1"/>
    </xf>
    <xf numFmtId="166" fontId="3" fillId="0" borderId="3" xfId="3" applyNumberFormat="1" applyFont="1" applyBorder="1" applyAlignment="1">
      <alignment horizontal="right" vertical="center"/>
    </xf>
    <xf numFmtId="0" fontId="3" fillId="0" borderId="8" xfId="3" applyFont="1" applyBorder="1" applyAlignment="1">
      <alignment horizontal="center" vertical="center" wrapText="1"/>
    </xf>
    <xf numFmtId="0" fontId="3" fillId="0" borderId="9" xfId="3" applyFont="1" applyBorder="1" applyAlignment="1">
      <alignment horizontal="center" vertical="center" wrapText="1"/>
    </xf>
    <xf numFmtId="0" fontId="3" fillId="0" borderId="10" xfId="3" applyFont="1" applyBorder="1" applyAlignment="1">
      <alignment horizontal="center" vertical="center" wrapText="1"/>
    </xf>
    <xf numFmtId="166" fontId="3" fillId="0" borderId="5" xfId="3" applyNumberFormat="1" applyFont="1" applyBorder="1" applyAlignment="1">
      <alignment horizontal="right" vertical="center"/>
    </xf>
    <xf numFmtId="166" fontId="3" fillId="0" borderId="2" xfId="3" applyNumberFormat="1" applyFont="1" applyBorder="1" applyAlignment="1">
      <alignment horizontal="right" vertical="center"/>
    </xf>
    <xf numFmtId="0" fontId="3" fillId="0" borderId="11" xfId="3" applyFont="1" applyBorder="1" applyAlignment="1">
      <alignment horizontal="center" vertical="center" wrapText="1"/>
    </xf>
    <xf numFmtId="166" fontId="3" fillId="0" borderId="6" xfId="3" applyNumberFormat="1" applyFont="1" applyBorder="1" applyAlignment="1">
      <alignment horizontal="right" vertical="center"/>
    </xf>
    <xf numFmtId="0" fontId="3" fillId="0" borderId="12" xfId="3" applyFont="1" applyBorder="1" applyAlignment="1">
      <alignment horizontal="center" vertical="center" wrapText="1"/>
    </xf>
    <xf numFmtId="0" fontId="3" fillId="0" borderId="8" xfId="4" applyFont="1" applyBorder="1" applyAlignment="1">
      <alignment vertical="center"/>
    </xf>
    <xf numFmtId="1" fontId="3" fillId="0" borderId="3" xfId="3" applyNumberFormat="1" applyFont="1" applyBorder="1" applyAlignment="1">
      <alignment horizontal="center" vertical="center"/>
    </xf>
    <xf numFmtId="0" fontId="5" fillId="0" borderId="0" xfId="0" applyFont="1"/>
    <xf numFmtId="43" fontId="5" fillId="0" borderId="0" xfId="1" applyFont="1"/>
    <xf numFmtId="0" fontId="3" fillId="0" borderId="16" xfId="3" applyFont="1" applyBorder="1" applyAlignment="1">
      <alignment horizontal="center" vertical="center" wrapText="1"/>
    </xf>
    <xf numFmtId="0" fontId="3" fillId="0" borderId="17" xfId="3" applyFont="1" applyBorder="1" applyAlignment="1">
      <alignment horizontal="center" vertical="center" wrapText="1"/>
    </xf>
    <xf numFmtId="166" fontId="3" fillId="0" borderId="18" xfId="3" applyNumberFormat="1" applyFont="1" applyBorder="1" applyAlignment="1">
      <alignment horizontal="right" vertical="center"/>
    </xf>
    <xf numFmtId="166" fontId="3" fillId="0" borderId="19" xfId="3" applyNumberFormat="1" applyFont="1" applyBorder="1" applyAlignment="1">
      <alignment horizontal="right" vertical="center"/>
    </xf>
    <xf numFmtId="166" fontId="3" fillId="0" borderId="17" xfId="3" applyNumberFormat="1" applyFont="1" applyBorder="1" applyAlignment="1">
      <alignment horizontal="right" vertical="center"/>
    </xf>
    <xf numFmtId="166" fontId="3" fillId="0" borderId="20" xfId="3" applyNumberFormat="1" applyFont="1" applyBorder="1" applyAlignment="1">
      <alignment horizontal="right" vertical="center"/>
    </xf>
    <xf numFmtId="166" fontId="3" fillId="0" borderId="8" xfId="3" applyNumberFormat="1" applyFont="1" applyBorder="1" applyAlignment="1">
      <alignment horizontal="right" vertical="center"/>
    </xf>
    <xf numFmtId="166" fontId="3" fillId="0" borderId="9" xfId="3" applyNumberFormat="1" applyFont="1" applyBorder="1" applyAlignment="1">
      <alignment horizontal="right" vertical="center"/>
    </xf>
    <xf numFmtId="166" fontId="3" fillId="0" borderId="10" xfId="3" applyNumberFormat="1" applyFont="1" applyBorder="1" applyAlignment="1">
      <alignment horizontal="right" vertical="center"/>
    </xf>
    <xf numFmtId="166" fontId="3" fillId="0" borderId="11" xfId="3" applyNumberFormat="1" applyFont="1" applyBorder="1" applyAlignment="1">
      <alignment horizontal="right" vertical="center"/>
    </xf>
    <xf numFmtId="0" fontId="6" fillId="2" borderId="15" xfId="0" applyFont="1" applyFill="1" applyBorder="1" applyAlignment="1">
      <alignment horizontal="center" vertical="center"/>
    </xf>
    <xf numFmtId="0" fontId="6" fillId="2" borderId="13" xfId="0" applyFont="1" applyFill="1" applyBorder="1" applyAlignment="1">
      <alignment horizontal="center" vertical="center"/>
    </xf>
    <xf numFmtId="0" fontId="5" fillId="0" borderId="0" xfId="0" applyFont="1" applyAlignment="1">
      <alignment vertical="center"/>
    </xf>
    <xf numFmtId="0" fontId="6" fillId="2" borderId="14" xfId="0" applyFont="1" applyFill="1" applyBorder="1" applyAlignment="1">
      <alignment horizontal="center" vertical="center" wrapText="1"/>
    </xf>
    <xf numFmtId="0" fontId="5" fillId="0" borderId="0" xfId="0" applyFont="1" applyAlignment="1">
      <alignment horizontal="center"/>
    </xf>
    <xf numFmtId="0" fontId="5" fillId="0" borderId="23" xfId="0" applyFont="1" applyBorder="1" applyAlignment="1">
      <alignment horizontal="center" vertical="center" wrapText="1"/>
    </xf>
    <xf numFmtId="0" fontId="5" fillId="0" borderId="23" xfId="0" applyFont="1" applyBorder="1" applyAlignment="1">
      <alignment horizontal="center" vertical="center"/>
    </xf>
    <xf numFmtId="164" fontId="5" fillId="0" borderId="23" xfId="0" applyNumberFormat="1" applyFont="1" applyBorder="1"/>
    <xf numFmtId="0" fontId="5" fillId="0" borderId="27" xfId="0" applyFont="1" applyBorder="1"/>
    <xf numFmtId="0" fontId="5" fillId="0" borderId="30" xfId="0" applyFont="1" applyBorder="1"/>
    <xf numFmtId="0" fontId="5" fillId="0" borderId="24" xfId="0" applyFont="1" applyBorder="1"/>
    <xf numFmtId="0" fontId="5" fillId="0" borderId="28" xfId="0" applyFont="1" applyBorder="1" applyAlignment="1">
      <alignment horizontal="center"/>
    </xf>
    <xf numFmtId="0" fontId="5" fillId="0" borderId="33" xfId="0" applyFont="1" applyBorder="1" applyAlignment="1">
      <alignment horizontal="center"/>
    </xf>
    <xf numFmtId="0" fontId="5" fillId="0" borderId="33" xfId="0" applyFont="1" applyBorder="1"/>
    <xf numFmtId="0" fontId="5" fillId="0" borderId="3" xfId="0" applyFont="1" applyBorder="1" applyAlignment="1">
      <alignment horizontal="center"/>
    </xf>
    <xf numFmtId="0" fontId="5" fillId="0" borderId="3" xfId="0" applyFont="1" applyBorder="1"/>
    <xf numFmtId="164" fontId="5" fillId="0" borderId="3" xfId="1" applyNumberFormat="1" applyFont="1" applyBorder="1"/>
    <xf numFmtId="9" fontId="5" fillId="0" borderId="34" xfId="0" applyNumberFormat="1" applyFont="1" applyBorder="1"/>
    <xf numFmtId="0" fontId="7" fillId="0" borderId="0" xfId="0" applyFont="1" applyAlignment="1">
      <alignment horizontal="center"/>
    </xf>
    <xf numFmtId="0" fontId="5" fillId="0" borderId="31" xfId="0" applyFont="1" applyBorder="1" applyAlignment="1">
      <alignment horizontal="center"/>
    </xf>
    <xf numFmtId="0" fontId="5" fillId="0" borderId="26" xfId="0" applyFont="1" applyBorder="1" applyAlignment="1">
      <alignment horizontal="center" vertical="center"/>
    </xf>
    <xf numFmtId="0" fontId="5" fillId="0" borderId="1" xfId="0" applyFont="1" applyBorder="1" applyAlignment="1">
      <alignment horizontal="center"/>
    </xf>
    <xf numFmtId="0" fontId="5" fillId="0" borderId="4" xfId="0" applyFont="1" applyBorder="1"/>
    <xf numFmtId="0" fontId="7" fillId="0" borderId="0" xfId="0" applyFont="1" applyAlignment="1">
      <alignment horizontal="center" vertical="top"/>
    </xf>
    <xf numFmtId="0" fontId="7" fillId="0" borderId="0" xfId="0" quotePrefix="1" applyFont="1" applyAlignment="1">
      <alignment horizontal="center" vertical="top"/>
    </xf>
    <xf numFmtId="0" fontId="5" fillId="0" borderId="25" xfId="0" applyFont="1" applyBorder="1"/>
    <xf numFmtId="0" fontId="5" fillId="0" borderId="26" xfId="0" applyFont="1" applyBorder="1"/>
    <xf numFmtId="0" fontId="5" fillId="0" borderId="3" xfId="0" applyFont="1" applyBorder="1" applyAlignment="1">
      <alignment horizontal="center" vertical="top"/>
    </xf>
    <xf numFmtId="164" fontId="5" fillId="0" borderId="3" xfId="1" applyNumberFormat="1" applyFont="1" applyBorder="1" applyAlignment="1">
      <alignment vertical="top"/>
    </xf>
    <xf numFmtId="164" fontId="5" fillId="0" borderId="4" xfId="1" applyNumberFormat="1" applyFont="1" applyBorder="1" applyAlignment="1">
      <alignment vertical="top"/>
    </xf>
    <xf numFmtId="164" fontId="5" fillId="0" borderId="34" xfId="1" applyNumberFormat="1" applyFont="1" applyFill="1" applyBorder="1" applyAlignment="1">
      <alignment vertical="top"/>
    </xf>
    <xf numFmtId="164" fontId="5" fillId="0" borderId="34" xfId="1" applyNumberFormat="1" applyFont="1" applyBorder="1" applyAlignment="1">
      <alignment vertical="top"/>
    </xf>
    <xf numFmtId="164" fontId="5" fillId="0" borderId="35" xfId="1" applyNumberFormat="1" applyFont="1" applyBorder="1" applyAlignment="1">
      <alignment vertical="top"/>
    </xf>
    <xf numFmtId="164" fontId="5" fillId="0" borderId="33" xfId="1" applyNumberFormat="1" applyFont="1" applyBorder="1" applyAlignment="1">
      <alignment vertical="top"/>
    </xf>
    <xf numFmtId="164" fontId="5" fillId="0" borderId="36" xfId="1" applyNumberFormat="1" applyFont="1" applyBorder="1" applyAlignment="1">
      <alignment vertical="top"/>
    </xf>
    <xf numFmtId="165" fontId="5" fillId="0" borderId="3" xfId="2" applyNumberFormat="1" applyFont="1" applyBorder="1" applyAlignment="1">
      <alignment vertical="top"/>
    </xf>
    <xf numFmtId="165" fontId="5" fillId="0" borderId="4" xfId="2" applyNumberFormat="1" applyFont="1" applyBorder="1" applyAlignment="1">
      <alignment vertical="top"/>
    </xf>
    <xf numFmtId="167" fontId="5" fillId="0" borderId="3" xfId="0" applyNumberFormat="1" applyFont="1" applyBorder="1" applyAlignment="1">
      <alignment vertical="top"/>
    </xf>
    <xf numFmtId="0" fontId="5" fillId="0" borderId="0" xfId="0" applyFont="1" applyAlignment="1">
      <alignment horizontal="center" vertical="top"/>
    </xf>
    <xf numFmtId="0" fontId="5" fillId="0" borderId="0" xfId="0" applyFont="1" applyAlignment="1">
      <alignment horizontal="right"/>
    </xf>
    <xf numFmtId="168" fontId="5" fillId="0" borderId="3" xfId="0" applyNumberFormat="1" applyFont="1" applyBorder="1" applyAlignment="1">
      <alignment vertical="top"/>
    </xf>
    <xf numFmtId="168" fontId="5" fillId="0" borderId="3" xfId="1" applyNumberFormat="1" applyFont="1" applyBorder="1" applyAlignment="1">
      <alignment vertical="top"/>
    </xf>
    <xf numFmtId="168" fontId="5" fillId="0" borderId="4" xfId="1" applyNumberFormat="1" applyFont="1" applyBorder="1" applyAlignment="1">
      <alignment vertical="top"/>
    </xf>
    <xf numFmtId="167" fontId="5" fillId="0" borderId="3" xfId="1" applyNumberFormat="1" applyFont="1" applyBorder="1" applyAlignment="1">
      <alignment vertical="top"/>
    </xf>
    <xf numFmtId="167" fontId="5" fillId="0" borderId="34" xfId="1" applyNumberFormat="1" applyFont="1" applyFill="1" applyBorder="1" applyAlignment="1">
      <alignment vertical="top"/>
    </xf>
    <xf numFmtId="164" fontId="5" fillId="0" borderId="3" xfId="1" applyNumberFormat="1" applyFont="1" applyFill="1" applyBorder="1"/>
    <xf numFmtId="164" fontId="5" fillId="0" borderId="0" xfId="0" applyNumberFormat="1" applyFont="1"/>
    <xf numFmtId="17" fontId="5" fillId="0" borderId="0" xfId="0" applyNumberFormat="1" applyFont="1"/>
    <xf numFmtId="43" fontId="5" fillId="0" borderId="0" xfId="0" applyNumberFormat="1" applyFont="1"/>
    <xf numFmtId="167" fontId="5" fillId="0" borderId="33" xfId="1" applyNumberFormat="1" applyFont="1" applyBorder="1" applyAlignment="1">
      <alignment vertical="top"/>
    </xf>
    <xf numFmtId="0" fontId="11" fillId="0" borderId="0" xfId="0" applyFont="1"/>
    <xf numFmtId="0" fontId="10" fillId="0" borderId="25" xfId="0" applyFont="1" applyBorder="1"/>
    <xf numFmtId="0" fontId="10" fillId="0" borderId="0" xfId="0" applyFont="1"/>
    <xf numFmtId="0" fontId="3" fillId="0" borderId="29" xfId="0" applyFont="1" applyBorder="1"/>
    <xf numFmtId="0" fontId="3" fillId="0" borderId="27" xfId="0" applyFont="1" applyBorder="1"/>
    <xf numFmtId="165" fontId="5" fillId="0" borderId="3" xfId="2" applyNumberFormat="1" applyFont="1" applyFill="1" applyBorder="1" applyAlignment="1">
      <alignment vertical="top"/>
    </xf>
    <xf numFmtId="166" fontId="3" fillId="0" borderId="33" xfId="3" applyNumberFormat="1" applyFont="1" applyBorder="1" applyAlignment="1">
      <alignment horizontal="right" vertical="center"/>
    </xf>
    <xf numFmtId="166" fontId="3" fillId="0" borderId="39" xfId="3" applyNumberFormat="1" applyFont="1" applyBorder="1" applyAlignment="1">
      <alignment horizontal="right" vertical="center"/>
    </xf>
    <xf numFmtId="166" fontId="3" fillId="0" borderId="37" xfId="3" applyNumberFormat="1" applyFont="1" applyBorder="1" applyAlignment="1">
      <alignment horizontal="right" vertical="center"/>
    </xf>
    <xf numFmtId="166" fontId="3" fillId="0" borderId="38" xfId="3" applyNumberFormat="1" applyFont="1" applyBorder="1" applyAlignment="1">
      <alignment horizontal="right" vertical="center"/>
    </xf>
    <xf numFmtId="164" fontId="5" fillId="0" borderId="26" xfId="0" applyNumberFormat="1" applyFont="1" applyBorder="1"/>
    <xf numFmtId="166" fontId="3" fillId="0" borderId="23" xfId="3" applyNumberFormat="1" applyFont="1" applyBorder="1" applyAlignment="1">
      <alignment horizontal="right" vertical="center"/>
    </xf>
    <xf numFmtId="164" fontId="5" fillId="0" borderId="24" xfId="0" applyNumberFormat="1" applyFont="1" applyBorder="1"/>
    <xf numFmtId="167" fontId="5" fillId="0" borderId="23" xfId="1" applyNumberFormat="1" applyFont="1" applyBorder="1" applyAlignment="1">
      <alignment vertical="top"/>
    </xf>
    <xf numFmtId="0" fontId="5" fillId="0" borderId="21" xfId="0" applyFont="1" applyBorder="1" applyAlignment="1">
      <alignment horizontal="center" vertical="top"/>
    </xf>
    <xf numFmtId="168" fontId="5" fillId="0" borderId="21" xfId="1" applyNumberFormat="1" applyFont="1" applyBorder="1" applyAlignment="1">
      <alignment vertical="top"/>
    </xf>
    <xf numFmtId="168" fontId="5" fillId="0" borderId="21" xfId="0" applyNumberFormat="1" applyFont="1" applyBorder="1" applyAlignment="1">
      <alignment vertical="top"/>
    </xf>
    <xf numFmtId="168" fontId="5" fillId="0" borderId="32" xfId="1" applyNumberFormat="1" applyFont="1" applyBorder="1" applyAlignment="1">
      <alignment vertical="top"/>
    </xf>
    <xf numFmtId="0" fontId="15" fillId="0" borderId="0" xfId="0" quotePrefix="1" applyFont="1" applyAlignment="1">
      <alignment horizontal="center" vertical="top"/>
    </xf>
    <xf numFmtId="0" fontId="3" fillId="0" borderId="27" xfId="0" applyFont="1" applyBorder="1" applyAlignment="1">
      <alignment horizontal="left" vertical="top" wrapText="1"/>
    </xf>
    <xf numFmtId="0" fontId="12" fillId="0" borderId="27" xfId="0" applyFont="1" applyBorder="1" applyAlignment="1">
      <alignment horizontal="left" vertical="top" wrapText="1"/>
    </xf>
    <xf numFmtId="0" fontId="3" fillId="0" borderId="0" xfId="0" applyFont="1" applyAlignment="1">
      <alignment horizontal="left" vertical="top" wrapText="1"/>
    </xf>
    <xf numFmtId="0" fontId="5" fillId="0" borderId="0" xfId="0" applyFont="1" applyAlignment="1">
      <alignment horizontal="center"/>
    </xf>
    <xf numFmtId="0" fontId="3" fillId="0" borderId="0" xfId="0" applyFont="1" applyAlignment="1">
      <alignment horizontal="center"/>
    </xf>
    <xf numFmtId="0" fontId="9" fillId="0" borderId="0" xfId="0" applyFont="1" applyAlignment="1">
      <alignment horizontal="center"/>
    </xf>
    <xf numFmtId="0" fontId="5" fillId="0" borderId="2" xfId="0" applyFont="1" applyBorder="1" applyAlignment="1">
      <alignment horizontal="left" vertical="top"/>
    </xf>
    <xf numFmtId="0" fontId="5" fillId="0" borderId="4" xfId="0" applyFont="1" applyBorder="1" applyAlignment="1">
      <alignment horizontal="left" vertical="top"/>
    </xf>
    <xf numFmtId="0" fontId="5" fillId="0" borderId="0" xfId="0" applyFont="1" applyAlignment="1">
      <alignment horizontal="left" vertical="top" wrapText="1"/>
    </xf>
    <xf numFmtId="0" fontId="5" fillId="0" borderId="26" xfId="0" applyFont="1" applyBorder="1" applyAlignment="1">
      <alignment horizontal="center" vertical="center"/>
    </xf>
    <xf numFmtId="0" fontId="5" fillId="0" borderId="24" xfId="0" applyFont="1" applyBorder="1" applyAlignment="1">
      <alignment horizontal="center" vertical="center"/>
    </xf>
    <xf numFmtId="0" fontId="5" fillId="0" borderId="37" xfId="0" applyFont="1" applyBorder="1" applyAlignment="1">
      <alignment horizontal="left"/>
    </xf>
    <xf numFmtId="0" fontId="5" fillId="0" borderId="36" xfId="0" applyFont="1" applyBorder="1" applyAlignment="1">
      <alignment horizontal="left"/>
    </xf>
    <xf numFmtId="0" fontId="3" fillId="0" borderId="2" xfId="0" applyFont="1" applyBorder="1" applyAlignment="1">
      <alignment horizontal="left" vertical="top"/>
    </xf>
    <xf numFmtId="0" fontId="3" fillId="0" borderId="4" xfId="0" applyFont="1" applyBorder="1" applyAlignment="1">
      <alignment horizontal="left" vertical="top"/>
    </xf>
    <xf numFmtId="0" fontId="5" fillId="0" borderId="2" xfId="0" applyFont="1" applyBorder="1" applyAlignment="1">
      <alignment horizontal="left"/>
    </xf>
    <xf numFmtId="0" fontId="5" fillId="0" borderId="4" xfId="0" applyFont="1" applyBorder="1" applyAlignment="1">
      <alignment horizontal="left"/>
    </xf>
    <xf numFmtId="0" fontId="3" fillId="0" borderId="3" xfId="0" applyFont="1" applyBorder="1" applyAlignment="1">
      <alignment horizontal="left"/>
    </xf>
    <xf numFmtId="0" fontId="5" fillId="0" borderId="28" xfId="0" applyFont="1" applyBorder="1" applyAlignment="1">
      <alignment horizontal="left"/>
    </xf>
    <xf numFmtId="0" fontId="5" fillId="0" borderId="23" xfId="0" applyFont="1" applyBorder="1" applyAlignment="1">
      <alignment horizontal="center" vertical="center"/>
    </xf>
    <xf numFmtId="0" fontId="5" fillId="0" borderId="33" xfId="0" applyFont="1" applyBorder="1" applyAlignment="1">
      <alignment horizontal="center"/>
    </xf>
    <xf numFmtId="0" fontId="5" fillId="0" borderId="2" xfId="0" applyFont="1" applyBorder="1" applyAlignment="1">
      <alignment horizontal="center"/>
    </xf>
    <xf numFmtId="0" fontId="5" fillId="0" borderId="4" xfId="0" applyFont="1" applyBorder="1" applyAlignment="1">
      <alignment horizontal="center"/>
    </xf>
    <xf numFmtId="0" fontId="5" fillId="0" borderId="40" xfId="0" applyFont="1" applyBorder="1" applyAlignment="1">
      <alignment horizontal="left"/>
    </xf>
    <xf numFmtId="0" fontId="13" fillId="0" borderId="0" xfId="0" applyFont="1" applyAlignment="1">
      <alignment horizontal="left" vertical="top" wrapText="1"/>
    </xf>
    <xf numFmtId="0" fontId="5" fillId="0" borderId="22" xfId="0" applyFont="1" applyBorder="1" applyAlignment="1">
      <alignment horizontal="left" vertical="top"/>
    </xf>
    <xf numFmtId="0" fontId="5" fillId="0" borderId="32" xfId="0" applyFont="1" applyBorder="1" applyAlignment="1">
      <alignment horizontal="left" vertical="top"/>
    </xf>
  </cellXfs>
  <cellStyles count="5">
    <cellStyle name="Comma" xfId="1" builtinId="3"/>
    <cellStyle name="Normal" xfId="0" builtinId="0"/>
    <cellStyle name="Normal 139" xfId="3" xr:uid="{C1AF4836-C744-45F2-88E2-D45E1CCE207F}"/>
    <cellStyle name="Normal_Nuc liability Reve Requirement" xfId="4" xr:uid="{2F8540FB-A770-4413-93E8-F92B2A521421}"/>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3FD78-8241-4AB7-B194-FFE18ED38F3C}">
  <sheetPr codeName="Sheet1"/>
  <dimension ref="B1:K47"/>
  <sheetViews>
    <sheetView tabSelected="1" view="pageBreakPreview" topLeftCell="C29" zoomScaleNormal="80" zoomScaleSheetLayoutView="100" workbookViewId="0">
      <selection activeCell="E15" sqref="E15"/>
    </sheetView>
  </sheetViews>
  <sheetFormatPr defaultColWidth="8.6328125" defaultRowHeight="15.5" x14ac:dyDescent="0.35"/>
  <cols>
    <col min="1" max="1" width="3.453125" style="15" customWidth="1"/>
    <col min="2" max="2" width="8.08984375" style="15" customWidth="1"/>
    <col min="3" max="3" width="98.453125" style="15" customWidth="1"/>
    <col min="4" max="4" width="6.54296875" style="15" bestFit="1" customWidth="1"/>
    <col min="5" max="5" width="13.54296875" style="15" customWidth="1"/>
    <col min="6" max="6" width="12.36328125" style="15" customWidth="1"/>
    <col min="7" max="7" width="13.36328125" style="15" customWidth="1"/>
    <col min="8" max="8" width="12.6328125" style="15" customWidth="1"/>
    <col min="9" max="9" width="12" style="15" customWidth="1"/>
    <col min="10" max="10" width="3.90625" style="15" customWidth="1"/>
    <col min="11" max="16384" width="8.6328125" style="15"/>
  </cols>
  <sheetData>
    <row r="1" spans="2:11" x14ac:dyDescent="0.35">
      <c r="B1" s="15" t="s">
        <v>0</v>
      </c>
      <c r="I1" s="66" t="s">
        <v>61</v>
      </c>
    </row>
    <row r="2" spans="2:11" x14ac:dyDescent="0.35">
      <c r="I2" s="66" t="s">
        <v>1</v>
      </c>
    </row>
    <row r="3" spans="2:11" x14ac:dyDescent="0.35">
      <c r="I3" s="66" t="s">
        <v>2</v>
      </c>
    </row>
    <row r="4" spans="2:11" x14ac:dyDescent="0.35">
      <c r="I4" s="66" t="s">
        <v>3</v>
      </c>
    </row>
    <row r="5" spans="2:11" x14ac:dyDescent="0.35">
      <c r="I5" s="66" t="s">
        <v>4</v>
      </c>
    </row>
    <row r="6" spans="2:11" x14ac:dyDescent="0.35">
      <c r="I6" s="66"/>
    </row>
    <row r="7" spans="2:11" x14ac:dyDescent="0.35">
      <c r="B7" s="99" t="s">
        <v>4</v>
      </c>
      <c r="C7" s="99"/>
      <c r="D7" s="99"/>
      <c r="E7" s="99"/>
      <c r="F7" s="99"/>
      <c r="G7" s="99"/>
      <c r="H7" s="99"/>
      <c r="I7" s="99"/>
    </row>
    <row r="8" spans="2:11" x14ac:dyDescent="0.35">
      <c r="B8" s="100" t="s">
        <v>5</v>
      </c>
      <c r="C8" s="100"/>
      <c r="D8" s="100"/>
      <c r="E8" s="100"/>
      <c r="F8" s="100"/>
      <c r="G8" s="100"/>
      <c r="H8" s="100"/>
      <c r="I8" s="100"/>
    </row>
    <row r="9" spans="2:11" x14ac:dyDescent="0.35">
      <c r="B9" s="101" t="s">
        <v>6</v>
      </c>
      <c r="C9" s="101"/>
      <c r="D9" s="101"/>
      <c r="E9" s="101"/>
      <c r="F9" s="101"/>
      <c r="G9" s="101"/>
      <c r="H9" s="101"/>
      <c r="I9" s="101"/>
    </row>
    <row r="10" spans="2:11" ht="16" thickBot="1" x14ac:dyDescent="0.4"/>
    <row r="11" spans="2:11" s="29" customFormat="1" ht="42.65" customHeight="1" thickBot="1" x14ac:dyDescent="0.4">
      <c r="B11" s="30" t="s">
        <v>7</v>
      </c>
      <c r="C11" s="27" t="s">
        <v>8</v>
      </c>
      <c r="D11" s="27" t="s">
        <v>9</v>
      </c>
      <c r="E11" s="27">
        <v>2027</v>
      </c>
      <c r="F11" s="27">
        <v>2028</v>
      </c>
      <c r="G11" s="27">
        <v>2029</v>
      </c>
      <c r="H11" s="27">
        <v>2030</v>
      </c>
      <c r="I11" s="28">
        <v>2031</v>
      </c>
    </row>
    <row r="12" spans="2:11" x14ac:dyDescent="0.35">
      <c r="B12" s="12"/>
      <c r="C12" s="7"/>
      <c r="D12" s="13"/>
      <c r="E12" s="5" t="s">
        <v>10</v>
      </c>
      <c r="F12" s="6" t="s">
        <v>11</v>
      </c>
      <c r="G12" s="7" t="s">
        <v>12</v>
      </c>
      <c r="H12" s="7" t="s">
        <v>13</v>
      </c>
      <c r="I12" s="10" t="s">
        <v>14</v>
      </c>
    </row>
    <row r="13" spans="2:11" x14ac:dyDescent="0.35">
      <c r="B13" s="1"/>
      <c r="C13" s="2"/>
      <c r="D13" s="4"/>
      <c r="E13" s="4"/>
      <c r="F13" s="8"/>
      <c r="G13" s="9"/>
      <c r="H13" s="9"/>
      <c r="I13" s="11"/>
    </row>
    <row r="14" spans="2:11" x14ac:dyDescent="0.35">
      <c r="B14" s="1">
        <v>1</v>
      </c>
      <c r="C14" s="3" t="s">
        <v>15</v>
      </c>
      <c r="D14" s="4"/>
      <c r="E14" s="4">
        <v>0</v>
      </c>
      <c r="F14" s="8">
        <f>E17</f>
        <v>67.304140239946904</v>
      </c>
      <c r="G14" s="9">
        <f>F17</f>
        <v>408.89541827413842</v>
      </c>
      <c r="H14" s="9">
        <f t="shared" ref="H14:I14" si="0">G17</f>
        <v>1067.5953654788302</v>
      </c>
      <c r="I14" s="11">
        <f t="shared" si="0"/>
        <v>1690.9371136562763</v>
      </c>
    </row>
    <row r="15" spans="2:11" x14ac:dyDescent="0.35">
      <c r="B15" s="1">
        <v>2</v>
      </c>
      <c r="C15" s="3" t="s">
        <v>16</v>
      </c>
      <c r="D15" s="14">
        <v>1</v>
      </c>
      <c r="E15" s="4">
        <f>E28</f>
        <v>67.493678169906602</v>
      </c>
      <c r="F15" s="8">
        <f t="shared" ref="F15:I15" si="1">F28</f>
        <v>341.59127803419153</v>
      </c>
      <c r="G15" s="9">
        <f t="shared" si="1"/>
        <v>658.69994720469185</v>
      </c>
      <c r="H15" s="9">
        <f t="shared" si="1"/>
        <v>623.34174817744611</v>
      </c>
      <c r="I15" s="11">
        <f t="shared" si="1"/>
        <v>383.2346191669298</v>
      </c>
    </row>
    <row r="16" spans="2:11" ht="31.5" thickBot="1" x14ac:dyDescent="0.4">
      <c r="B16" s="1">
        <v>3</v>
      </c>
      <c r="C16" s="3" t="s">
        <v>60</v>
      </c>
      <c r="D16" s="14">
        <v>2</v>
      </c>
      <c r="E16" s="19">
        <f>E43</f>
        <v>-0.18953792995969787</v>
      </c>
      <c r="F16" s="20">
        <f>F43</f>
        <v>0</v>
      </c>
      <c r="G16" s="21">
        <f>G43</f>
        <v>0</v>
      </c>
      <c r="H16" s="21">
        <f>H43</f>
        <v>0</v>
      </c>
      <c r="I16" s="22">
        <f>I43</f>
        <v>-1005.2895964575433</v>
      </c>
      <c r="K16" s="77"/>
    </row>
    <row r="17" spans="2:11" ht="27.9" customHeight="1" x14ac:dyDescent="0.35">
      <c r="B17" s="1">
        <v>4</v>
      </c>
      <c r="C17" s="3" t="s">
        <v>56</v>
      </c>
      <c r="D17" s="9"/>
      <c r="E17" s="83">
        <f>SUM(E14:E16)</f>
        <v>67.304140239946904</v>
      </c>
      <c r="F17" s="84">
        <f>SUM(F14:F16)</f>
        <v>408.89541827413842</v>
      </c>
      <c r="G17" s="85">
        <f>SUM(G14:G16)</f>
        <v>1067.5953654788302</v>
      </c>
      <c r="H17" s="85">
        <f>SUM(H14:H16)</f>
        <v>1690.9371136562763</v>
      </c>
      <c r="I17" s="86">
        <f>SUM(I14:I16)</f>
        <v>1068.882136365663</v>
      </c>
    </row>
    <row r="18" spans="2:11" ht="16" thickBot="1" x14ac:dyDescent="0.4">
      <c r="B18" s="17"/>
      <c r="C18" s="18"/>
      <c r="D18" s="19"/>
      <c r="E18" s="19"/>
      <c r="F18" s="20"/>
      <c r="G18" s="21"/>
      <c r="H18" s="21"/>
      <c r="I18" s="22"/>
    </row>
    <row r="20" spans="2:11" x14ac:dyDescent="0.35">
      <c r="B20" s="15" t="s">
        <v>17</v>
      </c>
    </row>
    <row r="21" spans="2:11" x14ac:dyDescent="0.35">
      <c r="B21" s="31">
        <v>1</v>
      </c>
      <c r="C21" s="15" t="s">
        <v>18</v>
      </c>
    </row>
    <row r="22" spans="2:11" x14ac:dyDescent="0.35">
      <c r="B22" s="80" t="s">
        <v>19</v>
      </c>
      <c r="C22" s="81"/>
      <c r="D22" s="35"/>
      <c r="E22" s="35"/>
      <c r="F22" s="36"/>
    </row>
    <row r="23" spans="2:11" ht="31" x14ac:dyDescent="0.35">
      <c r="B23" s="32" t="s">
        <v>7</v>
      </c>
      <c r="C23" s="115"/>
      <c r="D23" s="115"/>
      <c r="E23" s="33">
        <v>2027</v>
      </c>
      <c r="F23" s="33">
        <v>2028</v>
      </c>
      <c r="G23" s="33">
        <v>2029</v>
      </c>
      <c r="H23" s="33">
        <v>2030</v>
      </c>
      <c r="I23" s="33">
        <v>2031</v>
      </c>
    </row>
    <row r="24" spans="2:11" x14ac:dyDescent="0.35">
      <c r="B24" s="40"/>
      <c r="C24" s="116"/>
      <c r="D24" s="116"/>
      <c r="E24" s="39" t="s">
        <v>20</v>
      </c>
      <c r="F24" s="39" t="s">
        <v>11</v>
      </c>
      <c r="G24" s="39" t="s">
        <v>21</v>
      </c>
      <c r="H24" s="39" t="s">
        <v>22</v>
      </c>
      <c r="I24" s="39" t="s">
        <v>14</v>
      </c>
    </row>
    <row r="25" spans="2:11" x14ac:dyDescent="0.35">
      <c r="B25" s="42"/>
      <c r="C25" s="117"/>
      <c r="D25" s="118"/>
      <c r="E25" s="41"/>
      <c r="F25" s="41"/>
      <c r="G25" s="41"/>
      <c r="H25" s="41"/>
      <c r="I25" s="41"/>
    </row>
    <row r="26" spans="2:11" ht="18.5" x14ac:dyDescent="0.35">
      <c r="B26" s="41" t="s">
        <v>23</v>
      </c>
      <c r="C26" s="111" t="s">
        <v>24</v>
      </c>
      <c r="D26" s="112"/>
      <c r="E26" s="72">
        <v>449.95785446604401</v>
      </c>
      <c r="F26" s="72">
        <v>2277.2751868946102</v>
      </c>
      <c r="G26" s="72">
        <v>4391.3329813646124</v>
      </c>
      <c r="H26" s="72">
        <v>4155.6116545163077</v>
      </c>
      <c r="I26" s="72">
        <v>2554.8974611128656</v>
      </c>
    </row>
    <row r="27" spans="2:11" ht="18.5" x14ac:dyDescent="0.35">
      <c r="B27" s="41" t="s">
        <v>25</v>
      </c>
      <c r="C27" s="113" t="s">
        <v>55</v>
      </c>
      <c r="D27" s="113"/>
      <c r="E27" s="44">
        <v>0.15</v>
      </c>
      <c r="F27" s="44">
        <v>0.15</v>
      </c>
      <c r="G27" s="44">
        <v>0.15</v>
      </c>
      <c r="H27" s="44">
        <v>0.15</v>
      </c>
      <c r="I27" s="44">
        <v>0.15</v>
      </c>
    </row>
    <row r="28" spans="2:11" ht="18.5" x14ac:dyDescent="0.35">
      <c r="B28" s="38" t="s">
        <v>26</v>
      </c>
      <c r="C28" s="114" t="s">
        <v>27</v>
      </c>
      <c r="D28" s="114"/>
      <c r="E28" s="34">
        <f>E26*E27</f>
        <v>67.493678169906602</v>
      </c>
      <c r="F28" s="34">
        <f t="shared" ref="F28:I28" si="2">F26*F27</f>
        <v>341.59127803419153</v>
      </c>
      <c r="G28" s="34">
        <f t="shared" si="2"/>
        <v>658.69994720469185</v>
      </c>
      <c r="H28" s="34">
        <f t="shared" si="2"/>
        <v>623.34174817744611</v>
      </c>
      <c r="I28" s="34">
        <f t="shared" si="2"/>
        <v>383.2346191669298</v>
      </c>
    </row>
    <row r="29" spans="2:11" ht="65.150000000000006" customHeight="1" x14ac:dyDescent="0.35">
      <c r="B29" s="50" t="s">
        <v>28</v>
      </c>
      <c r="C29" s="98" t="s">
        <v>59</v>
      </c>
      <c r="D29" s="98"/>
      <c r="E29" s="98"/>
      <c r="F29" s="98"/>
      <c r="G29" s="98"/>
      <c r="H29" s="98"/>
      <c r="I29" s="98"/>
      <c r="K29" s="77"/>
    </row>
    <row r="30" spans="2:11" ht="18.5" x14ac:dyDescent="0.35">
      <c r="B30" s="51" t="s">
        <v>29</v>
      </c>
      <c r="C30" s="98" t="s">
        <v>30</v>
      </c>
      <c r="D30" s="98"/>
      <c r="E30" s="98"/>
      <c r="F30" s="98"/>
      <c r="G30" s="98"/>
      <c r="H30" s="98"/>
      <c r="I30" s="98"/>
    </row>
    <row r="31" spans="2:11" ht="36" customHeight="1" x14ac:dyDescent="0.35">
      <c r="B31" s="51" t="s">
        <v>31</v>
      </c>
      <c r="C31" s="104" t="s">
        <v>32</v>
      </c>
      <c r="D31" s="104"/>
      <c r="E31" s="104"/>
      <c r="F31" s="104"/>
      <c r="G31" s="104"/>
      <c r="H31" s="104"/>
      <c r="I31" s="104"/>
    </row>
    <row r="33" spans="2:10" ht="19.5" customHeight="1" x14ac:dyDescent="0.35">
      <c r="B33" s="65">
        <v>2</v>
      </c>
      <c r="C33" s="98" t="s">
        <v>53</v>
      </c>
      <c r="D33" s="98"/>
      <c r="E33" s="98"/>
      <c r="F33" s="98"/>
      <c r="G33" s="98"/>
      <c r="H33" s="98"/>
      <c r="I33" s="98"/>
    </row>
    <row r="34" spans="2:10" x14ac:dyDescent="0.35">
      <c r="B34" s="37" t="s">
        <v>33</v>
      </c>
      <c r="C34" s="78"/>
      <c r="D34" s="52"/>
      <c r="E34" s="52"/>
      <c r="F34" s="53"/>
    </row>
    <row r="35" spans="2:10" ht="31" x14ac:dyDescent="0.35">
      <c r="B35" s="32" t="s">
        <v>7</v>
      </c>
      <c r="C35" s="105"/>
      <c r="D35" s="106"/>
      <c r="E35" s="33">
        <v>2027</v>
      </c>
      <c r="F35" s="33">
        <v>2028</v>
      </c>
      <c r="G35" s="33">
        <v>2029</v>
      </c>
      <c r="H35" s="33">
        <v>2030</v>
      </c>
      <c r="I35" s="47">
        <v>2031</v>
      </c>
    </row>
    <row r="36" spans="2:10" x14ac:dyDescent="0.35">
      <c r="B36" s="48"/>
      <c r="C36" s="107"/>
      <c r="D36" s="108"/>
      <c r="E36" s="48" t="s">
        <v>10</v>
      </c>
      <c r="F36" s="48" t="s">
        <v>11</v>
      </c>
      <c r="G36" s="48" t="s">
        <v>21</v>
      </c>
      <c r="H36" s="48" t="s">
        <v>13</v>
      </c>
      <c r="I36" s="46" t="s">
        <v>34</v>
      </c>
    </row>
    <row r="37" spans="2:10" x14ac:dyDescent="0.35">
      <c r="B37" s="41"/>
      <c r="C37" s="111"/>
      <c r="D37" s="112"/>
      <c r="E37" s="42"/>
      <c r="F37" s="42"/>
      <c r="G37" s="42"/>
      <c r="H37" s="42"/>
      <c r="I37" s="49"/>
    </row>
    <row r="38" spans="2:10" x14ac:dyDescent="0.35">
      <c r="B38" s="54" t="s">
        <v>35</v>
      </c>
      <c r="C38" s="102" t="s">
        <v>36</v>
      </c>
      <c r="D38" s="103"/>
      <c r="E38" s="55">
        <v>4737.0365219306759</v>
      </c>
      <c r="F38" s="55">
        <f>E41</f>
        <v>8187.1857949428031</v>
      </c>
      <c r="G38" s="55">
        <f>F41</f>
        <v>11794.763856440992</v>
      </c>
      <c r="H38" s="55">
        <f>G41</f>
        <v>15373.023452579568</v>
      </c>
      <c r="I38" s="56">
        <f>H41</f>
        <v>18054.458977261595</v>
      </c>
    </row>
    <row r="39" spans="2:10" x14ac:dyDescent="0.35">
      <c r="B39" s="54" t="s">
        <v>37</v>
      </c>
      <c r="C39" s="102" t="s">
        <v>38</v>
      </c>
      <c r="D39" s="103"/>
      <c r="E39" s="55">
        <v>3473.2055403121285</v>
      </c>
      <c r="F39" s="55">
        <v>3607.5780614981882</v>
      </c>
      <c r="G39" s="55">
        <v>3578.2595961385764</v>
      </c>
      <c r="H39" s="55">
        <v>2681.4355246820282</v>
      </c>
      <c r="I39" s="56">
        <v>1860.5441895692909</v>
      </c>
      <c r="J39" s="73"/>
    </row>
    <row r="40" spans="2:10" x14ac:dyDescent="0.35">
      <c r="B40" s="54" t="s">
        <v>39</v>
      </c>
      <c r="C40" s="109" t="s">
        <v>58</v>
      </c>
      <c r="D40" s="110"/>
      <c r="E40" s="57">
        <v>-23.056267300000009</v>
      </c>
      <c r="F40" s="64">
        <v>0</v>
      </c>
      <c r="G40" s="64">
        <v>0</v>
      </c>
      <c r="H40" s="64">
        <v>0</v>
      </c>
      <c r="I40" s="59">
        <v>-9652.2120999999988</v>
      </c>
    </row>
    <row r="41" spans="2:10" x14ac:dyDescent="0.35">
      <c r="B41" s="54" t="s">
        <v>40</v>
      </c>
      <c r="C41" s="102" t="s">
        <v>41</v>
      </c>
      <c r="D41" s="103"/>
      <c r="E41" s="60">
        <f>SUM(E38:E40)</f>
        <v>8187.1857949428031</v>
      </c>
      <c r="F41" s="60">
        <f>SUM(F38:F40)</f>
        <v>11794.763856440992</v>
      </c>
      <c r="G41" s="60">
        <f>SUM(G38:G40)</f>
        <v>15373.023452579568</v>
      </c>
      <c r="H41" s="60">
        <f>SUM(H38:H40)</f>
        <v>18054.458977261595</v>
      </c>
      <c r="I41" s="61">
        <f>SUM(I38:I40)</f>
        <v>10262.791066830885</v>
      </c>
    </row>
    <row r="42" spans="2:10" x14ac:dyDescent="0.35">
      <c r="B42" s="54" t="s">
        <v>42</v>
      </c>
      <c r="C42" s="102" t="s">
        <v>43</v>
      </c>
      <c r="D42" s="103"/>
      <c r="E42" s="62">
        <f>-E40/SUM(E38:E39)</f>
        <v>2.8082323426286038E-3</v>
      </c>
      <c r="F42" s="62">
        <f>-F40/SUM(F38:F39)</f>
        <v>0</v>
      </c>
      <c r="G42" s="62">
        <f>-G40/SUM(G38:G39)</f>
        <v>0</v>
      </c>
      <c r="H42" s="62">
        <f>-H40/SUM(H38:H39)</f>
        <v>0</v>
      </c>
      <c r="I42" s="63">
        <f>-I40/SUM(I38:I39)</f>
        <v>0.48467037736032537</v>
      </c>
    </row>
    <row r="43" spans="2:10" x14ac:dyDescent="0.35">
      <c r="B43" s="54" t="s">
        <v>44</v>
      </c>
      <c r="C43" s="102" t="s">
        <v>45</v>
      </c>
      <c r="D43" s="103"/>
      <c r="E43" s="55">
        <f>-SUM(E14:E15)*E42</f>
        <v>-0.18953792995969787</v>
      </c>
      <c r="F43" s="64">
        <f>-SUM(F14:F15)*F42</f>
        <v>0</v>
      </c>
      <c r="G43" s="64">
        <f>-SUM(G14:G15)*G42</f>
        <v>0</v>
      </c>
      <c r="H43" s="64">
        <f>-SUM(H14:H15)*H42</f>
        <v>0</v>
      </c>
      <c r="I43" s="56">
        <f>-SUM(I14:I15)*I42</f>
        <v>-1005.2895964575433</v>
      </c>
    </row>
    <row r="44" spans="2:10" x14ac:dyDescent="0.35">
      <c r="B44" s="65" t="s">
        <v>46</v>
      </c>
      <c r="C44" s="96" t="s">
        <v>54</v>
      </c>
      <c r="D44" s="97"/>
      <c r="E44" s="97"/>
      <c r="F44" s="97"/>
      <c r="G44" s="97"/>
      <c r="H44" s="97"/>
      <c r="I44" s="97"/>
    </row>
    <row r="45" spans="2:10" ht="18.5" x14ac:dyDescent="0.35">
      <c r="B45" s="45"/>
    </row>
    <row r="46" spans="2:10" ht="77.400000000000006" customHeight="1" x14ac:dyDescent="0.35"/>
    <row r="47" spans="2:10" ht="62.4" customHeight="1" x14ac:dyDescent="0.35"/>
  </sheetData>
  <mergeCells count="23">
    <mergeCell ref="C33:I33"/>
    <mergeCell ref="C37:D37"/>
    <mergeCell ref="C27:D27"/>
    <mergeCell ref="C28:D28"/>
    <mergeCell ref="C23:D23"/>
    <mergeCell ref="C24:D24"/>
    <mergeCell ref="C25:D25"/>
    <mergeCell ref="C44:I44"/>
    <mergeCell ref="C30:I30"/>
    <mergeCell ref="B7:I7"/>
    <mergeCell ref="B8:I8"/>
    <mergeCell ref="B9:I9"/>
    <mergeCell ref="C41:D41"/>
    <mergeCell ref="C42:D42"/>
    <mergeCell ref="C43:D43"/>
    <mergeCell ref="C29:I29"/>
    <mergeCell ref="C31:I31"/>
    <mergeCell ref="C35:D35"/>
    <mergeCell ref="C36:D36"/>
    <mergeCell ref="C38:D38"/>
    <mergeCell ref="C39:D39"/>
    <mergeCell ref="C40:D40"/>
    <mergeCell ref="C26:D26"/>
  </mergeCells>
  <phoneticPr fontId="8"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41BB7-B9E0-48A8-9B40-B66374421BFC}">
  <sheetPr codeName="Sheet2"/>
  <dimension ref="B1:Q46"/>
  <sheetViews>
    <sheetView view="pageBreakPreview" topLeftCell="C1" zoomScale="115" zoomScaleNormal="80" zoomScaleSheetLayoutView="115" workbookViewId="0">
      <selection activeCell="I1" sqref="I1"/>
    </sheetView>
  </sheetViews>
  <sheetFormatPr defaultColWidth="8.6328125" defaultRowHeight="15.5" x14ac:dyDescent="0.35"/>
  <cols>
    <col min="1" max="1" width="3.453125" style="15" customWidth="1"/>
    <col min="2" max="2" width="8.08984375" style="15" customWidth="1"/>
    <col min="3" max="3" width="98.453125" style="15" customWidth="1"/>
    <col min="4" max="4" width="5.90625" style="15" bestFit="1" customWidth="1"/>
    <col min="5" max="5" width="13.54296875" style="15" customWidth="1"/>
    <col min="6" max="6" width="12.36328125" style="15" customWidth="1"/>
    <col min="7" max="7" width="13.36328125" style="15" customWidth="1"/>
    <col min="8" max="8" width="12.6328125" style="15" customWidth="1"/>
    <col min="9" max="9" width="12" style="15" customWidth="1"/>
    <col min="10" max="10" width="3.90625" style="15" customWidth="1"/>
    <col min="11" max="16384" width="8.6328125" style="15"/>
  </cols>
  <sheetData>
    <row r="1" spans="2:9" x14ac:dyDescent="0.35">
      <c r="B1" s="15" t="s">
        <v>0</v>
      </c>
      <c r="I1" s="66" t="s">
        <v>61</v>
      </c>
    </row>
    <row r="2" spans="2:9" x14ac:dyDescent="0.35">
      <c r="I2" s="66" t="s">
        <v>1</v>
      </c>
    </row>
    <row r="3" spans="2:9" x14ac:dyDescent="0.35">
      <c r="I3" s="66" t="s">
        <v>2</v>
      </c>
    </row>
    <row r="4" spans="2:9" x14ac:dyDescent="0.35">
      <c r="I4" s="66" t="s">
        <v>3</v>
      </c>
    </row>
    <row r="5" spans="2:9" x14ac:dyDescent="0.35">
      <c r="I5" s="66" t="s">
        <v>47</v>
      </c>
    </row>
    <row r="6" spans="2:9" x14ac:dyDescent="0.35">
      <c r="I6" s="66"/>
    </row>
    <row r="7" spans="2:9" x14ac:dyDescent="0.35">
      <c r="B7" s="99" t="s">
        <v>47</v>
      </c>
      <c r="C7" s="99"/>
      <c r="D7" s="99"/>
      <c r="E7" s="99"/>
      <c r="F7" s="99"/>
      <c r="G7" s="99"/>
      <c r="H7" s="99"/>
      <c r="I7" s="99"/>
    </row>
    <row r="8" spans="2:9" x14ac:dyDescent="0.35">
      <c r="B8" s="100" t="s">
        <v>50</v>
      </c>
      <c r="C8" s="100"/>
      <c r="D8" s="100"/>
      <c r="E8" s="100"/>
      <c r="F8" s="100"/>
      <c r="G8" s="100"/>
      <c r="H8" s="100"/>
      <c r="I8" s="100"/>
    </row>
    <row r="9" spans="2:9" x14ac:dyDescent="0.35">
      <c r="B9" s="101" t="s">
        <v>6</v>
      </c>
      <c r="C9" s="101"/>
      <c r="D9" s="101"/>
      <c r="E9" s="101"/>
      <c r="F9" s="101"/>
      <c r="G9" s="101"/>
      <c r="H9" s="101"/>
      <c r="I9" s="101"/>
    </row>
    <row r="10" spans="2:9" ht="16" thickBot="1" x14ac:dyDescent="0.4"/>
    <row r="11" spans="2:9" s="29" customFormat="1" ht="42.65" customHeight="1" thickBot="1" x14ac:dyDescent="0.4">
      <c r="B11" s="30" t="s">
        <v>7</v>
      </c>
      <c r="C11" s="27" t="s">
        <v>8</v>
      </c>
      <c r="D11" s="27" t="s">
        <v>9</v>
      </c>
      <c r="E11" s="27">
        <v>2027</v>
      </c>
      <c r="F11" s="27">
        <v>2028</v>
      </c>
      <c r="G11" s="27">
        <v>2029</v>
      </c>
      <c r="H11" s="27">
        <v>2030</v>
      </c>
      <c r="I11" s="28">
        <v>2031</v>
      </c>
    </row>
    <row r="12" spans="2:9" x14ac:dyDescent="0.35">
      <c r="B12" s="12"/>
      <c r="C12" s="7"/>
      <c r="D12" s="13"/>
      <c r="E12" s="5" t="s">
        <v>10</v>
      </c>
      <c r="F12" s="6" t="s">
        <v>11</v>
      </c>
      <c r="G12" s="7" t="s">
        <v>12</v>
      </c>
      <c r="H12" s="7" t="s">
        <v>13</v>
      </c>
      <c r="I12" s="10" t="s">
        <v>14</v>
      </c>
    </row>
    <row r="13" spans="2:9" x14ac:dyDescent="0.35">
      <c r="B13" s="1"/>
      <c r="C13" s="2"/>
      <c r="D13" s="4"/>
      <c r="E13" s="4"/>
      <c r="F13" s="8"/>
      <c r="G13" s="9"/>
      <c r="H13" s="9"/>
      <c r="I13" s="11"/>
    </row>
    <row r="14" spans="2:9" x14ac:dyDescent="0.35">
      <c r="B14" s="1">
        <v>1</v>
      </c>
      <c r="C14" s="3" t="s">
        <v>15</v>
      </c>
      <c r="D14" s="4"/>
      <c r="E14" s="4">
        <v>0</v>
      </c>
      <c r="F14" s="8">
        <f>E17</f>
        <v>0</v>
      </c>
      <c r="G14" s="9">
        <f t="shared" ref="G14:I14" si="0">F17</f>
        <v>372.67731524366394</v>
      </c>
      <c r="H14" s="9">
        <f t="shared" si="0"/>
        <v>662.24909820644507</v>
      </c>
      <c r="I14" s="11">
        <f t="shared" si="0"/>
        <v>47.59476729718449</v>
      </c>
    </row>
    <row r="15" spans="2:9" x14ac:dyDescent="0.35">
      <c r="B15" s="1">
        <v>2</v>
      </c>
      <c r="C15" s="3" t="s">
        <v>16</v>
      </c>
      <c r="D15" s="14">
        <v>1</v>
      </c>
      <c r="E15" s="4">
        <f>E28</f>
        <v>0</v>
      </c>
      <c r="F15" s="8">
        <f t="shared" ref="F15:I15" si="1">F28</f>
        <v>372.67731524366394</v>
      </c>
      <c r="G15" s="9">
        <f t="shared" si="1"/>
        <v>289.57178296278113</v>
      </c>
      <c r="H15" s="9">
        <f t="shared" si="1"/>
        <v>34.877057235175492</v>
      </c>
      <c r="I15" s="11">
        <f t="shared" si="1"/>
        <v>42.715662171797895</v>
      </c>
    </row>
    <row r="16" spans="2:9" ht="16" thickBot="1" x14ac:dyDescent="0.4">
      <c r="B16" s="1">
        <v>3</v>
      </c>
      <c r="C16" s="3" t="s">
        <v>57</v>
      </c>
      <c r="D16" s="14">
        <v>2</v>
      </c>
      <c r="E16" s="19">
        <f>E43</f>
        <v>0</v>
      </c>
      <c r="F16" s="20">
        <f>F43</f>
        <v>0</v>
      </c>
      <c r="G16" s="21">
        <f>G43</f>
        <v>0</v>
      </c>
      <c r="H16" s="21">
        <f>H43</f>
        <v>-649.53138814443605</v>
      </c>
      <c r="I16" s="22">
        <f>I43</f>
        <v>0</v>
      </c>
    </row>
    <row r="17" spans="2:11" ht="31" x14ac:dyDescent="0.35">
      <c r="B17" s="1">
        <v>4</v>
      </c>
      <c r="C17" s="3" t="s">
        <v>56</v>
      </c>
      <c r="D17" s="4"/>
      <c r="E17" s="23">
        <f>SUM(E14:E16)</f>
        <v>0</v>
      </c>
      <c r="F17" s="24">
        <f>SUM(F14:F16)</f>
        <v>372.67731524366394</v>
      </c>
      <c r="G17" s="25">
        <f>SUM(G14:G16)</f>
        <v>662.24909820644507</v>
      </c>
      <c r="H17" s="25">
        <f>SUM(H14:H16)</f>
        <v>47.59476729718449</v>
      </c>
      <c r="I17" s="26">
        <f>SUM(I14:I16)</f>
        <v>90.310429468982392</v>
      </c>
    </row>
    <row r="18" spans="2:11" ht="16" thickBot="1" x14ac:dyDescent="0.4">
      <c r="B18" s="17"/>
      <c r="C18" s="18"/>
      <c r="D18" s="19"/>
      <c r="E18" s="19"/>
      <c r="F18" s="20"/>
      <c r="G18" s="21"/>
      <c r="H18" s="21"/>
      <c r="I18" s="22"/>
    </row>
    <row r="20" spans="2:11" x14ac:dyDescent="0.35">
      <c r="B20" s="15" t="s">
        <v>17</v>
      </c>
    </row>
    <row r="21" spans="2:11" x14ac:dyDescent="0.35">
      <c r="B21" s="31">
        <v>1</v>
      </c>
      <c r="C21" s="15" t="s">
        <v>18</v>
      </c>
    </row>
    <row r="22" spans="2:11" x14ac:dyDescent="0.35">
      <c r="B22" s="80" t="s">
        <v>19</v>
      </c>
      <c r="C22" s="81"/>
      <c r="D22" s="35"/>
      <c r="E22" s="35"/>
      <c r="F22" s="36"/>
      <c r="G22" s="35"/>
      <c r="H22" s="35"/>
      <c r="I22" s="36"/>
    </row>
    <row r="23" spans="2:11" ht="31" x14ac:dyDescent="0.35">
      <c r="B23" s="32" t="s">
        <v>7</v>
      </c>
      <c r="C23" s="115"/>
      <c r="D23" s="115"/>
      <c r="E23" s="33">
        <v>2027</v>
      </c>
      <c r="F23" s="33">
        <v>2028</v>
      </c>
      <c r="G23" s="33">
        <v>2029</v>
      </c>
      <c r="H23" s="33">
        <v>2030</v>
      </c>
      <c r="I23" s="33">
        <v>2031</v>
      </c>
    </row>
    <row r="24" spans="2:11" x14ac:dyDescent="0.35">
      <c r="B24" s="40"/>
      <c r="C24" s="116"/>
      <c r="D24" s="116"/>
      <c r="E24" s="39" t="s">
        <v>20</v>
      </c>
      <c r="F24" s="39" t="s">
        <v>11</v>
      </c>
      <c r="G24" s="39" t="s">
        <v>21</v>
      </c>
      <c r="H24" s="39" t="s">
        <v>22</v>
      </c>
      <c r="I24" s="39" t="s">
        <v>14</v>
      </c>
    </row>
    <row r="25" spans="2:11" x14ac:dyDescent="0.35">
      <c r="B25" s="42"/>
      <c r="C25" s="117"/>
      <c r="D25" s="118"/>
      <c r="E25" s="41"/>
      <c r="F25" s="41"/>
      <c r="G25" s="41"/>
      <c r="H25" s="41"/>
      <c r="I25" s="41"/>
    </row>
    <row r="26" spans="2:11" ht="18.5" x14ac:dyDescent="0.35">
      <c r="B26" s="41" t="s">
        <v>23</v>
      </c>
      <c r="C26" s="111" t="s">
        <v>24</v>
      </c>
      <c r="D26" s="112"/>
      <c r="E26" s="4">
        <v>0</v>
      </c>
      <c r="F26" s="43">
        <v>2484.5154349577597</v>
      </c>
      <c r="G26" s="43">
        <v>1930.4785530852075</v>
      </c>
      <c r="H26" s="43">
        <v>232.51371490116998</v>
      </c>
      <c r="I26" s="43">
        <v>284.77108114531933</v>
      </c>
    </row>
    <row r="27" spans="2:11" ht="18.5" x14ac:dyDescent="0.35">
      <c r="B27" s="41" t="s">
        <v>25</v>
      </c>
      <c r="C27" s="113" t="s">
        <v>55</v>
      </c>
      <c r="D27" s="113"/>
      <c r="E27" s="44">
        <v>0.15</v>
      </c>
      <c r="F27" s="44">
        <v>0.15</v>
      </c>
      <c r="G27" s="44">
        <v>0.15</v>
      </c>
      <c r="H27" s="44">
        <v>0.15</v>
      </c>
      <c r="I27" s="44">
        <v>0.15</v>
      </c>
    </row>
    <row r="28" spans="2:11" ht="18.5" x14ac:dyDescent="0.35">
      <c r="B28" s="38" t="s">
        <v>26</v>
      </c>
      <c r="C28" s="114" t="s">
        <v>27</v>
      </c>
      <c r="D28" s="119"/>
      <c r="E28" s="88">
        <f>E26*E27</f>
        <v>0</v>
      </c>
      <c r="F28" s="87">
        <f t="shared" ref="F28:I28" si="2">F26*F27</f>
        <v>372.67731524366394</v>
      </c>
      <c r="G28" s="34">
        <f t="shared" si="2"/>
        <v>289.57178296278113</v>
      </c>
      <c r="H28" s="34">
        <f t="shared" si="2"/>
        <v>34.877057235175492</v>
      </c>
      <c r="I28" s="34">
        <f t="shared" si="2"/>
        <v>42.715662171797895</v>
      </c>
    </row>
    <row r="29" spans="2:11" ht="65.150000000000006" customHeight="1" x14ac:dyDescent="0.35">
      <c r="B29" s="50" t="s">
        <v>28</v>
      </c>
      <c r="C29" s="98" t="s">
        <v>59</v>
      </c>
      <c r="D29" s="98"/>
      <c r="E29" s="98"/>
      <c r="F29" s="98"/>
      <c r="G29" s="98"/>
      <c r="H29" s="98"/>
      <c r="I29" s="98"/>
      <c r="K29" s="79"/>
    </row>
    <row r="30" spans="2:11" ht="18.5" x14ac:dyDescent="0.35">
      <c r="B30" s="51" t="s">
        <v>29</v>
      </c>
      <c r="C30" s="98" t="s">
        <v>30</v>
      </c>
      <c r="D30" s="98"/>
      <c r="E30" s="98"/>
      <c r="F30" s="98"/>
      <c r="G30" s="98"/>
      <c r="H30" s="98"/>
      <c r="I30" s="98"/>
    </row>
    <row r="31" spans="2:11" ht="29.4" customHeight="1" x14ac:dyDescent="0.35">
      <c r="B31" s="95" t="s">
        <v>31</v>
      </c>
      <c r="C31" s="104" t="s">
        <v>32</v>
      </c>
      <c r="D31" s="104"/>
      <c r="E31" s="104"/>
      <c r="F31" s="104"/>
      <c r="G31" s="104"/>
      <c r="H31" s="104"/>
      <c r="I31" s="104"/>
    </row>
    <row r="33" spans="2:17" x14ac:dyDescent="0.35">
      <c r="B33" s="65">
        <v>2</v>
      </c>
      <c r="C33" s="98" t="s">
        <v>53</v>
      </c>
      <c r="D33" s="98"/>
      <c r="E33" s="98"/>
      <c r="F33" s="98"/>
      <c r="G33" s="98"/>
      <c r="H33" s="98"/>
      <c r="I33" s="98"/>
    </row>
    <row r="34" spans="2:17" x14ac:dyDescent="0.35">
      <c r="B34" s="37" t="s">
        <v>33</v>
      </c>
      <c r="C34" s="52"/>
      <c r="D34" s="52"/>
      <c r="E34" s="52"/>
      <c r="F34" s="53"/>
    </row>
    <row r="35" spans="2:17" ht="31" x14ac:dyDescent="0.35">
      <c r="B35" s="32" t="s">
        <v>7</v>
      </c>
      <c r="C35" s="105"/>
      <c r="D35" s="106"/>
      <c r="E35" s="33">
        <v>2027</v>
      </c>
      <c r="F35" s="33">
        <v>2028</v>
      </c>
      <c r="G35" s="33">
        <v>2029</v>
      </c>
      <c r="H35" s="33">
        <v>2030</v>
      </c>
      <c r="I35" s="47">
        <v>2031</v>
      </c>
    </row>
    <row r="36" spans="2:17" x14ac:dyDescent="0.35">
      <c r="B36" s="48"/>
      <c r="C36" s="107"/>
      <c r="D36" s="108"/>
      <c r="E36" s="48" t="s">
        <v>10</v>
      </c>
      <c r="F36" s="48" t="s">
        <v>11</v>
      </c>
      <c r="G36" s="48" t="s">
        <v>21</v>
      </c>
      <c r="H36" s="48" t="s">
        <v>13</v>
      </c>
      <c r="I36" s="46" t="s">
        <v>34</v>
      </c>
    </row>
    <row r="37" spans="2:17" x14ac:dyDescent="0.35">
      <c r="B37" s="41"/>
      <c r="C37" s="111"/>
      <c r="D37" s="112"/>
      <c r="E37" s="42"/>
      <c r="F37" s="42"/>
      <c r="G37" s="42"/>
      <c r="H37" s="42"/>
      <c r="I37" s="49"/>
    </row>
    <row r="38" spans="2:17" x14ac:dyDescent="0.35">
      <c r="B38" s="54" t="s">
        <v>35</v>
      </c>
      <c r="C38" s="102" t="s">
        <v>36</v>
      </c>
      <c r="D38" s="103"/>
      <c r="E38" s="55">
        <v>3269.0056298437362</v>
      </c>
      <c r="F38" s="55">
        <f>E41</f>
        <v>4889.6894188061306</v>
      </c>
      <c r="G38" s="55">
        <f t="shared" ref="G38:I38" si="3">F41</f>
        <v>5786.3617143420279</v>
      </c>
      <c r="H38" s="55">
        <f t="shared" si="3"/>
        <v>6091.0979068730503</v>
      </c>
      <c r="I38" s="56">
        <f t="shared" si="3"/>
        <v>441.3375791735989</v>
      </c>
    </row>
    <row r="39" spans="2:17" x14ac:dyDescent="0.35">
      <c r="B39" s="54" t="s">
        <v>37</v>
      </c>
      <c r="C39" s="102" t="s">
        <v>38</v>
      </c>
      <c r="D39" s="103"/>
      <c r="E39" s="55">
        <v>1620.6837889623939</v>
      </c>
      <c r="F39" s="55">
        <v>896.67229553589755</v>
      </c>
      <c r="G39" s="55">
        <v>304.73619253102265</v>
      </c>
      <c r="H39" s="55">
        <v>373.22553230054928</v>
      </c>
      <c r="I39" s="4">
        <v>0</v>
      </c>
    </row>
    <row r="40" spans="2:17" x14ac:dyDescent="0.35">
      <c r="B40" s="54" t="s">
        <v>39</v>
      </c>
      <c r="C40" s="109" t="s">
        <v>58</v>
      </c>
      <c r="D40" s="110"/>
      <c r="E40" s="4">
        <v>0</v>
      </c>
      <c r="F40" s="4">
        <v>0</v>
      </c>
      <c r="G40" s="4">
        <v>0</v>
      </c>
      <c r="H40" s="58">
        <v>-6022.9858600000007</v>
      </c>
      <c r="I40" s="4">
        <v>0</v>
      </c>
    </row>
    <row r="41" spans="2:17" x14ac:dyDescent="0.35">
      <c r="B41" s="54" t="s">
        <v>40</v>
      </c>
      <c r="C41" s="102" t="s">
        <v>41</v>
      </c>
      <c r="D41" s="103"/>
      <c r="E41" s="60">
        <f>SUM(E38:E40)</f>
        <v>4889.6894188061306</v>
      </c>
      <c r="F41" s="60">
        <f>SUM(F38:F40)</f>
        <v>5786.3617143420279</v>
      </c>
      <c r="G41" s="60">
        <f>SUM(G38:G40)</f>
        <v>6091.0979068730503</v>
      </c>
      <c r="H41" s="60">
        <f>SUM(H38:H40)</f>
        <v>441.3375791735989</v>
      </c>
      <c r="I41" s="61">
        <f>SUM(I38:I40)</f>
        <v>441.3375791735989</v>
      </c>
    </row>
    <row r="42" spans="2:17" x14ac:dyDescent="0.35">
      <c r="B42" s="54" t="s">
        <v>42</v>
      </c>
      <c r="C42" s="102" t="s">
        <v>43</v>
      </c>
      <c r="D42" s="103"/>
      <c r="E42" s="62">
        <f>-E40/SUM(E38:E39)</f>
        <v>0</v>
      </c>
      <c r="F42" s="62">
        <f>-F40/SUM(F38:F39)</f>
        <v>0</v>
      </c>
      <c r="G42" s="62">
        <f>-G40/SUM(G38:G39)</f>
        <v>0</v>
      </c>
      <c r="H42" s="62">
        <f>-H40/SUM(H38:H39)</f>
        <v>0.93172718176520886</v>
      </c>
      <c r="I42" s="63">
        <f>-I40/SUM(I38:I39)</f>
        <v>0</v>
      </c>
    </row>
    <row r="43" spans="2:17" x14ac:dyDescent="0.35">
      <c r="B43" s="54" t="s">
        <v>44</v>
      </c>
      <c r="C43" s="102" t="s">
        <v>45</v>
      </c>
      <c r="D43" s="103"/>
      <c r="E43" s="64">
        <f>-SUM(E14:E15)*E42</f>
        <v>0</v>
      </c>
      <c r="F43" s="64">
        <f>-SUM(F14:F15)*F42</f>
        <v>0</v>
      </c>
      <c r="G43" s="64">
        <f>-SUM(G14:G15)*G42</f>
        <v>0</v>
      </c>
      <c r="H43" s="67">
        <f>-SUM(H14:H15)*H42</f>
        <v>-649.53138814443605</v>
      </c>
      <c r="I43" s="64">
        <f>-SUM(I14:I15)*I42</f>
        <v>0</v>
      </c>
    </row>
    <row r="44" spans="2:17" x14ac:dyDescent="0.35">
      <c r="B44" s="65" t="s">
        <v>46</v>
      </c>
      <c r="C44" s="96" t="s">
        <v>54</v>
      </c>
      <c r="D44" s="96"/>
      <c r="E44" s="96"/>
      <c r="F44" s="96"/>
      <c r="G44" s="96"/>
      <c r="H44" s="96"/>
      <c r="I44" s="96"/>
    </row>
    <row r="45" spans="2:17" ht="18.5" x14ac:dyDescent="0.35">
      <c r="B45" s="45"/>
      <c r="Q45" s="74"/>
    </row>
    <row r="46" spans="2:17" ht="74.400000000000006" customHeight="1" x14ac:dyDescent="0.35"/>
  </sheetData>
  <mergeCells count="23">
    <mergeCell ref="C33:I33"/>
    <mergeCell ref="C41:D41"/>
    <mergeCell ref="C42:D42"/>
    <mergeCell ref="C43:D43"/>
    <mergeCell ref="C44:I44"/>
    <mergeCell ref="C35:D35"/>
    <mergeCell ref="C36:D36"/>
    <mergeCell ref="C37:D37"/>
    <mergeCell ref="C38:D38"/>
    <mergeCell ref="C39:D39"/>
    <mergeCell ref="C40:D40"/>
    <mergeCell ref="C31:I31"/>
    <mergeCell ref="B7:I7"/>
    <mergeCell ref="B8:I8"/>
    <mergeCell ref="B9:I9"/>
    <mergeCell ref="C23:D23"/>
    <mergeCell ref="C24:D24"/>
    <mergeCell ref="C25:D25"/>
    <mergeCell ref="C26:D26"/>
    <mergeCell ref="C27:D27"/>
    <mergeCell ref="C28:D28"/>
    <mergeCell ref="C29:I29"/>
    <mergeCell ref="C30:I30"/>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99564-F2AE-4007-97BC-710B964BDF3E}">
  <sheetPr codeName="Sheet3"/>
  <dimension ref="B1:L46"/>
  <sheetViews>
    <sheetView view="pageBreakPreview" topLeftCell="D1" zoomScaleNormal="80" zoomScaleSheetLayoutView="100" workbookViewId="0">
      <selection activeCell="I1" sqref="I1"/>
    </sheetView>
  </sheetViews>
  <sheetFormatPr defaultColWidth="8.6328125" defaultRowHeight="15.5" x14ac:dyDescent="0.35"/>
  <cols>
    <col min="1" max="1" width="3.453125" style="15" customWidth="1"/>
    <col min="2" max="2" width="8.08984375" style="15" customWidth="1"/>
    <col min="3" max="3" width="98.453125" style="15" customWidth="1"/>
    <col min="4" max="4" width="6.1796875" style="15" bestFit="1" customWidth="1"/>
    <col min="5" max="5" width="13.54296875" style="15" customWidth="1"/>
    <col min="6" max="6" width="12.36328125" style="15" customWidth="1"/>
    <col min="7" max="7" width="13.36328125" style="15" customWidth="1"/>
    <col min="8" max="8" width="12.6328125" style="15" customWidth="1"/>
    <col min="9" max="9" width="12" style="15" customWidth="1"/>
    <col min="10" max="10" width="3.90625" style="15" customWidth="1"/>
    <col min="11" max="11" width="8.6328125" style="15"/>
    <col min="12" max="12" width="12.36328125" style="15" bestFit="1" customWidth="1"/>
    <col min="13" max="16384" width="8.6328125" style="15"/>
  </cols>
  <sheetData>
    <row r="1" spans="2:12" x14ac:dyDescent="0.35">
      <c r="B1" s="15" t="s">
        <v>0</v>
      </c>
      <c r="I1" s="66" t="s">
        <v>61</v>
      </c>
    </row>
    <row r="2" spans="2:12" x14ac:dyDescent="0.35">
      <c r="I2" s="66" t="s">
        <v>1</v>
      </c>
    </row>
    <row r="3" spans="2:12" x14ac:dyDescent="0.35">
      <c r="I3" s="66" t="s">
        <v>2</v>
      </c>
    </row>
    <row r="4" spans="2:12" x14ac:dyDescent="0.35">
      <c r="I4" s="66" t="s">
        <v>3</v>
      </c>
    </row>
    <row r="5" spans="2:12" x14ac:dyDescent="0.35">
      <c r="I5" s="66" t="s">
        <v>48</v>
      </c>
    </row>
    <row r="6" spans="2:12" x14ac:dyDescent="0.35">
      <c r="I6" s="66"/>
    </row>
    <row r="7" spans="2:12" x14ac:dyDescent="0.35">
      <c r="B7" s="99" t="s">
        <v>48</v>
      </c>
      <c r="C7" s="99"/>
      <c r="D7" s="99"/>
      <c r="E7" s="99"/>
      <c r="F7" s="99"/>
      <c r="G7" s="99"/>
      <c r="H7" s="99"/>
      <c r="I7" s="99"/>
    </row>
    <row r="8" spans="2:12" x14ac:dyDescent="0.35">
      <c r="B8" s="100" t="s">
        <v>51</v>
      </c>
      <c r="C8" s="100"/>
      <c r="D8" s="100"/>
      <c r="E8" s="100"/>
      <c r="F8" s="100"/>
      <c r="G8" s="100"/>
      <c r="H8" s="100"/>
      <c r="I8" s="100"/>
    </row>
    <row r="9" spans="2:12" x14ac:dyDescent="0.35">
      <c r="B9" s="101" t="s">
        <v>6</v>
      </c>
      <c r="C9" s="101"/>
      <c r="D9" s="101"/>
      <c r="E9" s="101"/>
      <c r="F9" s="101"/>
      <c r="G9" s="101"/>
      <c r="H9" s="101"/>
      <c r="I9" s="101"/>
    </row>
    <row r="10" spans="2:12" ht="16" thickBot="1" x14ac:dyDescent="0.4"/>
    <row r="11" spans="2:12" s="29" customFormat="1" ht="42.65" customHeight="1" thickBot="1" x14ac:dyDescent="0.4">
      <c r="B11" s="30" t="s">
        <v>7</v>
      </c>
      <c r="C11" s="27" t="s">
        <v>8</v>
      </c>
      <c r="D11" s="27" t="s">
        <v>9</v>
      </c>
      <c r="E11" s="27">
        <v>2027</v>
      </c>
      <c r="F11" s="27">
        <v>2028</v>
      </c>
      <c r="G11" s="27">
        <v>2029</v>
      </c>
      <c r="H11" s="27">
        <v>2030</v>
      </c>
      <c r="I11" s="28">
        <v>2031</v>
      </c>
    </row>
    <row r="12" spans="2:12" x14ac:dyDescent="0.35">
      <c r="B12" s="12"/>
      <c r="C12" s="7"/>
      <c r="D12" s="13"/>
      <c r="E12" s="5" t="s">
        <v>10</v>
      </c>
      <c r="F12" s="6" t="s">
        <v>11</v>
      </c>
      <c r="G12" s="7" t="s">
        <v>12</v>
      </c>
      <c r="H12" s="7" t="s">
        <v>13</v>
      </c>
      <c r="I12" s="10" t="s">
        <v>14</v>
      </c>
    </row>
    <row r="13" spans="2:12" x14ac:dyDescent="0.35">
      <c r="B13" s="1"/>
      <c r="C13" s="2"/>
      <c r="D13" s="4"/>
      <c r="E13" s="4"/>
      <c r="F13" s="8"/>
      <c r="G13" s="9"/>
      <c r="H13" s="9"/>
      <c r="I13" s="11"/>
    </row>
    <row r="14" spans="2:12" x14ac:dyDescent="0.35">
      <c r="B14" s="1">
        <v>1</v>
      </c>
      <c r="C14" s="3" t="s">
        <v>15</v>
      </c>
      <c r="D14" s="4"/>
      <c r="E14" s="4">
        <v>0</v>
      </c>
      <c r="F14" s="8">
        <f>E17</f>
        <v>2.432017434238626</v>
      </c>
      <c r="G14" s="9">
        <f t="shared" ref="G14:I14" si="0">F17</f>
        <v>5.842179195569841E-3</v>
      </c>
      <c r="H14" s="9">
        <f t="shared" si="0"/>
        <v>0</v>
      </c>
      <c r="I14" s="11">
        <f t="shared" si="0"/>
        <v>2.8843003014522254E-2</v>
      </c>
    </row>
    <row r="15" spans="2:12" x14ac:dyDescent="0.35">
      <c r="B15" s="1">
        <v>2</v>
      </c>
      <c r="C15" s="3" t="s">
        <v>16</v>
      </c>
      <c r="D15" s="14">
        <v>1</v>
      </c>
      <c r="E15" s="4">
        <f>E28</f>
        <v>2.4774944178950848</v>
      </c>
      <c r="F15" s="8">
        <f t="shared" ref="F15:I15" si="1">F28</f>
        <v>10.587093399109888</v>
      </c>
      <c r="G15" s="9">
        <f t="shared" si="1"/>
        <v>7.0080749308529642</v>
      </c>
      <c r="H15" s="9">
        <f>H28</f>
        <v>2.8843003014522254E-2</v>
      </c>
      <c r="I15" s="11">
        <f t="shared" si="1"/>
        <v>0</v>
      </c>
    </row>
    <row r="16" spans="2:12" ht="16" thickBot="1" x14ac:dyDescent="0.4">
      <c r="B16" s="1">
        <v>3</v>
      </c>
      <c r="C16" s="3" t="s">
        <v>57</v>
      </c>
      <c r="D16" s="14">
        <v>2</v>
      </c>
      <c r="E16" s="19">
        <f>E43</f>
        <v>-4.5476983656458636E-2</v>
      </c>
      <c r="F16" s="20">
        <f>F43</f>
        <v>-13.013268654152943</v>
      </c>
      <c r="G16" s="21">
        <f>G43</f>
        <v>-7.013917110048534</v>
      </c>
      <c r="H16" s="21">
        <f>H43</f>
        <v>0</v>
      </c>
      <c r="I16" s="22">
        <v>0</v>
      </c>
      <c r="L16" s="16"/>
    </row>
    <row r="17" spans="2:12" ht="31" x14ac:dyDescent="0.35">
      <c r="B17" s="1">
        <v>4</v>
      </c>
      <c r="C17" s="3" t="s">
        <v>56</v>
      </c>
      <c r="D17" s="4"/>
      <c r="E17" s="23">
        <f>SUM(E14:E16)</f>
        <v>2.432017434238626</v>
      </c>
      <c r="F17" s="24">
        <f>SUM(F14:F16)</f>
        <v>5.842179195569841E-3</v>
      </c>
      <c r="G17" s="25">
        <f>SUM(G14:G16)</f>
        <v>0</v>
      </c>
      <c r="H17" s="25">
        <f>SUM(H14:H16)</f>
        <v>2.8843003014522254E-2</v>
      </c>
      <c r="I17" s="26">
        <f>SUM(I14:I16)</f>
        <v>2.8843003014522254E-2</v>
      </c>
    </row>
    <row r="18" spans="2:12" ht="16" thickBot="1" x14ac:dyDescent="0.4">
      <c r="B18" s="17"/>
      <c r="C18" s="18"/>
      <c r="D18" s="19"/>
      <c r="E18" s="19"/>
      <c r="F18" s="20"/>
      <c r="G18" s="21"/>
      <c r="H18" s="21"/>
      <c r="I18" s="22"/>
    </row>
    <row r="20" spans="2:12" x14ac:dyDescent="0.35">
      <c r="B20" s="15" t="s">
        <v>17</v>
      </c>
    </row>
    <row r="21" spans="2:12" x14ac:dyDescent="0.35">
      <c r="B21" s="31">
        <v>1</v>
      </c>
      <c r="C21" s="15" t="s">
        <v>18</v>
      </c>
    </row>
    <row r="22" spans="2:12" x14ac:dyDescent="0.35">
      <c r="B22" s="80" t="s">
        <v>19</v>
      </c>
      <c r="C22" s="81"/>
      <c r="D22" s="35"/>
      <c r="E22" s="35"/>
      <c r="F22" s="36"/>
      <c r="G22" s="35"/>
      <c r="H22" s="35"/>
      <c r="I22" s="36"/>
    </row>
    <row r="23" spans="2:12" ht="31" x14ac:dyDescent="0.35">
      <c r="B23" s="32" t="s">
        <v>7</v>
      </c>
      <c r="C23" s="115"/>
      <c r="D23" s="115"/>
      <c r="E23" s="33">
        <v>2027</v>
      </c>
      <c r="F23" s="33">
        <v>2028</v>
      </c>
      <c r="G23" s="33">
        <v>2029</v>
      </c>
      <c r="H23" s="33">
        <v>2030</v>
      </c>
      <c r="I23" s="33">
        <v>2031</v>
      </c>
    </row>
    <row r="24" spans="2:12" x14ac:dyDescent="0.35">
      <c r="B24" s="40"/>
      <c r="C24" s="116"/>
      <c r="D24" s="116"/>
      <c r="E24" s="39" t="s">
        <v>20</v>
      </c>
      <c r="F24" s="39" t="s">
        <v>11</v>
      </c>
      <c r="G24" s="39" t="s">
        <v>21</v>
      </c>
      <c r="H24" s="39" t="s">
        <v>22</v>
      </c>
      <c r="I24" s="39" t="s">
        <v>14</v>
      </c>
    </row>
    <row r="25" spans="2:12" x14ac:dyDescent="0.35">
      <c r="B25" s="42"/>
      <c r="C25" s="117"/>
      <c r="D25" s="118"/>
      <c r="E25" s="41"/>
      <c r="F25" s="41"/>
      <c r="G25" s="41"/>
      <c r="H25" s="41"/>
      <c r="I25" s="41"/>
    </row>
    <row r="26" spans="2:12" ht="18.5" x14ac:dyDescent="0.35">
      <c r="B26" s="41" t="s">
        <v>23</v>
      </c>
      <c r="C26" s="111" t="s">
        <v>24</v>
      </c>
      <c r="D26" s="112"/>
      <c r="E26" s="43">
        <v>16.5166294526339</v>
      </c>
      <c r="F26" s="43">
        <v>70.580622660732587</v>
      </c>
      <c r="G26" s="43">
        <v>46.720499539019762</v>
      </c>
      <c r="H26" s="43">
        <v>0.19228668676348171</v>
      </c>
      <c r="I26" s="70">
        <v>0</v>
      </c>
    </row>
    <row r="27" spans="2:12" ht="18.5" x14ac:dyDescent="0.35">
      <c r="B27" s="41" t="s">
        <v>25</v>
      </c>
      <c r="C27" s="113" t="s">
        <v>55</v>
      </c>
      <c r="D27" s="113"/>
      <c r="E27" s="44">
        <v>0.15</v>
      </c>
      <c r="F27" s="44">
        <v>0.15</v>
      </c>
      <c r="G27" s="44">
        <v>0.15</v>
      </c>
      <c r="H27" s="44">
        <v>0.15</v>
      </c>
      <c r="I27" s="44">
        <v>0.15</v>
      </c>
    </row>
    <row r="28" spans="2:12" ht="18.5" x14ac:dyDescent="0.35">
      <c r="B28" s="38" t="s">
        <v>26</v>
      </c>
      <c r="C28" s="114" t="s">
        <v>27</v>
      </c>
      <c r="D28" s="114"/>
      <c r="E28" s="34">
        <f>E26*E27</f>
        <v>2.4774944178950848</v>
      </c>
      <c r="F28" s="34">
        <f>F26*F27</f>
        <v>10.587093399109888</v>
      </c>
      <c r="G28" s="34">
        <f>G26*G27</f>
        <v>7.0080749308529642</v>
      </c>
      <c r="H28" s="89">
        <f>H26*H27</f>
        <v>2.8843003014522254E-2</v>
      </c>
      <c r="I28" s="90">
        <f>I26*I27</f>
        <v>0</v>
      </c>
      <c r="L28" s="75"/>
    </row>
    <row r="29" spans="2:12" ht="65.150000000000006" customHeight="1" x14ac:dyDescent="0.35">
      <c r="B29" s="50" t="s">
        <v>28</v>
      </c>
      <c r="C29" s="98" t="s">
        <v>59</v>
      </c>
      <c r="D29" s="98"/>
      <c r="E29" s="98"/>
      <c r="F29" s="98"/>
      <c r="G29" s="98"/>
      <c r="H29" s="98"/>
      <c r="I29" s="98"/>
    </row>
    <row r="30" spans="2:12" ht="33.65" customHeight="1" x14ac:dyDescent="0.35">
      <c r="B30" s="51" t="s">
        <v>29</v>
      </c>
      <c r="C30" s="98" t="s">
        <v>30</v>
      </c>
      <c r="D30" s="98"/>
      <c r="E30" s="98"/>
      <c r="F30" s="98"/>
      <c r="G30" s="98"/>
      <c r="H30" s="98"/>
      <c r="I30" s="98"/>
    </row>
    <row r="31" spans="2:12" ht="40.5" customHeight="1" x14ac:dyDescent="0.35">
      <c r="B31" s="51" t="s">
        <v>31</v>
      </c>
      <c r="C31" s="120" t="s">
        <v>32</v>
      </c>
      <c r="D31" s="120"/>
      <c r="E31" s="120"/>
      <c r="F31" s="120"/>
      <c r="G31" s="120"/>
      <c r="H31" s="120"/>
      <c r="I31" s="120"/>
    </row>
    <row r="33" spans="2:11" x14ac:dyDescent="0.35">
      <c r="B33" s="65">
        <v>2</v>
      </c>
      <c r="C33" s="98" t="s">
        <v>53</v>
      </c>
      <c r="D33" s="98"/>
      <c r="E33" s="98"/>
      <c r="F33" s="98"/>
      <c r="G33" s="98"/>
      <c r="H33" s="98"/>
      <c r="I33" s="98"/>
    </row>
    <row r="34" spans="2:11" x14ac:dyDescent="0.35">
      <c r="B34" s="37" t="s">
        <v>33</v>
      </c>
      <c r="C34" s="52"/>
      <c r="D34" s="52"/>
      <c r="E34" s="52"/>
      <c r="F34" s="53"/>
    </row>
    <row r="35" spans="2:11" ht="31" x14ac:dyDescent="0.35">
      <c r="B35" s="32" t="s">
        <v>7</v>
      </c>
      <c r="C35" s="105"/>
      <c r="D35" s="106"/>
      <c r="E35" s="33">
        <v>2027</v>
      </c>
      <c r="F35" s="33">
        <v>2028</v>
      </c>
      <c r="G35" s="33">
        <v>2029</v>
      </c>
      <c r="H35" s="33">
        <v>2030</v>
      </c>
      <c r="I35" s="47">
        <v>2031</v>
      </c>
    </row>
    <row r="36" spans="2:11" x14ac:dyDescent="0.35">
      <c r="B36" s="48"/>
      <c r="C36" s="107"/>
      <c r="D36" s="108"/>
      <c r="E36" s="48" t="s">
        <v>10</v>
      </c>
      <c r="F36" s="48" t="s">
        <v>11</v>
      </c>
      <c r="G36" s="48" t="s">
        <v>21</v>
      </c>
      <c r="H36" s="48" t="s">
        <v>13</v>
      </c>
      <c r="I36" s="46" t="s">
        <v>34</v>
      </c>
    </row>
    <row r="37" spans="2:11" x14ac:dyDescent="0.35">
      <c r="B37" s="41"/>
      <c r="C37" s="111"/>
      <c r="D37" s="112"/>
      <c r="E37" s="42"/>
      <c r="F37" s="42"/>
      <c r="G37" s="42"/>
      <c r="H37" s="42"/>
      <c r="I37" s="49"/>
    </row>
    <row r="38" spans="2:11" x14ac:dyDescent="0.35">
      <c r="B38" s="54" t="s">
        <v>35</v>
      </c>
      <c r="C38" s="102" t="s">
        <v>36</v>
      </c>
      <c r="D38" s="103"/>
      <c r="E38" s="55">
        <v>112.34293765207539</v>
      </c>
      <c r="F38" s="55">
        <f>E41</f>
        <v>154.87858553722918</v>
      </c>
      <c r="G38" s="55">
        <f t="shared" ref="G38:I38" si="2">F41</f>
        <v>7.3989545445272142E-2</v>
      </c>
      <c r="H38" s="55">
        <f t="shared" si="2"/>
        <v>-3.7649758454328386E-2</v>
      </c>
      <c r="I38" s="56">
        <f t="shared" si="2"/>
        <v>-3.7649758454328386E-2</v>
      </c>
    </row>
    <row r="39" spans="2:11" ht="17.399999999999999" customHeight="1" x14ac:dyDescent="0.35">
      <c r="B39" s="54" t="s">
        <v>37</v>
      </c>
      <c r="C39" s="102" t="s">
        <v>38</v>
      </c>
      <c r="D39" s="103"/>
      <c r="E39" s="55">
        <v>45.4317664754455</v>
      </c>
      <c r="F39" s="55">
        <v>10.004767132169563</v>
      </c>
      <c r="G39" s="55">
        <v>0.20270859999999777</v>
      </c>
      <c r="H39" s="70">
        <v>0</v>
      </c>
      <c r="I39" s="70">
        <v>0</v>
      </c>
    </row>
    <row r="40" spans="2:11" x14ac:dyDescent="0.35">
      <c r="B40" s="54" t="s">
        <v>39</v>
      </c>
      <c r="C40" s="109" t="s">
        <v>58</v>
      </c>
      <c r="D40" s="110"/>
      <c r="E40" s="57">
        <v>-2.8961185902916982</v>
      </c>
      <c r="F40" s="57">
        <v>-164.80936312395349</v>
      </c>
      <c r="G40" s="57">
        <v>-0.31434790389959832</v>
      </c>
      <c r="H40" s="71">
        <v>0</v>
      </c>
      <c r="I40" s="71">
        <v>0</v>
      </c>
    </row>
    <row r="41" spans="2:11" x14ac:dyDescent="0.35">
      <c r="B41" s="54" t="s">
        <v>40</v>
      </c>
      <c r="C41" s="102" t="s">
        <v>41</v>
      </c>
      <c r="D41" s="103"/>
      <c r="E41" s="60">
        <f>SUM(E38:E40)</f>
        <v>154.87858553722918</v>
      </c>
      <c r="F41" s="60">
        <f>SUM(F38:F40)</f>
        <v>7.3989545445272142E-2</v>
      </c>
      <c r="G41" s="60">
        <f>SUM(G38:G40)</f>
        <v>-3.7649758454328386E-2</v>
      </c>
      <c r="H41" s="60">
        <f>SUM(H38:H40)</f>
        <v>-3.7649758454328386E-2</v>
      </c>
      <c r="I41" s="61">
        <f>SUM(I38:I40)</f>
        <v>-3.7649758454328386E-2</v>
      </c>
    </row>
    <row r="42" spans="2:11" x14ac:dyDescent="0.35">
      <c r="B42" s="54" t="s">
        <v>42</v>
      </c>
      <c r="C42" s="102" t="s">
        <v>43</v>
      </c>
      <c r="D42" s="103"/>
      <c r="E42" s="62">
        <f>-E40/SUM(E38:E39)</f>
        <v>1.8356038797898298E-2</v>
      </c>
      <c r="F42" s="62">
        <f>-F40/SUM(F38:F39)</f>
        <v>0.99955126127503224</v>
      </c>
      <c r="G42" s="82">
        <f>IF(ABS(G40/SUM(G38:G39))&gt;100%,100%,(G40/SUM(G38:G39)))</f>
        <v>1</v>
      </c>
      <c r="H42" s="62">
        <f>-H40/SUM(H38:H39)</f>
        <v>0</v>
      </c>
      <c r="I42" s="63">
        <f>-I40/SUM(I38:I39)</f>
        <v>0</v>
      </c>
    </row>
    <row r="43" spans="2:11" x14ac:dyDescent="0.35">
      <c r="B43" s="54" t="s">
        <v>44</v>
      </c>
      <c r="C43" s="102" t="s">
        <v>45</v>
      </c>
      <c r="D43" s="103"/>
      <c r="E43" s="68">
        <f>-SUM(E14:E15)*E42</f>
        <v>-4.5476983656458636E-2</v>
      </c>
      <c r="F43" s="67">
        <f>-SUM(F14:F15)*F42</f>
        <v>-13.013268654152943</v>
      </c>
      <c r="G43" s="67">
        <f>-SUM(G14:G15)*G42</f>
        <v>-7.013917110048534</v>
      </c>
      <c r="H43" s="67">
        <f>-SUM(H14:H15)*H42</f>
        <v>0</v>
      </c>
      <c r="I43" s="69">
        <f>-SUM(I14:I15)*I42</f>
        <v>0</v>
      </c>
      <c r="K43" s="16"/>
    </row>
    <row r="44" spans="2:11" x14ac:dyDescent="0.35">
      <c r="B44" s="65" t="s">
        <v>46</v>
      </c>
      <c r="C44" s="96" t="s">
        <v>54</v>
      </c>
      <c r="D44" s="96"/>
      <c r="E44" s="96"/>
      <c r="F44" s="96"/>
      <c r="G44" s="96"/>
      <c r="H44" s="96"/>
      <c r="I44" s="96"/>
    </row>
    <row r="45" spans="2:11" ht="50.15" customHeight="1" x14ac:dyDescent="0.35">
      <c r="B45" s="45"/>
    </row>
    <row r="46" spans="2:11" ht="20.149999999999999" customHeight="1" x14ac:dyDescent="0.35"/>
  </sheetData>
  <mergeCells count="23">
    <mergeCell ref="C40:D40"/>
    <mergeCell ref="C41:D41"/>
    <mergeCell ref="C42:D42"/>
    <mergeCell ref="C43:D43"/>
    <mergeCell ref="C44:I44"/>
    <mergeCell ref="C39:D39"/>
    <mergeCell ref="C26:D26"/>
    <mergeCell ref="C27:D27"/>
    <mergeCell ref="C28:D28"/>
    <mergeCell ref="C29:I29"/>
    <mergeCell ref="C30:I30"/>
    <mergeCell ref="C31:I31"/>
    <mergeCell ref="C33:I33"/>
    <mergeCell ref="C35:D35"/>
    <mergeCell ref="C36:D36"/>
    <mergeCell ref="C37:D37"/>
    <mergeCell ref="C38:D38"/>
    <mergeCell ref="C25:D25"/>
    <mergeCell ref="B7:I7"/>
    <mergeCell ref="B8:I8"/>
    <mergeCell ref="B9:I9"/>
    <mergeCell ref="C23:D23"/>
    <mergeCell ref="C24:D2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69776-9350-45D2-BEA6-639530639BBA}">
  <sheetPr codeName="Sheet4"/>
  <dimension ref="B1:I46"/>
  <sheetViews>
    <sheetView view="pageBreakPreview" zoomScale="85" zoomScaleNormal="80" zoomScaleSheetLayoutView="85" workbookViewId="0">
      <selection activeCell="E26" sqref="E26"/>
    </sheetView>
  </sheetViews>
  <sheetFormatPr defaultColWidth="8.6328125" defaultRowHeight="15.5" x14ac:dyDescent="0.35"/>
  <cols>
    <col min="1" max="1" width="3.453125" style="15" customWidth="1"/>
    <col min="2" max="2" width="8.08984375" style="15" customWidth="1"/>
    <col min="3" max="3" width="99.90625" style="15" customWidth="1"/>
    <col min="4" max="4" width="6.54296875" style="15" bestFit="1" customWidth="1"/>
    <col min="5" max="5" width="13.54296875" style="15" customWidth="1"/>
    <col min="6" max="6" width="12.36328125" style="15" customWidth="1"/>
    <col min="7" max="7" width="13.36328125" style="15" customWidth="1"/>
    <col min="8" max="8" width="12.6328125" style="15" customWidth="1"/>
    <col min="9" max="9" width="12" style="15" customWidth="1"/>
    <col min="10" max="10" width="3.90625" style="15" customWidth="1"/>
    <col min="11" max="16384" width="8.6328125" style="15"/>
  </cols>
  <sheetData>
    <row r="1" spans="2:9" x14ac:dyDescent="0.35">
      <c r="B1" s="15" t="s">
        <v>0</v>
      </c>
      <c r="I1" s="66" t="s">
        <v>61</v>
      </c>
    </row>
    <row r="2" spans="2:9" x14ac:dyDescent="0.35">
      <c r="I2" s="66" t="s">
        <v>1</v>
      </c>
    </row>
    <row r="3" spans="2:9" x14ac:dyDescent="0.35">
      <c r="I3" s="66" t="s">
        <v>2</v>
      </c>
    </row>
    <row r="4" spans="2:9" x14ac:dyDescent="0.35">
      <c r="I4" s="66" t="s">
        <v>3</v>
      </c>
    </row>
    <row r="5" spans="2:9" x14ac:dyDescent="0.35">
      <c r="I5" s="66" t="s">
        <v>49</v>
      </c>
    </row>
    <row r="6" spans="2:9" x14ac:dyDescent="0.35">
      <c r="I6" s="66"/>
    </row>
    <row r="7" spans="2:9" x14ac:dyDescent="0.35">
      <c r="B7" s="99" t="s">
        <v>49</v>
      </c>
      <c r="C7" s="99"/>
      <c r="D7" s="99"/>
      <c r="E7" s="99"/>
      <c r="F7" s="99"/>
      <c r="G7" s="99"/>
      <c r="H7" s="99"/>
      <c r="I7" s="99"/>
    </row>
    <row r="8" spans="2:9" x14ac:dyDescent="0.35">
      <c r="B8" s="100" t="s">
        <v>52</v>
      </c>
      <c r="C8" s="100"/>
      <c r="D8" s="100"/>
      <c r="E8" s="100"/>
      <c r="F8" s="100"/>
      <c r="G8" s="100"/>
      <c r="H8" s="100"/>
      <c r="I8" s="100"/>
    </row>
    <row r="9" spans="2:9" x14ac:dyDescent="0.35">
      <c r="B9" s="101" t="s">
        <v>6</v>
      </c>
      <c r="C9" s="101"/>
      <c r="D9" s="101"/>
      <c r="E9" s="101"/>
      <c r="F9" s="101"/>
      <c r="G9" s="101"/>
      <c r="H9" s="101"/>
      <c r="I9" s="101"/>
    </row>
    <row r="10" spans="2:9" ht="16" thickBot="1" x14ac:dyDescent="0.4"/>
    <row r="11" spans="2:9" s="29" customFormat="1" ht="42.65" customHeight="1" thickBot="1" x14ac:dyDescent="0.4">
      <c r="B11" s="30" t="s">
        <v>7</v>
      </c>
      <c r="C11" s="27" t="s">
        <v>8</v>
      </c>
      <c r="D11" s="27" t="s">
        <v>9</v>
      </c>
      <c r="E11" s="27">
        <v>2027</v>
      </c>
      <c r="F11" s="27">
        <v>2028</v>
      </c>
      <c r="G11" s="27">
        <v>2029</v>
      </c>
      <c r="H11" s="27">
        <v>2030</v>
      </c>
      <c r="I11" s="28">
        <v>2031</v>
      </c>
    </row>
    <row r="12" spans="2:9" x14ac:dyDescent="0.35">
      <c r="B12" s="12"/>
      <c r="C12" s="7"/>
      <c r="D12" s="13"/>
      <c r="E12" s="5" t="s">
        <v>10</v>
      </c>
      <c r="F12" s="6" t="s">
        <v>11</v>
      </c>
      <c r="G12" s="7" t="s">
        <v>12</v>
      </c>
      <c r="H12" s="7" t="s">
        <v>13</v>
      </c>
      <c r="I12" s="10" t="s">
        <v>14</v>
      </c>
    </row>
    <row r="13" spans="2:9" x14ac:dyDescent="0.35">
      <c r="B13" s="1"/>
      <c r="C13" s="2"/>
      <c r="D13" s="4"/>
      <c r="E13" s="4"/>
      <c r="F13" s="8"/>
      <c r="G13" s="9"/>
      <c r="H13" s="9"/>
      <c r="I13" s="11"/>
    </row>
    <row r="14" spans="2:9" x14ac:dyDescent="0.35">
      <c r="B14" s="1">
        <v>1</v>
      </c>
      <c r="C14" s="3" t="s">
        <v>15</v>
      </c>
      <c r="D14" s="4"/>
      <c r="E14" s="4">
        <v>9.6548865426809696E-2</v>
      </c>
      <c r="F14" s="8">
        <f>E17</f>
        <v>3.128675982187028</v>
      </c>
      <c r="G14" s="9">
        <f t="shared" ref="G14:I14" si="0">F17</f>
        <v>2.2386778442750206</v>
      </c>
      <c r="H14" s="9">
        <f t="shared" si="0"/>
        <v>1.2672699269700161E-4</v>
      </c>
      <c r="I14" s="11">
        <f t="shared" si="0"/>
        <v>9.6126726992697017E-2</v>
      </c>
    </row>
    <row r="15" spans="2:9" x14ac:dyDescent="0.35">
      <c r="B15" s="1">
        <v>2</v>
      </c>
      <c r="C15" s="3" t="s">
        <v>16</v>
      </c>
      <c r="D15" s="14">
        <v>1</v>
      </c>
      <c r="E15" s="4">
        <f>E28</f>
        <v>8.2349905248000006</v>
      </c>
      <c r="F15" s="8">
        <f t="shared" ref="F15:I15" si="1">F28</f>
        <v>26.909452156807209</v>
      </c>
      <c r="G15" s="9">
        <f t="shared" si="1"/>
        <v>20.282414696706294</v>
      </c>
      <c r="H15" s="9">
        <f t="shared" si="1"/>
        <v>9.6000000000000016E-2</v>
      </c>
      <c r="I15" s="11">
        <f t="shared" si="1"/>
        <v>0</v>
      </c>
    </row>
    <row r="16" spans="2:9" ht="16" thickBot="1" x14ac:dyDescent="0.4">
      <c r="B16" s="1">
        <v>3</v>
      </c>
      <c r="C16" s="3" t="s">
        <v>57</v>
      </c>
      <c r="D16" s="14">
        <v>2</v>
      </c>
      <c r="E16" s="19">
        <f>E43</f>
        <v>-5.2028634080397822</v>
      </c>
      <c r="F16" s="20">
        <f>F43</f>
        <v>-27.799450294719218</v>
      </c>
      <c r="G16" s="21">
        <f>G43</f>
        <v>-22.520965813988617</v>
      </c>
      <c r="H16" s="21">
        <f>H43</f>
        <v>0</v>
      </c>
      <c r="I16" s="22">
        <v>0</v>
      </c>
    </row>
    <row r="17" spans="2:9" ht="31" x14ac:dyDescent="0.35">
      <c r="B17" s="1">
        <v>4</v>
      </c>
      <c r="C17" s="3" t="s">
        <v>56</v>
      </c>
      <c r="D17" s="4"/>
      <c r="E17" s="23">
        <f>SUM(E14:E16)</f>
        <v>3.128675982187028</v>
      </c>
      <c r="F17" s="24">
        <f>SUM(F14:F16)</f>
        <v>2.2386778442750206</v>
      </c>
      <c r="G17" s="25">
        <f>SUM(G14:G16)</f>
        <v>1.2672699269700161E-4</v>
      </c>
      <c r="H17" s="25">
        <f>SUM(H14:H16)</f>
        <v>9.6126726992697017E-2</v>
      </c>
      <c r="I17" s="26">
        <f>SUM(I14:I16)</f>
        <v>9.6126726992697017E-2</v>
      </c>
    </row>
    <row r="18" spans="2:9" ht="16" thickBot="1" x14ac:dyDescent="0.4">
      <c r="B18" s="17"/>
      <c r="C18" s="18"/>
      <c r="D18" s="19"/>
      <c r="E18" s="19"/>
      <c r="F18" s="20"/>
      <c r="G18" s="21"/>
      <c r="H18" s="21"/>
      <c r="I18" s="22"/>
    </row>
    <row r="20" spans="2:9" x14ac:dyDescent="0.35">
      <c r="B20" s="15" t="s">
        <v>17</v>
      </c>
    </row>
    <row r="21" spans="2:9" x14ac:dyDescent="0.35">
      <c r="B21" s="31">
        <v>1</v>
      </c>
      <c r="C21" s="15" t="s">
        <v>18</v>
      </c>
    </row>
    <row r="22" spans="2:9" x14ac:dyDescent="0.35">
      <c r="B22" s="80" t="s">
        <v>19</v>
      </c>
      <c r="C22" s="81"/>
      <c r="D22" s="35"/>
      <c r="E22" s="35"/>
      <c r="F22" s="36"/>
      <c r="G22" s="35"/>
      <c r="H22" s="35"/>
      <c r="I22" s="36"/>
    </row>
    <row r="23" spans="2:9" ht="31" x14ac:dyDescent="0.35">
      <c r="B23" s="32" t="s">
        <v>7</v>
      </c>
      <c r="C23" s="115"/>
      <c r="D23" s="115"/>
      <c r="E23" s="33">
        <v>2027</v>
      </c>
      <c r="F23" s="33">
        <v>2028</v>
      </c>
      <c r="G23" s="33">
        <v>2029</v>
      </c>
      <c r="H23" s="33">
        <v>2030</v>
      </c>
      <c r="I23" s="33">
        <v>2031</v>
      </c>
    </row>
    <row r="24" spans="2:9" x14ac:dyDescent="0.35">
      <c r="B24" s="40"/>
      <c r="C24" s="116"/>
      <c r="D24" s="116"/>
      <c r="E24" s="39" t="s">
        <v>20</v>
      </c>
      <c r="F24" s="39" t="s">
        <v>11</v>
      </c>
      <c r="G24" s="39" t="s">
        <v>21</v>
      </c>
      <c r="H24" s="39" t="s">
        <v>22</v>
      </c>
      <c r="I24" s="39" t="s">
        <v>14</v>
      </c>
    </row>
    <row r="25" spans="2:9" x14ac:dyDescent="0.35">
      <c r="B25" s="42"/>
      <c r="C25" s="117"/>
      <c r="D25" s="118"/>
      <c r="E25" s="41"/>
      <c r="F25" s="41"/>
      <c r="G25" s="41"/>
      <c r="H25" s="41"/>
      <c r="I25" s="41"/>
    </row>
    <row r="26" spans="2:9" ht="18.5" x14ac:dyDescent="0.35">
      <c r="B26" s="41" t="s">
        <v>23</v>
      </c>
      <c r="C26" s="111" t="s">
        <v>24</v>
      </c>
      <c r="D26" s="112"/>
      <c r="E26" s="43">
        <v>54.899936832000002</v>
      </c>
      <c r="F26" s="43">
        <v>179.39634771204805</v>
      </c>
      <c r="G26" s="43">
        <v>135.21609797804197</v>
      </c>
      <c r="H26" s="43">
        <v>0.64000000000000012</v>
      </c>
      <c r="I26" s="70">
        <v>0</v>
      </c>
    </row>
    <row r="27" spans="2:9" ht="18.5" x14ac:dyDescent="0.35">
      <c r="B27" s="41" t="s">
        <v>25</v>
      </c>
      <c r="C27" s="113" t="s">
        <v>55</v>
      </c>
      <c r="D27" s="113"/>
      <c r="E27" s="44">
        <v>0.15</v>
      </c>
      <c r="F27" s="44">
        <v>0.15</v>
      </c>
      <c r="G27" s="44">
        <v>0.15</v>
      </c>
      <c r="H27" s="44">
        <v>0.15</v>
      </c>
      <c r="I27" s="44">
        <v>0.15</v>
      </c>
    </row>
    <row r="28" spans="2:9" ht="18.5" x14ac:dyDescent="0.35">
      <c r="B28" s="38" t="s">
        <v>26</v>
      </c>
      <c r="C28" s="114" t="s">
        <v>27</v>
      </c>
      <c r="D28" s="114"/>
      <c r="E28" s="34">
        <f>E26*E27</f>
        <v>8.2349905248000006</v>
      </c>
      <c r="F28" s="34">
        <f t="shared" ref="F28:I28" si="2">F26*F27</f>
        <v>26.909452156807209</v>
      </c>
      <c r="G28" s="34">
        <f t="shared" si="2"/>
        <v>20.282414696706294</v>
      </c>
      <c r="H28" s="34">
        <f t="shared" si="2"/>
        <v>9.6000000000000016E-2</v>
      </c>
      <c r="I28" s="90">
        <f t="shared" si="2"/>
        <v>0</v>
      </c>
    </row>
    <row r="29" spans="2:9" ht="65.150000000000006" customHeight="1" x14ac:dyDescent="0.35">
      <c r="B29" s="50" t="s">
        <v>28</v>
      </c>
      <c r="C29" s="98" t="s">
        <v>59</v>
      </c>
      <c r="D29" s="98"/>
      <c r="E29" s="98"/>
      <c r="F29" s="98"/>
      <c r="G29" s="98"/>
      <c r="H29" s="98"/>
      <c r="I29" s="98"/>
    </row>
    <row r="30" spans="2:9" ht="33.65" customHeight="1" x14ac:dyDescent="0.35">
      <c r="B30" s="51" t="s">
        <v>29</v>
      </c>
      <c r="C30" s="98" t="s">
        <v>30</v>
      </c>
      <c r="D30" s="98"/>
      <c r="E30" s="98"/>
      <c r="F30" s="98"/>
      <c r="G30" s="98"/>
      <c r="H30" s="98"/>
      <c r="I30" s="98"/>
    </row>
    <row r="31" spans="2:9" ht="32.15" customHeight="1" x14ac:dyDescent="0.35">
      <c r="B31" s="51" t="s">
        <v>31</v>
      </c>
      <c r="C31" s="104" t="s">
        <v>32</v>
      </c>
      <c r="D31" s="104"/>
      <c r="E31" s="104"/>
      <c r="F31" s="104"/>
      <c r="G31" s="104"/>
      <c r="H31" s="104"/>
      <c r="I31" s="104"/>
    </row>
    <row r="33" spans="2:9" x14ac:dyDescent="0.35">
      <c r="B33" s="65">
        <v>2</v>
      </c>
      <c r="C33" s="98" t="s">
        <v>53</v>
      </c>
      <c r="D33" s="98"/>
      <c r="E33" s="98"/>
      <c r="F33" s="98"/>
      <c r="G33" s="98"/>
      <c r="H33" s="98"/>
      <c r="I33" s="98"/>
    </row>
    <row r="34" spans="2:9" x14ac:dyDescent="0.35">
      <c r="B34" s="37" t="s">
        <v>33</v>
      </c>
      <c r="C34" s="52"/>
      <c r="D34" s="52"/>
      <c r="E34" s="52"/>
      <c r="F34" s="53"/>
      <c r="G34" s="35"/>
      <c r="H34" s="35"/>
      <c r="I34" s="36"/>
    </row>
    <row r="35" spans="2:9" ht="31" x14ac:dyDescent="0.35">
      <c r="B35" s="32" t="s">
        <v>7</v>
      </c>
      <c r="C35" s="105"/>
      <c r="D35" s="106"/>
      <c r="E35" s="33">
        <v>2027</v>
      </c>
      <c r="F35" s="33">
        <v>2028</v>
      </c>
      <c r="G35" s="33">
        <v>2029</v>
      </c>
      <c r="H35" s="33">
        <v>2030</v>
      </c>
      <c r="I35" s="47">
        <v>2031</v>
      </c>
    </row>
    <row r="36" spans="2:9" x14ac:dyDescent="0.35">
      <c r="B36" s="48"/>
      <c r="C36" s="107"/>
      <c r="D36" s="108"/>
      <c r="E36" s="48" t="s">
        <v>10</v>
      </c>
      <c r="F36" s="48" t="s">
        <v>11</v>
      </c>
      <c r="G36" s="48" t="s">
        <v>21</v>
      </c>
      <c r="H36" s="48" t="s">
        <v>13</v>
      </c>
      <c r="I36" s="46" t="s">
        <v>34</v>
      </c>
    </row>
    <row r="37" spans="2:9" x14ac:dyDescent="0.35">
      <c r="B37" s="41"/>
      <c r="C37" s="111"/>
      <c r="D37" s="112"/>
      <c r="E37" s="42"/>
      <c r="F37" s="42"/>
      <c r="G37" s="42"/>
      <c r="H37" s="42"/>
      <c r="I37" s="49"/>
    </row>
    <row r="38" spans="2:9" x14ac:dyDescent="0.35">
      <c r="B38" s="54" t="s">
        <v>35</v>
      </c>
      <c r="C38" s="102" t="s">
        <v>36</v>
      </c>
      <c r="D38" s="103"/>
      <c r="E38" s="55">
        <v>368.34597170791318</v>
      </c>
      <c r="F38" s="55">
        <f>E41</f>
        <v>168.53852889096964</v>
      </c>
      <c r="G38" s="55">
        <f t="shared" ref="G38:H38" si="3">F41</f>
        <v>12.736434367287245</v>
      </c>
      <c r="H38" s="70">
        <f t="shared" si="3"/>
        <v>7.6170000015807204E-5</v>
      </c>
      <c r="I38" s="70">
        <f>H41</f>
        <v>7.6170000015807204E-5</v>
      </c>
    </row>
    <row r="39" spans="2:9" x14ac:dyDescent="0.35">
      <c r="B39" s="54" t="s">
        <v>37</v>
      </c>
      <c r="C39" s="102" t="s">
        <v>38</v>
      </c>
      <c r="D39" s="103"/>
      <c r="E39" s="55">
        <v>80.465410557510836</v>
      </c>
      <c r="F39" s="55">
        <v>2.3563805918010541</v>
      </c>
      <c r="G39" s="55">
        <v>0.8</v>
      </c>
      <c r="H39" s="70">
        <v>0</v>
      </c>
      <c r="I39" s="70">
        <v>0</v>
      </c>
    </row>
    <row r="40" spans="2:9" x14ac:dyDescent="0.35">
      <c r="B40" s="54" t="s">
        <v>39</v>
      </c>
      <c r="C40" s="109" t="s">
        <v>58</v>
      </c>
      <c r="D40" s="110"/>
      <c r="E40" s="57">
        <v>-280.27285337445437</v>
      </c>
      <c r="F40" s="57">
        <v>-158.15847511548344</v>
      </c>
      <c r="G40" s="57">
        <v>-13.53635819728723</v>
      </c>
      <c r="H40" s="71">
        <v>0</v>
      </c>
      <c r="I40" s="71">
        <v>0</v>
      </c>
    </row>
    <row r="41" spans="2:9" x14ac:dyDescent="0.35">
      <c r="B41" s="54" t="s">
        <v>40</v>
      </c>
      <c r="C41" s="102" t="s">
        <v>41</v>
      </c>
      <c r="D41" s="103"/>
      <c r="E41" s="60">
        <f>SUM(E38:E40)</f>
        <v>168.53852889096964</v>
      </c>
      <c r="F41" s="60">
        <f t="shared" ref="F41:H41" si="4">SUM(F38:F40)</f>
        <v>12.736434367287245</v>
      </c>
      <c r="G41" s="60">
        <f t="shared" si="4"/>
        <v>7.6170000015807204E-5</v>
      </c>
      <c r="H41" s="76">
        <f t="shared" si="4"/>
        <v>7.6170000015807204E-5</v>
      </c>
      <c r="I41" s="76">
        <f>SUM(I38:I40)</f>
        <v>7.6170000015807204E-5</v>
      </c>
    </row>
    <row r="42" spans="2:9" x14ac:dyDescent="0.35">
      <c r="B42" s="54" t="s">
        <v>42</v>
      </c>
      <c r="C42" s="102" t="s">
        <v>43</v>
      </c>
      <c r="D42" s="103"/>
      <c r="E42" s="62">
        <f>-E40/SUM(E38:E39)</f>
        <v>0.62447804233428039</v>
      </c>
      <c r="F42" s="62">
        <f>-F40/SUM(F38:F39)</f>
        <v>0.92547212549610025</v>
      </c>
      <c r="G42" s="62">
        <f>-G40/SUM(G38:G39)</f>
        <v>0.99999437296425708</v>
      </c>
      <c r="H42" s="62">
        <f>-H40/SUM(H38:H39)</f>
        <v>0</v>
      </c>
      <c r="I42" s="63">
        <f>-I40/SUM(I38:I39)</f>
        <v>0</v>
      </c>
    </row>
    <row r="43" spans="2:9" x14ac:dyDescent="0.35">
      <c r="B43" s="91" t="s">
        <v>44</v>
      </c>
      <c r="C43" s="121" t="s">
        <v>45</v>
      </c>
      <c r="D43" s="122"/>
      <c r="E43" s="92">
        <f>-SUM(E14:E15)*E42</f>
        <v>-5.2028634080397822</v>
      </c>
      <c r="F43" s="93">
        <f>-SUM(F14:F15)*F42</f>
        <v>-27.799450294719218</v>
      </c>
      <c r="G43" s="93">
        <f>-SUM(G14:G15)*G42</f>
        <v>-22.520965813988617</v>
      </c>
      <c r="H43" s="93">
        <f>-SUM(H14:H15)*H42</f>
        <v>0</v>
      </c>
      <c r="I43" s="94">
        <f>-SUM(I14:I15)*I42</f>
        <v>0</v>
      </c>
    </row>
    <row r="44" spans="2:9" x14ac:dyDescent="0.35">
      <c r="B44" s="65" t="s">
        <v>46</v>
      </c>
      <c r="C44" s="98" t="s">
        <v>54</v>
      </c>
      <c r="D44" s="98"/>
      <c r="E44" s="98"/>
      <c r="F44" s="98"/>
      <c r="G44" s="98"/>
      <c r="H44" s="98"/>
      <c r="I44" s="98"/>
    </row>
    <row r="45" spans="2:9" ht="53.15" customHeight="1" x14ac:dyDescent="0.35">
      <c r="B45" s="45"/>
    </row>
    <row r="46" spans="2:9" ht="20.149999999999999" customHeight="1" x14ac:dyDescent="0.35"/>
  </sheetData>
  <mergeCells count="23">
    <mergeCell ref="C40:D40"/>
    <mergeCell ref="C41:D41"/>
    <mergeCell ref="C42:D42"/>
    <mergeCell ref="C43:D43"/>
    <mergeCell ref="C44:I44"/>
    <mergeCell ref="C39:D39"/>
    <mergeCell ref="C26:D26"/>
    <mergeCell ref="C27:D27"/>
    <mergeCell ref="C28:D28"/>
    <mergeCell ref="C29:I29"/>
    <mergeCell ref="C30:I30"/>
    <mergeCell ref="C31:I31"/>
    <mergeCell ref="C33:I33"/>
    <mergeCell ref="C35:D35"/>
    <mergeCell ref="C36:D36"/>
    <mergeCell ref="C37:D37"/>
    <mergeCell ref="C38:D38"/>
    <mergeCell ref="C25:D25"/>
    <mergeCell ref="B7:I7"/>
    <mergeCell ref="B8:I8"/>
    <mergeCell ref="B9:I9"/>
    <mergeCell ref="C23:D23"/>
    <mergeCell ref="C24:D2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909a1fe-d543-41d5-a7bd-5a24856ec748" xsi:nil="true"/>
    <lcf76f155ced4ddcb4097134ff3c332f xmlns="3c32e2f1-9b83-4e10-818f-dddacb8781b0">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AA12F0ED7FFD14AB5FE172055022F86" ma:contentTypeVersion="11" ma:contentTypeDescription="Create a new document." ma:contentTypeScope="" ma:versionID="629d2fd901fa090042dc70e91cd54354">
  <xsd:schema xmlns:xsd="http://www.w3.org/2001/XMLSchema" xmlns:xs="http://www.w3.org/2001/XMLSchema" xmlns:p="http://schemas.microsoft.com/office/2006/metadata/properties" xmlns:ns2="3c32e2f1-9b83-4e10-818f-dddacb8781b0" xmlns:ns3="9909a1fe-d543-41d5-a7bd-5a24856ec748" targetNamespace="http://schemas.microsoft.com/office/2006/metadata/properties" ma:root="true" ma:fieldsID="a5993e025ec559fafdcb103b85ce19b7" ns2:_="" ns3:_="">
    <xsd:import namespace="3c32e2f1-9b83-4e10-818f-dddacb8781b0"/>
    <xsd:import namespace="9909a1fe-d543-41d5-a7bd-5a24856ec74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32e2f1-9b83-4e10-818f-dddacb8781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99835351-e7e6-449a-a226-ed0f36744def"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909a1fe-d543-41d5-a7bd-5a24856ec748"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8ad76bb-071d-4cee-8557-0b0a240fd8f7}" ma:internalName="TaxCatchAll" ma:showField="CatchAllData" ma:web="9909a1fe-d543-41d5-a7bd-5a24856ec74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4666C30-1E91-4968-A27B-D8D94C92933F}">
  <ds:schemaRefs>
    <ds:schemaRef ds:uri="3c32e2f1-9b83-4e10-818f-dddacb8781b0"/>
    <ds:schemaRef ds:uri="http://schemas.microsoft.com/office/2006/documentManagement/types"/>
    <ds:schemaRef ds:uri="http://schemas.openxmlformats.org/package/2006/metadata/core-properties"/>
    <ds:schemaRef ds:uri="9909a1fe-d543-41d5-a7bd-5a24856ec748"/>
    <ds:schemaRef ds:uri="http://schemas.microsoft.com/office/infopath/2007/PartnerControls"/>
    <ds:schemaRef ds:uri="http://purl.org/dc/terms/"/>
    <ds:schemaRef ds:uri="http://purl.org/dc/dcmitype/"/>
    <ds:schemaRef ds:uri="http://schemas.microsoft.com/office/2006/metadata/properties"/>
    <ds:schemaRef ds:uri="http://www.w3.org/XML/1998/namespace"/>
    <ds:schemaRef ds:uri="http://purl.org/dc/elements/1.1/"/>
  </ds:schemaRefs>
</ds:datastoreItem>
</file>

<file path=customXml/itemProps2.xml><?xml version="1.0" encoding="utf-8"?>
<ds:datastoreItem xmlns:ds="http://schemas.openxmlformats.org/officeDocument/2006/customXml" ds:itemID="{BB5ECC62-699D-4810-9B81-535CE5985C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32e2f1-9b83-4e10-818f-dddacb8781b0"/>
    <ds:schemaRef ds:uri="9909a1fe-d543-41d5-a7bd-5a24856ec7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6BFEA09-1710-453F-B863-41B6FA7C448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Table 1</vt:lpstr>
      <vt:lpstr>Table 2</vt:lpstr>
      <vt:lpstr>Table 3</vt:lpstr>
      <vt:lpstr>Table 4</vt:lpstr>
      <vt:lpstr>'Table 1'!Print_Area</vt:lpstr>
      <vt:lpstr>'Table 2'!Print_Area</vt:lpstr>
      <vt:lpstr>'Table 3'!Print_Area</vt:lpstr>
      <vt:lpstr>'Table 4'!Print_Area</vt:lpstr>
    </vt:vector>
  </TitlesOfParts>
  <Manager/>
  <Company>Ontario Power Generation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Suneethi Viswanathan</dc:creator>
  <cp:keywords/>
  <dc:description/>
  <cp:lastModifiedBy>Melissa Laundry</cp:lastModifiedBy>
  <cp:revision/>
  <dcterms:created xsi:type="dcterms:W3CDTF">2026-06-18T19:02:09Z</dcterms:created>
  <dcterms:modified xsi:type="dcterms:W3CDTF">2026-06-23T20:01:21Z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7afb16-bed2-47a7-a936-de53beb31938_Enabled">
    <vt:lpwstr>true</vt:lpwstr>
  </property>
  <property fmtid="{D5CDD505-2E9C-101B-9397-08002B2CF9AE}" pid="3" name="MSIP_Label_de7afb16-bed2-47a7-a936-de53beb31938_SetDate">
    <vt:lpwstr>2026-06-18T21:26:15Z</vt:lpwstr>
  </property>
  <property fmtid="{D5CDD505-2E9C-101B-9397-08002B2CF9AE}" pid="4" name="MSIP_Label_de7afb16-bed2-47a7-a936-de53beb31938_Method">
    <vt:lpwstr>Standard</vt:lpwstr>
  </property>
  <property fmtid="{D5CDD505-2E9C-101B-9397-08002B2CF9AE}" pid="5" name="MSIP_Label_de7afb16-bed2-47a7-a936-de53beb31938_Name">
    <vt:lpwstr>de7afb16-bed2-47a7-a936-de53beb31938</vt:lpwstr>
  </property>
  <property fmtid="{D5CDD505-2E9C-101B-9397-08002B2CF9AE}" pid="6" name="MSIP_Label_de7afb16-bed2-47a7-a936-de53beb31938_SiteId">
    <vt:lpwstr>962f21cf-93ea-449f-99bf-402e2b2987b2</vt:lpwstr>
  </property>
  <property fmtid="{D5CDD505-2E9C-101B-9397-08002B2CF9AE}" pid="7" name="MSIP_Label_de7afb16-bed2-47a7-a936-de53beb31938_ActionId">
    <vt:lpwstr>4861a3ac-6793-43b3-b346-79f77a41db79</vt:lpwstr>
  </property>
  <property fmtid="{D5CDD505-2E9C-101B-9397-08002B2CF9AE}" pid="8" name="MSIP_Label_de7afb16-bed2-47a7-a936-de53beb31938_ContentBits">
    <vt:lpwstr>0</vt:lpwstr>
  </property>
  <property fmtid="{D5CDD505-2E9C-101B-9397-08002B2CF9AE}" pid="9" name="MSIP_Label_de7afb16-bed2-47a7-a936-de53beb31938_Tag">
    <vt:lpwstr>10, 3, 0, 1</vt:lpwstr>
  </property>
  <property fmtid="{D5CDD505-2E9C-101B-9397-08002B2CF9AE}" pid="10" name="ContentTypeId">
    <vt:lpwstr>0x0101006AA12F0ED7FFD14AB5FE172055022F86</vt:lpwstr>
  </property>
  <property fmtid="{D5CDD505-2E9C-101B-9397-08002B2CF9AE}" pid="11" name="MediaServiceImageTags">
    <vt:lpwstr/>
  </property>
</Properties>
</file>