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TC Undertakings/TO BE FILED/FINAL/UT Excels/"/>
    </mc:Choice>
  </mc:AlternateContent>
  <xr:revisionPtr revIDLastSave="0" documentId="8_{128DA018-0FF5-4658-9718-55FB62E639C5}" xr6:coauthVersionLast="47" xr6:coauthVersionMax="47" xr10:uidLastSave="{00000000-0000-0000-0000-000000000000}"/>
  <bookViews>
    <workbookView xWindow="16992" yWindow="0" windowWidth="24384" windowHeight="16656" xr2:uid="{33D04193-BCE2-41FA-B8A4-ABC9A57E1FA0}"/>
  </bookViews>
  <sheets>
    <sheet name="App.2-M (JT 4.6 Scenarios)" sheetId="3" r:id="rId1"/>
  </sheets>
  <definedNames>
    <definedName name="_Parse_Out" hidden="1">#REF!</definedName>
    <definedName name="ApprovedYr">#REF!</definedName>
    <definedName name="AS2DocOpenMode" hidden="1">"AS2DocumentEdit"</definedName>
    <definedName name="BI_LDCLIST">#REF!</definedName>
    <definedName name="Bridge_Year">#REF!</definedName>
    <definedName name="BridgeYear">#REF!</definedName>
    <definedName name="Cash">#REF!</definedName>
    <definedName name="contactf">#REF!</definedName>
    <definedName name="CRLF">#REF!</definedName>
    <definedName name="CustomerAdministration">#REF!</definedName>
    <definedName name="EBNUMBER">#REF!</definedName>
    <definedName name="Fixed_Charges">#REF!</definedName>
    <definedName name="histdate">#REF!</definedName>
    <definedName name="Incr2000">#REF!</definedName>
    <definedName name="Last_Rebasing_Year">#REF!</definedName>
    <definedName name="LDC_LIST">#REF!</definedName>
    <definedName name="LDCNAMES">#REF!</definedName>
    <definedName name="LIMIT">#REF!</definedName>
    <definedName name="LossFactors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NonPayment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NYbud">#REF!</definedName>
    <definedName name="othPYACT">#REF!</definedName>
    <definedName name="OTHSTART">#REF!</definedName>
    <definedName name="print_end">#REF!</definedName>
    <definedName name="Rate_Class">#REF!</definedName>
    <definedName name="RATE_CLASSES">#REF!</definedName>
    <definedName name="ratedescription">#REF!</definedName>
    <definedName name="RebaseYear">#REF!</definedName>
    <definedName name="RebaseYear_1">#REF!</definedName>
    <definedName name="RenameBridge">#REF!</definedName>
    <definedName name="RenameRebase">#REF!</definedName>
    <definedName name="RenameTest">#REF!</definedName>
    <definedName name="RMpilsVer">#REF!</definedName>
    <definedName name="RMversion">#REF!</definedName>
    <definedName name="SALBENF">#REF!</definedName>
    <definedName name="salreg">#REF!</definedName>
    <definedName name="SALREGF">#REF!</definedName>
    <definedName name="TableName">"Dummy"</definedName>
    <definedName name="TEMPA">#REF!</definedName>
    <definedName name="Test_Year">#REF!</definedName>
    <definedName name="TestYear">#REF!</definedName>
    <definedName name="TestYr">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RANBUD">#REF!</definedName>
    <definedName name="TRANEND">#REF!</definedName>
    <definedName name="transportation_costs">#REF!</definedName>
    <definedName name="TRANSTART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Units">#REF!</definedName>
    <definedName name="Units1">#REF!</definedName>
    <definedName name="Units2">#REF!</definedName>
    <definedName name="Utility">#REF!</definedName>
    <definedName name="utitliy1">#REF!</definedName>
    <definedName name="valuevx">42.314159</definedName>
    <definedName name="WAGBENF">#REF!</definedName>
    <definedName name="wagdob">#REF!</definedName>
    <definedName name="wagdobf">#REF!</definedName>
    <definedName name="wagreg">#REF!</definedName>
    <definedName name="wagregf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3" l="1"/>
  <c r="C52" i="3"/>
  <c r="C49" i="3"/>
  <c r="C46" i="3"/>
  <c r="E43" i="3"/>
  <c r="F43" i="3"/>
  <c r="J43" i="3"/>
  <c r="C55" i="3"/>
  <c r="C56" i="3"/>
  <c r="G43" i="3"/>
  <c r="C53" i="3"/>
  <c r="H43" i="3"/>
  <c r="C50" i="3"/>
  <c r="C47" i="3"/>
</calcChain>
</file>

<file path=xl/sharedStrings.xml><?xml version="1.0" encoding="utf-8"?>
<sst xmlns="http://schemas.openxmlformats.org/spreadsheetml/2006/main" count="39" uniqueCount="36">
  <si>
    <t>Regulatory Costs (One-Time)</t>
  </si>
  <si>
    <t>Last Rebasing ( OEB Approved)</t>
  </si>
  <si>
    <t>Last Rebasing ( Actual)</t>
  </si>
  <si>
    <t>Sum Of Historical Years (1-2024)</t>
  </si>
  <si>
    <t>2025 Bridge Year</t>
  </si>
  <si>
    <t>Expert Witness costs</t>
  </si>
  <si>
    <t>Legal costs</t>
  </si>
  <si>
    <t>Consultants' costs</t>
  </si>
  <si>
    <t>Intervenor costs</t>
  </si>
  <si>
    <t>OEB Section 30 Costs (application-related)</t>
  </si>
  <si>
    <t>Internal Labour costs</t>
  </si>
  <si>
    <t>Include other items in green cells, as applicable1</t>
  </si>
  <si>
    <t>Sub-total - One-time Costs</t>
  </si>
  <si>
    <t>Application-Related One-Time Costs</t>
  </si>
  <si>
    <t>1/5 of Total One-Time Costs</t>
  </si>
  <si>
    <t>2026 (Full Settlement)</t>
  </si>
  <si>
    <t xml:space="preserve">Full Settlement </t>
  </si>
  <si>
    <t>2026  (Revised - Full Oral Hearing)</t>
  </si>
  <si>
    <t>2026 (Partial Settlement)</t>
  </si>
  <si>
    <t>2026 (4-Staff-130 Estimate - Full Oral Hearing)</t>
  </si>
  <si>
    <t>Regulatory Cost Schedule - Scenarios per JT_4.6</t>
  </si>
  <si>
    <t>TOTAL</t>
  </si>
  <si>
    <t>A</t>
  </si>
  <si>
    <t>B</t>
  </si>
  <si>
    <t>C</t>
  </si>
  <si>
    <t>D</t>
  </si>
  <si>
    <t>E</t>
  </si>
  <si>
    <t>F</t>
  </si>
  <si>
    <t>A+B+C</t>
  </si>
  <si>
    <t>A+B+D</t>
  </si>
  <si>
    <t>A+B+E</t>
  </si>
  <si>
    <t>A+B+F</t>
  </si>
  <si>
    <t>Appendix 2-M (Illustrative)</t>
  </si>
  <si>
    <t>Partial Settlement</t>
  </si>
  <si>
    <t>Estimate for Full Hearing (as filed in Staff-130)</t>
  </si>
  <si>
    <t>Full Oral Hearing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</si>
</sst>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9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color rgb="FFFF000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2" fillId="0" borderId="0"/>
  </cellStyleXfs>
  <cellXfs count="46">
    <xf numFmtId="0" fontId="0" fillId="0" borderId="0" xfId="0"/>
    <xf numFmtId="0" fontId="0" fillId="2" borderId="0" xfId="0" applyFill="1"/>
    <xf numFmtId="40" fontId="0" fillId="2" borderId="0" xfId="0" applyNumberFormat="1" applyFill="1" applyAlignment="1">
      <alignment horizontal="center"/>
    </xf>
    <xf numFmtId="0" fontId="5" fillId="2" borderId="0" xfId="2" applyFont="1" applyFill="1"/>
    <xf numFmtId="164" fontId="1" fillId="2" borderId="3" xfId="1" applyNumberFormat="1" applyFont="1" applyFill="1" applyBorder="1" applyAlignment="1" applyProtection="1">
      <alignment horizontal="center" vertical="top" wrapText="1"/>
    </xf>
    <xf numFmtId="0" fontId="3" fillId="2" borderId="5" xfId="0" quotePrefix="1" applyFont="1" applyFill="1" applyBorder="1" applyAlignment="1">
      <alignment horizontal="center"/>
    </xf>
    <xf numFmtId="0" fontId="3" fillId="2" borderId="6" xfId="0" quotePrefix="1" applyFont="1" applyFill="1" applyBorder="1" applyAlignment="1">
      <alignment horizontal="center"/>
    </xf>
    <xf numFmtId="164" fontId="2" fillId="2" borderId="7" xfId="1" applyNumberFormat="1" applyFont="1" applyFill="1" applyBorder="1" applyAlignment="1" applyProtection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2" fillId="0" borderId="10" xfId="0" applyFont="1" applyBorder="1" applyAlignment="1">
      <alignment vertical="top" wrapText="1"/>
    </xf>
    <xf numFmtId="3" fontId="0" fillId="3" borderId="10" xfId="0" applyNumberFormat="1" applyFill="1" applyBorder="1" applyAlignment="1" applyProtection="1">
      <alignment vertical="top"/>
      <protection locked="0"/>
    </xf>
    <xf numFmtId="3" fontId="0" fillId="3" borderId="11" xfId="1" applyNumberFormat="1" applyFont="1" applyFill="1" applyBorder="1" applyAlignment="1" applyProtection="1">
      <alignment vertical="top"/>
      <protection locked="0"/>
    </xf>
    <xf numFmtId="0" fontId="2" fillId="0" borderId="12" xfId="0" applyFont="1" applyBorder="1" applyAlignment="1">
      <alignment vertical="top" wrapText="1"/>
    </xf>
    <xf numFmtId="0" fontId="0" fillId="0" borderId="13" xfId="0" applyBorder="1" applyAlignment="1">
      <alignment vertical="top" wrapText="1"/>
    </xf>
    <xf numFmtId="3" fontId="0" fillId="3" borderId="8" xfId="1" applyNumberFormat="1" applyFont="1" applyFill="1" applyBorder="1" applyAlignment="1" applyProtection="1">
      <alignment vertical="top"/>
      <protection locked="0"/>
    </xf>
    <xf numFmtId="0" fontId="2" fillId="3" borderId="7" xfId="0" applyFont="1" applyFill="1" applyBorder="1" applyAlignment="1" applyProtection="1">
      <alignment vertical="top"/>
      <protection locked="0"/>
    </xf>
    <xf numFmtId="0" fontId="0" fillId="3" borderId="7" xfId="0" applyFill="1" applyBorder="1" applyAlignment="1" applyProtection="1">
      <alignment vertical="top"/>
      <protection locked="0"/>
    </xf>
    <xf numFmtId="0" fontId="0" fillId="3" borderId="14" xfId="0" applyFill="1" applyBorder="1" applyAlignment="1" applyProtection="1">
      <alignment vertical="top"/>
      <protection locked="0"/>
    </xf>
    <xf numFmtId="3" fontId="0" fillId="3" borderId="14" xfId="0" applyNumberFormat="1" applyFill="1" applyBorder="1" applyAlignment="1" applyProtection="1">
      <alignment vertical="top"/>
      <protection locked="0"/>
    </xf>
    <xf numFmtId="3" fontId="0" fillId="3" borderId="14" xfId="1" applyNumberFormat="1" applyFont="1" applyFill="1" applyBorder="1" applyAlignment="1" applyProtection="1">
      <alignment vertical="top"/>
      <protection locked="0"/>
    </xf>
    <xf numFmtId="3" fontId="0" fillId="3" borderId="15" xfId="1" applyNumberFormat="1" applyFont="1" applyFill="1" applyBorder="1" applyAlignment="1" applyProtection="1">
      <alignment vertical="top"/>
      <protection locked="0"/>
    </xf>
    <xf numFmtId="0" fontId="3" fillId="2" borderId="16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vertical="top" wrapText="1"/>
    </xf>
    <xf numFmtId="164" fontId="0" fillId="2" borderId="14" xfId="1" applyNumberFormat="1" applyFont="1" applyFill="1" applyBorder="1" applyAlignment="1" applyProtection="1">
      <alignment vertical="top"/>
    </xf>
    <xf numFmtId="0" fontId="3" fillId="2" borderId="17" xfId="0" applyFont="1" applyFill="1" applyBorder="1"/>
    <xf numFmtId="40" fontId="3" fillId="2" borderId="18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19" xfId="0" applyFill="1" applyBorder="1" applyAlignment="1">
      <alignment horizontal="left" wrapText="1"/>
    </xf>
    <xf numFmtId="164" fontId="0" fillId="2" borderId="20" xfId="1" applyNumberFormat="1" applyFont="1" applyFill="1" applyBorder="1" applyAlignment="1" applyProtection="1">
      <alignment vertical="top"/>
    </xf>
    <xf numFmtId="0" fontId="0" fillId="2" borderId="21" xfId="0" applyFill="1" applyBorder="1"/>
    <xf numFmtId="164" fontId="0" fillId="2" borderId="22" xfId="1" applyNumberFormat="1" applyFont="1" applyFill="1" applyBorder="1" applyAlignment="1" applyProtection="1">
      <alignment vertical="top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top"/>
    </xf>
    <xf numFmtId="0" fontId="0" fillId="2" borderId="0" xfId="0" applyFill="1" applyAlignment="1">
      <alignment horizontal="right" vertical="center"/>
    </xf>
    <xf numFmtId="0" fontId="8" fillId="2" borderId="0" xfId="0" quotePrefix="1" applyFont="1" applyFill="1" applyAlignment="1">
      <alignment horizontal="center"/>
    </xf>
    <xf numFmtId="0" fontId="1" fillId="2" borderId="4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/>
    <xf numFmtId="3" fontId="0" fillId="2" borderId="0" xfId="0" applyNumberFormat="1" applyFill="1"/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7" fillId="2" borderId="1" xfId="0" quotePrefix="1" applyFont="1" applyFill="1" applyBorder="1" applyAlignment="1">
      <alignment horizontal="center" wrapText="1"/>
    </xf>
    <xf numFmtId="0" fontId="7" fillId="2" borderId="2" xfId="0" quotePrefix="1" applyFont="1" applyFill="1" applyBorder="1" applyAlignment="1">
      <alignment horizontal="center" wrapText="1"/>
    </xf>
    <xf numFmtId="164" fontId="3" fillId="2" borderId="7" xfId="1" applyNumberFormat="1" applyFont="1" applyFill="1" applyBorder="1" applyAlignment="1" applyProtection="1">
      <alignment horizontal="center" vertical="top"/>
    </xf>
    <xf numFmtId="164" fontId="3" fillId="2" borderId="8" xfId="1" applyNumberFormat="1" applyFont="1" applyFill="1" applyBorder="1" applyAlignment="1" applyProtection="1">
      <alignment horizontal="center" vertical="top"/>
    </xf>
  </cellXfs>
  <cellStyles count="3">
    <cellStyle name="Currency" xfId="1" builtinId="4"/>
    <cellStyle name="Normal" xfId="0" builtinId="0"/>
    <cellStyle name="Normal 2" xfId="2" xr:uid="{17972AAF-AFFC-4B25-8B92-21F7F9458F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C1A1C-77F6-4074-8392-D978374ACB66}">
  <dimension ref="A4:L59"/>
  <sheetViews>
    <sheetView tabSelected="1" workbookViewId="0">
      <selection activeCell="E49" sqref="E49"/>
    </sheetView>
  </sheetViews>
  <sheetFormatPr defaultColWidth="9.44140625" defaultRowHeight="13.2" x14ac:dyDescent="0.25"/>
  <cols>
    <col min="1" max="1" width="4.44140625" style="1" customWidth="1"/>
    <col min="2" max="2" width="40.5546875" style="1" customWidth="1"/>
    <col min="3" max="3" width="17.44140625" style="2" customWidth="1"/>
    <col min="4" max="4" width="17.5546875" style="1" customWidth="1"/>
    <col min="5" max="5" width="16.5546875" style="1" customWidth="1"/>
    <col min="6" max="7" width="16.44140625" style="1" customWidth="1"/>
    <col min="8" max="8" width="18.44140625" style="1" customWidth="1"/>
    <col min="9" max="9" width="17.21875" style="1" customWidth="1"/>
    <col min="10" max="10" width="16.5546875" style="1" customWidth="1"/>
    <col min="11" max="11" width="12.5546875" style="1" customWidth="1"/>
    <col min="12" max="12" width="15.5546875" style="1" bestFit="1" customWidth="1"/>
    <col min="13" max="13" width="10.5546875" style="1" customWidth="1"/>
    <col min="14" max="16384" width="9.44140625" style="1"/>
  </cols>
  <sheetData>
    <row r="4" spans="1:12" ht="13.8" x14ac:dyDescent="0.25">
      <c r="A4" s="3"/>
    </row>
    <row r="9" spans="1:12" ht="17.399999999999999" x14ac:dyDescent="0.3">
      <c r="A9" s="41" t="s">
        <v>32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</row>
    <row r="10" spans="1:12" ht="17.399999999999999" x14ac:dyDescent="0.3">
      <c r="A10" s="41" t="s">
        <v>20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</row>
    <row r="12" spans="1:12" ht="13.8" thickBot="1" x14ac:dyDescent="0.3"/>
    <row r="13" spans="1:12" ht="47.25" customHeight="1" x14ac:dyDescent="0.25">
      <c r="A13" s="42" t="s">
        <v>0</v>
      </c>
      <c r="B13" s="43"/>
      <c r="C13" s="4" t="s">
        <v>1</v>
      </c>
      <c r="D13" s="4" t="s">
        <v>2</v>
      </c>
      <c r="E13" s="4" t="s">
        <v>3</v>
      </c>
      <c r="F13" s="4" t="s">
        <v>4</v>
      </c>
      <c r="G13" s="35" t="s">
        <v>19</v>
      </c>
      <c r="H13" s="35" t="s">
        <v>15</v>
      </c>
      <c r="I13" s="35" t="s">
        <v>18</v>
      </c>
      <c r="J13" s="35" t="s">
        <v>17</v>
      </c>
    </row>
    <row r="14" spans="1:12" x14ac:dyDescent="0.25">
      <c r="A14" s="5"/>
      <c r="B14" s="6"/>
      <c r="C14" s="7"/>
      <c r="D14" s="7"/>
      <c r="E14" s="44" t="s">
        <v>22</v>
      </c>
      <c r="F14" s="44" t="s">
        <v>23</v>
      </c>
      <c r="G14" s="45" t="s">
        <v>24</v>
      </c>
      <c r="H14" s="45" t="s">
        <v>25</v>
      </c>
      <c r="I14" s="45" t="s">
        <v>26</v>
      </c>
      <c r="J14" s="45" t="s">
        <v>27</v>
      </c>
      <c r="K14" s="38"/>
    </row>
    <row r="15" spans="1:12" x14ac:dyDescent="0.25">
      <c r="A15" s="8">
        <v>1</v>
      </c>
      <c r="B15" s="9" t="s">
        <v>5</v>
      </c>
      <c r="C15" s="10"/>
      <c r="D15" s="10"/>
      <c r="E15" s="10"/>
      <c r="F15" s="10"/>
      <c r="G15" s="11">
        <v>80000</v>
      </c>
      <c r="H15" s="11">
        <v>80000</v>
      </c>
      <c r="I15" s="11">
        <v>80000</v>
      </c>
      <c r="J15" s="11">
        <v>80000</v>
      </c>
    </row>
    <row r="16" spans="1:12" x14ac:dyDescent="0.25">
      <c r="A16" s="8">
        <v>2</v>
      </c>
      <c r="B16" s="9" t="s">
        <v>6</v>
      </c>
      <c r="C16" s="10"/>
      <c r="D16" s="10"/>
      <c r="E16" s="10">
        <v>27736.799999999996</v>
      </c>
      <c r="F16" s="10">
        <v>529857.60000000009</v>
      </c>
      <c r="G16" s="11">
        <v>1092405.5999999999</v>
      </c>
      <c r="H16" s="11">
        <v>1092405.5999999999</v>
      </c>
      <c r="I16" s="11">
        <v>1392405.6</v>
      </c>
      <c r="J16" s="11">
        <v>1542405.6</v>
      </c>
      <c r="K16" s="38"/>
    </row>
    <row r="17" spans="1:10" x14ac:dyDescent="0.25">
      <c r="A17" s="8">
        <v>3</v>
      </c>
      <c r="B17" s="12" t="s">
        <v>7</v>
      </c>
      <c r="C17" s="10"/>
      <c r="D17" s="10"/>
      <c r="E17" s="10">
        <v>1354928.79</v>
      </c>
      <c r="F17" s="10">
        <v>2211173.92</v>
      </c>
      <c r="G17" s="11">
        <v>1165397.29</v>
      </c>
      <c r="H17" s="11">
        <v>1215397.29</v>
      </c>
      <c r="I17" s="11">
        <v>1415397.29</v>
      </c>
      <c r="J17" s="11">
        <v>1565397.29</v>
      </c>
    </row>
    <row r="18" spans="1:10" x14ac:dyDescent="0.25">
      <c r="A18" s="8">
        <v>4</v>
      </c>
      <c r="B18" s="13" t="s">
        <v>8</v>
      </c>
      <c r="C18" s="10"/>
      <c r="D18" s="10"/>
      <c r="E18" s="10"/>
      <c r="F18" s="10">
        <v>0</v>
      </c>
      <c r="G18" s="14">
        <v>155000</v>
      </c>
      <c r="H18" s="14">
        <v>155000</v>
      </c>
      <c r="I18" s="14">
        <v>155000</v>
      </c>
      <c r="J18" s="14">
        <v>155000</v>
      </c>
    </row>
    <row r="19" spans="1:10" x14ac:dyDescent="0.25">
      <c r="A19" s="8">
        <v>5</v>
      </c>
      <c r="B19" s="9" t="s">
        <v>9</v>
      </c>
      <c r="C19" s="10"/>
      <c r="D19" s="10"/>
      <c r="E19" s="10"/>
      <c r="F19" s="10"/>
      <c r="G19" s="14"/>
      <c r="H19" s="14"/>
      <c r="I19" s="14"/>
      <c r="J19" s="14"/>
    </row>
    <row r="20" spans="1:10" x14ac:dyDescent="0.25">
      <c r="A20" s="8">
        <v>6</v>
      </c>
      <c r="B20" s="15" t="s">
        <v>10</v>
      </c>
      <c r="C20" s="10"/>
      <c r="D20" s="10"/>
      <c r="E20" s="10">
        <v>190271.56</v>
      </c>
      <c r="F20" s="10">
        <v>417543.5199999999</v>
      </c>
      <c r="G20" s="11">
        <v>651123.92000000016</v>
      </c>
      <c r="H20" s="11">
        <v>651123.92000000016</v>
      </c>
      <c r="I20" s="11">
        <v>651123.92000000016</v>
      </c>
      <c r="J20" s="11">
        <v>651123.92000000016</v>
      </c>
    </row>
    <row r="21" spans="1:10" x14ac:dyDescent="0.25">
      <c r="A21" s="8">
        <v>7</v>
      </c>
      <c r="B21" s="16" t="s">
        <v>11</v>
      </c>
      <c r="C21" s="10"/>
      <c r="D21" s="10"/>
      <c r="E21" s="10"/>
      <c r="F21" s="10"/>
      <c r="G21" s="11"/>
      <c r="H21" s="11"/>
      <c r="I21" s="11"/>
      <c r="J21" s="11"/>
    </row>
    <row r="22" spans="1:10" x14ac:dyDescent="0.25">
      <c r="A22" s="8">
        <v>8</v>
      </c>
      <c r="B22" s="16"/>
      <c r="C22" s="10"/>
      <c r="D22" s="10"/>
      <c r="E22" s="10"/>
      <c r="F22" s="10"/>
      <c r="G22" s="11"/>
      <c r="H22" s="11"/>
      <c r="I22" s="11"/>
      <c r="J22" s="11"/>
    </row>
    <row r="23" spans="1:10" x14ac:dyDescent="0.25">
      <c r="A23" s="8">
        <v>9</v>
      </c>
      <c r="B23" s="16"/>
      <c r="C23" s="10"/>
      <c r="D23" s="10"/>
      <c r="E23" s="10"/>
      <c r="F23" s="10"/>
      <c r="G23" s="11"/>
      <c r="H23" s="11"/>
      <c r="I23" s="11"/>
      <c r="J23" s="11"/>
    </row>
    <row r="24" spans="1:10" x14ac:dyDescent="0.25">
      <c r="A24" s="8">
        <v>10</v>
      </c>
      <c r="B24" s="16"/>
      <c r="C24" s="10"/>
      <c r="D24" s="10"/>
      <c r="E24" s="10"/>
      <c r="F24" s="10"/>
      <c r="G24" s="11"/>
      <c r="H24" s="11"/>
      <c r="I24" s="11"/>
      <c r="J24" s="11"/>
    </row>
    <row r="25" spans="1:10" x14ac:dyDescent="0.25">
      <c r="A25" s="8">
        <v>11</v>
      </c>
      <c r="B25" s="16"/>
      <c r="C25" s="10"/>
      <c r="D25" s="10"/>
      <c r="E25" s="10"/>
      <c r="F25" s="10"/>
      <c r="G25" s="11"/>
      <c r="H25" s="11"/>
      <c r="I25" s="11"/>
      <c r="J25" s="11"/>
    </row>
    <row r="26" spans="1:10" x14ac:dyDescent="0.25">
      <c r="A26" s="8">
        <v>12</v>
      </c>
      <c r="B26" s="16"/>
      <c r="C26" s="10"/>
      <c r="D26" s="10"/>
      <c r="E26" s="10"/>
      <c r="F26" s="10"/>
      <c r="G26" s="11"/>
      <c r="H26" s="11"/>
      <c r="I26" s="11"/>
      <c r="J26" s="11"/>
    </row>
    <row r="27" spans="1:10" x14ac:dyDescent="0.25">
      <c r="A27" s="8">
        <v>13</v>
      </c>
      <c r="B27" s="16"/>
      <c r="C27" s="10"/>
      <c r="D27" s="10"/>
      <c r="E27" s="10"/>
      <c r="F27" s="10"/>
      <c r="G27" s="11"/>
      <c r="H27" s="11"/>
      <c r="I27" s="11"/>
      <c r="J27" s="11"/>
    </row>
    <row r="28" spans="1:10" x14ac:dyDescent="0.25">
      <c r="A28" s="8">
        <v>14</v>
      </c>
      <c r="B28" s="16"/>
      <c r="C28" s="10"/>
      <c r="D28" s="10"/>
      <c r="E28" s="10"/>
      <c r="F28" s="10"/>
      <c r="G28" s="11"/>
      <c r="H28" s="11"/>
      <c r="I28" s="11"/>
      <c r="J28" s="11"/>
    </row>
    <row r="29" spans="1:10" x14ac:dyDescent="0.25">
      <c r="A29" s="8">
        <v>15</v>
      </c>
      <c r="B29" s="16"/>
      <c r="C29" s="10"/>
      <c r="D29" s="10"/>
      <c r="E29" s="10"/>
      <c r="F29" s="10"/>
      <c r="G29" s="11"/>
      <c r="H29" s="11"/>
      <c r="I29" s="11"/>
      <c r="J29" s="11"/>
    </row>
    <row r="30" spans="1:10" x14ac:dyDescent="0.25">
      <c r="A30" s="8">
        <v>16</v>
      </c>
      <c r="B30" s="16"/>
      <c r="C30" s="10"/>
      <c r="D30" s="10"/>
      <c r="E30" s="10"/>
      <c r="F30" s="10"/>
      <c r="G30" s="11"/>
      <c r="H30" s="11"/>
      <c r="I30" s="11"/>
      <c r="J30" s="11"/>
    </row>
    <row r="31" spans="1:10" x14ac:dyDescent="0.25">
      <c r="A31" s="8">
        <v>17</v>
      </c>
      <c r="B31" s="16"/>
      <c r="C31" s="10"/>
      <c r="D31" s="10"/>
      <c r="E31" s="10"/>
      <c r="F31" s="10"/>
      <c r="G31" s="11"/>
      <c r="H31" s="11"/>
      <c r="I31" s="11"/>
      <c r="J31" s="11"/>
    </row>
    <row r="32" spans="1:10" x14ac:dyDescent="0.25">
      <c r="A32" s="8">
        <v>18</v>
      </c>
      <c r="B32" s="16"/>
      <c r="C32" s="10"/>
      <c r="D32" s="10"/>
      <c r="E32" s="10"/>
      <c r="F32" s="10"/>
      <c r="G32" s="11"/>
      <c r="H32" s="11"/>
      <c r="I32" s="11"/>
      <c r="J32" s="11"/>
    </row>
    <row r="33" spans="1:10" x14ac:dyDescent="0.25">
      <c r="A33" s="8">
        <v>19</v>
      </c>
      <c r="B33" s="16"/>
      <c r="C33" s="10"/>
      <c r="D33" s="10"/>
      <c r="E33" s="10"/>
      <c r="F33" s="10"/>
      <c r="G33" s="11"/>
      <c r="H33" s="11"/>
      <c r="I33" s="11"/>
      <c r="J33" s="11"/>
    </row>
    <row r="34" spans="1:10" x14ac:dyDescent="0.25">
      <c r="A34" s="8">
        <v>20</v>
      </c>
      <c r="B34" s="16"/>
      <c r="C34" s="10"/>
      <c r="D34" s="10"/>
      <c r="E34" s="10"/>
      <c r="F34" s="10"/>
      <c r="G34" s="11"/>
      <c r="H34" s="11"/>
      <c r="I34" s="11"/>
      <c r="J34" s="11"/>
    </row>
    <row r="35" spans="1:10" x14ac:dyDescent="0.25">
      <c r="A35" s="8">
        <v>21</v>
      </c>
      <c r="B35" s="16"/>
      <c r="C35" s="10"/>
      <c r="D35" s="10"/>
      <c r="E35" s="10"/>
      <c r="F35" s="10"/>
      <c r="G35" s="11"/>
      <c r="H35" s="11"/>
      <c r="I35" s="11"/>
      <c r="J35" s="11"/>
    </row>
    <row r="36" spans="1:10" x14ac:dyDescent="0.25">
      <c r="A36" s="8">
        <v>22</v>
      </c>
      <c r="B36" s="16"/>
      <c r="C36" s="10"/>
      <c r="D36" s="10"/>
      <c r="E36" s="10"/>
      <c r="F36" s="10"/>
      <c r="G36" s="11"/>
      <c r="H36" s="11"/>
      <c r="I36" s="11"/>
      <c r="J36" s="11"/>
    </row>
    <row r="37" spans="1:10" x14ac:dyDescent="0.25">
      <c r="A37" s="8">
        <v>23</v>
      </c>
      <c r="B37" s="16"/>
      <c r="C37" s="10"/>
      <c r="D37" s="10"/>
      <c r="E37" s="10"/>
      <c r="F37" s="10"/>
      <c r="G37" s="11"/>
      <c r="H37" s="11"/>
      <c r="I37" s="11"/>
      <c r="J37" s="11"/>
    </row>
    <row r="38" spans="1:10" x14ac:dyDescent="0.25">
      <c r="A38" s="8">
        <v>24</v>
      </c>
      <c r="B38" s="16"/>
      <c r="C38" s="10"/>
      <c r="D38" s="10"/>
      <c r="E38" s="10"/>
      <c r="F38" s="10"/>
      <c r="G38" s="11"/>
      <c r="H38" s="11"/>
      <c r="I38" s="11"/>
      <c r="J38" s="11"/>
    </row>
    <row r="39" spans="1:10" x14ac:dyDescent="0.25">
      <c r="A39" s="8">
        <v>25</v>
      </c>
      <c r="B39" s="16"/>
      <c r="C39" s="10"/>
      <c r="D39" s="10"/>
      <c r="E39" s="10"/>
      <c r="F39" s="10"/>
      <c r="G39" s="11"/>
      <c r="H39" s="11"/>
      <c r="I39" s="11"/>
      <c r="J39" s="11"/>
    </row>
    <row r="40" spans="1:10" x14ac:dyDescent="0.25">
      <c r="A40" s="8">
        <v>26</v>
      </c>
      <c r="B40" s="16"/>
      <c r="C40" s="10"/>
      <c r="D40" s="10"/>
      <c r="E40" s="10"/>
      <c r="F40" s="10"/>
      <c r="G40" s="14"/>
      <c r="H40" s="14"/>
      <c r="I40" s="14"/>
      <c r="J40" s="14"/>
    </row>
    <row r="41" spans="1:10" x14ac:dyDescent="0.25">
      <c r="A41" s="8">
        <v>27</v>
      </c>
      <c r="B41" s="16"/>
      <c r="C41" s="10"/>
      <c r="D41" s="10"/>
      <c r="E41" s="10"/>
      <c r="F41" s="10"/>
      <c r="G41" s="14"/>
      <c r="H41" s="14"/>
      <c r="I41" s="14"/>
      <c r="J41" s="14"/>
    </row>
    <row r="42" spans="1:10" ht="13.8" thickBot="1" x14ac:dyDescent="0.3">
      <c r="A42" s="8">
        <v>28</v>
      </c>
      <c r="B42" s="17"/>
      <c r="C42" s="18"/>
      <c r="D42" s="19"/>
      <c r="E42" s="18"/>
      <c r="F42" s="19"/>
      <c r="G42" s="20"/>
      <c r="H42" s="20"/>
      <c r="I42" s="20"/>
      <c r="J42" s="20"/>
    </row>
    <row r="43" spans="1:10" ht="13.8" thickBot="1" x14ac:dyDescent="0.3">
      <c r="A43" s="21"/>
      <c r="B43" s="22" t="s">
        <v>12</v>
      </c>
      <c r="C43" s="23">
        <v>0</v>
      </c>
      <c r="D43" s="23">
        <v>0</v>
      </c>
      <c r="E43" s="23">
        <f>SUM(E15:E42)</f>
        <v>1572937.1500000001</v>
      </c>
      <c r="F43" s="23">
        <f t="shared" ref="F43:J43" si="0">SUM(F15:F42)</f>
        <v>3158575.04</v>
      </c>
      <c r="G43" s="23">
        <f t="shared" si="0"/>
        <v>3143926.8099999996</v>
      </c>
      <c r="H43" s="23">
        <f t="shared" si="0"/>
        <v>3193926.8099999996</v>
      </c>
      <c r="I43" s="23">
        <f t="shared" si="0"/>
        <v>3693926.8100000005</v>
      </c>
      <c r="J43" s="23">
        <f t="shared" si="0"/>
        <v>3993926.8100000005</v>
      </c>
    </row>
    <row r="44" spans="1:10" ht="13.8" thickBot="1" x14ac:dyDescent="0.3"/>
    <row r="45" spans="1:10" ht="13.8" thickBot="1" x14ac:dyDescent="0.3">
      <c r="B45" s="24" t="s">
        <v>13</v>
      </c>
      <c r="C45" s="25" t="s">
        <v>21</v>
      </c>
    </row>
    <row r="46" spans="1:10" ht="21" x14ac:dyDescent="0.25">
      <c r="A46" s="26"/>
      <c r="B46" s="27" t="s">
        <v>28</v>
      </c>
      <c r="C46" s="28">
        <f>SUM(E43:G43)</f>
        <v>7875439</v>
      </c>
      <c r="D46" s="39" t="s">
        <v>34</v>
      </c>
      <c r="E46" s="36"/>
      <c r="I46" s="38"/>
    </row>
    <row r="47" spans="1:10" ht="13.8" thickBot="1" x14ac:dyDescent="0.3">
      <c r="B47" s="29" t="s">
        <v>14</v>
      </c>
      <c r="C47" s="30">
        <f>C46/5</f>
        <v>1575087.8</v>
      </c>
    </row>
    <row r="48" spans="1:10" ht="13.8" thickBot="1" x14ac:dyDescent="0.3">
      <c r="B48" s="24"/>
      <c r="C48" s="25"/>
      <c r="D48" s="31"/>
    </row>
    <row r="49" spans="1:5" x14ac:dyDescent="0.25">
      <c r="A49" s="32"/>
      <c r="B49" s="27" t="s">
        <v>29</v>
      </c>
      <c r="C49" s="28">
        <f>E43+F43+H43</f>
        <v>7925439</v>
      </c>
      <c r="D49" s="40" t="s">
        <v>16</v>
      </c>
      <c r="E49" s="37"/>
    </row>
    <row r="50" spans="1:5" ht="13.8" thickBot="1" x14ac:dyDescent="0.3">
      <c r="A50" s="32"/>
      <c r="B50" s="29" t="s">
        <v>14</v>
      </c>
      <c r="C50" s="30">
        <f>C49/5</f>
        <v>1585087.8</v>
      </c>
      <c r="D50" s="33"/>
    </row>
    <row r="51" spans="1:5" ht="13.8" thickBot="1" x14ac:dyDescent="0.3">
      <c r="B51" s="24"/>
      <c r="C51" s="25"/>
      <c r="D51" s="31"/>
    </row>
    <row r="52" spans="1:5" x14ac:dyDescent="0.25">
      <c r="A52" s="32"/>
      <c r="B52" s="27" t="s">
        <v>30</v>
      </c>
      <c r="C52" s="28">
        <f>SUM(E43+F43+I43)</f>
        <v>8425439</v>
      </c>
      <c r="D52" s="40" t="s">
        <v>33</v>
      </c>
      <c r="E52" s="37"/>
    </row>
    <row r="53" spans="1:5" ht="13.8" thickBot="1" x14ac:dyDescent="0.3">
      <c r="A53" s="32"/>
      <c r="B53" s="29" t="s">
        <v>14</v>
      </c>
      <c r="C53" s="30">
        <f>C52/5</f>
        <v>1685087.8</v>
      </c>
      <c r="D53" s="33"/>
    </row>
    <row r="54" spans="1:5" ht="13.8" thickBot="1" x14ac:dyDescent="0.3">
      <c r="A54" s="32"/>
      <c r="B54" s="24"/>
      <c r="C54" s="25"/>
      <c r="D54" s="33"/>
    </row>
    <row r="55" spans="1:5" x14ac:dyDescent="0.25">
      <c r="A55" s="32"/>
      <c r="B55" s="27" t="s">
        <v>31</v>
      </c>
      <c r="C55" s="28">
        <f>E43+F43+J43</f>
        <v>8725439</v>
      </c>
      <c r="D55" s="40" t="s">
        <v>35</v>
      </c>
      <c r="E55" s="37"/>
    </row>
    <row r="56" spans="1:5" ht="13.8" thickBot="1" x14ac:dyDescent="0.3">
      <c r="A56" s="32"/>
      <c r="B56" s="29" t="s">
        <v>14</v>
      </c>
      <c r="C56" s="30">
        <f>C55/5</f>
        <v>1745087.8</v>
      </c>
      <c r="D56" s="33"/>
    </row>
    <row r="57" spans="1:5" x14ac:dyDescent="0.25">
      <c r="A57" s="26"/>
    </row>
    <row r="59" spans="1:5" ht="15.6" x14ac:dyDescent="0.25">
      <c r="A59" s="34"/>
    </row>
  </sheetData>
  <mergeCells count="3">
    <mergeCell ref="A9:L9"/>
    <mergeCell ref="A10:L10"/>
    <mergeCell ref="A13:B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89ffb768-0cf9-4c68-b1c9-1b93436307db">Final - Ready for PDF</Status>
    <HasExcelAttachment xmlns="89ffb768-0cf9-4c68-b1c9-1b93436307db">false</HasExcelAttachment>
    <MunishStatus xmlns="89ffb768-0cf9-4c68-b1c9-1b93436307db">N/A</MunishStatus>
    <TorysCounsel xmlns="89ffb768-0cf9-4c68-b1c9-1b93436307db">
      <Value>N/A</Value>
    </TorysCounsel>
    <CrossReference xmlns="89ffb768-0cf9-4c68-b1c9-1b93436307db" xsi:nil="true"/>
    <Issue_x002f_Theme xmlns="89ffb768-0cf9-4c68-b1c9-1b93436307db" xsi:nil="true"/>
    <Attachment xmlns="89ffb768-0cf9-4c68-b1c9-1b93436307db">false</Attachment>
    <ZubairStatus xmlns="89ffb768-0cf9-4c68-b1c9-1b93436307db">N/A</ZubairStatus>
    <ExhibitRef xmlns="89ffb768-0cf9-4c68-b1c9-1b93436307db" xsi:nil="true"/>
    <BBA_DRP xmlns="89ffb768-0cf9-4c68-b1c9-1b93436307db">
      <UserInfo>
        <DisplayName/>
        <AccountId xsi:nil="true"/>
        <AccountType/>
      </UserInfo>
    </BBA_DRP>
    <AnchorIRR xmlns="89ffb768-0cf9-4c68-b1c9-1b93436307db">false</AnchorIRR>
    <StatusNotes xmlns="89ffb768-0cf9-4c68-b1c9-1b93436307db" xsi:nil="true"/>
    <KristonStatus xmlns="89ffb768-0cf9-4c68-b1c9-1b93436307db">N/A</KristonStatus>
    <IRR xmlns="89ffb768-0cf9-4c68-b1c9-1b93436307db">false</IRR>
    <ABlairStatus xmlns="89ffb768-0cf9-4c68-b1c9-1b93436307db">N/A</ABlairStatus>
    <IRR_x0020_Label xmlns="89ffb768-0cf9-4c68-b1c9-1b93436307db" xsi:nil="true"/>
    <Intervenor xmlns="89ffb768-0cf9-4c68-b1c9-1b93436307db">OEB Staff</Intervenor>
    <UsmanStatus xmlns="89ffb768-0cf9-4c68-b1c9-1b93436307db">N/A</UsmanStatus>
    <S_x002e_VetsisStatus xmlns="89ffb768-0cf9-4c68-b1c9-1b93436307db">N/A</S_x002e_VetsisStatus>
    <Strategic_x003f_ xmlns="89ffb768-0cf9-4c68-b1c9-1b93436307db">false</Strategic_x003f_>
    <S_x002e_SheehyStatus xmlns="89ffb768-0cf9-4c68-b1c9-1b93436307db">N/A</S_x002e_SheehyStatus>
    <Ex_x002e_ xmlns="89ffb768-0cf9-4c68-b1c9-1b93436307db">Ex 1</Ex_x002e_>
    <LincolnStatus xmlns="89ffb768-0cf9-4c68-b1c9-1b93436307db">N/A</LincolnStatus>
    <BBA_Comments xmlns="89ffb768-0cf9-4c68-b1c9-1b93436307db" xsi:nil="true"/>
    <RegContact xmlns="89ffb768-0cf9-4c68-b1c9-1b93436307db" xsi:nil="true"/>
    <SaadStatus xmlns="89ffb768-0cf9-4c68-b1c9-1b93436307db">N/A</SaadStatus>
    <Witness_x0028_es_x0029_ xmlns="89ffb768-0cf9-4c68-b1c9-1b93436307db" xsi:nil="true"/>
    <GlenWinn xmlns="89ffb768-0cf9-4c68-b1c9-1b93436307db">
      <UserInfo>
        <DisplayName/>
        <AccountId xsi:nil="true"/>
        <AccountType/>
      </UserInfo>
    </GlenWinn>
    <FinanceInputs_x002f_Validation xmlns="89ffb768-0cf9-4c68-b1c9-1b93436307db">N/A</FinanceInputs_x002f_Validation>
    <Confidential xmlns="89ffb768-0cf9-4c68-b1c9-1b93436307db">N/A</Confidential>
    <SME_x0028_s_x0029_ xmlns="89ffb768-0cf9-4c68-b1c9-1b93436307db" xsi:nil="true"/>
    <BradStatus xmlns="89ffb768-0cf9-4c68-b1c9-1b93436307db">N/A</BradStatus>
    <SamStatus xmlns="89ffb768-0cf9-4c68-b1c9-1b93436307db">N/A</SamStatus>
    <ErinIntervention xmlns="89ffb768-0cf9-4c68-b1c9-1b93436307db">false</ErinIntervention>
    <GeneralNotes xmlns="89ffb768-0cf9-4c68-b1c9-1b93436307d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4C414690B2EE4483D84E8EAC934D52" ma:contentTypeVersion="44" ma:contentTypeDescription="Create a new document." ma:contentTypeScope="" ma:versionID="4e2001a3437d22f71d5e8ae3947df900">
  <xsd:schema xmlns:xsd="http://www.w3.org/2001/XMLSchema" xmlns:xs="http://www.w3.org/2001/XMLSchema" xmlns:p="http://schemas.microsoft.com/office/2006/metadata/properties" xmlns:ns2="89ffb768-0cf9-4c68-b1c9-1b93436307db" targetNamespace="http://schemas.microsoft.com/office/2006/metadata/properties" ma:root="true" ma:fieldsID="f7ba27ecc2206a9de63ebb5019cf97bb" ns2:_="">
    <xsd:import namespace="89ffb768-0cf9-4c68-b1c9-1b93436307db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Issue_x002f_Theme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BBA_Comments" minOccurs="0"/>
                <xsd:element ref="ns2:IRR" minOccurs="0"/>
                <xsd:element ref="ns2:ABlair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fb768-0cf9-4c68-b1c9-1b93436307db" elementFormDefault="qualified">
    <xsd:import namespace="http://schemas.microsoft.com/office/2006/documentManagement/types"/>
    <xsd:import namespace="http://schemas.microsoft.com/office/infopath/2007/PartnerControls"/>
    <xsd:element name="IRR_x0020_Label" ma:index="8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9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10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11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12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13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14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Zoë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15" nillable="true" ma:displayName="Anchor Undertaking" ma:default="0" ma:description="Identifies Undertakings that address key topics and are cited in other Undertaking responses" ma:format="Dropdown" ma:internalName="AnchorIRR">
      <xsd:simpleType>
        <xsd:restriction base="dms:Boolean"/>
      </xsd:simpleType>
    </xsd:element>
    <xsd:element name="CrossReference" ma:index="16" nillable="true" ma:displayName="Cross Reference" ma:description="Captures duplicative or related Undertaking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7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8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Issue_x002f_Theme" ma:index="19" nillable="true" ma:displayName="Issue/Theme" ma:description="Tag issue/theme to ensure alignment across multiple Undertaking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ME_x0028_s_x0029_" ma:index="20" nillable="true" ma:displayName="SME(s)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1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2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3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4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5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26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27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28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29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0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ZubairStatus" ma:index="31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2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3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4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35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36" nillable="true" ma:displayName="Attachment" ma:default="0" ma:format="Dropdown" ma:internalName="Attachment">
      <xsd:simpleType>
        <xsd:restriction base="dms:Boolean"/>
      </xsd:simpleType>
    </xsd:element>
    <xsd:element name="GlenWinn" ma:index="37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38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39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BBA_Comments" ma:index="40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1" nillable="true" ma:displayName="Item (not IRR)" ma:default="0" ma:format="Dropdown" ma:internalName="IRR">
      <xsd:simpleType>
        <xsd:restriction base="dms:Boolean"/>
      </xsd:simpleType>
    </xsd:element>
    <xsd:element name="ABlairStatus" ma:index="42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Witness Review Complete"/>
          <xsd:enumeration value="N/A"/>
        </xsd:restriction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F3BA28-F74F-42AE-B10B-DAB865D972F1}">
  <ds:schemaRefs>
    <ds:schemaRef ds:uri="http://schemas.microsoft.com/office/2006/metadata/properties"/>
    <ds:schemaRef ds:uri="http://schemas.microsoft.com/office/infopath/2007/PartnerControls"/>
    <ds:schemaRef ds:uri="89ffb768-0cf9-4c68-b1c9-1b93436307db"/>
  </ds:schemaRefs>
</ds:datastoreItem>
</file>

<file path=customXml/itemProps2.xml><?xml version="1.0" encoding="utf-8"?>
<ds:datastoreItem xmlns:ds="http://schemas.openxmlformats.org/officeDocument/2006/customXml" ds:itemID="{B4AC65F5-D5A1-4774-846E-B374533A6B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ffb768-0cf9-4c68-b1c9-1b93436307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1E9FB5-8CFC-4029-B036-5A3E0A2F5C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App.2-M (JT 4.6 Scenarios)</vt:lpstr>
    </vt:vector>
  </TitlesOfParts>
  <Company>Elexicon Energy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Kim</dc:creator>
  <cp:lastModifiedBy>Erin Stevens</cp:lastModifiedBy>
  <dcterms:created xsi:type="dcterms:W3CDTF">2025-12-08T03:43:37Z</dcterms:created>
  <dcterms:modified xsi:type="dcterms:W3CDTF">2026-07-08T14:39:35Z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0x0101009E4C414690B2EE4483D84E8EAC934D52</vt:lpwstr>
  </property>
  <property fmtid="{D5CDD505-2E9C-101B-9397-08002B2CF9AE}" pid="3" name="MediaServiceImageTags">
    <vt:lpwstr/>
  </property>
</Properties>
</file>