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TC Undertakings/"/>
    </mc:Choice>
  </mc:AlternateContent>
  <xr:revisionPtr revIDLastSave="3" documentId="8_{232FF829-0BCD-48DE-B8F6-37D6076A31E9}" xr6:coauthVersionLast="47" xr6:coauthVersionMax="47" xr10:uidLastSave="{8933151D-795A-412B-821F-0C788BB2A87B}"/>
  <bookViews>
    <workbookView xWindow="-120" yWindow="-120" windowWidth="29040" windowHeight="15720" xr2:uid="{B8188ABF-ECDD-4EB7-A7E1-2B86D78E2636}"/>
  </bookViews>
  <sheets>
    <sheet name="JT4.12" sheetId="1" r:id="rId1"/>
  </sheets>
  <definedNames>
    <definedName name="Current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2" i="1" l="1"/>
  <c r="N12" i="1"/>
  <c r="M12" i="1"/>
  <c r="L12" i="1"/>
  <c r="K12" i="1"/>
  <c r="J12" i="1"/>
</calcChain>
</file>

<file path=xl/sharedStrings.xml><?xml version="1.0" encoding="utf-8"?>
<sst xmlns="http://schemas.openxmlformats.org/spreadsheetml/2006/main" count="66" uniqueCount="12">
  <si>
    <t>Load Driver</t>
  </si>
  <si>
    <t>Actual MWh</t>
  </si>
  <si>
    <t>-</t>
  </si>
  <si>
    <t>Weather Normal MWh</t>
  </si>
  <si>
    <t>Weather-Normalized Base Load MWh</t>
  </si>
  <si>
    <t>Organic/Economic Growth  (MWh)</t>
  </si>
  <si>
    <t>Incremenal Heating Load  (MWh)</t>
  </si>
  <si>
    <t>Incremental EVs  (MWh)</t>
  </si>
  <si>
    <t>Large Customer Additions (MWh)</t>
  </si>
  <si>
    <t>Net CDM (MWh)</t>
  </si>
  <si>
    <t>Total Forecast MWh</t>
  </si>
  <si>
    <t>Elexicon System-Wide - Annual MWh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</si>
</sst>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1" xfId="0" applyFill="1" applyBorder="1"/>
    <xf numFmtId="0" fontId="0" fillId="2" borderId="1" xfId="1" applyNumberFormat="1" applyFont="1" applyFill="1" applyBorder="1"/>
    <xf numFmtId="0" fontId="0" fillId="0" borderId="1" xfId="0" applyBorder="1"/>
    <xf numFmtId="164" fontId="0" fillId="0" borderId="1" xfId="1" applyNumberFormat="1" applyFont="1" applyBorder="1"/>
    <xf numFmtId="0" fontId="0" fillId="0" borderId="1" xfId="0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5" fontId="0" fillId="0" borderId="0" xfId="2" applyNumberFormat="1" applyFont="1"/>
    <xf numFmtId="164" fontId="2" fillId="0" borderId="1" xfId="1" applyNumberFormat="1" applyFont="1" applyBorder="1"/>
    <xf numFmtId="164" fontId="2" fillId="0" borderId="1" xfId="1" applyNumberFormat="1" applyFont="1" applyBorder="1" applyAlignment="1">
      <alignment horizontal="center" vertical="center"/>
    </xf>
    <xf numFmtId="164" fontId="2" fillId="0" borderId="0" xfId="1" applyNumberFormat="1" applyFont="1"/>
    <xf numFmtId="164" fontId="0" fillId="0" borderId="0" xfId="1" applyNumberFormat="1" applyFont="1"/>
    <xf numFmtId="164" fontId="0" fillId="0" borderId="0" xfId="0" applyNumberFormat="1"/>
    <xf numFmtId="0" fontId="0" fillId="2" borderId="1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3681-005D-4786-956C-387AA37D46FC}">
  <dimension ref="B2:P17"/>
  <sheetViews>
    <sheetView tabSelected="1" zoomScale="129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5" sqref="A5"/>
    </sheetView>
  </sheetViews>
  <sheetFormatPr defaultRowHeight="15" x14ac:dyDescent="0.25"/>
  <cols>
    <col min="1" max="1" width="2.5703125" customWidth="1"/>
    <col min="2" max="2" width="41" customWidth="1"/>
    <col min="3" max="3" width="12.7109375" style="11" customWidth="1"/>
    <col min="4" max="8" width="11.85546875" style="11" customWidth="1"/>
    <col min="9" max="15" width="11.85546875" customWidth="1"/>
  </cols>
  <sheetData>
    <row r="2" spans="2:16" x14ac:dyDescent="0.25">
      <c r="B2" s="13" t="s">
        <v>11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2:16" x14ac:dyDescent="0.25">
      <c r="B3" s="1" t="s">
        <v>0</v>
      </c>
      <c r="C3" s="2">
        <v>2019</v>
      </c>
      <c r="D3" s="2">
        <v>2020</v>
      </c>
      <c r="E3" s="2">
        <v>2021</v>
      </c>
      <c r="F3" s="2">
        <v>2022</v>
      </c>
      <c r="G3" s="2">
        <v>2023</v>
      </c>
      <c r="H3" s="2">
        <v>2024</v>
      </c>
      <c r="I3" s="1">
        <v>2025</v>
      </c>
      <c r="J3" s="1">
        <v>2026</v>
      </c>
      <c r="K3" s="1">
        <v>2027</v>
      </c>
      <c r="L3" s="1">
        <v>2028</v>
      </c>
      <c r="M3" s="1">
        <v>2029</v>
      </c>
      <c r="N3" s="1">
        <v>2030</v>
      </c>
      <c r="O3" s="1">
        <v>2031</v>
      </c>
    </row>
    <row r="4" spans="2:16" x14ac:dyDescent="0.25">
      <c r="B4" s="3" t="s">
        <v>1</v>
      </c>
      <c r="C4" s="4">
        <v>3300062.1191564188</v>
      </c>
      <c r="D4" s="4">
        <v>3327944.8031730447</v>
      </c>
      <c r="E4" s="4">
        <v>3369338.0499433805</v>
      </c>
      <c r="F4" s="4">
        <v>3416594.0395017751</v>
      </c>
      <c r="G4" s="4">
        <v>3415299.4746618867</v>
      </c>
      <c r="H4" s="4">
        <v>3504986.347829056</v>
      </c>
      <c r="I4" s="4">
        <v>3566143.1933141625</v>
      </c>
      <c r="J4" s="5" t="s">
        <v>2</v>
      </c>
      <c r="K4" s="5" t="s">
        <v>2</v>
      </c>
      <c r="L4" s="5" t="s">
        <v>2</v>
      </c>
      <c r="M4" s="5" t="s">
        <v>2</v>
      </c>
      <c r="N4" s="5" t="s">
        <v>2</v>
      </c>
      <c r="O4" s="5" t="s">
        <v>2</v>
      </c>
    </row>
    <row r="5" spans="2:16" x14ac:dyDescent="0.25">
      <c r="B5" s="3" t="s">
        <v>3</v>
      </c>
      <c r="C5" s="4">
        <v>3320838.9709207695</v>
      </c>
      <c r="D5" s="4">
        <v>3277049.2895626212</v>
      </c>
      <c r="E5" s="4">
        <v>3355647.254518447</v>
      </c>
      <c r="F5" s="4">
        <v>3426492.2657079296</v>
      </c>
      <c r="G5" s="4">
        <v>3482101.9248889526</v>
      </c>
      <c r="H5" s="4">
        <v>3525251.4077782249</v>
      </c>
      <c r="I5" s="4">
        <v>3540022.3526776987</v>
      </c>
      <c r="J5" s="4"/>
      <c r="K5" s="4"/>
      <c r="L5" s="4"/>
      <c r="M5" s="4"/>
      <c r="N5" s="4"/>
      <c r="O5" s="4"/>
    </row>
    <row r="6" spans="2:16" x14ac:dyDescent="0.25">
      <c r="B6" s="3" t="s">
        <v>4</v>
      </c>
      <c r="C6" s="6" t="s">
        <v>2</v>
      </c>
      <c r="D6" s="6" t="s">
        <v>2</v>
      </c>
      <c r="E6" s="6" t="s">
        <v>2</v>
      </c>
      <c r="F6" s="6" t="s">
        <v>2</v>
      </c>
      <c r="G6" s="6" t="s">
        <v>2</v>
      </c>
      <c r="H6" s="6" t="s">
        <v>2</v>
      </c>
      <c r="I6" s="5" t="s">
        <v>2</v>
      </c>
      <c r="J6" s="4">
        <v>3593537.6005647611</v>
      </c>
      <c r="K6" s="4">
        <v>3592407.3976212442</v>
      </c>
      <c r="L6" s="4">
        <v>3598258.0214194464</v>
      </c>
      <c r="M6" s="4">
        <v>3592972.4990930026</v>
      </c>
      <c r="N6" s="4">
        <v>3592972.4990930026</v>
      </c>
      <c r="O6" s="4">
        <v>3592972.4990930026</v>
      </c>
      <c r="P6" s="7"/>
    </row>
    <row r="7" spans="2:16" x14ac:dyDescent="0.25">
      <c r="B7" s="3" t="s">
        <v>5</v>
      </c>
      <c r="C7" s="6" t="s">
        <v>2</v>
      </c>
      <c r="D7" s="6" t="s">
        <v>2</v>
      </c>
      <c r="E7" s="6" t="s">
        <v>2</v>
      </c>
      <c r="F7" s="6" t="s">
        <v>2</v>
      </c>
      <c r="G7" s="6" t="s">
        <v>2</v>
      </c>
      <c r="H7" s="6" t="s">
        <v>2</v>
      </c>
      <c r="I7" s="5" t="s">
        <v>2</v>
      </c>
      <c r="J7" s="4">
        <v>30497.689999544622</v>
      </c>
      <c r="K7" s="4">
        <v>56659.4320009367</v>
      </c>
      <c r="L7" s="4">
        <v>72833.089343440253</v>
      </c>
      <c r="M7" s="4">
        <v>120678.34904916005</v>
      </c>
      <c r="N7" s="4">
        <v>168917.7264023395</v>
      </c>
      <c r="O7" s="4">
        <v>210825.60184414289</v>
      </c>
      <c r="P7" s="7"/>
    </row>
    <row r="8" spans="2:16" x14ac:dyDescent="0.25">
      <c r="B8" s="3" t="s">
        <v>6</v>
      </c>
      <c r="C8" s="6" t="s">
        <v>2</v>
      </c>
      <c r="D8" s="6" t="s">
        <v>2</v>
      </c>
      <c r="E8" s="6" t="s">
        <v>2</v>
      </c>
      <c r="F8" s="6" t="s">
        <v>2</v>
      </c>
      <c r="G8" s="6" t="s">
        <v>2</v>
      </c>
      <c r="H8" s="6" t="s">
        <v>2</v>
      </c>
      <c r="I8" s="5" t="s">
        <v>2</v>
      </c>
      <c r="J8" s="6">
        <v>6658.4834245997845</v>
      </c>
      <c r="K8" s="6">
        <v>13926.340841708101</v>
      </c>
      <c r="L8" s="6">
        <v>21642.537540166697</v>
      </c>
      <c r="M8" s="6">
        <v>29831.881229282313</v>
      </c>
      <c r="N8" s="6">
        <v>38498.343583308262</v>
      </c>
      <c r="O8" s="6">
        <v>47573.46668633174</v>
      </c>
      <c r="P8" s="7"/>
    </row>
    <row r="9" spans="2:16" x14ac:dyDescent="0.25">
      <c r="B9" s="3" t="s">
        <v>7</v>
      </c>
      <c r="C9" s="6" t="s">
        <v>2</v>
      </c>
      <c r="D9" s="6" t="s">
        <v>2</v>
      </c>
      <c r="E9" s="6" t="s">
        <v>2</v>
      </c>
      <c r="F9" s="6" t="s">
        <v>2</v>
      </c>
      <c r="G9" s="6" t="s">
        <v>2</v>
      </c>
      <c r="H9" s="6" t="s">
        <v>2</v>
      </c>
      <c r="I9" s="5" t="s">
        <v>2</v>
      </c>
      <c r="J9" s="4">
        <v>7823.6390047791356</v>
      </c>
      <c r="K9" s="4">
        <v>17214.89810845469</v>
      </c>
      <c r="L9" s="4">
        <v>28068.730671727557</v>
      </c>
      <c r="M9" s="4">
        <v>42391.044495420203</v>
      </c>
      <c r="N9" s="4">
        <v>59307.447729404106</v>
      </c>
      <c r="O9" s="4">
        <v>77905.109480561427</v>
      </c>
      <c r="P9" s="7"/>
    </row>
    <row r="10" spans="2:16" x14ac:dyDescent="0.25">
      <c r="B10" s="3" t="s">
        <v>8</v>
      </c>
      <c r="C10" s="6" t="s">
        <v>2</v>
      </c>
      <c r="D10" s="6" t="s">
        <v>2</v>
      </c>
      <c r="E10" s="6" t="s">
        <v>2</v>
      </c>
      <c r="F10" s="6" t="s">
        <v>2</v>
      </c>
      <c r="G10" s="6" t="s">
        <v>2</v>
      </c>
      <c r="H10" s="6" t="s">
        <v>2</v>
      </c>
      <c r="I10" s="5" t="s">
        <v>2</v>
      </c>
      <c r="J10" s="4">
        <v>118808.30098429712</v>
      </c>
      <c r="K10" s="4">
        <v>333011.95151687152</v>
      </c>
      <c r="L10" s="4">
        <v>489513.40103851591</v>
      </c>
      <c r="M10" s="4">
        <v>568434.18067503662</v>
      </c>
      <c r="N10" s="4">
        <v>595974.74343568971</v>
      </c>
      <c r="O10" s="4">
        <v>612676.27011677332</v>
      </c>
      <c r="P10" s="7"/>
    </row>
    <row r="11" spans="2:16" x14ac:dyDescent="0.25">
      <c r="B11" s="3" t="s">
        <v>9</v>
      </c>
      <c r="C11" s="6" t="s">
        <v>2</v>
      </c>
      <c r="D11" s="6" t="s">
        <v>2</v>
      </c>
      <c r="E11" s="6" t="s">
        <v>2</v>
      </c>
      <c r="F11" s="6" t="s">
        <v>2</v>
      </c>
      <c r="G11" s="6" t="s">
        <v>2</v>
      </c>
      <c r="H11" s="6" t="s">
        <v>2</v>
      </c>
      <c r="I11" s="5" t="s">
        <v>2</v>
      </c>
      <c r="J11" s="4">
        <v>-47460.065172700779</v>
      </c>
      <c r="K11" s="4">
        <v>-85996.345445845684</v>
      </c>
      <c r="L11" s="4">
        <v>-131134.54918732744</v>
      </c>
      <c r="M11" s="4">
        <v>-173739.78584758143</v>
      </c>
      <c r="N11" s="4">
        <v>-221392.65554736502</v>
      </c>
      <c r="O11" s="4">
        <v>-247300.23949236533</v>
      </c>
      <c r="P11" s="7"/>
    </row>
    <row r="12" spans="2:16" s="10" customFormat="1" x14ac:dyDescent="0.25">
      <c r="B12" s="8" t="s">
        <v>10</v>
      </c>
      <c r="C12" s="6" t="s">
        <v>2</v>
      </c>
      <c r="D12" s="6" t="s">
        <v>2</v>
      </c>
      <c r="E12" s="6" t="s">
        <v>2</v>
      </c>
      <c r="F12" s="6" t="s">
        <v>2</v>
      </c>
      <c r="G12" s="6" t="s">
        <v>2</v>
      </c>
      <c r="H12" s="6" t="s">
        <v>2</v>
      </c>
      <c r="I12" s="5" t="s">
        <v>2</v>
      </c>
      <c r="J12" s="9">
        <f t="shared" ref="J12:O12" si="0">SUM(J6:J11)</f>
        <v>3709865.6488052807</v>
      </c>
      <c r="K12" s="9">
        <f t="shared" si="0"/>
        <v>3927223.6746433694</v>
      </c>
      <c r="L12" s="9">
        <f t="shared" si="0"/>
        <v>4079181.2308259695</v>
      </c>
      <c r="M12" s="9">
        <f t="shared" si="0"/>
        <v>4180568.1686943206</v>
      </c>
      <c r="N12" s="9">
        <f t="shared" si="0"/>
        <v>4234278.104696379</v>
      </c>
      <c r="O12" s="9">
        <f t="shared" si="0"/>
        <v>4294652.7077284465</v>
      </c>
      <c r="P12" s="7"/>
    </row>
    <row r="13" spans="2:16" x14ac:dyDescent="0.25">
      <c r="K13" s="12"/>
      <c r="L13" s="12"/>
      <c r="M13" s="12"/>
      <c r="N13" s="12"/>
      <c r="O13" s="12"/>
    </row>
    <row r="14" spans="2:16" x14ac:dyDescent="0.25">
      <c r="C14" s="12"/>
      <c r="D14" s="12"/>
      <c r="E14" s="12"/>
      <c r="F14" s="12"/>
      <c r="G14" s="12"/>
      <c r="H14" s="12"/>
      <c r="I14" s="12"/>
      <c r="J14" s="11"/>
      <c r="K14" s="11"/>
      <c r="L14" s="11"/>
      <c r="M14" s="11"/>
      <c r="N14" s="11"/>
      <c r="O14" s="11"/>
    </row>
    <row r="15" spans="2:16" x14ac:dyDescent="0.25">
      <c r="J15" s="12"/>
      <c r="K15" s="12"/>
      <c r="L15" s="12"/>
      <c r="M15" s="12"/>
      <c r="N15" s="12"/>
      <c r="O15" s="12"/>
    </row>
    <row r="17" spans="9:15" x14ac:dyDescent="0.25">
      <c r="I17" s="11"/>
      <c r="J17" s="11"/>
      <c r="K17" s="11"/>
      <c r="L17" s="11"/>
      <c r="M17" s="11"/>
      <c r="N17" s="11"/>
      <c r="O17" s="11"/>
    </row>
  </sheetData>
  <mergeCells count="1">
    <mergeCell ref="B2:O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ME_x0028_s_x0029_ xmlns="89ffb768-0cf9-4c68-b1c9-1b93436307db" xsi:nil="true"/>
    <BBA_Comments xmlns="89ffb768-0cf9-4c68-b1c9-1b93436307db" xsi:nil="true"/>
    <TorysCounsel xmlns="89ffb768-0cf9-4c68-b1c9-1b93436307db">
      <Value>N/A</Value>
    </TorysCounsel>
    <StatusNotes xmlns="89ffb768-0cf9-4c68-b1c9-1b93436307db" xsi:nil="true"/>
    <Status xmlns="89ffb768-0cf9-4c68-b1c9-1b93436307db">Final - Ready for PDF</Status>
    <Ex_x002e_ xmlns="89ffb768-0cf9-4c68-b1c9-1b93436307db">Ex 1</Ex_x002e_>
    <Confidential xmlns="89ffb768-0cf9-4c68-b1c9-1b93436307db">N/A</Confidential>
    <LincolnStatus xmlns="89ffb768-0cf9-4c68-b1c9-1b93436307db">N/A</LincolnStatus>
    <CrossReference xmlns="89ffb768-0cf9-4c68-b1c9-1b93436307db" xsi:nil="true"/>
    <RegContact xmlns="89ffb768-0cf9-4c68-b1c9-1b93436307db" xsi:nil="true"/>
    <SamStatus xmlns="89ffb768-0cf9-4c68-b1c9-1b93436307db">N/A</SamStatus>
    <Attachment xmlns="89ffb768-0cf9-4c68-b1c9-1b93436307db">false</Attachment>
    <Witness_x0028_es_x0029_ xmlns="89ffb768-0cf9-4c68-b1c9-1b93436307db">
      <Value>S. Vetsis</Value>
      <Value>A. Blair</Value>
    </Witness_x0028_es_x0029_>
    <ZubairStatus xmlns="89ffb768-0cf9-4c68-b1c9-1b93436307db">N/A</ZubairStatus>
    <S_x002e_SheehyStatus xmlns="89ffb768-0cf9-4c68-b1c9-1b93436307db">N/A</S_x002e_SheehyStatus>
    <KristonStatus xmlns="89ffb768-0cf9-4c68-b1c9-1b93436307db">N/A</KristonStatus>
    <BBA_DRP xmlns="89ffb768-0cf9-4c68-b1c9-1b93436307db">
      <UserInfo>
        <DisplayName/>
        <AccountId xsi:nil="true"/>
        <AccountType/>
      </UserInfo>
    </BBA_DRP>
    <Intervenor xmlns="89ffb768-0cf9-4c68-b1c9-1b93436307db" xsi:nil="true"/>
    <ExhibitRef xmlns="89ffb768-0cf9-4c68-b1c9-1b93436307db" xsi:nil="true"/>
    <MunishStatus xmlns="89ffb768-0cf9-4c68-b1c9-1b93436307db">N/A</MunishStatus>
    <GlenWinn xmlns="89ffb768-0cf9-4c68-b1c9-1b93436307db">
      <UserInfo>
        <DisplayName/>
        <AccountId xsi:nil="true"/>
        <AccountType/>
      </UserInfo>
    </GlenWinn>
    <Issue_x002f_Theme xmlns="89ffb768-0cf9-4c68-b1c9-1b93436307db" xsi:nil="true"/>
    <ErinIntervention xmlns="89ffb768-0cf9-4c68-b1c9-1b93436307db">false</ErinIntervention>
    <GeneralNotes xmlns="89ffb768-0cf9-4c68-b1c9-1b93436307db" xsi:nil="true"/>
    <S_x002e_VetsisStatus xmlns="89ffb768-0cf9-4c68-b1c9-1b93436307db">N/A</S_x002e_VetsisStatus>
    <Strategic_x003f_ xmlns="89ffb768-0cf9-4c68-b1c9-1b93436307db">false</Strategic_x003f_>
    <IRR xmlns="89ffb768-0cf9-4c68-b1c9-1b93436307db">false</IRR>
    <FinanceInputs_x002f_Validation xmlns="89ffb768-0cf9-4c68-b1c9-1b93436307db">N/A</FinanceInputs_x002f_Validation>
    <BradStatus xmlns="89ffb768-0cf9-4c68-b1c9-1b93436307db">N/A</BradStatus>
    <IRR_x0020_Label xmlns="89ffb768-0cf9-4c68-b1c9-1b93436307db" xsi:nil="true"/>
    <UsmanStatus xmlns="89ffb768-0cf9-4c68-b1c9-1b93436307db">N/A</UsmanStatus>
    <SaadStatus xmlns="89ffb768-0cf9-4c68-b1c9-1b93436307db">N/A</SaadStatus>
    <AnchorIRR xmlns="89ffb768-0cf9-4c68-b1c9-1b93436307db">false</AnchorIRR>
    <HasExcelAttachment xmlns="89ffb768-0cf9-4c68-b1c9-1b93436307db">false</HasExcelAttachment>
    <ABlairStatus xmlns="89ffb768-0cf9-4c68-b1c9-1b93436307db">N/A</ABlair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A68EAD-A382-4DCC-851F-1FE9E53E6B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fb768-0cf9-4c68-b1c9-1b9343630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D2B9CD-F4BF-4379-AFF2-BB633E6ECFBE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9ffb768-0cf9-4c68-b1c9-1b93436307d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BCF3B88-3463-4551-8D9C-4C7ADDA2E6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JT4.12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Blair</dc:creator>
  <cp:lastModifiedBy>Susan Kim</cp:lastModifiedBy>
  <dcterms:created xsi:type="dcterms:W3CDTF">2026-07-02T23:48:17Z</dcterms:created>
  <dcterms:modified xsi:type="dcterms:W3CDTF">2026-07-08T06:46:01Z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</Properties>
</file>