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alectra.sharepoint.com/sites/OnePlan/CSAR Business Unit Collaboration/Settlements2/Final For Filing/"/>
    </mc:Choice>
  </mc:AlternateContent>
  <xr:revisionPtr revIDLastSave="3" documentId="13_ncr:1_{22B809CB-D2A4-44F5-AB32-D8825462F7A7}" xr6:coauthVersionLast="47" xr6:coauthVersionMax="47" xr10:uidLastSave="{9ADB077C-B0F4-42FD-A04C-AC87BFD18156}"/>
  <bookViews>
    <workbookView xWindow="-108" yWindow="-108" windowWidth="23256" windowHeight="14016" tabRatio="669" xr2:uid="{CB4C3B9E-CA81-4318-A2C9-F639EC41E61D}"/>
  </bookViews>
  <sheets>
    <sheet name="App.2-C" sheetId="6" r:id="rId1"/>
  </sheets>
  <definedNames>
    <definedName name="________HUB1" localSheetId="0">#REF!</definedName>
    <definedName name="________HUB1">#REF!</definedName>
    <definedName name="________HUB2" localSheetId="0">#REF!</definedName>
    <definedName name="________HUB2">#REF!</definedName>
    <definedName name="________HUB3" localSheetId="0">#REF!</definedName>
    <definedName name="________HUB3">#REF!</definedName>
    <definedName name="________HUB4" localSheetId="0">#REF!</definedName>
    <definedName name="________HUB4">#REF!</definedName>
    <definedName name="_______HUB1" localSheetId="0">#REF!</definedName>
    <definedName name="_______HUB1">#REF!</definedName>
    <definedName name="_______HUB2" localSheetId="0">#REF!</definedName>
    <definedName name="_______HUB2">#REF!</definedName>
    <definedName name="_______HUB3" localSheetId="0">#REF!</definedName>
    <definedName name="_______HUB3">#REF!</definedName>
    <definedName name="_______HUB4" localSheetId="0">#REF!</definedName>
    <definedName name="_______HUB4">#REF!</definedName>
    <definedName name="______all1" localSheetId="0">#REF!</definedName>
    <definedName name="______all1">#REF!</definedName>
    <definedName name="______cat2" localSheetId="0">#REF!</definedName>
    <definedName name="______cat2">#REF!</definedName>
    <definedName name="______FED07" localSheetId="0">#REF!</definedName>
    <definedName name="______FED07">#REF!</definedName>
    <definedName name="______FED09" localSheetId="0">#REF!</definedName>
    <definedName name="______FED09">#REF!</definedName>
    <definedName name="______FED10" localSheetId="0">#REF!</definedName>
    <definedName name="______FED10">#REF!</definedName>
    <definedName name="______FED11" localSheetId="0">#REF!</definedName>
    <definedName name="______FED11">#REF!</definedName>
    <definedName name="______HUB1" localSheetId="0">#REF!</definedName>
    <definedName name="______HUB1">#REF!</definedName>
    <definedName name="______HUB2" localSheetId="0">#REF!</definedName>
    <definedName name="______HUB2">#REF!</definedName>
    <definedName name="______HUB3" localSheetId="0">#REF!</definedName>
    <definedName name="______HUB3">#REF!</definedName>
    <definedName name="______HUB4" localSheetId="0">#REF!</definedName>
    <definedName name="______HUB4">#REF!</definedName>
    <definedName name="______map1" localSheetId="0">#REF!</definedName>
    <definedName name="______map1">#REF!</definedName>
    <definedName name="______map2" localSheetId="0">#REF!</definedName>
    <definedName name="______map2">#REF!</definedName>
    <definedName name="______ONT07" localSheetId="0">#REF!</definedName>
    <definedName name="______ONT07">#REF!</definedName>
    <definedName name="______ONT10" localSheetId="0">#REF!</definedName>
    <definedName name="______ONT10">#REF!</definedName>
    <definedName name="_____all1" localSheetId="0">#REF!</definedName>
    <definedName name="_____all1">#REF!</definedName>
    <definedName name="_____cat2" localSheetId="0">#REF!</definedName>
    <definedName name="_____cat2">#REF!</definedName>
    <definedName name="_____FED06" localSheetId="0">#REF!</definedName>
    <definedName name="_____FED06">#REF!</definedName>
    <definedName name="_____FED07" localSheetId="0">#REF!</definedName>
    <definedName name="_____FED07">#REF!</definedName>
    <definedName name="_____FED08" localSheetId="0">#REF!</definedName>
    <definedName name="_____FED08">#REF!</definedName>
    <definedName name="_____FED09" localSheetId="0">#REF!</definedName>
    <definedName name="_____FED09">#REF!</definedName>
    <definedName name="_____FED10" localSheetId="0">#REF!</definedName>
    <definedName name="_____FED10">#REF!</definedName>
    <definedName name="_____FED11" localSheetId="0">#REF!</definedName>
    <definedName name="_____FED11">#REF!</definedName>
    <definedName name="_____HUB1" localSheetId="0">#REF!</definedName>
    <definedName name="_____HUB1">#REF!</definedName>
    <definedName name="_____HUB2" localSheetId="0">#REF!</definedName>
    <definedName name="_____HUB2">#REF!</definedName>
    <definedName name="_____HUB3" localSheetId="0">#REF!</definedName>
    <definedName name="_____HUB3">#REF!</definedName>
    <definedName name="_____HUB4" localSheetId="0">#REF!</definedName>
    <definedName name="_____HUB4">#REF!</definedName>
    <definedName name="_____map1" localSheetId="0">#REF!</definedName>
    <definedName name="_____map1">#REF!</definedName>
    <definedName name="_____map2" localSheetId="0">#REF!</definedName>
    <definedName name="_____map2">#REF!</definedName>
    <definedName name="_____ONT06" localSheetId="0">#REF!</definedName>
    <definedName name="_____ONT06">#REF!</definedName>
    <definedName name="_____ONT07" localSheetId="0">#REF!</definedName>
    <definedName name="_____ONT07">#REF!</definedName>
    <definedName name="_____ONT08" localSheetId="0">#REF!</definedName>
    <definedName name="_____ONT08">#REF!</definedName>
    <definedName name="_____ONT09" localSheetId="0">#REF!</definedName>
    <definedName name="_____ONT09">#REF!</definedName>
    <definedName name="_____ONT10" localSheetId="0">#REF!</definedName>
    <definedName name="_____ONT10">#REF!</definedName>
    <definedName name="_____ONT11" localSheetId="0">#REF!</definedName>
    <definedName name="_____ONT11">#REF!</definedName>
    <definedName name="____all1" localSheetId="0">#REF!</definedName>
    <definedName name="____all1">#REF!</definedName>
    <definedName name="____cat2" localSheetId="0">#REF!</definedName>
    <definedName name="____cat2">#REF!</definedName>
    <definedName name="____FED06" localSheetId="0">#REF!</definedName>
    <definedName name="____FED06">#REF!</definedName>
    <definedName name="____FED07">#REF!</definedName>
    <definedName name="____FED08" localSheetId="0">#REF!</definedName>
    <definedName name="____FED08">#REF!</definedName>
    <definedName name="____FED09">#REF!</definedName>
    <definedName name="____FED10">#REF!</definedName>
    <definedName name="____FED11">#REF!</definedName>
    <definedName name="____HUB1" localSheetId="0">#REF!</definedName>
    <definedName name="____HUB1">#REF!</definedName>
    <definedName name="____HUB2" localSheetId="0">#REF!</definedName>
    <definedName name="____HUB2">#REF!</definedName>
    <definedName name="____HUB3" localSheetId="0">#REF!</definedName>
    <definedName name="____HUB3">#REF!</definedName>
    <definedName name="____HUB4" localSheetId="0">#REF!</definedName>
    <definedName name="____HUB4">#REF!</definedName>
    <definedName name="____map1" localSheetId="0">#REF!</definedName>
    <definedName name="____map1">#REF!</definedName>
    <definedName name="____map2" localSheetId="0">#REF!</definedName>
    <definedName name="____map2">#REF!</definedName>
    <definedName name="____ONT06" localSheetId="0">#REF!</definedName>
    <definedName name="____ONT06">#REF!</definedName>
    <definedName name="____ONT07">#REF!</definedName>
    <definedName name="____ONT08" localSheetId="0">#REF!</definedName>
    <definedName name="____ONT08">#REF!</definedName>
    <definedName name="____ONT09" localSheetId="0">#REF!</definedName>
    <definedName name="____ONT09">#REF!</definedName>
    <definedName name="____ONT10">#REF!</definedName>
    <definedName name="____ONT11" localSheetId="0">#REF!</definedName>
    <definedName name="____ONT11">#REF!</definedName>
    <definedName name="___all1" localSheetId="0">#REF!</definedName>
    <definedName name="___all1">#REF!</definedName>
    <definedName name="___cat2" localSheetId="0">#REF!</definedName>
    <definedName name="___cat2">#REF!</definedName>
    <definedName name="___FED06" localSheetId="0">#REF!</definedName>
    <definedName name="___FED06">#REF!</definedName>
    <definedName name="___FED07" localSheetId="0">#REF!</definedName>
    <definedName name="___FED07">#REF!</definedName>
    <definedName name="___FED08" localSheetId="0">#REF!</definedName>
    <definedName name="___FED08">#REF!</definedName>
    <definedName name="___FED09" localSheetId="0">#REF!</definedName>
    <definedName name="___FED09">#REF!</definedName>
    <definedName name="___FED10" localSheetId="0">#REF!</definedName>
    <definedName name="___FED10">#REF!</definedName>
    <definedName name="___FED11" localSheetId="0">#REF!</definedName>
    <definedName name="___FED11">#REF!</definedName>
    <definedName name="___HUB1" localSheetId="0">#REF!</definedName>
    <definedName name="___HUB1">#REF!</definedName>
    <definedName name="___HUB2" localSheetId="0">#REF!</definedName>
    <definedName name="___HUB2">#REF!</definedName>
    <definedName name="___HUB3" localSheetId="0">#REF!</definedName>
    <definedName name="___HUB3">#REF!</definedName>
    <definedName name="___hub310">#REF!</definedName>
    <definedName name="___HUB4" localSheetId="0">#REF!</definedName>
    <definedName name="___HUB4">#REF!</definedName>
    <definedName name="___INDEX_SHEET___ASAP_Utilities" localSheetId="0">#REF!</definedName>
    <definedName name="___INDEX_SHEET___ASAP_Utilities">#REF!</definedName>
    <definedName name="___map1" localSheetId="0">#REF!</definedName>
    <definedName name="___map1">#REF!</definedName>
    <definedName name="___map2" localSheetId="0">#REF!</definedName>
    <definedName name="___map2">#REF!</definedName>
    <definedName name="___Oct2012">#REF!</definedName>
    <definedName name="___ONT06" localSheetId="0">#REF!</definedName>
    <definedName name="___ONT06">#REF!</definedName>
    <definedName name="___ONT07" localSheetId="0">#REF!</definedName>
    <definedName name="___ONT07">#REF!</definedName>
    <definedName name="___ONT08" localSheetId="0">#REF!</definedName>
    <definedName name="___ONT08">#REF!</definedName>
    <definedName name="___ONT09" localSheetId="0">#REF!</definedName>
    <definedName name="___ONT09">#REF!</definedName>
    <definedName name="___ONT10" localSheetId="0">#REF!</definedName>
    <definedName name="___ONT10">#REF!</definedName>
    <definedName name="___ONT11" localSheetId="0">#REF!</definedName>
    <definedName name="___ONT11">#REF!</definedName>
    <definedName name="__all1" localSheetId="0">#REF!</definedName>
    <definedName name="__all1">#REF!</definedName>
    <definedName name="__cat2" localSheetId="0">#REF!</definedName>
    <definedName name="__cat2">#REF!</definedName>
    <definedName name="__FED06" localSheetId="0">#REF!</definedName>
    <definedName name="__FED06">#REF!</definedName>
    <definedName name="__FED07" localSheetId="0">#REF!</definedName>
    <definedName name="__FED07">#REF!</definedName>
    <definedName name="__FED08" localSheetId="0">#REF!</definedName>
    <definedName name="__FED08">#REF!</definedName>
    <definedName name="__FED09" localSheetId="0">#REF!</definedName>
    <definedName name="__FED09">#REF!</definedName>
    <definedName name="__FED10" localSheetId="0">#REF!</definedName>
    <definedName name="__FED10">#REF!</definedName>
    <definedName name="__FED11" localSheetId="0">#REF!</definedName>
    <definedName name="__FED11">#REF!</definedName>
    <definedName name="__HUB1" localSheetId="0">#REF!</definedName>
    <definedName name="__HUB1">#REF!</definedName>
    <definedName name="__HUB2" localSheetId="0">#REF!</definedName>
    <definedName name="__HUB2">#REF!</definedName>
    <definedName name="__HUB3" localSheetId="0">#REF!</definedName>
    <definedName name="__HUB3">#REF!</definedName>
    <definedName name="__HUB4" localSheetId="0">#REF!</definedName>
    <definedName name="__HUB4">#REF!</definedName>
    <definedName name="__map1" localSheetId="0">#REF!</definedName>
    <definedName name="__map1">#REF!</definedName>
    <definedName name="__map2" localSheetId="0">#REF!</definedName>
    <definedName name="__map2">#REF!</definedName>
    <definedName name="__msq964">#REF!</definedName>
    <definedName name="__ONT06" localSheetId="0">#REF!</definedName>
    <definedName name="__ONT06">#REF!</definedName>
    <definedName name="__ONT07" localSheetId="0">#REF!</definedName>
    <definedName name="__ONT07">#REF!</definedName>
    <definedName name="__ONT08" localSheetId="0">#REF!</definedName>
    <definedName name="__ONT08">#REF!</definedName>
    <definedName name="__ONT09" localSheetId="0">#REF!</definedName>
    <definedName name="__ONT09">#REF!</definedName>
    <definedName name="__ONT10" localSheetId="0">#REF!</definedName>
    <definedName name="__ONT10">#REF!</definedName>
    <definedName name="__ONT11" localSheetId="0">#REF!</definedName>
    <definedName name="__ONT11">#REF!</definedName>
    <definedName name="_00_THESI_01001_AV001" localSheetId="0">#REF!</definedName>
    <definedName name="_00_THESI_01001_AV001">#REF!</definedName>
    <definedName name="_00_THESI_01001_AV004" localSheetId="0">#REF!</definedName>
    <definedName name="_00_THESI_01001_AV004">#REF!</definedName>
    <definedName name="_00_THESI_02001_AV001" localSheetId="0">#REF!</definedName>
    <definedName name="_00_THESI_02001_AV001">#REF!</definedName>
    <definedName name="_00_THESI_02001_AV004" localSheetId="0">#REF!</definedName>
    <definedName name="_00_THESI_02001_AV004">#REF!</definedName>
    <definedName name="_00_THESI_08001_AV001" localSheetId="0">#REF!</definedName>
    <definedName name="_00_THESI_08001_AV001">#REF!</definedName>
    <definedName name="_14CO_BS">#REF!</definedName>
    <definedName name="_14CO_BS_RESTATED">#REF!</definedName>
    <definedName name="_14CO_CF">#REF!</definedName>
    <definedName name="_14CO_CF_RESTATED">#REF!</definedName>
    <definedName name="_14CO_IS">#REF!</definedName>
    <definedName name="_14CO_IS_RESTATED">#REF!</definedName>
    <definedName name="_2014_Planned_ISA_Month" localSheetId="0">#REF!</definedName>
    <definedName name="_2014_Planned_ISA_Month">#REF!</definedName>
    <definedName name="_30_Dec_03" localSheetId="0">#REF!</definedName>
    <definedName name="_30_Dec_03">#REF!</definedName>
    <definedName name="_50_THESI_02001_AV001" localSheetId="0">#REF!</definedName>
    <definedName name="_50_THESI_02001_AV001">#REF!</definedName>
    <definedName name="_50_THESI_02001_AV004" localSheetId="0">#REF!</definedName>
    <definedName name="_50_THESI_02001_AV004">#REF!</definedName>
    <definedName name="_50_THESI_02001_BV001" localSheetId="0">#REF!</definedName>
    <definedName name="_50_THESI_02001_BV001">#REF!</definedName>
    <definedName name="_50_THESI_02001_BV002" localSheetId="0">#REF!</definedName>
    <definedName name="_50_THESI_02001_BV002">#REF!</definedName>
    <definedName name="_A160009" localSheetId="0">#REF!</definedName>
    <definedName name="_A160009">#REF!</definedName>
    <definedName name="_all1" localSheetId="0">#REF!</definedName>
    <definedName name="_all1">#REF!</definedName>
    <definedName name="_CAPITAL_WIP_GROUP__CAPA_01001_AD001">#REF!</definedName>
    <definedName name="_CAPITAL_WIP_GROUP__CAPA_01001_AV001">#REF!</definedName>
    <definedName name="_CAPITAL_WIP_GROUP__CAPA_01001_AV002">#REF!</definedName>
    <definedName name="_CAPITAL_WIP_GROUP__CAPA_01001_AV003">#REF!</definedName>
    <definedName name="_CAPITAL_WIP_GROUP__COSH_01001_AD001">#REF!</definedName>
    <definedName name="_CAPITAL_WIP_GROUP__COSH_01001_AV001">#REF!</definedName>
    <definedName name="_CAPITAL_WIP_GROUP__COSH_01001_AV002">#REF!</definedName>
    <definedName name="_CAPITAL_WIP_GROUP__COSH_01001_AV003">#REF!</definedName>
    <definedName name="_CAPITAL_WIP_GROUP__COSU_01001_AD001">#REF!</definedName>
    <definedName name="_CAPITAL_WIP_GROUP__COSU_01001_AV001">#REF!</definedName>
    <definedName name="_CAPITAL_WIP_GROUP__COSU_01001_AV002">#REF!</definedName>
    <definedName name="_CAPITAL_WIP_GROUP__COSU_01001_AV003">#REF!</definedName>
    <definedName name="_CAPITAL_WIP_GROUP__CUAS_01001_AD001">#REF!</definedName>
    <definedName name="_CAPITAL_WIP_GROUP__CUAS_01001_AV001">#REF!</definedName>
    <definedName name="_CAPITAL_WIP_GROUP__CUAS_01001_AV002">#REF!</definedName>
    <definedName name="_CAPITAL_WIP_GROUP__CUAS_01001_AV003">#REF!</definedName>
    <definedName name="_CAPITAL_WIP_GROUP__CULI_01001_AD001">#REF!</definedName>
    <definedName name="_CAPITAL_WIP_GROUP__CULI_01001_AV001">#REF!</definedName>
    <definedName name="_CAPITAL_WIP_GROUP__CULI_01001_AV002">#REF!</definedName>
    <definedName name="_CAPITAL_WIP_GROUP__CULI_01001_AV003">#REF!</definedName>
    <definedName name="_CAPITAL_WIP_GROUP__CWIP_01001_AD001">#REF!</definedName>
    <definedName name="_CAPITAL_WIP_GROUP__CWIP_01001_AV001">#REF!</definedName>
    <definedName name="_CAPITAL_WIP_GROUP__CWIP_01001_AV002">#REF!</definedName>
    <definedName name="_CAPITAL_WIP_GROUP__CWIP_01001_AV003">#REF!</definedName>
    <definedName name="_CAPITAL_WIP_GROUP__IS_01001_AD001">#REF!</definedName>
    <definedName name="_CAPITAL_WIP_GROUP__IS_01001_AV001">#REF!</definedName>
    <definedName name="_CAPITAL_WIP_GROUP__IS_01001_AV002">#REF!</definedName>
    <definedName name="_CAPITAL_WIP_GROUP__IS_01001_AV003">#REF!</definedName>
    <definedName name="_CAPITAL_WIP_GROUP__LTIR_01001_AD001">#REF!</definedName>
    <definedName name="_CAPITAL_WIP_GROUP__LTIR_01001_AV001">#REF!</definedName>
    <definedName name="_CAPITAL_WIP_GROUP__LTIR_01001_AV002">#REF!</definedName>
    <definedName name="_CAPITAL_WIP_GROUP__LTIR_01001_AV003">#REF!</definedName>
    <definedName name="_CAPITAL_WIP_GROUP__LTNT_01001_AD001">#REF!</definedName>
    <definedName name="_CAPITAL_WIP_GROUP__LTNT_01001_AV001">#REF!</definedName>
    <definedName name="_CAPITAL_WIP_GROUP__LTNT_01001_AV002">#REF!</definedName>
    <definedName name="_CAPITAL_WIP_GROUP__LTNT_01001_AV003">#REF!</definedName>
    <definedName name="_CAPITAL_WIP_GROUP__OTAS_01001_AD001">#REF!</definedName>
    <definedName name="_CAPITAL_WIP_GROUP__OTAS_01001_AV001">#REF!</definedName>
    <definedName name="_CAPITAL_WIP_GROUP__OTAS_01001_AV002">#REF!</definedName>
    <definedName name="_CAPITAL_WIP_GROUP__OTAS_01001_AV003">#REF!</definedName>
    <definedName name="_CAPITAL_WIP_GROUP__OTHL_01001_AD001">#REF!</definedName>
    <definedName name="_CAPITAL_WIP_GROUP__OTHL_01001_AV001">#REF!</definedName>
    <definedName name="_CAPITAL_WIP_GROUP__OTHL_01001_AV002">#REF!</definedName>
    <definedName name="_CAPITAL_WIP_GROUP__OTHL_01001_AV003">#REF!</definedName>
    <definedName name="_CAPITAL_WIP_GROUP__RE_01001_AD001">#REF!</definedName>
    <definedName name="_CAPITAL_WIP_GROUP__RE_01001_AV001">#REF!</definedName>
    <definedName name="_CAPITAL_WIP_GROUP__RE_01001_AV002">#REF!</definedName>
    <definedName name="_CAPITAL_WIP_GROUP__RE_01001_AV003">#REF!</definedName>
    <definedName name="_cat2" localSheetId="0">#REF!</definedName>
    <definedName name="_cat2">#REF!</definedName>
    <definedName name="_Cost_Of_Sales__COS_01001_AD001">#REF!</definedName>
    <definedName name="_Cost_Of_Sales__COS_01001_AV001">#REF!</definedName>
    <definedName name="_Cost_Of_Sales__COS_01001_AV002">#REF!</definedName>
    <definedName name="_Cost_Of_Sales__COS_01001_AV003">#REF!</definedName>
    <definedName name="_Cost_Of_Sales__COS_01001_AV004">#REF!</definedName>
    <definedName name="_Cost_Of_Sales__DEPN_01001_AD001">#REF!</definedName>
    <definedName name="_Cost_Of_Sales__DEPN_01001_AV001">#REF!</definedName>
    <definedName name="_Cost_Of_Sales__DEPN_01001_AV002">#REF!</definedName>
    <definedName name="_Cost_Of_Sales__DEPN_01001_AV003">#REF!</definedName>
    <definedName name="_Cost_Of_Sales__DEPN_01001_AV004">#REF!</definedName>
    <definedName name="_Cost_Of_Sales__GAIN_01001_AD001">#REF!</definedName>
    <definedName name="_Cost_Of_Sales__GAIN_01001_AV001">#REF!</definedName>
    <definedName name="_Cost_Of_Sales__GAIN_01001_AV002">#REF!</definedName>
    <definedName name="_Cost_Of_Sales__GAIN_01001_AV003">#REF!</definedName>
    <definedName name="_Cost_Of_Sales__GAIN_01001_AV004">#REF!</definedName>
    <definedName name="_Cost_Of_Sales__INTI_01001_AD001">#REF!</definedName>
    <definedName name="_Cost_Of_Sales__INTI_01001_AV001">#REF!</definedName>
    <definedName name="_Cost_Of_Sales__INTI_01001_AV002">#REF!</definedName>
    <definedName name="_Cost_Of_Sales__INTI_01001_AV003">#REF!</definedName>
    <definedName name="_Cost_Of_Sales__INTI_01001_AV004">#REF!</definedName>
    <definedName name="_Cost_Of_Sales__INTL_01001_AD001">#REF!</definedName>
    <definedName name="_Cost_Of_Sales__INTL_01001_AV001">#REF!</definedName>
    <definedName name="_Cost_Of_Sales__INTL_01001_AV002">#REF!</definedName>
    <definedName name="_Cost_Of_Sales__INTL_01001_AV003">#REF!</definedName>
    <definedName name="_Cost_Of_Sales__INTL_01001_AV004">#REF!</definedName>
    <definedName name="_Cost_Of_Sales__INTS_01001_AD001">#REF!</definedName>
    <definedName name="_Cost_Of_Sales__INTS_01001_AV001">#REF!</definedName>
    <definedName name="_Cost_Of_Sales__INTS_01001_AV002">#REF!</definedName>
    <definedName name="_Cost_Of_Sales__INTS_01001_AV003">#REF!</definedName>
    <definedName name="_Cost_Of_Sales__INTS_01001_AV004">#REF!</definedName>
    <definedName name="_Cost_Of_Sales__ITAX_01001_AD001">#REF!</definedName>
    <definedName name="_Cost_Of_Sales__ITAX_01001_AV001">#REF!</definedName>
    <definedName name="_Cost_Of_Sales__ITAX_01001_AV002">#REF!</definedName>
    <definedName name="_Cost_Of_Sales__ITAX_01001_AV003">#REF!</definedName>
    <definedName name="_Cost_Of_Sales__ITAX_01001_AV004">#REF!</definedName>
    <definedName name="_Cost_Of_Sales__LOSS_01001_AD001">#REF!</definedName>
    <definedName name="_Cost_Of_Sales__LOSS_01001_AV001">#REF!</definedName>
    <definedName name="_Cost_Of_Sales__LOSS_01001_AV002">#REF!</definedName>
    <definedName name="_Cost_Of_Sales__LOSS_01001_AV003">#REF!</definedName>
    <definedName name="_Cost_Of_Sales__LOSS_01001_AV004">#REF!</definedName>
    <definedName name="_Cost_Of_Sales__OPEX_01001_AD001">#REF!</definedName>
    <definedName name="_Cost_Of_Sales__OPEX_01001_AV001">#REF!</definedName>
    <definedName name="_Cost_Of_Sales__OPEX_01001_AV002">#REF!</definedName>
    <definedName name="_Cost_Of_Sales__OPEX_01001_AV003">#REF!</definedName>
    <definedName name="_Cost_Of_Sales__OPEX_01001_AV004">#REF!</definedName>
    <definedName name="_Cost_Of_Sales__OTHI_01001_AD001">#REF!</definedName>
    <definedName name="_Cost_Of_Sales__OTHI_01001_AV001">#REF!</definedName>
    <definedName name="_Cost_Of_Sales__OTHI_01001_AV002">#REF!</definedName>
    <definedName name="_Cost_Of_Sales__OTHI_01001_AV003">#REF!</definedName>
    <definedName name="_Cost_Of_Sales__OTHI_01001_AV004">#REF!</definedName>
    <definedName name="_Cost_Of_Sales__SALE_01001_AD001">#REF!</definedName>
    <definedName name="_Cost_Of_Sales__SALE_01001_AV001">#REF!</definedName>
    <definedName name="_Cost_Of_Sales__SALE_01001_AV002">#REF!</definedName>
    <definedName name="_Cost_Of_Sales__SALE_01001_AV003">#REF!</definedName>
    <definedName name="_Cost_Of_Sales__SALE_01001_AV004">#REF!</definedName>
    <definedName name="_Demand_Response_THESI_01001_AV001" localSheetId="0">#REF!</definedName>
    <definedName name="_Demand_Response_THESI_01001_AV001">#REF!</definedName>
    <definedName name="_Demand_Response_THESI_01001_AV004" localSheetId="0">#REF!</definedName>
    <definedName name="_Demand_Response_THESI_01001_AV004">#REF!</definedName>
    <definedName name="_Demand_Response_THESI_01001_BV001" localSheetId="0">#REF!</definedName>
    <definedName name="_Demand_Response_THESI_01001_BV001">#REF!</definedName>
    <definedName name="_Demand_Response_THESI_01001_BV002" localSheetId="0">#REF!</definedName>
    <definedName name="_Demand_Response_THESI_01001_BV002">#REF!</definedName>
    <definedName name="_Demand_Response_THESI_02001_AV001" localSheetId="0">#REF!</definedName>
    <definedName name="_Demand_Response_THESI_02001_AV001">#REF!</definedName>
    <definedName name="_Demand_Response_THESI_02001_AV004" localSheetId="0">#REF!</definedName>
    <definedName name="_Demand_Response_THESI_02001_AV004">#REF!</definedName>
    <definedName name="_Demand_Response_THESI_02001_BV001" localSheetId="0">#REF!</definedName>
    <definedName name="_Demand_Response_THESI_02001_BV001">#REF!</definedName>
    <definedName name="_Demand_Response_THESI_02001_BV002" localSheetId="0">#REF!</definedName>
    <definedName name="_Demand_Response_THESI_02001_BV002">#REF!</definedName>
    <definedName name="_Electricity_Consol__THESI_05001_AV001" localSheetId="0">#REF!</definedName>
    <definedName name="_Electricity_Consol__THESI_05001_AV001">#REF!</definedName>
    <definedName name="_Electricity_Consol__THESI_05001_AV004" localSheetId="0">#REF!</definedName>
    <definedName name="_Electricity_Consol__THESI_05001_AV004">#REF!</definedName>
    <definedName name="_Electricity_Consol__THESI_05001_BV001" localSheetId="0">#REF!</definedName>
    <definedName name="_Electricity_Consol__THESI_05001_BV001">#REF!</definedName>
    <definedName name="_Electricity_Consol__THESI_05001_BV002" localSheetId="0">#REF!</definedName>
    <definedName name="_Electricity_Consol__THESI_05001_BV002">#REF!</definedName>
    <definedName name="_Electricity_Consol__THESI_08001_BV001" localSheetId="0">#REF!</definedName>
    <definedName name="_Electricity_Consol__THESI_08001_BV001">#REF!</definedName>
    <definedName name="_FED06" localSheetId="0">#REF!</definedName>
    <definedName name="_FED06">#REF!</definedName>
    <definedName name="_FED07">#REF!</definedName>
    <definedName name="_FED08">#REF!</definedName>
    <definedName name="_FED09">#REF!</definedName>
    <definedName name="_FED10">#REF!</definedName>
    <definedName name="_FED11">#REF!</definedName>
    <definedName name="_xlnm._FilterDatabase" localSheetId="0" hidden="1">'App.2-C'!$A$1:$XCU$562</definedName>
    <definedName name="_Fixed_Asset_Acc_Dep__CAPA_01001_AD001">#REF!</definedName>
    <definedName name="_Fixed_Asset_Acc_Dep__CAPA_01001_AV001">#REF!</definedName>
    <definedName name="_Fixed_Asset_Acc_Dep__CAPA_01001_AV002">#REF!</definedName>
    <definedName name="_Fixed_Asset_Acc_Dep__CAPA_01001_AV003">#REF!</definedName>
    <definedName name="_Fixed_Asset_Acc_Dep__COSH_01001_AD001">#REF!</definedName>
    <definedName name="_Fixed_Asset_Acc_Dep__COSH_01001_AV001">#REF!</definedName>
    <definedName name="_Fixed_Asset_Acc_Dep__COSH_01001_AV002">#REF!</definedName>
    <definedName name="_Fixed_Asset_Acc_Dep__COSH_01001_AV003">#REF!</definedName>
    <definedName name="_Fixed_Asset_Acc_Dep__COSU_01001_AD001">#REF!</definedName>
    <definedName name="_Fixed_Asset_Acc_Dep__COSU_01001_AV001">#REF!</definedName>
    <definedName name="_Fixed_Asset_Acc_Dep__COSU_01001_AV002">#REF!</definedName>
    <definedName name="_Fixed_Asset_Acc_Dep__COSU_01001_AV003">#REF!</definedName>
    <definedName name="_Fixed_Asset_Acc_Dep__CUAS_01001_AD001">#REF!</definedName>
    <definedName name="_Fixed_Asset_Acc_Dep__CUAS_01001_AV001">#REF!</definedName>
    <definedName name="_Fixed_Asset_Acc_Dep__CUAS_01001_AV002">#REF!</definedName>
    <definedName name="_Fixed_Asset_Acc_Dep__CUAS_01001_AV003">#REF!</definedName>
    <definedName name="_Fixed_Asset_Acc_Dep__CULI_01001_AD001">#REF!</definedName>
    <definedName name="_Fixed_Asset_Acc_Dep__CULI_01001_AV001">#REF!</definedName>
    <definedName name="_Fixed_Asset_Acc_Dep__CULI_01001_AV002">#REF!</definedName>
    <definedName name="_Fixed_Asset_Acc_Dep__CULI_01001_AV003">#REF!</definedName>
    <definedName name="_Fixed_Asset_Acc_Dep__CWIP_01001_AD001">#REF!</definedName>
    <definedName name="_Fixed_Asset_Acc_Dep__CWIP_01001_AV001">#REF!</definedName>
    <definedName name="_Fixed_Asset_Acc_Dep__CWIP_01001_AV002">#REF!</definedName>
    <definedName name="_Fixed_Asset_Acc_Dep__CWIP_01001_AV003">#REF!</definedName>
    <definedName name="_Fixed_Asset_Acc_Dep__IS_01001_AD001">#REF!</definedName>
    <definedName name="_Fixed_Asset_Acc_Dep__IS_01001_AV001">#REF!</definedName>
    <definedName name="_Fixed_Asset_Acc_Dep__IS_01001_AV002">#REF!</definedName>
    <definedName name="_Fixed_Asset_Acc_Dep__IS_01001_AV003">#REF!</definedName>
    <definedName name="_Fixed_Asset_Acc_Dep__LTIR_01001_AD001">#REF!</definedName>
    <definedName name="_Fixed_Asset_Acc_Dep__LTIR_01001_AV001">#REF!</definedName>
    <definedName name="_Fixed_Asset_Acc_Dep__LTIR_01001_AV002">#REF!</definedName>
    <definedName name="_Fixed_Asset_Acc_Dep__LTIR_01001_AV003">#REF!</definedName>
    <definedName name="_Fixed_Asset_Acc_Dep__LTNT_01001_AD001">#REF!</definedName>
    <definedName name="_Fixed_Asset_Acc_Dep__LTNT_01001_AV001">#REF!</definedName>
    <definedName name="_Fixed_Asset_Acc_Dep__LTNT_01001_AV002">#REF!</definedName>
    <definedName name="_Fixed_Asset_Acc_Dep__LTNT_01001_AV003">#REF!</definedName>
    <definedName name="_Fixed_Asset_Acc_Dep__OTAS_01001_AD001">#REF!</definedName>
    <definedName name="_Fixed_Asset_Acc_Dep__OTAS_01001_AV001">#REF!</definedName>
    <definedName name="_Fixed_Asset_Acc_Dep__OTAS_01001_AV002">#REF!</definedName>
    <definedName name="_Fixed_Asset_Acc_Dep__OTAS_01001_AV003">#REF!</definedName>
    <definedName name="_Fixed_Asset_Acc_Dep__OTHL_01001_AD001">#REF!</definedName>
    <definedName name="_Fixed_Asset_Acc_Dep__OTHL_01001_AV001">#REF!</definedName>
    <definedName name="_Fixed_Asset_Acc_Dep__OTHL_01001_AV002">#REF!</definedName>
    <definedName name="_Fixed_Asset_Acc_Dep__OTHL_01001_AV003">#REF!</definedName>
    <definedName name="_Fixed_Asset_Acc_Dep__RE_01001_AD001">#REF!</definedName>
    <definedName name="_Fixed_Asset_Acc_Dep__RE_01001_AV001">#REF!</definedName>
    <definedName name="_Fixed_Asset_Acc_Dep__RE_01001_AV002">#REF!</definedName>
    <definedName name="_Fixed_Asset_Acc_Dep__RE_01001_AV003">#REF!</definedName>
    <definedName name="_HUB1" localSheetId="0">#REF!</definedName>
    <definedName name="_HUB1">#REF!</definedName>
    <definedName name="_HUB2" localSheetId="0">#REF!</definedName>
    <definedName name="_HUB2">#REF!</definedName>
    <definedName name="_HUB3" localSheetId="0">#REF!</definedName>
    <definedName name="_HUB3">#REF!</definedName>
    <definedName name="_hub310">#REF!</definedName>
    <definedName name="_HUB4" localSheetId="0">#REF!</definedName>
    <definedName name="_HUB4">#REF!</definedName>
    <definedName name="_Interest___Financing_Charges__Net_THESI_01001_AV001" localSheetId="0">#REF!</definedName>
    <definedName name="_Interest___Financing_Charges__Net_THESI_01001_AV001">#REF!</definedName>
    <definedName name="_Interest___Financing_Charges__Net_THESI_01001_AV004" localSheetId="0">#REF!</definedName>
    <definedName name="_Interest___Financing_Charges__Net_THESI_01001_AV004">#REF!</definedName>
    <definedName name="_Interest___Financing_Charges__Net_THESI_01001_BV001" localSheetId="0">#REF!</definedName>
    <definedName name="_Interest___Financing_Charges__Net_THESI_01001_BV001">#REF!</definedName>
    <definedName name="_Interest___Financing_Charges__Net_THESI_01001_BV002" localSheetId="0">#REF!</definedName>
    <definedName name="_Interest___Financing_Charges__Net_THESI_01001_BV002">#REF!</definedName>
    <definedName name="_Interest___Financing_Charges__Net_THESI_02001_AV001" localSheetId="0">#REF!</definedName>
    <definedName name="_Interest___Financing_Charges__Net_THESI_02001_AV001">#REF!</definedName>
    <definedName name="_Interest___Financing_Charges__Net_THESI_02001_AV004" localSheetId="0">#REF!</definedName>
    <definedName name="_Interest___Financing_Charges__Net_THESI_02001_AV004">#REF!</definedName>
    <definedName name="_Interest___Financing_Charges__Net_THESI_02001_BV001" localSheetId="0">#REF!</definedName>
    <definedName name="_Interest___Financing_Charges__Net_THESI_02001_BV001">#REF!</definedName>
    <definedName name="_Interest___Financing_Charges__Net_THESI_02001_BV002" localSheetId="0">#REF!</definedName>
    <definedName name="_Interest___Financing_Charges__Net_THESI_02001_BV002">#REF!</definedName>
    <definedName name="_Key1" localSheetId="0" hidden="1">#REF!</definedName>
    <definedName name="_Key1" hidden="1">#REF!</definedName>
    <definedName name="_Long_term_Interest_Expense__COS_02001_AD001" localSheetId="0">#REF!</definedName>
    <definedName name="_Long_term_Interest_Expense__COS_02001_AD001">#REF!</definedName>
    <definedName name="_Long_term_Interest_Expense__COS_02001_AV001" localSheetId="0">#REF!</definedName>
    <definedName name="_Long_term_Interest_Expense__COS_02001_AV001">#REF!</definedName>
    <definedName name="_Long_term_Interest_Expense__COS_02001_AV002" localSheetId="0">#REF!</definedName>
    <definedName name="_Long_term_Interest_Expense__COS_02001_AV002">#REF!</definedName>
    <definedName name="_Long_term_Interest_Expense__COS_02001_AV003" localSheetId="0">#REF!</definedName>
    <definedName name="_Long_term_Interest_Expense__COS_02001_AV003">#REF!</definedName>
    <definedName name="_Long_term_Interest_Expense__COS_02001_AV004" localSheetId="0">#REF!</definedName>
    <definedName name="_Long_term_Interest_Expense__COS_02001_AV004">#REF!</definedName>
    <definedName name="_Long_term_Interest_Expense__DEPN_02001_AD001" localSheetId="0">#REF!</definedName>
    <definedName name="_Long_term_Interest_Expense__DEPN_02001_AD001">#REF!</definedName>
    <definedName name="_Long_term_Interest_Expense__DEPN_02001_AV001" localSheetId="0">#REF!</definedName>
    <definedName name="_Long_term_Interest_Expense__DEPN_02001_AV001">#REF!</definedName>
    <definedName name="_Long_term_Interest_Expense__DEPN_02001_AV002" localSheetId="0">#REF!</definedName>
    <definedName name="_Long_term_Interest_Expense__DEPN_02001_AV002">#REF!</definedName>
    <definedName name="_Long_term_Interest_Expense__DEPN_02001_AV003" localSheetId="0">#REF!</definedName>
    <definedName name="_Long_term_Interest_Expense__DEPN_02001_AV003">#REF!</definedName>
    <definedName name="_Long_term_Interest_Expense__DEPN_02001_AV004" localSheetId="0">#REF!</definedName>
    <definedName name="_Long_term_Interest_Expense__DEPN_02001_AV004">#REF!</definedName>
    <definedName name="_Long_term_Interest_Expense__GAIN_02001_AD001" localSheetId="0">#REF!</definedName>
    <definedName name="_Long_term_Interest_Expense__GAIN_02001_AD001">#REF!</definedName>
    <definedName name="_Long_term_Interest_Expense__GAIN_02001_AV001" localSheetId="0">#REF!</definedName>
    <definedName name="_Long_term_Interest_Expense__GAIN_02001_AV001">#REF!</definedName>
    <definedName name="_Long_term_Interest_Expense__GAIN_02001_AV002" localSheetId="0">#REF!</definedName>
    <definedName name="_Long_term_Interest_Expense__GAIN_02001_AV002">#REF!</definedName>
    <definedName name="_Long_term_Interest_Expense__GAIN_02001_AV003" localSheetId="0">#REF!</definedName>
    <definedName name="_Long_term_Interest_Expense__GAIN_02001_AV003">#REF!</definedName>
    <definedName name="_Long_term_Interest_Expense__GAIN_02001_AV004" localSheetId="0">#REF!</definedName>
    <definedName name="_Long_term_Interest_Expense__GAIN_02001_AV004">#REF!</definedName>
    <definedName name="_Long_term_Interest_Expense__INDO_02001_AD001" localSheetId="0">#REF!</definedName>
    <definedName name="_Long_term_Interest_Expense__INDO_02001_AD001">#REF!</definedName>
    <definedName name="_Long_term_Interest_Expense__INDO_02001_AV001" localSheetId="0">#REF!</definedName>
    <definedName name="_Long_term_Interest_Expense__INDO_02001_AV001">#REF!</definedName>
    <definedName name="_Long_term_Interest_Expense__INDO_02001_AV002" localSheetId="0">#REF!</definedName>
    <definedName name="_Long_term_Interest_Expense__INDO_02001_AV002">#REF!</definedName>
    <definedName name="_Long_term_Interest_Expense__INDO_02001_AV003" localSheetId="0">#REF!</definedName>
    <definedName name="_Long_term_Interest_Expense__INDO_02001_AV003">#REF!</definedName>
    <definedName name="_Long_term_Interest_Expense__INDO_02001_AV004" localSheetId="0">#REF!</definedName>
    <definedName name="_Long_term_Interest_Expense__INDO_02001_AV004">#REF!</definedName>
    <definedName name="_Long_term_interest_Expense__INDO_02001_AV011" localSheetId="0">#REF!</definedName>
    <definedName name="_Long_term_interest_Expense__INDO_02001_AV011">#REF!</definedName>
    <definedName name="_Long_term_Interest_Expense__INTI_02001_AD001" localSheetId="0">#REF!</definedName>
    <definedName name="_Long_term_Interest_Expense__INTI_02001_AD001">#REF!</definedName>
    <definedName name="_Long_term_Interest_Expense__INTI_02001_AV001" localSheetId="0">#REF!</definedName>
    <definedName name="_Long_term_Interest_Expense__INTI_02001_AV001">#REF!</definedName>
    <definedName name="_Long_term_Interest_Expense__INTI_02001_AV002" localSheetId="0">#REF!</definedName>
    <definedName name="_Long_term_Interest_Expense__INTI_02001_AV002">#REF!</definedName>
    <definedName name="_Long_term_Interest_Expense__INTI_02001_AV003" localSheetId="0">#REF!</definedName>
    <definedName name="_Long_term_Interest_Expense__INTI_02001_AV003">#REF!</definedName>
    <definedName name="_Long_term_Interest_Expense__INTI_02001_AV004" localSheetId="0">#REF!</definedName>
    <definedName name="_Long_term_Interest_Expense__INTI_02001_AV004">#REF!</definedName>
    <definedName name="_Long_term_Interest_Expense__INTL_02001_AD001" localSheetId="0">#REF!</definedName>
    <definedName name="_Long_term_Interest_Expense__INTL_02001_AD001">#REF!</definedName>
    <definedName name="_Long_term_Interest_Expense__INTL_02001_AV001" localSheetId="0">#REF!</definedName>
    <definedName name="_Long_term_Interest_Expense__INTL_02001_AV001">#REF!</definedName>
    <definedName name="_Long_term_Interest_Expense__INTL_02001_AV002" localSheetId="0">#REF!</definedName>
    <definedName name="_Long_term_Interest_Expense__INTL_02001_AV002">#REF!</definedName>
    <definedName name="_Long_term_Interest_Expense__INTL_02001_AV003" localSheetId="0">#REF!</definedName>
    <definedName name="_Long_term_Interest_Expense__INTL_02001_AV003">#REF!</definedName>
    <definedName name="_Long_term_Interest_Expense__INTL_02001_AV004" localSheetId="0">#REF!</definedName>
    <definedName name="_Long_term_Interest_Expense__INTL_02001_AV004">#REF!</definedName>
    <definedName name="_Long_term_Interest_Expense__INTS_02001_AD001" localSheetId="0">#REF!</definedName>
    <definedName name="_Long_term_Interest_Expense__INTS_02001_AD001">#REF!</definedName>
    <definedName name="_Long_term_Interest_Expense__INTS_02001_AV001" localSheetId="0">#REF!</definedName>
    <definedName name="_Long_term_Interest_Expense__INTS_02001_AV001">#REF!</definedName>
    <definedName name="_Long_term_Interest_Expense__INTS_02001_AV002" localSheetId="0">#REF!</definedName>
    <definedName name="_Long_term_Interest_Expense__INTS_02001_AV002">#REF!</definedName>
    <definedName name="_Long_term_Interest_Expense__INTS_02001_AV003" localSheetId="0">#REF!</definedName>
    <definedName name="_Long_term_Interest_Expense__INTS_02001_AV003">#REF!</definedName>
    <definedName name="_Long_term_Interest_Expense__INTS_02001_AV004" localSheetId="0">#REF!</definedName>
    <definedName name="_Long_term_Interest_Expense__INTS_02001_AV004">#REF!</definedName>
    <definedName name="_Long_term_Interest_Expense__ITAX_02001_AD001" localSheetId="0">#REF!</definedName>
    <definedName name="_Long_term_Interest_Expense__ITAX_02001_AD001">#REF!</definedName>
    <definedName name="_Long_term_Interest_Expense__ITAX_02001_AV001" localSheetId="0">#REF!</definedName>
    <definedName name="_Long_term_Interest_Expense__ITAX_02001_AV001">#REF!</definedName>
    <definedName name="_Long_term_Interest_Expense__ITAX_02001_AV002" localSheetId="0">#REF!</definedName>
    <definedName name="_Long_term_Interest_Expense__ITAX_02001_AV002">#REF!</definedName>
    <definedName name="_Long_term_Interest_Expense__ITAX_02001_AV003" localSheetId="0">#REF!</definedName>
    <definedName name="_Long_term_Interest_Expense__ITAX_02001_AV003">#REF!</definedName>
    <definedName name="_Long_term_Interest_Expense__ITAX_02001_AV004" localSheetId="0">#REF!</definedName>
    <definedName name="_Long_term_Interest_Expense__ITAX_02001_AV004">#REF!</definedName>
    <definedName name="_Long_term_Interest_Expense__LOSS_02001_AD001" localSheetId="0">#REF!</definedName>
    <definedName name="_Long_term_Interest_Expense__LOSS_02001_AD001">#REF!</definedName>
    <definedName name="_Long_term_Interest_Expense__LOSS_02001_AV001" localSheetId="0">#REF!</definedName>
    <definedName name="_Long_term_Interest_Expense__LOSS_02001_AV001">#REF!</definedName>
    <definedName name="_Long_term_Interest_Expense__LOSS_02001_AV002" localSheetId="0">#REF!</definedName>
    <definedName name="_Long_term_Interest_Expense__LOSS_02001_AV002">#REF!</definedName>
    <definedName name="_Long_term_Interest_Expense__LOSS_02001_AV003" localSheetId="0">#REF!</definedName>
    <definedName name="_Long_term_Interest_Expense__LOSS_02001_AV003">#REF!</definedName>
    <definedName name="_Long_term_Interest_Expense__LOSS_02001_AV004" localSheetId="0">#REF!</definedName>
    <definedName name="_Long_term_Interest_Expense__LOSS_02001_AV004">#REF!</definedName>
    <definedName name="_Long_term_Interest_Expense__MKT_02001_AD001" localSheetId="0">#REF!</definedName>
    <definedName name="_Long_term_Interest_Expense__MKT_02001_AD001">#REF!</definedName>
    <definedName name="_Long_term_Interest_Expense__MKT_02001_AV001" localSheetId="0">#REF!</definedName>
    <definedName name="_Long_term_Interest_Expense__MKT_02001_AV001">#REF!</definedName>
    <definedName name="_Long_term_Interest_Expense__MKT_02001_AV002" localSheetId="0">#REF!</definedName>
    <definedName name="_Long_term_Interest_Expense__MKT_02001_AV002">#REF!</definedName>
    <definedName name="_Long_term_Interest_Expense__MKT_02001_AV003" localSheetId="0">#REF!</definedName>
    <definedName name="_Long_term_Interest_Expense__MKT_02001_AV003">#REF!</definedName>
    <definedName name="_Long_term_Interest_Expense__MKT_02001_AV004" localSheetId="0">#REF!</definedName>
    <definedName name="_Long_term_Interest_Expense__MKT_02001_AV004">#REF!</definedName>
    <definedName name="_Long_term_Interest_Expense__OPEX_02001_AD001" localSheetId="0">#REF!</definedName>
    <definedName name="_Long_term_Interest_Expense__OPEX_02001_AD001">#REF!</definedName>
    <definedName name="_Long_term_Interest_Expense__OPEX_02001_AV001" localSheetId="0">#REF!</definedName>
    <definedName name="_Long_term_Interest_Expense__OPEX_02001_AV001">#REF!</definedName>
    <definedName name="_Long_term_Interest_Expense__OPEX_02001_AV002" localSheetId="0">#REF!</definedName>
    <definedName name="_Long_term_Interest_Expense__OPEX_02001_AV002">#REF!</definedName>
    <definedName name="_Long_term_Interest_Expense__OPEX_02001_AV003" localSheetId="0">#REF!</definedName>
    <definedName name="_Long_term_Interest_Expense__OPEX_02001_AV003">#REF!</definedName>
    <definedName name="_Long_term_Interest_Expense__OPEX_02001_AV004" localSheetId="0">#REF!</definedName>
    <definedName name="_Long_term_Interest_Expense__OPEX_02001_AV004">#REF!</definedName>
    <definedName name="_Long_term_Interest_Expense__OTHI_02001_AD001" localSheetId="0">#REF!</definedName>
    <definedName name="_Long_term_Interest_Expense__OTHI_02001_AD001">#REF!</definedName>
    <definedName name="_Long_term_Interest_Expense__OTHI_02001_AV001" localSheetId="0">#REF!</definedName>
    <definedName name="_Long_term_Interest_Expense__OTHI_02001_AV001">#REF!</definedName>
    <definedName name="_Long_term_Interest_Expense__OTHI_02001_AV002" localSheetId="0">#REF!</definedName>
    <definedName name="_Long_term_Interest_Expense__OTHI_02001_AV002">#REF!</definedName>
    <definedName name="_Long_term_Interest_Expense__OTHI_02001_AV003" localSheetId="0">#REF!</definedName>
    <definedName name="_Long_term_Interest_Expense__OTHI_02001_AV003">#REF!</definedName>
    <definedName name="_Long_term_Interest_Expense__OTHI_02001_AV004" localSheetId="0">#REF!</definedName>
    <definedName name="_Long_term_Interest_Expense__OTHI_02001_AV004">#REF!</definedName>
    <definedName name="_Long_term_Interest_Expense__SALE_02001_AD001" localSheetId="0">#REF!</definedName>
    <definedName name="_Long_term_Interest_Expense__SALE_02001_AD001">#REF!</definedName>
    <definedName name="_Long_term_Interest_Expense__SALE_02001_AV001" localSheetId="0">#REF!</definedName>
    <definedName name="_Long_term_Interest_Expense__SALE_02001_AV001">#REF!</definedName>
    <definedName name="_Long_term_Interest_Expense__SALE_02001_AV002" localSheetId="0">#REF!</definedName>
    <definedName name="_Long_term_Interest_Expense__SALE_02001_AV002">#REF!</definedName>
    <definedName name="_Long_term_Interest_Expense__SALE_02001_AV003" localSheetId="0">#REF!</definedName>
    <definedName name="_Long_term_Interest_Expense__SALE_02001_AV003">#REF!</definedName>
    <definedName name="_Long_term_Interest_Expense__SALE_02001_AV004" localSheetId="0">#REF!</definedName>
    <definedName name="_Long_term_Interest_Expense__SALE_02001_AV004">#REF!</definedName>
    <definedName name="_map1" localSheetId="0">#REF!</definedName>
    <definedName name="_map1">#REF!</definedName>
    <definedName name="_map2" localSheetId="0">#REF!</definedName>
    <definedName name="_map2">#REF!</definedName>
    <definedName name="_msq964">#REF!</definedName>
    <definedName name="_Oct2012">#REF!</definedName>
    <definedName name="_ONT06" localSheetId="0">#REF!</definedName>
    <definedName name="_ONT06">#REF!</definedName>
    <definedName name="_ONT07">#REF!</definedName>
    <definedName name="_ONT08">#REF!</definedName>
    <definedName name="_ONT09" localSheetId="0">#REF!</definedName>
    <definedName name="_ONT09">#REF!</definedName>
    <definedName name="_ONT10">#REF!</definedName>
    <definedName name="_ONT11" localSheetId="0">#REF!</definedName>
    <definedName name="_ONT11">#REF!</definedName>
    <definedName name="_ont19">#REF!</definedName>
    <definedName name="_Operating_Expenses__COS_02001_AD001" localSheetId="0">#REF!</definedName>
    <definedName name="_Operating_Expenses__COS_02001_AD001">#REF!</definedName>
    <definedName name="_Operating_Expenses__COS_02001_AV001" localSheetId="0">#REF!</definedName>
    <definedName name="_Operating_Expenses__COS_02001_AV001">#REF!</definedName>
    <definedName name="_Operating_Expenses__COS_02001_AV002" localSheetId="0">#REF!</definedName>
    <definedName name="_Operating_Expenses__COS_02001_AV002">#REF!</definedName>
    <definedName name="_Operating_Expenses__COS_02001_AV003" localSheetId="0">#REF!</definedName>
    <definedName name="_Operating_Expenses__COS_02001_AV003">#REF!</definedName>
    <definedName name="_Operating_Expenses__COS_02001_AV004" localSheetId="0">#REF!</definedName>
    <definedName name="_Operating_Expenses__COS_02001_AV004">#REF!</definedName>
    <definedName name="_Operating_Expenses__DEPN_02001_AD001" localSheetId="0">#REF!</definedName>
    <definedName name="_Operating_Expenses__DEPN_02001_AD001">#REF!</definedName>
    <definedName name="_Operating_Expenses__DEPN_02001_AV001" localSheetId="0">#REF!</definedName>
    <definedName name="_Operating_Expenses__DEPN_02001_AV001">#REF!</definedName>
    <definedName name="_Operating_Expenses__DEPN_02001_AV002" localSheetId="0">#REF!</definedName>
    <definedName name="_Operating_Expenses__DEPN_02001_AV002">#REF!</definedName>
    <definedName name="_Operating_Expenses__DEPN_02001_AV003" localSheetId="0">#REF!</definedName>
    <definedName name="_Operating_Expenses__DEPN_02001_AV003">#REF!</definedName>
    <definedName name="_Operating_Expenses__DEPN_02001_AV004" localSheetId="0">#REF!</definedName>
    <definedName name="_Operating_Expenses__DEPN_02001_AV004">#REF!</definedName>
    <definedName name="_Operating_Expenses__INTI_02001_AD001" localSheetId="0">#REF!</definedName>
    <definedName name="_Operating_Expenses__INTI_02001_AD001">#REF!</definedName>
    <definedName name="_Operating_Expenses__INTI_02001_AV001" localSheetId="0">#REF!</definedName>
    <definedName name="_Operating_Expenses__INTI_02001_AV001">#REF!</definedName>
    <definedName name="_Operating_Expenses__INTI_02001_AV002" localSheetId="0">#REF!</definedName>
    <definedName name="_Operating_Expenses__INTI_02001_AV002">#REF!</definedName>
    <definedName name="_Operating_Expenses__INTI_02001_AV003" localSheetId="0">#REF!</definedName>
    <definedName name="_Operating_Expenses__INTI_02001_AV003">#REF!</definedName>
    <definedName name="_Operating_Expenses__INTI_02001_AV004" localSheetId="0">#REF!</definedName>
    <definedName name="_Operating_Expenses__INTI_02001_AV004">#REF!</definedName>
    <definedName name="_Operating_Expenses__INTL_02001_AD001" localSheetId="0">#REF!</definedName>
    <definedName name="_Operating_Expenses__INTL_02001_AD001">#REF!</definedName>
    <definedName name="_Operating_Expenses__INTL_02001_AV001" localSheetId="0">#REF!</definedName>
    <definedName name="_Operating_Expenses__INTL_02001_AV001">#REF!</definedName>
    <definedName name="_Operating_Expenses__INTL_02001_AV002" localSheetId="0">#REF!</definedName>
    <definedName name="_Operating_Expenses__INTL_02001_AV002">#REF!</definedName>
    <definedName name="_Operating_Expenses__INTL_02001_AV003" localSheetId="0">#REF!</definedName>
    <definedName name="_Operating_Expenses__INTL_02001_AV003">#REF!</definedName>
    <definedName name="_Operating_Expenses__INTL_02001_AV004" localSheetId="0">#REF!</definedName>
    <definedName name="_Operating_Expenses__INTL_02001_AV004">#REF!</definedName>
    <definedName name="_Operating_Expenses__INTS_02001_AD001" localSheetId="0">#REF!</definedName>
    <definedName name="_Operating_Expenses__INTS_02001_AD001">#REF!</definedName>
    <definedName name="_Operating_Expenses__INTS_02001_AV001" localSheetId="0">#REF!</definedName>
    <definedName name="_Operating_Expenses__INTS_02001_AV001">#REF!</definedName>
    <definedName name="_Operating_Expenses__INTS_02001_AV002" localSheetId="0">#REF!</definedName>
    <definedName name="_Operating_Expenses__INTS_02001_AV002">#REF!</definedName>
    <definedName name="_Operating_Expenses__INTS_02001_AV003" localSheetId="0">#REF!</definedName>
    <definedName name="_Operating_Expenses__INTS_02001_AV003">#REF!</definedName>
    <definedName name="_Operating_Expenses__INTS_02001_AV004" localSheetId="0">#REF!</definedName>
    <definedName name="_Operating_Expenses__INTS_02001_AV004">#REF!</definedName>
    <definedName name="_Operating_Expenses__ITAX_02001_AD001" localSheetId="0">#REF!</definedName>
    <definedName name="_Operating_Expenses__ITAX_02001_AD001">#REF!</definedName>
    <definedName name="_Operating_Expenses__ITAX_02001_AV001" localSheetId="0">#REF!</definedName>
    <definedName name="_Operating_Expenses__ITAX_02001_AV001">#REF!</definedName>
    <definedName name="_Operating_Expenses__ITAX_02001_AV002" localSheetId="0">#REF!</definedName>
    <definedName name="_Operating_Expenses__ITAX_02001_AV002">#REF!</definedName>
    <definedName name="_Operating_Expenses__ITAX_02001_AV003" localSheetId="0">#REF!</definedName>
    <definedName name="_Operating_Expenses__ITAX_02001_AV003">#REF!</definedName>
    <definedName name="_Operating_Expenses__ITAX_02001_AV004" localSheetId="0">#REF!</definedName>
    <definedName name="_Operating_Expenses__ITAX_02001_AV004">#REF!</definedName>
    <definedName name="_Operating_Expenses__OPEX_02001_AD001" localSheetId="0">#REF!</definedName>
    <definedName name="_Operating_Expenses__OPEX_02001_AD001">#REF!</definedName>
    <definedName name="_Operating_Expenses__OPEX_02001_AV001" localSheetId="0">#REF!</definedName>
    <definedName name="_Operating_Expenses__OPEX_02001_AV001">#REF!</definedName>
    <definedName name="_Operating_Expenses__OPEX_02001_AV002" localSheetId="0">#REF!</definedName>
    <definedName name="_Operating_Expenses__OPEX_02001_AV002">#REF!</definedName>
    <definedName name="_Operating_Expenses__OPEX_02001_AV003" localSheetId="0">#REF!</definedName>
    <definedName name="_Operating_Expenses__OPEX_02001_AV003">#REF!</definedName>
    <definedName name="_Operating_Expenses__OPEX_02001_AV004" localSheetId="0">#REF!</definedName>
    <definedName name="_Operating_Expenses__OPEX_02001_AV004">#REF!</definedName>
    <definedName name="_Operating_Expenses__OTHI_02001_AD001" localSheetId="0">#REF!</definedName>
    <definedName name="_Operating_Expenses__OTHI_02001_AD001">#REF!</definedName>
    <definedName name="_Operating_Expenses__OTHI_02001_AV001" localSheetId="0">#REF!</definedName>
    <definedName name="_Operating_Expenses__OTHI_02001_AV001">#REF!</definedName>
    <definedName name="_Operating_Expenses__OTHI_02001_AV002" localSheetId="0">#REF!</definedName>
    <definedName name="_Operating_Expenses__OTHI_02001_AV002">#REF!</definedName>
    <definedName name="_Operating_Expenses__OTHI_02001_AV003" localSheetId="0">#REF!</definedName>
    <definedName name="_Operating_Expenses__OTHI_02001_AV003">#REF!</definedName>
    <definedName name="_Operating_Expenses__OTHI_02001_AV004" localSheetId="0">#REF!</definedName>
    <definedName name="_Operating_Expenses__OTHI_02001_AV004">#REF!</definedName>
    <definedName name="_Operating_Expenses__SALE_02001_AD001" localSheetId="0">#REF!</definedName>
    <definedName name="_Operating_Expenses__SALE_02001_AD001">#REF!</definedName>
    <definedName name="_Operating_Expenses__SALE_02001_AV001" localSheetId="0">#REF!</definedName>
    <definedName name="_Operating_Expenses__SALE_02001_AV001">#REF!</definedName>
    <definedName name="_Operating_Expenses__SALE_02001_AV002" localSheetId="0">#REF!</definedName>
    <definedName name="_Operating_Expenses__SALE_02001_AV002">#REF!</definedName>
    <definedName name="_Operating_Expenses__SALE_02001_AV003" localSheetId="0">#REF!</definedName>
    <definedName name="_Operating_Expenses__SALE_02001_AV003">#REF!</definedName>
    <definedName name="_Operating_Expenses__SALE_02001_AV004" localSheetId="0">#REF!</definedName>
    <definedName name="_Operating_Expenses__SALE_02001_AV004">#REF!</definedName>
    <definedName name="_Order1" hidden="1">0</definedName>
    <definedName name="_Parse_Out" hidden="1">#REF!</definedName>
    <definedName name="_Regulatory_Assets__CAPA_1001_AV002">#REF!</definedName>
    <definedName name="_Regulatory_Assets__COSH_1001_AD001">#REF!</definedName>
    <definedName name="_Regulatory_Assets__COSH_1001_AV001">#REF!</definedName>
    <definedName name="_Regulatory_Assets__COSH_1001_AV002">#REF!</definedName>
    <definedName name="_Regulatory_Assets__COSH_1001_AV003">#REF!</definedName>
    <definedName name="_Regulatory_Assets__COSU_1001_AD001">#REF!</definedName>
    <definedName name="_Regulatory_Assets__COSU_1001_AV001">#REF!</definedName>
    <definedName name="_Regulatory_Assets__COSU_1001_AV002">#REF!</definedName>
    <definedName name="_Regulatory_Assets__COSU_1001_AV003">#REF!</definedName>
    <definedName name="_Regulatory_Assets__CUAS_1001_AV002">#REF!</definedName>
    <definedName name="_Regulatory_Assets__CULI_1001_AV002">#REF!</definedName>
    <definedName name="_Regulatory_Assets__CWIP_01001_AV001">#REF!</definedName>
    <definedName name="_Regulatory_Assets__CWIP_01001_AV002">#REF!</definedName>
    <definedName name="_Regulatory_Assets__FTLT_1001_AV001">#REF!</definedName>
    <definedName name="_Regulatory_Assets__FTLT_1001_AV002">#REF!</definedName>
    <definedName name="_Regulatory_Assets__IS_01001_AD001">#REF!</definedName>
    <definedName name="_Regulatory_Assets__IS_01001_AV001">#REF!</definedName>
    <definedName name="_Regulatory_Assets__IS_01001_AV002">#REF!</definedName>
    <definedName name="_Regulatory_Assets__IS_01001_AV003">#REF!</definedName>
    <definedName name="_Regulatory_Assets__LTIN_1001_AV002">#REF!</definedName>
    <definedName name="_Regulatory_Assets__LTIR_1001_AV001">#REF!</definedName>
    <definedName name="_Regulatory_Assets__LTIR_1001_AV002">#REF!</definedName>
    <definedName name="_Regulatory_Assets__LTNT_1001_AV002">#REF!</definedName>
    <definedName name="_Regulatory_Assets__OTAS_1001_AV002">#REF!</definedName>
    <definedName name="_Regulatory_Assets__OTHL_1001_AV002">#REF!</definedName>
    <definedName name="_Regulatory_Assets__RE_1001_AD001">#REF!</definedName>
    <definedName name="_Regulatory_Assets__RE_1001_AV001">#REF!</definedName>
    <definedName name="_Regulatory_Assets__RE_1001_AV002">#REF!</definedName>
    <definedName name="_Regulatory_Assets__RE_1001_AV003">#REF!</definedName>
    <definedName name="_Regulatory_Liabilities__CAPA_1001_AV002">#REF!</definedName>
    <definedName name="_Regulatory_Liabilities__COSH_1001_AV002">#REF!</definedName>
    <definedName name="_Regulatory_Liabilities__COSU_1001_AV002">#REF!</definedName>
    <definedName name="_Regulatory_Liabilities__CUAS_1001_AV002">#REF!</definedName>
    <definedName name="_Regulatory_Liabilities__CULI_1001_AV002">#REF!</definedName>
    <definedName name="_Regulatory_Liabilities__CWIP_01001_AV002">#REF!</definedName>
    <definedName name="_Regulatory_Liabilities__FTLT_1001_AV002">#REF!</definedName>
    <definedName name="_Regulatory_Liabilities__IS_01001_AV002">#REF!</definedName>
    <definedName name="_Regulatory_Liabilities__LTIN_1001_AV002">#REF!</definedName>
    <definedName name="_Regulatory_Liabilities__LTIR_1001_AV002">#REF!</definedName>
    <definedName name="_Regulatory_Liabilities__LTNT_1001_AV002">#REF!</definedName>
    <definedName name="_Regulatory_Liabilities__OTAS_1001_AV002">#REF!</definedName>
    <definedName name="_Regulatory_Liabilities__OTHL_1001_AV002">#REF!</definedName>
    <definedName name="_Regulatory_Liabilities__RE_1001_AV002">#REF!</definedName>
    <definedName name="_Sales__INTI_02001_AD001" localSheetId="0">#REF!</definedName>
    <definedName name="_Sales__INTI_02001_AD001">#REF!</definedName>
    <definedName name="_Sales__INTI_02001_AV001" localSheetId="0">#REF!</definedName>
    <definedName name="_Sales__INTI_02001_AV001">#REF!</definedName>
    <definedName name="_Sales__INTI_02001_AV002" localSheetId="0">#REF!</definedName>
    <definedName name="_Sales__INTI_02001_AV002">#REF!</definedName>
    <definedName name="_Sales__INTI_02001_AV003" localSheetId="0">#REF!</definedName>
    <definedName name="_Sales__INTI_02001_AV003">#REF!</definedName>
    <definedName name="_Sales__INTI_02001_AV004" localSheetId="0">#REF!</definedName>
    <definedName name="_Sales__INTI_02001_AV004">#REF!</definedName>
    <definedName name="_Software_Acc_Amort__CAPA_01001_AD001">#REF!</definedName>
    <definedName name="_Software_Acc_Amort__CAPA_01001_AV001">#REF!</definedName>
    <definedName name="_Software_Acc_Amort__CAPA_01001_AV002">#REF!</definedName>
    <definedName name="_Software_Acc_Amort__CAPA_01001_AV003">#REF!</definedName>
    <definedName name="_Software_Acc_Amort__COSH_01001_AD001">#REF!</definedName>
    <definedName name="_Software_Acc_Amort__COSH_01001_AV001">#REF!</definedName>
    <definedName name="_Software_Acc_Amort__COSH_01001_AV002">#REF!</definedName>
    <definedName name="_Software_Acc_Amort__COSH_01001_AV003">#REF!</definedName>
    <definedName name="_Software_Acc_Amort__COSU_01001_AD001">#REF!</definedName>
    <definedName name="_Software_Acc_Amort__COSU_01001_AV001">#REF!</definedName>
    <definedName name="_Software_Acc_Amort__COSU_01001_AV002">#REF!</definedName>
    <definedName name="_Software_Acc_Amort__COSU_01001_AV003">#REF!</definedName>
    <definedName name="_Software_Acc_Amort__CUAS_01001_AD001">#REF!</definedName>
    <definedName name="_Software_Acc_Amort__CUAS_01001_AV001">#REF!</definedName>
    <definedName name="_Software_Acc_Amort__CUAS_01001_AV002">#REF!</definedName>
    <definedName name="_Software_Acc_Amort__CUAS_01001_AV003">#REF!</definedName>
    <definedName name="_Software_Acc_Amort__CULI_01001_AD001">#REF!</definedName>
    <definedName name="_Software_Acc_Amort__CULI_01001_AV001">#REF!</definedName>
    <definedName name="_Software_Acc_Amort__CULI_01001_AV002">#REF!</definedName>
    <definedName name="_Software_Acc_Amort__CULI_01001_AV003">#REF!</definedName>
    <definedName name="_Software_Acc_Amort__CWIP_01001_AD001">#REF!</definedName>
    <definedName name="_Software_Acc_Amort__CWIP_01001_AV001">#REF!</definedName>
    <definedName name="_Software_Acc_Amort__CWIP_01001_AV002">#REF!</definedName>
    <definedName name="_Software_Acc_Amort__CWIP_01001_AV003">#REF!</definedName>
    <definedName name="_Software_Acc_Amort__IS_01001_AD001">#REF!</definedName>
    <definedName name="_Software_Acc_Amort__IS_01001_AV001">#REF!</definedName>
    <definedName name="_Software_Acc_Amort__IS_01001_AV002">#REF!</definedName>
    <definedName name="_Software_Acc_Amort__IS_01001_AV003">#REF!</definedName>
    <definedName name="_Software_Acc_Amort__LTIR_01001_AD001">#REF!</definedName>
    <definedName name="_Software_Acc_Amort__LTIR_01001_AV001">#REF!</definedName>
    <definedName name="_Software_Acc_Amort__LTIR_01001_AV002">#REF!</definedName>
    <definedName name="_Software_Acc_Amort__LTIR_01001_AV003">#REF!</definedName>
    <definedName name="_Software_Acc_Amort__LTNT_01001_AD001">#REF!</definedName>
    <definedName name="_Software_Acc_Amort__LTNT_01001_AV001">#REF!</definedName>
    <definedName name="_Software_Acc_Amort__LTNT_01001_AV002">#REF!</definedName>
    <definedName name="_Software_Acc_Amort__LTNT_01001_AV003">#REF!</definedName>
    <definedName name="_Software_Acc_Amort__OTAS_01001_AD001">#REF!</definedName>
    <definedName name="_Software_Acc_Amort__OTAS_01001_AV001">#REF!</definedName>
    <definedName name="_Software_Acc_Amort__OTAS_01001_AV002">#REF!</definedName>
    <definedName name="_Software_Acc_Amort__OTAS_01001_AV003">#REF!</definedName>
    <definedName name="_Software_Acc_Amort__OTHL_01001_AD001">#REF!</definedName>
    <definedName name="_Software_Acc_Amort__OTHL_01001_AV001">#REF!</definedName>
    <definedName name="_Software_Acc_Amort__OTHL_01001_AV002">#REF!</definedName>
    <definedName name="_Software_Acc_Amort__OTHL_01001_AV003">#REF!</definedName>
    <definedName name="_Software_Acc_Amort__RE_01001_AD001">#REF!</definedName>
    <definedName name="_Software_Acc_Amort__RE_01001_AV001">#REF!</definedName>
    <definedName name="_Software_Acc_Amort__RE_01001_AV002">#REF!</definedName>
    <definedName name="_Software_Acc_Amort__RE_01001_AV003">#REF!</definedName>
    <definedName name="_Software_Cost__CAPA_01001_AD001">#REF!</definedName>
    <definedName name="_Software_Cost__CAPA_01001_AV001">#REF!</definedName>
    <definedName name="_Software_Cost__CAPA_01001_AV002">#REF!</definedName>
    <definedName name="_Software_Cost__CAPA_01001_AV003">#REF!</definedName>
    <definedName name="_Software_Cost__COSH_01001_AD001">#REF!</definedName>
    <definedName name="_Software_Cost__COSH_01001_AV001">#REF!</definedName>
    <definedName name="_Software_Cost__COSH_01001_AV002">#REF!</definedName>
    <definedName name="_Software_Cost__COSH_01001_AV003">#REF!</definedName>
    <definedName name="_Software_Cost__COSU_01001_AD001">#REF!</definedName>
    <definedName name="_Software_Cost__COSU_01001_AV001">#REF!</definedName>
    <definedName name="_Software_Cost__COSU_01001_AV002">#REF!</definedName>
    <definedName name="_Software_Cost__COSU_01001_AV003">#REF!</definedName>
    <definedName name="_Software_Cost__CUAS_01001_AD001">#REF!</definedName>
    <definedName name="_Software_Cost__CUAS_01001_AV001">#REF!</definedName>
    <definedName name="_Software_Cost__CUAS_01001_AV002">#REF!</definedName>
    <definedName name="_Software_Cost__CUAS_01001_AV003">#REF!</definedName>
    <definedName name="_Software_Cost__CULI_01001_AD001">#REF!</definedName>
    <definedName name="_Software_Cost__CULI_01001_AV001">#REF!</definedName>
    <definedName name="_Software_Cost__CULI_01001_AV002">#REF!</definedName>
    <definedName name="_Software_Cost__CULI_01001_AV003">#REF!</definedName>
    <definedName name="_Software_Cost__CWIP_01001_AD001">#REF!</definedName>
    <definedName name="_Software_Cost__CWIP_01001_AV001">#REF!</definedName>
    <definedName name="_Software_Cost__CWIP_01001_AV002">#REF!</definedName>
    <definedName name="_Software_Cost__CWIP_01001_AV003">#REF!</definedName>
    <definedName name="_Software_Cost__IS_01001_AD001">#REF!</definedName>
    <definedName name="_Software_Cost__IS_01001_AV001">#REF!</definedName>
    <definedName name="_Software_Cost__IS_01001_AV002">#REF!</definedName>
    <definedName name="_Software_Cost__IS_01001_AV003">#REF!</definedName>
    <definedName name="_Software_Cost__LTIR_01001_AD001">#REF!</definedName>
    <definedName name="_Software_Cost__LTIR_01001_AV001">#REF!</definedName>
    <definedName name="_Software_Cost__LTIR_01001_AV002">#REF!</definedName>
    <definedName name="_Software_Cost__LTIR_01001_AV003">#REF!</definedName>
    <definedName name="_Software_Cost__LTNT_01001_AD001">#REF!</definedName>
    <definedName name="_Software_Cost__LTNT_01001_AV001">#REF!</definedName>
    <definedName name="_Software_Cost__LTNT_01001_AV002">#REF!</definedName>
    <definedName name="_Software_Cost__LTNT_01001_AV003">#REF!</definedName>
    <definedName name="_Software_Cost__OTAS_01001_AD001">#REF!</definedName>
    <definedName name="_Software_Cost__OTAS_01001_AV001">#REF!</definedName>
    <definedName name="_Software_Cost__OTAS_01001_AV002">#REF!</definedName>
    <definedName name="_Software_Cost__OTAS_01001_AV003">#REF!</definedName>
    <definedName name="_Software_Cost__OTHL_01001_AD001">#REF!</definedName>
    <definedName name="_Software_Cost__OTHL_01001_AV001">#REF!</definedName>
    <definedName name="_Software_Cost__OTHL_01001_AV002">#REF!</definedName>
    <definedName name="_Software_Cost__OTHL_01001_AV003">#REF!</definedName>
    <definedName name="_Software_Cost__RE_01001_AD001">#REF!</definedName>
    <definedName name="_Software_Cost__RE_01001_AV001">#REF!</definedName>
    <definedName name="_Software_Cost__RE_01001_AV002">#REF!</definedName>
    <definedName name="_Software_Cost__RE_01001_AV003">#REF!</definedName>
    <definedName name="_Sort" localSheetId="0" hidden="1">#REF!</definedName>
    <definedName name="_Sort" hidden="1">#REF!</definedName>
    <definedName name="_V1" localSheetId="0" hidden="1">{#N/A,#N/A,FALSE,"Aging Summary";#N/A,#N/A,FALSE,"Ratio Analysis";#N/A,#N/A,FALSE,"Test 120 Day Accts";#N/A,#N/A,FALSE,"Tickmarks"}</definedName>
    <definedName name="_V1" hidden="1">{#N/A,#N/A,FALSE,"Aging Summary";#N/A,#N/A,FALSE,"Ratio Analysis";#N/A,#N/A,FALSE,"Test 120 Day Accts";#N/A,#N/A,FALSE,"Tickmarks"}</definedName>
    <definedName name="_VAS_Consol__THESI_01001_AV001" localSheetId="0">#REF!</definedName>
    <definedName name="_VAS_Consol__THESI_01001_AV001">#REF!</definedName>
    <definedName name="_VAS_Consol__THESI_01001_AV004" localSheetId="0">#REF!</definedName>
    <definedName name="_VAS_Consol__THESI_01001_AV004">#REF!</definedName>
    <definedName name="_VAS_Consol__THESI_01001_BV001" localSheetId="0">#REF!</definedName>
    <definedName name="_VAS_Consol__THESI_01001_BV001">#REF!</definedName>
    <definedName name="_VAS_Consol__THESI_01001_BV002" localSheetId="0">#REF!</definedName>
    <definedName name="_VAS_Consol__THESI_01001_BV002">#REF!</definedName>
    <definedName name="_VAS_Consol__THESI_02001_AV001" localSheetId="0">#REF!</definedName>
    <definedName name="_VAS_Consol__THESI_02001_AV001">#REF!</definedName>
    <definedName name="_VAS_Consol__THESI_02001_AV004" localSheetId="0">#REF!</definedName>
    <definedName name="_VAS_Consol__THESI_02001_AV004">#REF!</definedName>
    <definedName name="_VAS_Consol__THESI_02001_BV001" localSheetId="0">#REF!</definedName>
    <definedName name="_VAS_Consol__THESI_02001_BV001">#REF!</definedName>
    <definedName name="_VAS_Consol__THESI_02001_BV002" localSheetId="0">#REF!</definedName>
    <definedName name="_VAS_Consol__THESI_02001_BV002">#REF!</definedName>
    <definedName name="_Water_Heater_Consol__2_THESI_01001_AV001" localSheetId="0">#REF!</definedName>
    <definedName name="_Water_Heater_Consol__2_THESI_01001_AV001">#REF!</definedName>
    <definedName name="_Water_Heater_Consol__2_THESI_01001_AV004" localSheetId="0">#REF!</definedName>
    <definedName name="_Water_Heater_Consol__2_THESI_01001_AV004">#REF!</definedName>
    <definedName name="_Water_Heater_Consol__2_THESI_01001_BV001" localSheetId="0">#REF!</definedName>
    <definedName name="_Water_Heater_Consol__2_THESI_01001_BV001">#REF!</definedName>
    <definedName name="_Water_Heater_Consol__2_THESI_01001_BV002" localSheetId="0">#REF!</definedName>
    <definedName name="_Water_Heater_Consol__2_THESI_01001_BV002">#REF!</definedName>
    <definedName name="_Water_Heater_Consol__2_THESI_02001_AV001" localSheetId="0">#REF!</definedName>
    <definedName name="_Water_Heater_Consol__2_THESI_02001_AV001">#REF!</definedName>
    <definedName name="_Water_Heater_Consol__2_THESI_02001_AV004" localSheetId="0">#REF!</definedName>
    <definedName name="_Water_Heater_Consol__2_THESI_02001_AV004">#REF!</definedName>
    <definedName name="_Water_Heater_Consol__2_THESI_02001_BV001" localSheetId="0">#REF!</definedName>
    <definedName name="_Water_Heater_Consol__2_THESI_02001_BV001">#REF!</definedName>
    <definedName name="_Water_Heater_Consol__2_THESI_02001_BV002" localSheetId="0">#REF!</definedName>
    <definedName name="_Water_Heater_Consol__2_THESI_02001_BV002">#REF!</definedName>
    <definedName name="_Water_Heater_Consol__THESI_01001_AD001" localSheetId="0">#REF!</definedName>
    <definedName name="_Water_Heater_Consol__THESI_01001_AD001">#REF!</definedName>
    <definedName name="_Water_Heater_Consol__THESI_01001_AV001" localSheetId="0">#REF!</definedName>
    <definedName name="_Water_Heater_Consol__THESI_01001_AV001">#REF!</definedName>
    <definedName name="_Water_Heater_Consol__THESI_01001_AV002" localSheetId="0">#REF!</definedName>
    <definedName name="_Water_Heater_Consol__THESI_01001_AV002">#REF!</definedName>
    <definedName name="_Water_Heater_Consol__THESI_01001_AV003" localSheetId="0">#REF!</definedName>
    <definedName name="_Water_Heater_Consol__THESI_01001_AV003">#REF!</definedName>
    <definedName name="_Water_Heater_Consol__THESI_01001_AV004" localSheetId="0">#REF!</definedName>
    <definedName name="_Water_Heater_Consol__THESI_01001_AV004">#REF!</definedName>
    <definedName name="_Water_Heater_Consol__THESI_01001_BV001" localSheetId="0">#REF!</definedName>
    <definedName name="_Water_Heater_Consol__THESI_01001_BV001">#REF!</definedName>
    <definedName name="_Water_Heater_Consol__THESI_01001_BV002" localSheetId="0">#REF!</definedName>
    <definedName name="_Water_Heater_Consol__THESI_01001_BV002">#REF!</definedName>
    <definedName name="_Water_Heater_Consol__THESI_01001_BV003" localSheetId="0">#REF!</definedName>
    <definedName name="_Water_Heater_Consol__THESI_01001_BV003">#REF!</definedName>
    <definedName name="_Water_Heater_Consol__THESI_01001_CA001" localSheetId="0">#REF!</definedName>
    <definedName name="_Water_Heater_Consol__THESI_01001_CA001">#REF!</definedName>
    <definedName name="_Water_Heater_Consol__THESI_01001_CA002" localSheetId="0">#REF!</definedName>
    <definedName name="_Water_Heater_Consol__THESI_01001_CA002">#REF!</definedName>
    <definedName name="_Water_Heater_Consol__THESI_01001_CA003" localSheetId="0">#REF!</definedName>
    <definedName name="_Water_Heater_Consol__THESI_01001_CA003">#REF!</definedName>
    <definedName name="_Water_Heater_Consol__THESI_01001_CA004" localSheetId="0">#REF!</definedName>
    <definedName name="_Water_Heater_Consol__THESI_01001_CA004">#REF!</definedName>
    <definedName name="_Water_Heater_Consol__THESI_01001_CA005" localSheetId="0">#REF!</definedName>
    <definedName name="_Water_Heater_Consol__THESI_01001_CA005">#REF!</definedName>
    <definedName name="_Water_Heater_Consol__THESI_01001_CA006" localSheetId="0">#REF!</definedName>
    <definedName name="_Water_Heater_Consol__THESI_01001_CA006">#REF!</definedName>
    <definedName name="_Water_Heater_Consol__THESI_02001_AD001" localSheetId="0">#REF!</definedName>
    <definedName name="_Water_Heater_Consol__THESI_02001_AD001">#REF!</definedName>
    <definedName name="_Water_Heater_Consol__THESI_02001_AV001" localSheetId="0">#REF!</definedName>
    <definedName name="_Water_Heater_Consol__THESI_02001_AV001">#REF!</definedName>
    <definedName name="_Water_Heater_Consol__THESI_02001_AV002" localSheetId="0">#REF!</definedName>
    <definedName name="_Water_Heater_Consol__THESI_02001_AV002">#REF!</definedName>
    <definedName name="_Water_Heater_Consol__THESI_02001_AV003" localSheetId="0">#REF!</definedName>
    <definedName name="_Water_Heater_Consol__THESI_02001_AV003">#REF!</definedName>
    <definedName name="_Water_Heater_Consol__THESI_02001_AV004" localSheetId="0">#REF!</definedName>
    <definedName name="_Water_Heater_Consol__THESI_02001_AV004">#REF!</definedName>
    <definedName name="_Water_Heater_Consol__THESI_02001_BV001" localSheetId="0">#REF!</definedName>
    <definedName name="_Water_Heater_Consol__THESI_02001_BV001">#REF!</definedName>
    <definedName name="_Water_Heater_Consol__THESI_02001_BV002" localSheetId="0">#REF!</definedName>
    <definedName name="_Water_Heater_Consol__THESI_02001_BV002">#REF!</definedName>
    <definedName name="_Water_Heater_Consol__THESI_02001_BV003" localSheetId="0">#REF!</definedName>
    <definedName name="_Water_Heater_Consol__THESI_02001_BV003">#REF!</definedName>
    <definedName name="_Water_Heater_Consol__THESI_02001_CA001" localSheetId="0">#REF!</definedName>
    <definedName name="_Water_Heater_Consol__THESI_02001_CA001">#REF!</definedName>
    <definedName name="_Water_Heater_Consol__THESI_02001_CA002" localSheetId="0">#REF!</definedName>
    <definedName name="_Water_Heater_Consol__THESI_02001_CA002">#REF!</definedName>
    <definedName name="_Water_Heater_Consol__THESI_02001_CA003" localSheetId="0">#REF!</definedName>
    <definedName name="_Water_Heater_Consol__THESI_02001_CA003">#REF!</definedName>
    <definedName name="_Water_Heater_Consol__THESI_02001_CA004" localSheetId="0">#REF!</definedName>
    <definedName name="_Water_Heater_Consol__THESI_02001_CA004">#REF!</definedName>
    <definedName name="_Water_Heater_Consol__THESI_02001_CA005" localSheetId="0">#REF!</definedName>
    <definedName name="_Water_Heater_Consol__THESI_02001_CA005">#REF!</definedName>
    <definedName name="_Water_Heater_Consol__THESI_02001_CA006" localSheetId="0">#REF!</definedName>
    <definedName name="_Water_Heater_Consol__THESI_02001_CA006">#REF!</definedName>
    <definedName name="_Water_Heater_Consol__THESI_08001_AD001" localSheetId="0">#REF!</definedName>
    <definedName name="_Water_Heater_Consol__THESI_08001_AD001">#REF!</definedName>
    <definedName name="_Water_Heater_Consol__THESI_08001_AV001" localSheetId="0">#REF!</definedName>
    <definedName name="_Water_Heater_Consol__THESI_08001_AV001">#REF!</definedName>
    <definedName name="_Water_Heater_Consol__THESI_08001_AV002" localSheetId="0">#REF!</definedName>
    <definedName name="_Water_Heater_Consol__THESI_08001_AV002">#REF!</definedName>
    <definedName name="_Water_Heater_Consol__THESI_08001_AV003" localSheetId="0">#REF!</definedName>
    <definedName name="_Water_Heater_Consol__THESI_08001_AV003">#REF!</definedName>
    <definedName name="_Water_Heater_Consol__THESI_08001_AV004" localSheetId="0">#REF!</definedName>
    <definedName name="_Water_Heater_Consol__THESI_08001_AV004">#REF!</definedName>
    <definedName name="_Water_Heater_Consol__THESI_08001_BV001" localSheetId="0">#REF!</definedName>
    <definedName name="_Water_Heater_Consol__THESI_08001_BV001">#REF!</definedName>
    <definedName name="_Water_Heater_Consol__THESI_08001_BV002" localSheetId="0">#REF!</definedName>
    <definedName name="_Water_Heater_Consol__THESI_08001_BV002">#REF!</definedName>
    <definedName name="_Water_Heater_Consol__THESI_08001_BV003" localSheetId="0">#REF!</definedName>
    <definedName name="_Water_Heater_Consol__THESI_08001_BV003">#REF!</definedName>
    <definedName name="_Water_Heater_Consol__THESI_08001_CA001" localSheetId="0">#REF!</definedName>
    <definedName name="_Water_Heater_Consol__THESI_08001_CA001">#REF!</definedName>
    <definedName name="_Water_Heater_Consol__THESI_08001_CA002" localSheetId="0">#REF!</definedName>
    <definedName name="_Water_Heater_Consol__THESI_08001_CA002">#REF!</definedName>
    <definedName name="_Water_Heater_Consol__THESI_08001_CA003" localSheetId="0">#REF!</definedName>
    <definedName name="_Water_Heater_Consol__THESI_08001_CA003">#REF!</definedName>
    <definedName name="_Water_Heater_Consol__THESI_08001_CA004" localSheetId="0">#REF!</definedName>
    <definedName name="_Water_Heater_Consol__THESI_08001_CA004">#REF!</definedName>
    <definedName name="_Water_Heater_Consol__THESI_08001_CA005" localSheetId="0">#REF!</definedName>
    <definedName name="_Water_Heater_Consol__THESI_08001_CA005">#REF!</definedName>
    <definedName name="_Water_Heater_Consol__THESI_08001_CA006" localSheetId="0">#REF!</definedName>
    <definedName name="_Water_Heater_Consol__THESI_08001_CA006">#REF!</definedName>
    <definedName name="a" localSheetId="0" hidden="1">{#N/A,#N/A,FALSE,"Aging Summary";#N/A,#N/A,FALSE,"Ratio Analysis";#N/A,#N/A,FALSE,"Test 120 Day Accts";#N/A,#N/A,FALSE,"Tickmarks"}</definedName>
    <definedName name="a" hidden="1">{#N/A,#N/A,FALSE,"Aging Summary";#N/A,#N/A,FALSE,"Ratio Analysis";#N/A,#N/A,FALSE,"Test 120 Day Accts";#N/A,#N/A,FALSE,"Tickmarks"}</definedName>
    <definedName name="A_LU">#REF!</definedName>
    <definedName name="A_RES" localSheetId="0">#REF!</definedName>
    <definedName name="A_RES">#REF!</definedName>
    <definedName name="A_SL">#REF!</definedName>
    <definedName name="A_WH">#REF!</definedName>
    <definedName name="aa" localSheetId="0" hidden="1">{#N/A,#N/A,FALSE,"Aging Summary";#N/A,#N/A,FALSE,"Ratio Analysis";#N/A,#N/A,FALSE,"Test 120 Day Accts";#N/A,#N/A,FALSE,"Tickmarks"}</definedName>
    <definedName name="aa" hidden="1">{#N/A,#N/A,FALSE,"Aging Summary";#N/A,#N/A,FALSE,"Ratio Analysis";#N/A,#N/A,FALSE,"Test 120 Day Accts";#N/A,#N/A,FALSE,"Tickmarks"}</definedName>
    <definedName name="AA_GS1">#REF!</definedName>
    <definedName name="AA_GS2">#REF!</definedName>
    <definedName name="AA_GS3">#REF!</definedName>
    <definedName name="AA_LU">#REF!</definedName>
    <definedName name="AA_RES">#REF!</definedName>
    <definedName name="AA_SL">#REF!</definedName>
    <definedName name="AA_WH">#REF!</definedName>
    <definedName name="AAA">#REF!</definedName>
    <definedName name="aaaaaaaa" localSheetId="0" hidden="1">{#N/A,#N/A,FALSE,"Aging Summary";#N/A,#N/A,FALSE,"Ratio Analysis";#N/A,#N/A,FALSE,"Test 120 Day Accts";#N/A,#N/A,FALSE,"Tickmarks"}</definedName>
    <definedName name="aaaaaaaa" hidden="1">{#N/A,#N/A,FALSE,"Aging Summary";#N/A,#N/A,FALSE,"Ratio Analysis";#N/A,#N/A,FALSE,"Test 120 Day Accts";#N/A,#N/A,FALSE,"Tickmarks"}</definedName>
    <definedName name="AAAASD">#REF!</definedName>
    <definedName name="ab" localSheetId="0" hidden="1">{#N/A,#N/A,FALSE,"Aging Summary";#N/A,#N/A,FALSE,"Ratio Analysis";#N/A,#N/A,FALSE,"Test 120 Day Accts";#N/A,#N/A,FALSE,"Tickmarks"}</definedName>
    <definedName name="ab" hidden="1">{#N/A,#N/A,FALSE,"Aging Summary";#N/A,#N/A,FALSE,"Ratio Analysis";#N/A,#N/A,FALSE,"Test 120 Day Accts";#N/A,#N/A,FALSE,"Tickmarks"}</definedName>
    <definedName name="abb" localSheetId="0">#REF!</definedName>
    <definedName name="abb">#REF!</definedName>
    <definedName name="abc" localSheetId="0" hidden="1">{#N/A,#N/A,FALSE,"Aging Summary";#N/A,#N/A,FALSE,"Ratio Analysis";#N/A,#N/A,FALSE,"Test 120 Day Accts";#N/A,#N/A,FALSE,"Tickmarks"}</definedName>
    <definedName name="abc" hidden="1">{#N/A,#N/A,FALSE,"Aging Summary";#N/A,#N/A,FALSE,"Ratio Analysis";#N/A,#N/A,FALSE,"Test 120 Day Accts";#N/A,#N/A,FALSE,"Tickmarks"}</definedName>
    <definedName name="abcdefd" localSheetId="0">#REF!</definedName>
    <definedName name="abcdefd">#REF!</definedName>
    <definedName name="absc">#REF!</definedName>
    <definedName name="accounting_period">#REF!</definedName>
    <definedName name="ACCOUNTING_STANDARDS" localSheetId="0">#REF!</definedName>
    <definedName name="ACCOUNTING_STANDARDS">#REF!</definedName>
    <definedName name="Accounts">#REF!</definedName>
    <definedName name="acctorder" localSheetId="0">#REF!</definedName>
    <definedName name="acctorder">#REF!</definedName>
    <definedName name="ACCUM_DEPN" localSheetId="0">#REF!</definedName>
    <definedName name="ACCUM_DEPN">#REF!</definedName>
    <definedName name="AcNumDes" localSheetId="0">#REF!</definedName>
    <definedName name="AcNumDes">#REF!</definedName>
    <definedName name="ACT_COL" localSheetId="0">#REF!</definedName>
    <definedName name="ACT_COL">#REF!</definedName>
    <definedName name="actest" localSheetId="0">#REF!</definedName>
    <definedName name="actest">#REF!</definedName>
    <definedName name="actest2" localSheetId="0">#REF!</definedName>
    <definedName name="actest2">#REF!</definedName>
    <definedName name="Actual_Attained_Month" localSheetId="0">#REF!</definedName>
    <definedName name="Actual_Attained_Month">#REF!</definedName>
    <definedName name="Actual_Month_ISA_Credit_Attained" localSheetId="0">#REF!</definedName>
    <definedName name="Actual_Month_ISA_Credit_Attained">#REF!</definedName>
    <definedName name="ActualRange2010" localSheetId="0">INDIRECT('App.2-C'!ActualRange2010Input)</definedName>
    <definedName name="ActualRange2010">INDIRECT([0]!ActualRange2010Input)</definedName>
    <definedName name="ActualRange2010Input" localSheetId="0">#REF!</definedName>
    <definedName name="ActualRange2010Input">#REF!</definedName>
    <definedName name="ActualRange2011" localSheetId="0">INDIRECT('App.2-C'!ActualRange2011Input)</definedName>
    <definedName name="ActualRange2011">INDIRECT([0]!ActualRange2011Input)</definedName>
    <definedName name="ActualRange2011Input" localSheetId="0">#REF!</definedName>
    <definedName name="ActualRange2011Input">#REF!</definedName>
    <definedName name="actuals2014" localSheetId="0">ISA #REF!</definedName>
    <definedName name="actuals2014">ISA #REF!</definedName>
    <definedName name="actuals2014b">ISA #REF!</definedName>
    <definedName name="AD_LU">#REF!</definedName>
    <definedName name="ad_mrg_FY07" localSheetId="0">#REF!</definedName>
    <definedName name="ad_mrg_FY07">#REF!</definedName>
    <definedName name="ad_mrg_FY08" localSheetId="0">#REF!</definedName>
    <definedName name="ad_mrg_FY08">#REF!</definedName>
    <definedName name="ad_mrg_FY09" localSheetId="0">#REF!</definedName>
    <definedName name="ad_mrg_FY09">#REF!</definedName>
    <definedName name="ad_mrg_FY10" localSheetId="0">#REF!</definedName>
    <definedName name="ad_mrg_FY10">#REF!</definedName>
    <definedName name="AdditionalHC" localSheetId="0">#REF!</definedName>
    <definedName name="AdditionalHC">#REF!</definedName>
    <definedName name="ADDLEAP" localSheetId="0">#REF!</definedName>
    <definedName name="ADDLEAP">#REF!</definedName>
    <definedName name="adf" localSheetId="0" hidden="1">{#N/A,#N/A,FALSE,"Aging Summary";#N/A,#N/A,FALSE,"Ratio Analysis";#N/A,#N/A,FALSE,"Test 120 Day Accts";#N/A,#N/A,FALSE,"Tickmarks"}</definedName>
    <definedName name="adf" hidden="1">{#N/A,#N/A,FALSE,"Aging Summary";#N/A,#N/A,FALSE,"Ratio Analysis";#N/A,#N/A,FALSE,"Test 120 Day Accts";#N/A,#N/A,FALSE,"Tickmarks"}</definedName>
    <definedName name="adfaa" localSheetId="0">#REF!</definedName>
    <definedName name="adfaa">#REF!</definedName>
    <definedName name="adjfldsa" localSheetId="0">#REF!</definedName>
    <definedName name="adjfldsa">#REF!</definedName>
    <definedName name="AJ_GS1">#REF!</definedName>
    <definedName name="AJ_GS2">#REF!</definedName>
    <definedName name="AJ_GS3">#REF!</definedName>
    <definedName name="AJ_LU">#REF!</definedName>
    <definedName name="AJ_RES">#REF!</definedName>
    <definedName name="AJ_SL">#REF!</definedName>
    <definedName name="AJ_TOT">#REF!</definedName>
    <definedName name="AJ_WH">#REF!</definedName>
    <definedName name="alias2">#REF!</definedName>
    <definedName name="Alloc_Drivers">#REF!</definedName>
    <definedName name="Allocated" localSheetId="0">#REF!</definedName>
    <definedName name="Allocated">#REF!</definedName>
    <definedName name="ammar1" localSheetId="0">#REF!</definedName>
    <definedName name="ammar1">#REF!</definedName>
    <definedName name="ammar2" localSheetId="0">#REF!</definedName>
    <definedName name="ammar2">#REF!</definedName>
    <definedName name="Amount" localSheetId="0">#REF!</definedName>
    <definedName name="Amount">#REF!</definedName>
    <definedName name="analysis" localSheetId="0"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localSheetId="0"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localSheetId="0"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ngela">#REF!</definedName>
    <definedName name="ApprovedYr">#REF!</definedName>
    <definedName name="areas" localSheetId="0">#REF!</definedName>
    <definedName name="areas">#REF!</definedName>
    <definedName name="AS2DocOpenMode" hidden="1">"AS2DocumentEdit"</definedName>
    <definedName name="AS2HasNoAutoHeaderFooter" hidden="1">" "</definedName>
    <definedName name="ASSET_AMOUNT_SELECTED_YEAR" localSheetId="0">IF('App.2-C'!YEAR_SELECTED=2012,#REF!,IF('App.2-C'!YEAR_SELECTED=2013,#REF!,#REF!))</definedName>
    <definedName name="ASSET_AMOUNT_SELECTED_YEAR">IF(YEAR_SELECTED=2012,#REF!,IF(YEAR_SELECTED=2013,#REF!,#REF!))</definedName>
    <definedName name="ASSET_AMOUNT_SELECTED_YEAR_25YRs" localSheetId="0">IF('App.2-C'!YEAR_SELECTED=2012,#REF!,IF('App.2-C'!YEAR_SELECTED=2013,#REF!,#REF!))</definedName>
    <definedName name="ASSET_AMOUNT_SELECTED_YEAR_25YRs">#N/A</definedName>
    <definedName name="ASSET_AMOUNT_SELECTED_YEAR2" localSheetId="0">IF('App.2-C'!YEAR_SELECTED=2012,#REF!,IF('App.2-C'!YEAR_SELECTED=2013,#REF!,#REF!))</definedName>
    <definedName name="ASSET_AMOUNT_SELECTED_YEAR2">#N/A</definedName>
    <definedName name="Asset_Class">#REF!</definedName>
    <definedName name="Asset_Failure_Groups_3" localSheetId="0">#REF!</definedName>
    <definedName name="Asset_Failure_Groups_3">#REF!</definedName>
    <definedName name="ASSETS_LIST_SELECTED_YEAR" localSheetId="0">IF('App.2-C'!YEAR_SELECTED=2012,#REF!,IF('App.2-C'!YEAR_SELECTED=2013,#REF!,#REF!))</definedName>
    <definedName name="ASSETS_LIST_SELECTED_YEAR">IF(YEAR_SELECTED=2012,#REF!,IF(YEAR_SELECTED=2013,#REF!,#REF!))</definedName>
    <definedName name="ASSETS_LIST_SELECTED_YEAR_25Yrs" localSheetId="0">IF('App.2-C'!YEAR_SELECTED=2012,#REF!,IF('App.2-C'!YEAR_SELECTED=2013,#REF!,#REF!))</definedName>
    <definedName name="ASSETS_LIST_SELECTED_YEAR_25Yrs">#N/A</definedName>
    <definedName name="Assets_NewandOld" localSheetId="0">#REF!</definedName>
    <definedName name="Assets_NewandOld">#REF!</definedName>
    <definedName name="AV_GS1">#REF!</definedName>
    <definedName name="AV_GS2">#REF!</definedName>
    <definedName name="AV_GS3">#REF!</definedName>
    <definedName name="AV_LU">#REF!</definedName>
    <definedName name="AV_RES">#REF!</definedName>
    <definedName name="AV_SL">#REF!</definedName>
    <definedName name="AV_WH">#REF!</definedName>
    <definedName name="average" localSheetId="0">#REF!</definedName>
    <definedName name="average">#REF!</definedName>
    <definedName name="azad" localSheetId="0" hidden="1">{#N/A,#N/A,FALSE,"Aging Summary";#N/A,#N/A,FALSE,"Ratio Analysis";#N/A,#N/A,FALSE,"Test 120 Day Accts";#N/A,#N/A,FALSE,"Tickmarks"}</definedName>
    <definedName name="azad" hidden="1">{#N/A,#N/A,FALSE,"Aging Summary";#N/A,#N/A,FALSE,"Ratio Analysis";#N/A,#N/A,FALSE,"Test 120 Day Accts";#N/A,#N/A,FALSE,"Tickmarks"}</definedName>
    <definedName name="b" localSheetId="0">#REF!</definedName>
    <definedName name="b">#REF!</definedName>
    <definedName name="B09CX" localSheetId="0">#REF!</definedName>
    <definedName name="B09CX">#REF!</definedName>
    <definedName name="b09cxb" localSheetId="0">#REF!</definedName>
    <definedName name="b09cxb">#REF!</definedName>
    <definedName name="B09FTE" localSheetId="0">#REF!</definedName>
    <definedName name="B09FTE">#REF!</definedName>
    <definedName name="b09fteb" localSheetId="0">#REF!</definedName>
    <definedName name="b09fteb">#REF!</definedName>
    <definedName name="B09OI" localSheetId="0">#REF!</definedName>
    <definedName name="B09OI">#REF!</definedName>
    <definedName name="B09OX" localSheetId="0">#REF!</definedName>
    <definedName name="B09OX">#REF!</definedName>
    <definedName name="B09PR" localSheetId="0">#REF!</definedName>
    <definedName name="B09PR">#REF!</definedName>
    <definedName name="b09prt" localSheetId="0">#REF!</definedName>
    <definedName name="b09prt">#REF!</definedName>
    <definedName name="base_month" localSheetId="0">#REF!</definedName>
    <definedName name="base_month">#REF!</definedName>
    <definedName name="base_yr" localSheetId="0">#REF!</definedName>
    <definedName name="base_yr">#REF!</definedName>
    <definedName name="BASEINCREASEFY14MGT">#REF!</definedName>
    <definedName name="BASEINCREASEFY15MGT">#REF!</definedName>
    <definedName name="BASEINCREASEFY16MGT">#REF!</definedName>
    <definedName name="BASEINCREASEFY17MGT">#REF!</definedName>
    <definedName name="BASEINCREASEFY18MGT">#REF!</definedName>
    <definedName name="BASEINCREASEFY19MGT">#REF!</definedName>
    <definedName name="bb" localSheetId="0">#REF!</definedName>
    <definedName name="bb">#REF!</definedName>
    <definedName name="bbbb" localSheetId="0">#REF!</definedName>
    <definedName name="bbbb">#REF!</definedName>
    <definedName name="bbbbb" localSheetId="0">#REF!</definedName>
    <definedName name="bbbbb">#REF!</definedName>
    <definedName name="bbbbbb" localSheetId="0">#REF!</definedName>
    <definedName name="bbbbbb">#REF!</definedName>
    <definedName name="bbbbbbb" localSheetId="0">#REF!</definedName>
    <definedName name="bbbbbbb">#REF!</definedName>
    <definedName name="bbbbbbbb" localSheetId="0">#REF!</definedName>
    <definedName name="bbbbbbbb">#REF!</definedName>
    <definedName name="bbbbbbbbbb" localSheetId="0">#REF!</definedName>
    <definedName name="bbbbbbbbbb">#REF!</definedName>
    <definedName name="bbbbbbbbbbb" localSheetId="0">#REF!</definedName>
    <definedName name="bbbbbbbbbbb">#REF!</definedName>
    <definedName name="bbbbbbbbbbbb" localSheetId="0">#REF!</definedName>
    <definedName name="bbbbbbbbbbbb">#REF!</definedName>
    <definedName name="bbbbbbbbbbbbbbb" localSheetId="0">#REF!</definedName>
    <definedName name="bbbbbbbbbbbbbbb">#REF!</definedName>
    <definedName name="bbbbbbbbbbbbbbbbb" localSheetId="0">#REF!</definedName>
    <definedName name="bbbbbbbbbbbbbbbbb">#REF!</definedName>
    <definedName name="bbbbbbbbbbbbbbbbbbbb" localSheetId="0">#REF!</definedName>
    <definedName name="bbbbbbbbbbbbbbbbbbbb">#REF!</definedName>
    <definedName name="bbbbbbbbbbbbbbbbbbbbb" localSheetId="0">#REF!</definedName>
    <definedName name="bbbbbbbbbbbbbbbbbbbbb">#REF!</definedName>
    <definedName name="bbbbbbbbbbbbbbbbbbbbbb" localSheetId="0">#REF!</definedName>
    <definedName name="bbbbbbbbbbbbbbbbbbbbbb">#REF!</definedName>
    <definedName name="bbbbbbbbbbbbbbbbbbbbbbbb" localSheetId="0">#REF!</definedName>
    <definedName name="bbbbbbbbbbbbbbbbbbbbbbbb">#REF!</definedName>
    <definedName name="bbbbbbbbbbbbbbbbbbbbbbbbb" localSheetId="0">#REF!</definedName>
    <definedName name="bbbbbbbbbbbbbbbbbbbbbbbbb">#REF!</definedName>
    <definedName name="bbbbbbbbbbbbbbbbbbbbbbbbbbb" localSheetId="0">#REF!</definedName>
    <definedName name="bbbbbbbbbbbbbbbbbbbbbbbbbbb">#REF!</definedName>
    <definedName name="bbbbbbbbbbbbbbbbbbbbbbbbbbbbbbbbb" localSheetId="0">#REF!</definedName>
    <definedName name="bbbbbbbbbbbbbbbbbbbbbbbbbbbbbbbbb">#REF!</definedName>
    <definedName name="Benefits_Rate" localSheetId="0">#REF!</definedName>
    <definedName name="Benefits_Rate">#REF!</definedName>
    <definedName name="BI_LDCLIST">#REF!</definedName>
    <definedName name="BIR10C">#REF!</definedName>
    <definedName name="BIR11C">#REF!</definedName>
    <definedName name="BIR12C">#REF!</definedName>
    <definedName name="BIR13C">#REF!</definedName>
    <definedName name="BIR1C">#REF!</definedName>
    <definedName name="BIR2C">#REF!</definedName>
    <definedName name="BIR3C">#REF!</definedName>
    <definedName name="BIR4C">#REF!</definedName>
    <definedName name="BIR5C">#REF!</definedName>
    <definedName name="BIR6C">#REF!</definedName>
    <definedName name="BIR7C">#REF!</definedName>
    <definedName name="BIR8C">#REF!</definedName>
    <definedName name="BIR9C">#REF!</definedName>
    <definedName name="bo90ib" localSheetId="0">#REF!</definedName>
    <definedName name="bo90ib">#REF!</definedName>
    <definedName name="bo90xi" localSheetId="0">#REF!</definedName>
    <definedName name="bo90xi">#REF!</definedName>
    <definedName name="Bridge_Year">#REF!</definedName>
    <definedName name="BridgeYear" localSheetId="0">#REF!</definedName>
    <definedName name="BridgeYear">#REF!</definedName>
    <definedName name="BS_AQ3">#REF!</definedName>
    <definedName name="BS_AQ4">#REF!</definedName>
    <definedName name="BS_Q3">#REF!</definedName>
    <definedName name="BS_Q4">#REF!</definedName>
    <definedName name="BS_REPORT">IF(Entity_OptButtonStatus=1,IF(FS_OptButtonStatus=1,THC_CONSOL_BS,THC_CONSOL_BS_RESTATED),IF(Entity_OptButtonStatus=2,IF(FS_OptButtonStatus=1,THESL_BS,THESL_BS_RESTATED),IF(Entity_OptButtonStatus=3,IF(FS_OptButtonStatus=1,THC_BS,THC_BS_RESTATED),IF(Entity_OptButtonStatus=4,IF(FS_OptButtonStatus=1,THESI_BS,THESI_BS_RESTATED),IF(Entity_OptButtonStatus=5,IF(FS_OptButtonStatus=1,THSTL_BS,THSTL_BS_RESTATED),IF(Entity_OptButtonStatus=6,IF(FS_OptButtonStatus=1,THTI_BS,THTI_BS_RESTATED),IF(Entity_OptButtonStatus=7,IF(FS_OptButtonStatus=1,_14CO_BS,_14CO_BS_RESTATED))))))))</definedName>
    <definedName name="BS_TABLES__FISCALYEAR_PRIOR_YR" localSheetId="0">#REF!,#REF!</definedName>
    <definedName name="BS_TABLES__FISCALYEAR_PRIOR_YR">#REF!,#REF!</definedName>
    <definedName name="BS_THESI">#REF!</definedName>
    <definedName name="budest" localSheetId="0">#REF!</definedName>
    <definedName name="budest">#REF!</definedName>
    <definedName name="budget" localSheetId="0">#REF!</definedName>
    <definedName name="budget">#REF!</definedName>
    <definedName name="Budget_Range" localSheetId="0">#REF!</definedName>
    <definedName name="Budget_Range">#REF!</definedName>
    <definedName name="budget_table">#REF!</definedName>
    <definedName name="BudgetRange2010" localSheetId="0">INDIRECT('App.2-C'!BudgetRange2010Input)</definedName>
    <definedName name="BudgetRange2010">INDIRECT([0]!BudgetRange2010Input)</definedName>
    <definedName name="BudgetRange2010Input" localSheetId="0">#REF!</definedName>
    <definedName name="BudgetRange2010Input">#REF!</definedName>
    <definedName name="BudgetRange2011" localSheetId="0">INDIRECT('App.2-C'!BudgetRange2011Input)</definedName>
    <definedName name="BudgetRange2011">INDIRECT([0]!BudgetRange2011Input)</definedName>
    <definedName name="BudgetRange2011Input" localSheetId="0">#REF!</definedName>
    <definedName name="BudgetRange2011Input">#REF!</definedName>
    <definedName name="BudRange14" localSheetId="0">#REF!</definedName>
    <definedName name="BudRange14">#REF!</definedName>
    <definedName name="BudRange14A" localSheetId="0">#REF!</definedName>
    <definedName name="BudRange14A">#REF!</definedName>
    <definedName name="BudRange2" localSheetId="0">#REF!</definedName>
    <definedName name="BudRange2">#REF!</definedName>
    <definedName name="BudRange2A" localSheetId="0">#REF!</definedName>
    <definedName name="BudRange2A">#REF!</definedName>
    <definedName name="BudRange2B" localSheetId="0">#REF!</definedName>
    <definedName name="BudRange2B">#REF!</definedName>
    <definedName name="BudRange2C" localSheetId="0">#REF!</definedName>
    <definedName name="BudRange2C">#REF!</definedName>
    <definedName name="BudRange3" localSheetId="0">#REF!</definedName>
    <definedName name="BudRange3">#REF!</definedName>
    <definedName name="BudRange3A" localSheetId="0">#REF!</definedName>
    <definedName name="BudRange3A">#REF!</definedName>
    <definedName name="BudRange3B" localSheetId="0">#REF!</definedName>
    <definedName name="BudRange3B">#REF!</definedName>
    <definedName name="BudRange3C" localSheetId="0">#REF!</definedName>
    <definedName name="BudRange3C">#REF!</definedName>
    <definedName name="BudRange5" localSheetId="0">#REF!</definedName>
    <definedName name="BudRange5">#REF!</definedName>
    <definedName name="BudRange5A" localSheetId="0">#REF!</definedName>
    <definedName name="BudRange5A">#REF!</definedName>
    <definedName name="BudRange5B" localSheetId="0">#REF!</definedName>
    <definedName name="BudRange5B">#REF!</definedName>
    <definedName name="BudRange5C" localSheetId="0">#REF!</definedName>
    <definedName name="BudRange5C">#REF!</definedName>
    <definedName name="BudRange6" localSheetId="0">#REF!</definedName>
    <definedName name="BudRange6">#REF!</definedName>
    <definedName name="BudRange6A" localSheetId="0">#REF!</definedName>
    <definedName name="BudRange6A">#REF!</definedName>
    <definedName name="BudRange6B" localSheetId="0">#REF!</definedName>
    <definedName name="BudRange6B">#REF!</definedName>
    <definedName name="BudRange6C" localSheetId="0">#REF!</definedName>
    <definedName name="BudRange6C">#REF!</definedName>
    <definedName name="BudRangeElim" localSheetId="0">#REF!</definedName>
    <definedName name="BudRangeElim">#REF!</definedName>
    <definedName name="BudRangeElimA" localSheetId="0">#REF!</definedName>
    <definedName name="BudRangeElimA">#REF!</definedName>
    <definedName name="BUTTONSRange">#REF!</definedName>
    <definedName name="cap">#REF!</definedName>
    <definedName name="Cap_Tax_Rate">#REF!</definedName>
    <definedName name="capafudc">#REF!</definedName>
    <definedName name="Capas" localSheetId="0">#REF!</definedName>
    <definedName name="Capas">#REF!</definedName>
    <definedName name="CapEx">#REF!</definedName>
    <definedName name="CAPEX_YTD">OFFSET(#REF!,0,0,COUNTA(#REF!),COUNTA(#REF!))</definedName>
    <definedName name="capitalization" localSheetId="0">#REF!</definedName>
    <definedName name="capitalization">#REF!</definedName>
    <definedName name="Capitalized">#REF!</definedName>
    <definedName name="capized">#REF!</definedName>
    <definedName name="Cash" localSheetId="0">#REF!</definedName>
    <definedName name="Cash">#REF!</definedName>
    <definedName name="Cat_Range" localSheetId="0">#REF!</definedName>
    <definedName name="Cat_Range">#REF!</definedName>
    <definedName name="Categories" localSheetId="0">#REF!</definedName>
    <definedName name="Categories">#REF!</definedName>
    <definedName name="CATEGORY_LISTING" localSheetId="0">#REF!</definedName>
    <definedName name="CATEGORY_LISTING">#REF!</definedName>
    <definedName name="Category2" localSheetId="0">#REF!</definedName>
    <definedName name="Category2">#REF!</definedName>
    <definedName name="Category2new" localSheetId="0">#REF!</definedName>
    <definedName name="Category2new">#REF!</definedName>
    <definedName name="category2new2" localSheetId="0">#REF!</definedName>
    <definedName name="category2new2">#REF!</definedName>
    <definedName name="category2new3" localSheetId="0">#REF!</definedName>
    <definedName name="category2new3">#REF!</definedName>
    <definedName name="Category2v2" localSheetId="0">#REF!</definedName>
    <definedName name="Category2v2">#REF!</definedName>
    <definedName name="category2v2new" localSheetId="0">#REF!</definedName>
    <definedName name="category2v2new">#REF!</definedName>
    <definedName name="CATEGORYINDATA" localSheetId="0">#REF!</definedName>
    <definedName name="CATEGORYINDATA">#REF!</definedName>
    <definedName name="cb" localSheetId="0">#REF!</definedName>
    <definedName name="cb">#REF!</definedName>
    <definedName name="cb_25Yrs" localSheetId="0">#REF!</definedName>
    <definedName name="cb_25Yrs">#REF!</definedName>
    <definedName name="cbc" localSheetId="0">#REF!</definedName>
    <definedName name="cbc">#REF!</definedName>
    <definedName name="cbc_25Yrs" localSheetId="0">#REF!</definedName>
    <definedName name="cbc_25Yrs">#REF!</definedName>
    <definedName name="cbe" localSheetId="0">#REF!</definedName>
    <definedName name="cbe">#REF!</definedName>
    <definedName name="cbe_25Yrs" localSheetId="0">#REF!</definedName>
    <definedName name="cbe_25Yrs">#REF!</definedName>
    <definedName name="CC" localSheetId="0">#REF!</definedName>
    <definedName name="cc">#REF!</definedName>
    <definedName name="cc_25Yrs" localSheetId="0">#REF!</definedName>
    <definedName name="cc_25Yrs">#REF!</definedName>
    <definedName name="CC_Accrual">#REF!</definedName>
    <definedName name="ccc" localSheetId="0">#REF!</definedName>
    <definedName name="ccc">#REF!</definedName>
    <definedName name="ccc_25Yrs" localSheetId="0">#REF!</definedName>
    <definedName name="ccc_25Yrs">#REF!</definedName>
    <definedName name="cccccccccc" localSheetId="0">#REF!</definedName>
    <definedName name="cccccccccc">#REF!</definedName>
    <definedName name="cccccccccccc" localSheetId="0">#REF!</definedName>
    <definedName name="cccccccccccc">#REF!</definedName>
    <definedName name="cccccccccccccc" localSheetId="0">#REF!</definedName>
    <definedName name="cccccccccccccc">#REF!</definedName>
    <definedName name="cccccccccccccccccc" localSheetId="0">#REF!</definedName>
    <definedName name="cccccccccccccccccc">#REF!</definedName>
    <definedName name="ccccccccccccccccccccc" localSheetId="0">#REF!</definedName>
    <definedName name="ccccccccccccccccccccc">#REF!</definedName>
    <definedName name="ccccccccccccccccccccccc" localSheetId="0">#REF!</definedName>
    <definedName name="ccccccccccccccccccccccc">#REF!</definedName>
    <definedName name="cce" localSheetId="0">#REF!</definedName>
    <definedName name="cce">#REF!</definedName>
    <definedName name="cce_25Yrs" localSheetId="0">#REF!</definedName>
    <definedName name="cce_25Yrs">#REF!</definedName>
    <definedName name="CELL_RANGE" localSheetId="0">#REF!</definedName>
    <definedName name="CELL_RANGE">#REF!</definedName>
    <definedName name="CF_QTDQ2">#REF!</definedName>
    <definedName name="CF_REPORT">IF(Entity_OptButtonStatus=1,IF(FS_OptButtonStatus=1,THC_CONSOL_CF,THC_CONSOL_CF_RESTATED),IF(Entity_OptButtonStatus=2,IF(FS_OptButtonStatus=1,THESL_CF,THESL_CF_RESTATED),IF(Entity_OptButtonStatus=3,IF(FS_OptButtonStatus=1,THC_CF,THC_CF_RESTATED),IF(Entity_OptButtonStatus=4,IF(FS_OptButtonStatus=1,THESI_CF,THESI_CF_RESTATED),IF(Entity_OptButtonStatus=5,IF(FS_OptButtonStatus=1,THSTL_CF,THSTL_CF_RESTATED),IF(Entity_OptButtonStatus=6,IF(FS_OptButtonStatus=1,THTI_CF,THTI_CF_RESTATED),IF(Entity_OptButtonStatus=7,IF(FS_OptButtonStatus=1,_14CO_CF,_14CO_CF_RESTATED))))))))</definedName>
    <definedName name="CF_YTDJune">#REF!</definedName>
    <definedName name="CF_YTDQ1">#REF!</definedName>
    <definedName name="CF_YTDQ2">#REF!</definedName>
    <definedName name="CF_YTDQ3">#REF!</definedName>
    <definedName name="Chart_NI_DataSeries">IF(Entity_OptButtonStatus=1,#REF!,#REF!)</definedName>
    <definedName name="Chart_NI_Legend">IF(Entity_OptButtonStatus=1,#REF!,#REF!)</definedName>
    <definedName name="Chart_NI_Xaxis">IF(Entity_OptButtonStatus=1,#REF!,#REF!)</definedName>
    <definedName name="Chart_OpEx_Data_Series">IF(Entity_OptButtonStatus=1,#REF!,#REF!)</definedName>
    <definedName name="Chart_OpEx_Legend">IF(Entity_OptButtonStatus=1,#REF!,#REF!)</definedName>
    <definedName name="Chart_OpEx_Xaxis">IF(Entity_OptButtonStatus=1,#REF!,#REF!)</definedName>
    <definedName name="CO" localSheetId="0">#REF!</definedName>
    <definedName name="CO">#REF!</definedName>
    <definedName name="Collection_Agencies_Graph">#REF!</definedName>
    <definedName name="COLUMNS_RANGE" localSheetId="0">#REF!</definedName>
    <definedName name="COLUMNS_RANGE">#REF!</definedName>
    <definedName name="Company_Code" comment="Company Code Drop Down List" localSheetId="0">#REF!</definedName>
    <definedName name="Company_Code" comment="Company Code Drop Down List">#REF!</definedName>
    <definedName name="contactf" localSheetId="0">#REF!</definedName>
    <definedName name="contactf">#REF!</definedName>
    <definedName name="ContractorCat" localSheetId="0">#REF!</definedName>
    <definedName name="ContractorCat">#REF!</definedName>
    <definedName name="Contractors">#REF!</definedName>
    <definedName name="ContractorType" localSheetId="0">#REF!</definedName>
    <definedName name="ContractorType">#REF!</definedName>
    <definedName name="ContractorValidation" localSheetId="0">#REF!</definedName>
    <definedName name="ContractorValidation">#REF!</definedName>
    <definedName name="Control_CAPEX" localSheetId="0">#REF!</definedName>
    <definedName name="Control_CAPEX">#REF!</definedName>
    <definedName name="Control_DB" localSheetId="0">#REF!</definedName>
    <definedName name="Control_DB">#REF!</definedName>
    <definedName name="Control_OPEX" localSheetId="0">#REF!</definedName>
    <definedName name="Control_OPEX">#REF!</definedName>
    <definedName name="Control_Revenue" localSheetId="0">#REF!</definedName>
    <definedName name="Control_Revenue">#REF!</definedName>
    <definedName name="Control_Summary" localSheetId="0">#REF!</definedName>
    <definedName name="Control_Summary">#REF!</definedName>
    <definedName name="COS_RES_CUSTOMERS">#REF!</definedName>
    <definedName name="COS_RES_KWH">#REF!</definedName>
    <definedName name="cost" localSheetId="0">#REF!</definedName>
    <definedName name="cost">#REF!</definedName>
    <definedName name="Cost_Center" localSheetId="0">#REF!</definedName>
    <definedName name="Cost_Center">#REF!</definedName>
    <definedName name="cp_cost">#REF!</definedName>
    <definedName name="cp_date">#REF!</definedName>
    <definedName name="cp_volume">#REF!</definedName>
    <definedName name="CPPRate" localSheetId="0">#REF!</definedName>
    <definedName name="CPPRate">#REF!</definedName>
    <definedName name="CPPThreshold" localSheetId="0">#REF!</definedName>
    <definedName name="CPPThreshold">#REF!</definedName>
    <definedName name="CRLF">#REF!</definedName>
    <definedName name="Crystal_1_1_WEBI_DataGrid" localSheetId="0" hidden="1">#REF!</definedName>
    <definedName name="Crystal_1_1_WEBI_DataGrid" hidden="1">#REF!</definedName>
    <definedName name="Crystal_1_1_WEBI_HHeading" localSheetId="0" hidden="1">#REF!</definedName>
    <definedName name="Crystal_1_1_WEBI_HHeading" hidden="1">#REF!</definedName>
    <definedName name="Crystal_1_1_WEBI_Table" localSheetId="0" hidden="1">#REF!</definedName>
    <definedName name="Crystal_1_1_WEBI_Table" hidden="1">#REF!</definedName>
    <definedName name="Crystal_10_1_WEBI_DataGrid" localSheetId="0" hidden="1">#REF!</definedName>
    <definedName name="Crystal_10_1_WEBI_DataGrid" hidden="1">#REF!</definedName>
    <definedName name="Crystal_10_1_WEBI_HHeading" localSheetId="0" hidden="1">#REF!</definedName>
    <definedName name="Crystal_10_1_WEBI_HHeading" hidden="1">#REF!</definedName>
    <definedName name="Crystal_10_1_WEBI_Table" localSheetId="0" hidden="1">#REF!</definedName>
    <definedName name="Crystal_10_1_WEBI_Table" hidden="1">#REF!</definedName>
    <definedName name="Crystal_12_1_WEBI_DataGrid" localSheetId="0" hidden="1">#REF!</definedName>
    <definedName name="Crystal_12_1_WEBI_DataGrid" hidden="1">#REF!</definedName>
    <definedName name="Crystal_12_1_WEBI_HHeading" localSheetId="0" hidden="1">#REF!</definedName>
    <definedName name="Crystal_12_1_WEBI_HHeading" hidden="1">#REF!</definedName>
    <definedName name="Crystal_12_1_WEBI_Table" localSheetId="0" hidden="1">#REF!</definedName>
    <definedName name="Crystal_12_1_WEBI_Table" hidden="1">#REF!</definedName>
    <definedName name="Crystal_14_1_WEBI_DataGrid" localSheetId="0" hidden="1">#REF!</definedName>
    <definedName name="Crystal_14_1_WEBI_DataGrid" hidden="1">#REF!</definedName>
    <definedName name="Crystal_14_1_WEBI_HHeading" localSheetId="0" hidden="1">#REF!</definedName>
    <definedName name="Crystal_14_1_WEBI_HHeading" hidden="1">#REF!</definedName>
    <definedName name="Crystal_14_1_WEBI_Table" localSheetId="0" hidden="1">#REF!</definedName>
    <definedName name="Crystal_14_1_WEBI_Table" hidden="1">#REF!</definedName>
    <definedName name="Crystal_16_1_WEBI_DataGrid" localSheetId="0" hidden="1">#REF!</definedName>
    <definedName name="Crystal_16_1_WEBI_DataGrid" hidden="1">#REF!</definedName>
    <definedName name="Crystal_16_1_WEBI_HHeading" localSheetId="0" hidden="1">#REF!</definedName>
    <definedName name="Crystal_16_1_WEBI_HHeading" hidden="1">#REF!</definedName>
    <definedName name="Crystal_16_1_WEBI_Table" localSheetId="0" hidden="1">#REF!</definedName>
    <definedName name="Crystal_16_1_WEBI_Table" hidden="1">#REF!</definedName>
    <definedName name="Crystal_18_1_WEBI_DataGrid" localSheetId="0" hidden="1">#REF!</definedName>
    <definedName name="Crystal_18_1_WEBI_DataGrid" hidden="1">#REF!</definedName>
    <definedName name="Crystal_18_1_WEBI_HHeading" localSheetId="0" hidden="1">#REF!</definedName>
    <definedName name="Crystal_18_1_WEBI_HHeading" hidden="1">#REF!</definedName>
    <definedName name="Crystal_18_1_WEBI_Table" localSheetId="0" hidden="1">#REF!</definedName>
    <definedName name="Crystal_18_1_WEBI_Table" hidden="1">#REF!</definedName>
    <definedName name="Crystal_2_1_WEBI_DataGrid" localSheetId="0" hidden="1">#REF!</definedName>
    <definedName name="Crystal_2_1_WEBI_DataGrid" hidden="1">#REF!</definedName>
    <definedName name="Crystal_2_1_WEBI_HHeading" localSheetId="0" hidden="1">#REF!</definedName>
    <definedName name="Crystal_2_1_WEBI_HHeading" hidden="1">#REF!</definedName>
    <definedName name="Crystal_2_1_WEBI_Table" localSheetId="0" hidden="1">#REF!</definedName>
    <definedName name="Crystal_2_1_WEBI_Table" hidden="1">#REF!</definedName>
    <definedName name="Crystal_4_1_WEBI_DataGrid" localSheetId="0" hidden="1">#REF!</definedName>
    <definedName name="Crystal_4_1_WEBI_DataGrid" hidden="1">#REF!</definedName>
    <definedName name="Crystal_4_1_WEBI_HHeading" localSheetId="0" hidden="1">#REF!</definedName>
    <definedName name="Crystal_4_1_WEBI_HHeading" hidden="1">#REF!</definedName>
    <definedName name="Crystal_4_1_WEBI_Table" localSheetId="0" hidden="1">#REF!</definedName>
    <definedName name="Crystal_4_1_WEBI_Table" hidden="1">#REF!</definedName>
    <definedName name="Crystal_5_1_WEBI_DataGrid" localSheetId="0" hidden="1">#REF!</definedName>
    <definedName name="Crystal_5_1_WEBI_DataGrid" hidden="1">#REF!</definedName>
    <definedName name="Crystal_5_1_WEBI_HHeading" localSheetId="0" hidden="1">#REF!</definedName>
    <definedName name="Crystal_5_1_WEBI_HHeading" hidden="1">#REF!</definedName>
    <definedName name="Crystal_5_1_WEBI_Table" localSheetId="0" hidden="1">#REF!</definedName>
    <definedName name="Crystal_5_1_WEBI_Table" hidden="1">#REF!</definedName>
    <definedName name="Crystal_6_1_WEBI_DataGrid" localSheetId="0" hidden="1">#REF!</definedName>
    <definedName name="Crystal_6_1_WEBI_DataGrid" hidden="1">#REF!</definedName>
    <definedName name="Crystal_6_1_WEBI_HHeading" localSheetId="0" hidden="1">#REF!</definedName>
    <definedName name="Crystal_6_1_WEBI_HHeading" hidden="1">#REF!</definedName>
    <definedName name="Crystal_6_1_WEBI_Table" localSheetId="0" hidden="1">#REF!</definedName>
    <definedName name="Crystal_6_1_WEBI_Table" hidden="1">#REF!</definedName>
    <definedName name="Crystal_8_1_WEBI_DataGrid" localSheetId="0" hidden="1">#REF!</definedName>
    <definedName name="Crystal_8_1_WEBI_DataGrid" hidden="1">#REF!</definedName>
    <definedName name="Crystal_8_1_WEBI_HHeading" localSheetId="0" hidden="1">#REF!</definedName>
    <definedName name="Crystal_8_1_WEBI_HHeading" hidden="1">#REF!</definedName>
    <definedName name="Crystal_8_1_WEBI_Table" localSheetId="0" hidden="1">#REF!</definedName>
    <definedName name="Crystal_8_1_WEBI_Table" hidden="1">#REF!</definedName>
    <definedName name="Crystal_9_1_WEBI_DataGrid" localSheetId="0" hidden="1">#REF!</definedName>
    <definedName name="Crystal_9_1_WEBI_DataGrid" hidden="1">#REF!</definedName>
    <definedName name="Crystal_9_1_WEBI_HHeading" localSheetId="0" hidden="1">#REF!</definedName>
    <definedName name="Crystal_9_1_WEBI_HHeading" hidden="1">#REF!</definedName>
    <definedName name="Crystal_9_1_WEBI_Table" localSheetId="0" hidden="1">#REF!</definedName>
    <definedName name="Crystal_9_1_WEBI_Table" hidden="1">#REF!</definedName>
    <definedName name="Current_Tax_Rate">#REF!</definedName>
    <definedName name="CustomerAdministration">#REF!</definedName>
    <definedName name="cwip" localSheetId="0">#REF!</definedName>
    <definedName name="cwip">#REF!</definedName>
    <definedName name="cwip_mrg_FY08" localSheetId="0">#REF!</definedName>
    <definedName name="cwip_mrg_FY08">#REF!</definedName>
    <definedName name="cwip_mrg_FY09" localSheetId="0">#REF!</definedName>
    <definedName name="cwip_mrg_FY09">#REF!</definedName>
    <definedName name="cwip_mrg_FY10" localSheetId="0">#REF!</definedName>
    <definedName name="cwip_mrg_FY10">#REF!</definedName>
    <definedName name="cwip2fa">#REF!</definedName>
    <definedName name="d" localSheetId="0">#REF!</definedName>
    <definedName name="D">#REF!</definedName>
    <definedName name="D1_2013_Zteco">OFFSET(#REF!,0,0,COUNTA(#REF!),COUNTA(#REF!))</definedName>
    <definedName name="D2_2013_ZTECO">OFFSET(#REF!,0,0,COUNTA(#REF!),COUNTA(#REF!))</definedName>
    <definedName name="d2cgdesc" localSheetId="0">#REF!</definedName>
    <definedName name="d2cgdesc">#REF!</definedName>
    <definedName name="d2cgdescvalu" localSheetId="0">#REF!</definedName>
    <definedName name="d2cgdescvalu">#REF!</definedName>
    <definedName name="d2cgvalu" localSheetId="0">#REF!</definedName>
    <definedName name="d2cgvalu">#REF!</definedName>
    <definedName name="d2lodesc" localSheetId="0">#REF!</definedName>
    <definedName name="d2lodesc">#REF!</definedName>
    <definedName name="d2lodescvalu" localSheetId="0">#REF!</definedName>
    <definedName name="d2lodescvalu">#REF!</definedName>
    <definedName name="d2lovalu" localSheetId="0">#REF!</definedName>
    <definedName name="d2lovalu">#REF!</definedName>
    <definedName name="d2prdesc" localSheetId="0">#REF!</definedName>
    <definedName name="d2prdesc">#REF!</definedName>
    <definedName name="d2prdescvalu" localSheetId="0">#REF!</definedName>
    <definedName name="d2prdescvalu">#REF!</definedName>
    <definedName name="d2prvalu" localSheetId="0">#REF!</definedName>
    <definedName name="d2prvalu">#REF!</definedName>
    <definedName name="d2rcdesc" localSheetId="0">#REF!</definedName>
    <definedName name="d2rcdesc">#REF!</definedName>
    <definedName name="d2rcdescvalu" localSheetId="0">#REF!</definedName>
    <definedName name="d2rcdescvalu">#REF!</definedName>
    <definedName name="d2rcvalu" localSheetId="0">#REF!</definedName>
    <definedName name="d2rcvalu">#REF!</definedName>
    <definedName name="d3cgdesc" localSheetId="0">#REF!</definedName>
    <definedName name="d3cgdesc">#REF!</definedName>
    <definedName name="d3lodesc" localSheetId="0">#REF!</definedName>
    <definedName name="d3lodesc">#REF!</definedName>
    <definedName name="d3prdesc" localSheetId="0">#REF!</definedName>
    <definedName name="d3prdesc">#REF!</definedName>
    <definedName name="d3rcdesc" localSheetId="0">#REF!</definedName>
    <definedName name="d3rcdesc">#REF!</definedName>
    <definedName name="DA" localSheetId="0">#REF!</definedName>
    <definedName name="DA">#REF!</definedName>
    <definedName name="Data" localSheetId="0">#REF!</definedName>
    <definedName name="Data">#REF!</definedName>
    <definedName name="Data_Essbase" localSheetId="0">#REF!</definedName>
    <definedName name="Data_Essbase">#REF!</definedName>
    <definedName name="Data_HR" localSheetId="0">#REF!</definedName>
    <definedName name="Data_HR">#REF!</definedName>
    <definedName name="DATA_HYP">OFFSET(#REF!,0,0,COUNTA(#REF!),COUNTA(#REF!))</definedName>
    <definedName name="Data1" localSheetId="0">#REF!</definedName>
    <definedName name="data1">#REF!</definedName>
    <definedName name="DATA10" localSheetId="0">#REF!</definedName>
    <definedName name="DATA10">#REF!</definedName>
    <definedName name="DATA11" localSheetId="0">#REF!</definedName>
    <definedName name="DATA11">#REF!</definedName>
    <definedName name="DATA12" localSheetId="0">#REF!</definedName>
    <definedName name="DATA12">#REF!</definedName>
    <definedName name="DATA13" localSheetId="0">#REF!</definedName>
    <definedName name="DATA13">#REF!</definedName>
    <definedName name="DATA14" localSheetId="0">#REF!</definedName>
    <definedName name="DATA14">#REF!</definedName>
    <definedName name="DATA15" localSheetId="0">#REF!</definedName>
    <definedName name="DATA15">#REF!</definedName>
    <definedName name="DATA16" localSheetId="0">#REF!</definedName>
    <definedName name="DATA16">#REF!</definedName>
    <definedName name="DATA17" localSheetId="0">#REF!</definedName>
    <definedName name="DATA17">#REF!</definedName>
    <definedName name="DATA18" localSheetId="0">#REF!</definedName>
    <definedName name="DATA18">#REF!</definedName>
    <definedName name="DATA19" localSheetId="0">#REF!</definedName>
    <definedName name="DATA19">#REF!</definedName>
    <definedName name="DATA2" localSheetId="0">#REF!</definedName>
    <definedName name="DATA2">#REF!</definedName>
    <definedName name="DATA20" localSheetId="0">#REF!</definedName>
    <definedName name="DATA20">#REF!</definedName>
    <definedName name="Data2007" localSheetId="0">#REF!</definedName>
    <definedName name="Data2007">#REF!</definedName>
    <definedName name="DATA21" localSheetId="0">#REF!</definedName>
    <definedName name="DATA21">#REF!</definedName>
    <definedName name="DATA22" localSheetId="0">#REF!</definedName>
    <definedName name="DATA22">#REF!</definedName>
    <definedName name="DATA23" localSheetId="0">#REF!</definedName>
    <definedName name="DATA23">#REF!</definedName>
    <definedName name="DATA24" localSheetId="0">#REF!</definedName>
    <definedName name="DATA24">#REF!</definedName>
    <definedName name="DATA25" localSheetId="0">#REF!</definedName>
    <definedName name="DATA25">#REF!</definedName>
    <definedName name="DATA26" localSheetId="0">#REF!</definedName>
    <definedName name="DATA26">#REF!</definedName>
    <definedName name="DATA27" localSheetId="0">#REF!</definedName>
    <definedName name="DATA27">#REF!</definedName>
    <definedName name="DATA28" localSheetId="0">#REF!</definedName>
    <definedName name="DATA28">#REF!</definedName>
    <definedName name="DATA29" localSheetId="0">#REF!</definedName>
    <definedName name="DATA29">#REF!</definedName>
    <definedName name="DATA3" localSheetId="0">#REF!</definedName>
    <definedName name="DATA3">#REF!</definedName>
    <definedName name="DATA30" localSheetId="0">#REF!</definedName>
    <definedName name="DATA30">#REF!</definedName>
    <definedName name="DATA31" localSheetId="0">#REF!</definedName>
    <definedName name="DATA31">#REF!</definedName>
    <definedName name="DATA32" localSheetId="0">#REF!</definedName>
    <definedName name="DATA32">#REF!</definedName>
    <definedName name="DATA33" localSheetId="0">#REF!</definedName>
    <definedName name="DATA33">#REF!</definedName>
    <definedName name="DATA34" localSheetId="0">#REF!</definedName>
    <definedName name="DATA34">#REF!</definedName>
    <definedName name="DATA35" localSheetId="0">#REF!</definedName>
    <definedName name="DATA35">#REF!</definedName>
    <definedName name="Data3620" localSheetId="0">#REF!</definedName>
    <definedName name="Data3620">#REF!</definedName>
    <definedName name="DATA4" localSheetId="0">#REF!</definedName>
    <definedName name="DATA4">#REF!</definedName>
    <definedName name="DATA5" localSheetId="0">#REF!</definedName>
    <definedName name="DATA5">#REF!</definedName>
    <definedName name="DATA6" localSheetId="0">#REF!</definedName>
    <definedName name="DATA6">#REF!</definedName>
    <definedName name="DATA7" localSheetId="0">#REF!</definedName>
    <definedName name="DATA7">#REF!</definedName>
    <definedName name="DATA8" localSheetId="0">#REF!</definedName>
    <definedName name="DATA8">#REF!</definedName>
    <definedName name="DATA9" localSheetId="0">#REF!</definedName>
    <definedName name="DATA9">#REF!</definedName>
    <definedName name="DataBSP06" localSheetId="0">#REF!</definedName>
    <definedName name="DataBSP06">#REF!</definedName>
    <definedName name="DATABYDISTRICT" localSheetId="0">#REF!</definedName>
    <definedName name="DATABYDISTRICT">#REF!</definedName>
    <definedName name="DataCat" localSheetId="0">#REF!</definedName>
    <definedName name="DataCat">#REF!</definedName>
    <definedName name="DataContinuity" localSheetId="0">#REF!</definedName>
    <definedName name="DataContinuity">#REF!</definedName>
    <definedName name="datapendingverification" localSheetId="0">#REF!</definedName>
    <definedName name="datapendingverification">#REF!</definedName>
    <definedName name="DataRange" localSheetId="0">OFFSET(#REF!,0,0,COUNTA(#REF!),COUNTA(#REF!))</definedName>
    <definedName name="DataRange">OFFSET(#REF!,0,0,COUNTA(#REF!),COUNTA(#REF!))</definedName>
    <definedName name="DataRC" localSheetId="0">#REF!</definedName>
    <definedName name="DataRC">#REF!</definedName>
    <definedName name="DATASET" localSheetId="0">OFFSET(INDIRECT('App.2-C'!CELL_RANGE),0,0,COUNTA(INDIRECT('App.2-C'!ROWS_RANGE))-'App.2-C'!ROW_NUMBER+2,COUNTA(INDIRECT('App.2-C'!COLUMNS_RANGE)))</definedName>
    <definedName name="DataSet">OFFSET(#REF!,0,0,MAX(#REF!)+1,COUNTA(#REF!))</definedName>
    <definedName name="Date">#REF!</definedName>
    <definedName name="Date_Data" localSheetId="0">OFFSET(#REF!,0,0,COUNTA(#REF!),COUNTA(#REF!))</definedName>
    <definedName name="Date_Data">OFFSET(#REF!,0,0,COUNTA(#REF!),COUNTA(#REF!))</definedName>
    <definedName name="DateRange" localSheetId="0">#REF!</definedName>
    <definedName name="DateRange">#REF!</definedName>
    <definedName name="DateRange2" localSheetId="0">#REF!</definedName>
    <definedName name="DateRange2">#REF!</definedName>
    <definedName name="Dates" localSheetId="0">#REF!</definedName>
    <definedName name="Dates">#REF!</definedName>
    <definedName name="Days" localSheetId="0">{0,1,2,3,4,5,6}</definedName>
    <definedName name="Days">{0,1,2,3,4,5,6}</definedName>
    <definedName name="DaysInPreviousYear">#REF!</definedName>
    <definedName name="DaysInYear">#REF!</definedName>
    <definedName name="dc" localSheetId="0">#REF!</definedName>
    <definedName name="dc">#REF!</definedName>
    <definedName name="dc_25Yrs" localSheetId="0">#REF!</definedName>
    <definedName name="dc_25Yrs">#REF!</definedName>
    <definedName name="dcc" localSheetId="0">#REF!</definedName>
    <definedName name="dcc">#REF!</definedName>
    <definedName name="dcc_25Yrs" localSheetId="0">#REF!</definedName>
    <definedName name="dcc_25Yrs">#REF!</definedName>
    <definedName name="dce" localSheetId="0">#REF!</definedName>
    <definedName name="dce">#REF!</definedName>
    <definedName name="dce_25Yrs" localSheetId="0">#REF!</definedName>
    <definedName name="dce_25Yrs">#REF!</definedName>
    <definedName name="dd" localSheetId="0" hidden="1">{#N/A,#N/A,FALSE,"Aging Summary";#N/A,#N/A,FALSE,"Ratio Analysis";#N/A,#N/A,FALSE,"Test 120 Day Accts";#N/A,#N/A,FALSE,"Tickmarks"}</definedName>
    <definedName name="dd" hidden="1">{#N/A,#N/A,FALSE,"Aging Summary";#N/A,#N/A,FALSE,"Ratio Analysis";#N/A,#N/A,FALSE,"Test 120 Day Accts";#N/A,#N/A,FALSE,"Tickmarks"}</definedName>
    <definedName name="ddd" hidden="1">{#N/A,#N/A,FALSE,"Aging Summary";#N/A,#N/A,FALSE,"Ratio Analysis";#N/A,#N/A,FALSE,"Test 120 Day Accts";#N/A,#N/A,FALSE,"Tickmarks"}</definedName>
    <definedName name="dddddddddddddd" localSheetId="0">#REF!</definedName>
    <definedName name="dddddddddddddd">#REF!</definedName>
    <definedName name="DecFTE" localSheetId="0">#REF!</definedName>
    <definedName name="DecFTE">#REF!</definedName>
    <definedName name="decisions" localSheetId="0">#REF!</definedName>
    <definedName name="decisions">#REF!</definedName>
    <definedName name="DefinitionsPA">#REF!</definedName>
    <definedName name="depn" localSheetId="0">#REF!</definedName>
    <definedName name="depn">#REF!</definedName>
    <definedName name="Depreciation">#REF!</definedName>
    <definedName name="Depreciation_Key" localSheetId="0">#REF!</definedName>
    <definedName name="Depreciation_Key">#REF!</definedName>
    <definedName name="DepreciationKey" localSheetId="0">#REF!</definedName>
    <definedName name="DepreciationKey">#REF!</definedName>
    <definedName name="Disconnect_Graph">#REF!</definedName>
    <definedName name="DIST" localSheetId="0">#REF!</definedName>
    <definedName name="DIST">#REF!</definedName>
    <definedName name="Dist_Range" localSheetId="0">#REF!</definedName>
    <definedName name="Dist_Range">#REF!</definedName>
    <definedName name="DIST4" localSheetId="0">#REF!</definedName>
    <definedName name="DIST4">#REF!</definedName>
    <definedName name="dist4_0105" localSheetId="0">#REF!</definedName>
    <definedName name="dist4_0105">#REF!</definedName>
    <definedName name="dist4_0109" localSheetId="0">#REF!</definedName>
    <definedName name="dist4_0109">#REF!</definedName>
    <definedName name="dist4_0113" localSheetId="0">#REF!</definedName>
    <definedName name="dist4_0113">#REF!</definedName>
    <definedName name="dist4_0131" localSheetId="0">#REF!</definedName>
    <definedName name="dist4_0131">#REF!</definedName>
    <definedName name="dist4_0203" localSheetId="0">#REF!</definedName>
    <definedName name="dist4_0203">#REF!</definedName>
    <definedName name="dist4_0228" localSheetId="0">#REF!</definedName>
    <definedName name="dist4_0228">#REF!</definedName>
    <definedName name="dist4_0303" localSheetId="0">#REF!</definedName>
    <definedName name="dist4_0303">#REF!</definedName>
    <definedName name="dist4_1005" localSheetId="0">#REF!</definedName>
    <definedName name="dist4_1005">#REF!</definedName>
    <definedName name="dist4_1103" localSheetId="0">#REF!</definedName>
    <definedName name="dist4_1103">#REF!</definedName>
    <definedName name="DISTRICT0004" localSheetId="0">#REF!</definedName>
    <definedName name="DISTRICT0004">#REF!</definedName>
    <definedName name="DISTRICT4" localSheetId="0">#REF!</definedName>
    <definedName name="DISTRICT4">#REF!</definedName>
    <definedName name="DISTRICTS" localSheetId="0">#REF!</definedName>
    <definedName name="DISTRICTS">#REF!</definedName>
    <definedName name="Div_List">#REF!</definedName>
    <definedName name="Div_Range" localSheetId="0">#REF!</definedName>
    <definedName name="Div_Range">#REF!</definedName>
    <definedName name="Dividends">#REF!</definedName>
    <definedName name="Division">#REF!</definedName>
    <definedName name="DivisionNum">#REF!</definedName>
    <definedName name="Divisions">#REF!</definedName>
    <definedName name="DivList">#REF!</definedName>
    <definedName name="DListArea" localSheetId="0">#REF!</definedName>
    <definedName name="DListArea">#REF!</definedName>
    <definedName name="DListSupport" localSheetId="0">#REF!</definedName>
    <definedName name="DListSupport">#REF!</definedName>
    <definedName name="dm" localSheetId="0">#REF!</definedName>
    <definedName name="dm">#REF!</definedName>
    <definedName name="DPW" localSheetId="0">#REF!</definedName>
    <definedName name="DPW">#REF!</definedName>
    <definedName name="dpwnew" localSheetId="0">#REF!</definedName>
    <definedName name="dpwnew">#REF!</definedName>
    <definedName name="DropDown8" localSheetId="0">#REF!,#REF!,#REF!,#REF!,#REF!,#REF!,#REF!,#REF!,#REF!</definedName>
    <definedName name="DropDown8">#REF!,#REF!,#REF!,#REF!,#REF!,#REF!,#REF!,#REF!</definedName>
    <definedName name="DROPOFFDB" localSheetId="0">#REF!</definedName>
    <definedName name="DROPOFFDB">#REF!</definedName>
    <definedName name="DropoffEAR" localSheetId="0">#REF!</definedName>
    <definedName name="DropoffEAR">#REF!</definedName>
    <definedName name="DropoffINV" localSheetId="0">#REF!</definedName>
    <definedName name="DropoffINV">#REF!</definedName>
    <definedName name="DropoffLCJ" localSheetId="0">#REF!</definedName>
    <definedName name="DropoffLCJ">#REF!</definedName>
    <definedName name="DropoffLCR" localSheetId="0">#REF!</definedName>
    <definedName name="DropoffLCR">#REF!</definedName>
    <definedName name="DROPOFFOCOST" localSheetId="0">#REF!</definedName>
    <definedName name="DROPOFFOCOST">#REF!</definedName>
    <definedName name="DropoffVCJ" localSheetId="0">#REF!</definedName>
    <definedName name="DropoffVCJ">#REF!</definedName>
    <definedName name="DropoffVCR" localSheetId="0">#REF!</definedName>
    <definedName name="DropoffVCR">#REF!</definedName>
    <definedName name="DRP" localSheetId="0">#REF!</definedName>
    <definedName name="DRP">#REF!</definedName>
    <definedName name="DX_rates" localSheetId="0">#REF!</definedName>
    <definedName name="DX_rates">#REF!</definedName>
    <definedName name="e" localSheetId="0" hidden="1">{#N/A,#N/A,FALSE,"Aging Summary";#N/A,#N/A,FALSE,"Ratio Analysis";#N/A,#N/A,FALSE,"Test 120 Day Accts";#N/A,#N/A,FALSE,"Tickmarks"}</definedName>
    <definedName name="e" hidden="1">{#N/A,#N/A,FALSE,"Aging Summary";#N/A,#N/A,FALSE,"Ratio Analysis";#N/A,#N/A,FALSE,"Test 120 Day Accts";#N/A,#N/A,FALSE,"Tickmarks"}</definedName>
    <definedName name="E08CX" localSheetId="0">#REF!</definedName>
    <definedName name="E08CX">#REF!</definedName>
    <definedName name="e08cxi" localSheetId="0">#REF!</definedName>
    <definedName name="e08cxi">#REF!</definedName>
    <definedName name="E08FTE" localSheetId="0">#REF!</definedName>
    <definedName name="E08FTE">#REF!</definedName>
    <definedName name="E08OI" localSheetId="0">#REF!</definedName>
    <definedName name="E08OI">#REF!</definedName>
    <definedName name="E08OX" localSheetId="0">#REF!</definedName>
    <definedName name="E08OX">#REF!</definedName>
    <definedName name="E08PR" localSheetId="0">#REF!</definedName>
    <definedName name="E08PR">#REF!</definedName>
    <definedName name="E09CX" localSheetId="0">#REF!</definedName>
    <definedName name="E09CX">#REF!</definedName>
    <definedName name="E09FTE" localSheetId="0">#REF!</definedName>
    <definedName name="E09FTE">#REF!</definedName>
    <definedName name="E09OI" localSheetId="0">#REF!</definedName>
    <definedName name="E09OI">#REF!</definedName>
    <definedName name="E09OX" localSheetId="0">#REF!</definedName>
    <definedName name="E09OX">#REF!</definedName>
    <definedName name="E09PR" localSheetId="0">#REF!</definedName>
    <definedName name="E09PR">#REF!</definedName>
    <definedName name="EAR_Amt" localSheetId="0">#REF!</definedName>
    <definedName name="EAR_Amt">#REF!</definedName>
    <definedName name="EAR_Percentage" localSheetId="0">#REF!</definedName>
    <definedName name="EAR_Percentage">#REF!</definedName>
    <definedName name="EBNUMBER" localSheetId="0">#REF!</definedName>
    <definedName name="EBNUMBER">#REF!</definedName>
    <definedName name="EE">#REF!</definedName>
    <definedName name="EE_3001" localSheetId="0">#REF!</definedName>
    <definedName name="EE_3001">#REF!</definedName>
    <definedName name="EE_3003" localSheetId="0">#REF!</definedName>
    <definedName name="EE_3003">#REF!</definedName>
    <definedName name="EE_3004" localSheetId="0">#REF!</definedName>
    <definedName name="EE_3004">#REF!</definedName>
    <definedName name="EE_3005" localSheetId="0">#REF!</definedName>
    <definedName name="EE_3005">#REF!</definedName>
    <definedName name="EE_3006" localSheetId="0">#REF!</definedName>
    <definedName name="EE_3006">#REF!</definedName>
    <definedName name="EE_3007" localSheetId="0">#REF!</definedName>
    <definedName name="EE_3007">#REF!</definedName>
    <definedName name="EE_3014" localSheetId="0">#REF!</definedName>
    <definedName name="EE_3014">#REF!</definedName>
    <definedName name="EE_3016" localSheetId="0">#REF!</definedName>
    <definedName name="EE_3016">#REF!</definedName>
    <definedName name="EE_3017" localSheetId="0">#REF!</definedName>
    <definedName name="EE_3017">#REF!</definedName>
    <definedName name="EENames">#REF!</definedName>
    <definedName name="eetemp" localSheetId="0">#REF!</definedName>
    <definedName name="eetemp">#REF!</definedName>
    <definedName name="EHTRate" localSheetId="0">#REF!</definedName>
    <definedName name="EHTRate">#REF!</definedName>
    <definedName name="EHTThreshold" localSheetId="0">#REF!</definedName>
    <definedName name="EHTThreshold">#REF!</definedName>
    <definedName name="EIRate" localSheetId="0">#REF!</definedName>
    <definedName name="EIRate">#REF!</definedName>
    <definedName name="EIThreshold" localSheetId="0">#REF!</definedName>
    <definedName name="EIThreshold">#REF!</definedName>
    <definedName name="Eligible" localSheetId="0">#REF!</definedName>
    <definedName name="Eligible">#REF!</definedName>
    <definedName name="Elim" localSheetId="0">#REF!</definedName>
    <definedName name="Elim">#REF!</definedName>
    <definedName name="Emp_Status" localSheetId="0">#REF!</definedName>
    <definedName name="Emp_Status">#REF!</definedName>
    <definedName name="Emp_Status_Range" localSheetId="0">#REF!</definedName>
    <definedName name="Emp_Status_Range">#REF!</definedName>
    <definedName name="Energization.Rate" localSheetId="0">#REF!,#REF!,#REF!,#REF!,#REF!,#REF!,#REF!,#REF!,#REF!,#REF!</definedName>
    <definedName name="Energization.Rate">#REF!,#REF!,#REF!,#REF!,#REF!,#REF!,#REF!,#REF!,#REF!,#REF!</definedName>
    <definedName name="Entity_OptButtonStatus">#REF!</definedName>
    <definedName name="EPMWorkbookOptions_1">"dgEAAB+LCAAAAAAABACF0MEOgjAMBuC7ie+w7C4DTTwYwINeTCQYTdRrhQKL0JFtOh9fokGjHrz+/dqmDee3pmZX1EYqinjg+ZwhZSqXVEb8YotRMOXzeDgID0qfT0qd09Z21LCuj8zsZvKIV9a2MyGcc56beEqXYuz7gTgm611WYQP8heV/PJJkLFCGvNvKWLjFQqOpUkpbpLiA2mAoPsOHW9QIegkWUtrBFXv5HT9sf8tGK4uZxbzXv4VP"</definedName>
    <definedName name="EPMWorkbookOptions_2" hidden="1">"73ImntHK7EFLONWYoC7fE37y7nXi63fxHS3iv392AQAA"</definedName>
    <definedName name="ERTH_SA">#REF!</definedName>
    <definedName name="ertt" localSheetId="0" hidden="1">#REF!</definedName>
    <definedName name="ertt" hidden="1">#REF!</definedName>
    <definedName name="Estimate_List" localSheetId="0">#REF!</definedName>
    <definedName name="Estimate_List">#REF!</definedName>
    <definedName name="Estimate_List_Start" localSheetId="0">#REF!</definedName>
    <definedName name="Estimate_List_Start">#REF!</definedName>
    <definedName name="ESTIMATES" localSheetId="0">#REF!</definedName>
    <definedName name="ESTIMATES">#REF!</definedName>
    <definedName name="etet" localSheetId="0" hidden="1">#REF!</definedName>
    <definedName name="etet" hidden="1">#REF!</definedName>
    <definedName name="etette" localSheetId="0" hidden="1">#REF!</definedName>
    <definedName name="etette" hidden="1">#REF!</definedName>
    <definedName name="expele2" localSheetId="0">#REF!</definedName>
    <definedName name="expele2">#REF!</definedName>
    <definedName name="f" localSheetId="0">#REF!</definedName>
    <definedName name="f">#REF!</definedName>
    <definedName name="F08CX" localSheetId="0">#REF!</definedName>
    <definedName name="F08CX">#REF!</definedName>
    <definedName name="F08FTE" localSheetId="0">#REF!</definedName>
    <definedName name="F08FTE">#REF!</definedName>
    <definedName name="F08OI" localSheetId="0">#REF!</definedName>
    <definedName name="F08OI">#REF!</definedName>
    <definedName name="F08OX" localSheetId="0">#REF!</definedName>
    <definedName name="F08OX">#REF!</definedName>
    <definedName name="F08PR" localSheetId="0">#REF!</definedName>
    <definedName name="F08PR">#REF!</definedName>
    <definedName name="fa_continuity" localSheetId="0">#REF!</definedName>
    <definedName name="fa_continuity">#REF!</definedName>
    <definedName name="fa_mrg_fy10" localSheetId="0">#REF!</definedName>
    <definedName name="fa_mrg_fy10">#REF!</definedName>
    <definedName name="faacct">#REF!</definedName>
    <definedName name="Fazal" localSheetId="0">#REF!</definedName>
    <definedName name="Fazal">#REF!</definedName>
    <definedName name="fd" localSheetId="0">#REF!</definedName>
    <definedName name="fd">#REF!</definedName>
    <definedName name="fdfe" localSheetId="0">#REF!</definedName>
    <definedName name="fdfe">#REF!</definedName>
    <definedName name="fdsfdsf" localSheetId="0" hidden="1">#REF!</definedName>
    <definedName name="fdsfdsf" hidden="1">#REF!</definedName>
    <definedName name="fefkrsf" localSheetId="0">#REF!</definedName>
    <definedName name="fefkrsf">#REF!</definedName>
    <definedName name="ff" localSheetId="0"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fff" localSheetId="0">#REF!</definedName>
    <definedName name="ffff">#REF!</definedName>
    <definedName name="fg">#REF!</definedName>
    <definedName name="FH" localSheetId="0">#REF!</definedName>
    <definedName name="FH">#REF!</definedName>
    <definedName name="Finance_DRP" localSheetId="0">#REF!</definedName>
    <definedName name="Finance_DRP">#REF!</definedName>
    <definedName name="FISCAL_YEAR_LIST">#REF!</definedName>
    <definedName name="FISCALYEAR_ACTUAL" localSheetId="0">#REF!</definedName>
    <definedName name="FISCALYEAR_ACTUAL">#REF!</definedName>
    <definedName name="FISCALYEAR_ACTUAL_20XX" localSheetId="0">#REF!</definedName>
    <definedName name="FISCALYEAR_ACTUAL_20XX">#REF!</definedName>
    <definedName name="FISCALYEAR_BUDGET">#REF!</definedName>
    <definedName name="Fixed_Charges">#REF!</definedName>
    <definedName name="FixedData_CAPEX1" localSheetId="0">#REF!,#REF!,#REF!,#REF!,#REF!,#REF!,#REF!,#REF!</definedName>
    <definedName name="FixedData_CAPEX1">#REF!,#REF!,#REF!,#REF!,#REF!,#REF!,#REF!,#REF!</definedName>
    <definedName name="FixedData_CAPEX2" localSheetId="0">#REF!,#REF!,#REF!,#REF!,#REF!</definedName>
    <definedName name="FixedData_CAPEX2">#REF!,#REF!,#REF!,#REF!,#REF!</definedName>
    <definedName name="FixedData_DB1" localSheetId="0">#REF!,#REF!,#REF!,#REF!,#REF!,#REF!,#REF!,#REF!</definedName>
    <definedName name="FixedData_DB1">#REF!,#REF!,#REF!,#REF!,#REF!,#REF!,#REF!,#REF!</definedName>
    <definedName name="FixedData_DB2" localSheetId="0">#REF!,#REF!,#REF!,#REF!,#REF!</definedName>
    <definedName name="FixedData_DB2">#REF!,#REF!,#REF!,#REF!,#REF!</definedName>
    <definedName name="FixedData_OPEX1" localSheetId="0">#REF!,#REF!,#REF!,#REF!,#REF!,#REF!,#REF!,#REF!</definedName>
    <definedName name="FixedData_OPEX1">#REF!,#REF!,#REF!,#REF!,#REF!,#REF!,#REF!,#REF!</definedName>
    <definedName name="FixedData_OPEX2" localSheetId="0">#REF!,#REF!,#REF!,#REF!,#REF!</definedName>
    <definedName name="FixedData_OPEX2">#REF!,#REF!,#REF!,#REF!,#REF!</definedName>
    <definedName name="FixedData_Revenue1" localSheetId="0">#REF!,#REF!,#REF!,#REF!,#REF!,#REF!,#REF!</definedName>
    <definedName name="FixedData_Revenue1">#REF!,#REF!,#REF!,#REF!,#REF!,#REF!,#REF!</definedName>
    <definedName name="FixedData_Revenue2" localSheetId="0">#REF!,#REF!,#REF!,#REF!,#REF!</definedName>
    <definedName name="FixedData_Revenue2">#REF!,#REF!,#REF!,#REF!,#REF!</definedName>
    <definedName name="FixedData_Summary1" localSheetId="0">#REF!,#REF!,#REF!</definedName>
    <definedName name="FixedData_Summary1">#REF!,#REF!,#REF!</definedName>
    <definedName name="FixedData_Summary2" localSheetId="0">#REF!,#REF!,#REF!</definedName>
    <definedName name="FixedData_Summary2">#REF!,#REF!,#REF!</definedName>
    <definedName name="FixedData_Summary3" localSheetId="0">#REF!,#REF!,#REF!,#REF!,#REF!</definedName>
    <definedName name="FixedData_Summary3">#REF!,#REF!,#REF!,#REF!,#REF!</definedName>
    <definedName name="fjshnkl" localSheetId="0">#REF!</definedName>
    <definedName name="fjshnkl">#REF!</definedName>
    <definedName name="float_2" localSheetId="0">#REF!</definedName>
    <definedName name="float_2">#REF!</definedName>
    <definedName name="Forecast">#REF!</definedName>
    <definedName name="forecast_wholesale_lineplus">#REF!</definedName>
    <definedName name="forecast_wholesale_network">#REF!</definedName>
    <definedName name="Format" localSheetId="0">#REF!</definedName>
    <definedName name="Format">#REF!</definedName>
    <definedName name="fresf">#REF!</definedName>
    <definedName name="FS" localSheetId="0">#REF!</definedName>
    <definedName name="FS">#REF!</definedName>
    <definedName name="FS_LIST" localSheetId="0">#REF!</definedName>
    <definedName name="FS_LIST">#REF!</definedName>
    <definedName name="FS_OptButtonStatus">#REF!</definedName>
    <definedName name="fsfs" localSheetId="0" hidden="1">#REF!</definedName>
    <definedName name="fsfs" hidden="1">#REF!</definedName>
    <definedName name="fshoho" localSheetId="0">#REF!</definedName>
    <definedName name="fshoho">#REF!</definedName>
    <definedName name="FSImpact_OEB" localSheetId="0">#REF!</definedName>
    <definedName name="FSImpact_OEB">#REF!</definedName>
    <definedName name="FTE_Range" localSheetId="0">#REF!</definedName>
    <definedName name="FTE_Range">#REF!</definedName>
    <definedName name="FundData2012" localSheetId="0">#REF!</definedName>
    <definedName name="FundData2012">#REF!</definedName>
    <definedName name="FundData2013" localSheetId="0">#REF!</definedName>
    <definedName name="FundData2013">#REF!</definedName>
    <definedName name="Future_Tax_Rate">#REF!</definedName>
    <definedName name="FYE">#REF!</definedName>
    <definedName name="g" localSheetId="0">#REF!</definedName>
    <definedName name="g">#REF!</definedName>
    <definedName name="G1LD">#REF!</definedName>
    <definedName name="gap"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g" localSheetId="0">#REF!</definedName>
    <definedName name="gg">#REF!</definedName>
    <definedName name="GGG" localSheetId="0">#REF!</definedName>
    <definedName name="GGG">#REF!</definedName>
    <definedName name="gggggg" localSheetId="0">#REF!</definedName>
    <definedName name="gggggg">#REF!</definedName>
    <definedName name="ggggggg" localSheetId="0" hidden="1">{#N/A,#N/A,FALSE,"Aging Summary";#N/A,#N/A,FALSE,"Ratio Analysis";#N/A,#N/A,FALSE,"Test 120 Day Accts";#N/A,#N/A,FALSE,"Tickmarks"}</definedName>
    <definedName name="ggggggg" hidden="1">{#N/A,#N/A,FALSE,"Aging Summary";#N/A,#N/A,FALSE,"Ratio Analysis";#N/A,#N/A,FALSE,"Test 120 Day Accts";#N/A,#N/A,FALSE,"Tickmarks"}</definedName>
    <definedName name="gggj" localSheetId="0" hidden="1">{#N/A,#N/A,FALSE,"Aging Summary";#N/A,#N/A,FALSE,"Ratio Analysis";#N/A,#N/A,FALSE,"Test 120 Day Accts";#N/A,#N/A,FALSE,"Tickmarks"}</definedName>
    <definedName name="gggj" hidden="1">{#N/A,#N/A,FALSE,"Aging Summary";#N/A,#N/A,FALSE,"Ratio Analysis";#N/A,#N/A,FALSE,"Test 120 Day Accts";#N/A,#N/A,FALSE,"Tickmarks"}</definedName>
    <definedName name="ghftg">#REF!</definedName>
    <definedName name="ghljl" localSheetId="0">#REF!</definedName>
    <definedName name="ghljl">#REF!</definedName>
    <definedName name="GL_PERIOD" localSheetId="0">#REF!</definedName>
    <definedName name="GL_PERIOD">#REF!</definedName>
    <definedName name="GLdesc" localSheetId="0">#REF!</definedName>
    <definedName name="GLdesc">#REF!</definedName>
    <definedName name="Good_count" localSheetId="0">#REF!</definedName>
    <definedName name="Good_count">#REF!</definedName>
    <definedName name="GraphMgmt" localSheetId="0">#REF!</definedName>
    <definedName name="GraphMgmt">#REF!</definedName>
    <definedName name="h2cwip" localSheetId="0">#REF!</definedName>
    <definedName name="h2cwip">#REF!</definedName>
    <definedName name="HC_Range" localSheetId="0">#REF!</definedName>
    <definedName name="HC_Range">#REF!</definedName>
    <definedName name="HCValidation" localSheetId="0">#REF!</definedName>
    <definedName name="HCValidation">#REF!</definedName>
    <definedName name="HCValidationContractor" localSheetId="0">#REF!</definedName>
    <definedName name="HCValidationContractor">#REF!</definedName>
    <definedName name="hello">#REF!</definedName>
    <definedName name="Here" localSheetId="0">#REF!</definedName>
    <definedName name="Here">#REF!</definedName>
    <definedName name="hgjgjgjg"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localSheetId="0" hidden="1">{#N/A,#N/A,FALSE,"Aging Summary";#N/A,#N/A,FALSE,"Ratio Analysis";#N/A,#N/A,FALSE,"Test 120 Day Accts";#N/A,#N/A,FALSE,"Tickmarks"}</definedName>
    <definedName name="hgjhjhgjh" hidden="1">{#N/A,#N/A,FALSE,"Aging Summary";#N/A,#N/A,FALSE,"Ratio Analysis";#N/A,#N/A,FALSE,"Test 120 Day Accts";#N/A,#N/A,FALSE,"Tickmarks"}</definedName>
    <definedName name="hhhhhhhhh">#REF!</definedName>
    <definedName name="histdate">#REF!</definedName>
    <definedName name="hjgkgkh" localSheetId="0">#REF!</definedName>
    <definedName name="hjgkgkh">#REF!</definedName>
    <definedName name="hjhgjhgjg" localSheetId="0"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j" localSheetId="0">#REF!</definedName>
    <definedName name="hjj">#REF!</definedName>
    <definedName name="hkhlkj" localSheetId="0">#REF!</definedName>
    <definedName name="hkhlkj">#REF!</definedName>
    <definedName name="holhlf" localSheetId="0">#REF!</definedName>
    <definedName name="holhlf">#REF!</definedName>
    <definedName name="Holiday_Pay" localSheetId="0">#REF!</definedName>
    <definedName name="Holiday_Pay">#REF!</definedName>
    <definedName name="holidays" localSheetId="0">#REF!</definedName>
    <definedName name="holidays">#REF!</definedName>
    <definedName name="HUB" localSheetId="0">#REF!</definedName>
    <definedName name="HUB">#REF!</definedName>
    <definedName name="HUBS" localSheetId="0">#REF!</definedName>
    <definedName name="HUBS">#REF!</definedName>
    <definedName name="hubs10">#REF!</definedName>
    <definedName name="Husband" localSheetId="0">#REF!</definedName>
    <definedName name="Husband">#REF!</definedName>
    <definedName name="hyp">#REF!</definedName>
    <definedName name="Impact" localSheetId="0">#REF!</definedName>
    <definedName name="Impact">#REF!</definedName>
    <definedName name="impact1">#REF!</definedName>
    <definedName name="impact2">#REF!</definedName>
    <definedName name="impact3">#REF!</definedName>
    <definedName name="impact4">#REF!</definedName>
    <definedName name="impactcheck">#REF!</definedName>
    <definedName name="Incl.Monthly" localSheetId="0">#REF!</definedName>
    <definedName name="Incl.Monthly">#REF!</definedName>
    <definedName name="Incr2000">#REF!</definedName>
    <definedName name="Input_CAPEX" localSheetId="0">#REF!,#REF!,#REF!,#REF!,#REF!,#REF!,#REF!</definedName>
    <definedName name="Input_CAPEX">#REF!,#REF!,#REF!,#REF!,#REF!,#REF!,#REF!</definedName>
    <definedName name="Input_DB" localSheetId="0">#REF!,#REF!,#REF!,#REF!,#REF!,#REF!,#REF!</definedName>
    <definedName name="Input_DB">#REF!,#REF!,#REF!,#REF!,#REF!,#REF!,#REF!</definedName>
    <definedName name="Input_OPEX" localSheetId="0">#REF!,#REF!,#REF!,#REF!,#REF!,#REF!,#REF!</definedName>
    <definedName name="Input_OPEX">#REF!,#REF!,#REF!,#REF!,#REF!,#REF!,#REF!</definedName>
    <definedName name="Input_Revenue" localSheetId="0">#REF!,#REF!,#REF!,#REF!,#REF!,#REF!,#REF!</definedName>
    <definedName name="Input_Revenue">#REF!,#REF!,#REF!,#REF!,#REF!,#REF!,#REF!</definedName>
    <definedName name="Input_Summary" localSheetId="0">#REF!,#REF!,#REF!,#REF!,#REF!</definedName>
    <definedName name="Input_Summary">#REF!,#REF!,#REF!,#REF!,#REF!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ERT" hidden="1">"c2536"</definedName>
    <definedName name="IQ_CONVERT_PCT" hidden="1">"c2537"</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_CIQ" hidden="1">"c5058"</definedName>
    <definedName name="IQ_EPS_AP" hidden="1">"c8880"</definedName>
    <definedName name="IQ_EPS_AP_ABS" hidden="1">"c8899"</definedName>
    <definedName name="IQ_EPS_EST" hidden="1">"c399"</definedName>
    <definedName name="IQ_EPS_EST_CIQ" hidden="1">"c4994"</definedName>
    <definedName name="IQ_EPS_EST_REUT" hidden="1">"c5453"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PS_GROWTH_1YR" hidden="1">"c1636"</definedName>
    <definedName name="IQ_EST_EPS_GROWTH_1YR_CIQ" hidden="1">"c3628"</definedName>
    <definedName name="IQ_EST_EPS_GROWTH_1YR_REUT" hidden="1">"c3646"</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ADJ_ACT_OR_EST_CIQ" hidden="1">"c4960"</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D_GUARANTEED_US_FDIC" hidden="1">"c6404"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MES_REVISION_DATE_" hidden="1">40161.860162037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RETURN_ASSETS_FDIC" hidden="1">"c6731"</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_CIQ" hidden="1">"c5059"</definedName>
    <definedName name="IQ_REVENUE_EST" hidden="1">"c1126"</definedName>
    <definedName name="IQ_REVENUE_EST_CIQ" hidden="1">"c3616"</definedName>
    <definedName name="IQ_REVENUE_EST_REUT" hidden="1">"c3634"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39778.4359375</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OWN" hidden="1">"c1153"</definedName>
    <definedName name="IQ_SECURITY_RESELL" hidden="1">"c1154"</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IRM_CYCLE_YEAR" localSheetId="0">#REF!</definedName>
    <definedName name="IRM_CYCLE_YEAR">#REF!</definedName>
    <definedName name="IS_QTDQ2">#REF!</definedName>
    <definedName name="IS_REPORT">IF(Entity_OptButtonStatus=1,IF(FS_OptButtonStatus=1,THC_CONSOL_IS,THC_CONSOL_IS_RESTATED),IF(Entity_OptButtonStatus=2,IF(FS_OptButtonStatus=1,THESL_IS,THESL_IS_RESTATED),IF(Entity_OptButtonStatus=3,IF(FS_OptButtonStatus=1,THC_IS,THC_IS_RESTATED),IF(Entity_OptButtonStatus=4,IF(FS_OptButtonStatus=1,THESI_IS,THESI_IS_RESTATED),IF(Entity_OptButtonStatus=5,IF(FS_OptButtonStatus=1,THSTL_IS,THSTL_IS_RESTATED),IF(Entity_OptButtonStatus=6,IF(FS_OptButtonStatus=1,THTI_IS,THTI_IS_RESTATED),IF(Entity_OptButtonStatus=7,IF(FS_OptButtonStatus=1,_14CO_IS,_14CO_IS_RESTATED))))))))</definedName>
    <definedName name="IS_YTDQ2">#REF!</definedName>
    <definedName name="ISA_Included_in_Plan_Line" localSheetId="0">#REF!</definedName>
    <definedName name="ISA_Included_in_Plan_Line">#REF!</definedName>
    <definedName name="ITR_06" localSheetId="0">#REF!</definedName>
    <definedName name="ITR_06">#REF!</definedName>
    <definedName name="ITR_07">#REF!</definedName>
    <definedName name="ITR_08">#REF!</definedName>
    <definedName name="ITR_09">#REF!</definedName>
    <definedName name="ITR_10">#REF!</definedName>
    <definedName name="ITR_11">#REF!</definedName>
    <definedName name="ITR_18">#REF!</definedName>
    <definedName name="iuyiyi" localSheetId="0" hidden="1">#REF!</definedName>
    <definedName name="iuyiyi" hidden="1">#REF!</definedName>
    <definedName name="j" localSheetId="0" hidden="1">{#N/A,#N/A,FALSE,"Aging Summary";#N/A,#N/A,FALSE,"Ratio Analysis";#N/A,#N/A,FALSE,"Test 120 Day Accts";#N/A,#N/A,FALSE,"Tickmarks"}</definedName>
    <definedName name="j" hidden="1">{#N/A,#N/A,FALSE,"Aging Summary";#N/A,#N/A,FALSE,"Ratio Analysis";#N/A,#N/A,FALSE,"Test 120 Day Accts";#N/A,#N/A,FALSE,"Tickmarks"}</definedName>
    <definedName name="J_GS1">#REF!</definedName>
    <definedName name="J_GS2">#REF!</definedName>
    <definedName name="J_GS3">#REF!</definedName>
    <definedName name="J_LU">#REF!</definedName>
    <definedName name="J_RES">#REF!</definedName>
    <definedName name="J_SL">#REF!</definedName>
    <definedName name="J_WH">#REF!</definedName>
    <definedName name="January_2011" localSheetId="0">#REF!</definedName>
    <definedName name="January_2011">#REF!</definedName>
    <definedName name="jgg" localSheetId="0" hidden="1">{#N/A,#N/A,FALSE,"Aging Summary";#N/A,#N/A,FALSE,"Ratio Analysis";#N/A,#N/A,FALSE,"Test 120 Day Accts";#N/A,#N/A,FALSE,"Tickmarks"}</definedName>
    <definedName name="jgg" hidden="1">{#N/A,#N/A,FALSE,"Aging Summary";#N/A,#N/A,FALSE,"Ratio Analysis";#N/A,#N/A,FALSE,"Test 120 Day Accts";#N/A,#N/A,FALSE,"Tickmarks"}</definedName>
    <definedName name="jgjgjgj" localSheetId="0" hidden="1">{#N/A,#N/A,FALSE,"Aging Summary";#N/A,#N/A,FALSE,"Ratio Analysis";#N/A,#N/A,FALSE,"Test 120 Day Accts";#N/A,#N/A,FALSE,"Tickmarks"}</definedName>
    <definedName name="jgjgjgj" hidden="1">{#N/A,#N/A,FALSE,"Aging Summary";#N/A,#N/A,FALSE,"Ratio Analysis";#N/A,#N/A,FALSE,"Test 120 Day Accts";#N/A,#N/A,FALSE,"Tickmarks"}</definedName>
    <definedName name="jgjhgj" localSheetId="0" hidden="1">{#N/A,#N/A,FALSE,"Aging Summary";#N/A,#N/A,FALSE,"Ratio Analysis";#N/A,#N/A,FALSE,"Test 120 Day Accts";#N/A,#N/A,FALSE,"Tickmarks"}</definedName>
    <definedName name="jgjhgj" hidden="1">{#N/A,#N/A,FALSE,"Aging Summary";#N/A,#N/A,FALSE,"Ratio Analysis";#N/A,#N/A,FALSE,"Test 120 Day Accts";#N/A,#N/A,FALSE,"Tickmarks"}</definedName>
    <definedName name="jhgjhgjhgj" localSheetId="0" hidden="1">{#N/A,#N/A,FALSE,"Aging Summary";#N/A,#N/A,FALSE,"Ratio Analysis";#N/A,#N/A,FALSE,"Test 120 Day Accts";#N/A,#N/A,FALSE,"Tickmarks"}</definedName>
    <definedName name="jhgjhgjhgj" hidden="1">{#N/A,#N/A,FALSE,"Aging Summary";#N/A,#N/A,FALSE,"Ratio Analysis";#N/A,#N/A,FALSE,"Test 120 Day Accts";#N/A,#N/A,FALSE,"Tickmarks"}</definedName>
    <definedName name="jhiholjol" localSheetId="0">#REF!</definedName>
    <definedName name="jhiholjol">#REF!</definedName>
    <definedName name="JHJ">#REF!</definedName>
    <definedName name="jj" localSheetId="0" hidden="1">{#N/A,#N/A,FALSE,"Aging Summary";#N/A,#N/A,FALSE,"Ratio Analysis";#N/A,#N/A,FALSE,"Test 120 Day Accts";#N/A,#N/A,FALSE,"Tickmarks"}</definedName>
    <definedName name="jj" hidden="1">{#N/A,#N/A,FALSE,"Aging Summary";#N/A,#N/A,FALSE,"Ratio Analysis";#N/A,#N/A,FALSE,"Test 120 Day Accts";#N/A,#N/A,FALSE,"Tickmarks"}</definedName>
    <definedName name="jjfklfhe" localSheetId="0">#REF!</definedName>
    <definedName name="jjfklfhe">#REF!</definedName>
    <definedName name="jjj" localSheetId="0" hidden="1">{#N/A,#N/A,FALSE,"Aging Summary";#N/A,#N/A,FALSE,"Ratio Analysis";#N/A,#N/A,FALSE,"Test 120 Day Accts";#N/A,#N/A,FALSE,"Tickmarks"}</definedName>
    <definedName name="jjj" hidden="1">{#N/A,#N/A,FALSE,"Aging Summary";#N/A,#N/A,FALSE,"Ratio Analysis";#N/A,#N/A,FALSE,"Test 120 Day Accts";#N/A,#N/A,FALSE,"Tickmarks"}</definedName>
    <definedName name="jjll" localSheetId="0">#REF!</definedName>
    <definedName name="jjll">#REF!</definedName>
    <definedName name="Job_Type" localSheetId="0">#REF!</definedName>
    <definedName name="Job_Type">#REF!</definedName>
    <definedName name="Job_Type__definition" localSheetId="0">#REF!</definedName>
    <definedName name="Job_Type__definition">#REF!</definedName>
    <definedName name="journallook" localSheetId="0">#REF!</definedName>
    <definedName name="journallook">#REF!</definedName>
    <definedName name="June" localSheetId="0">#REF!</definedName>
    <definedName name="June">#REF!</definedName>
    <definedName name="K" localSheetId="0" hidden="1">{#N/A,#N/A,FALSE,"Aging Summary";#N/A,#N/A,FALSE,"Ratio Analysis";#N/A,#N/A,FALSE,"Test 120 Day Accts";#N/A,#N/A,FALSE,"Tickmarks"}</definedName>
    <definedName name="K" hidden="1">{#N/A,#N/A,FALSE,"Aging Summary";#N/A,#N/A,FALSE,"Ratio Analysis";#N/A,#N/A,FALSE,"Test 120 Day Accts";#N/A,#N/A,FALSE,"Tickmarks"}</definedName>
    <definedName name="kgkigk" localSheetId="0">#REF!</definedName>
    <definedName name="kgkigk">#REF!</definedName>
    <definedName name="kkgk" localSheetId="0" hidden="1">#REF!</definedName>
    <definedName name="kkgk" hidden="1">#REF!</definedName>
    <definedName name="l" localSheetId="0" hidden="1">{#N/A,#N/A,FALSE,"Aging Summary";#N/A,#N/A,FALSE,"Ratio Analysis";#N/A,#N/A,FALSE,"Test 120 Day Accts";#N/A,#N/A,FALSE,"Tickmarks"}</definedName>
    <definedName name="l" hidden="1">{#N/A,#N/A,FALSE,"Aging Summary";#N/A,#N/A,FALSE,"Ratio Analysis";#N/A,#N/A,FALSE,"Test 120 Day Accts";#N/A,#N/A,FALSE,"Tickmarks"}</definedName>
    <definedName name="LabourClass" localSheetId="0">#REF!</definedName>
    <definedName name="LabourClass">#REF!</definedName>
    <definedName name="LabourCosting" localSheetId="0">#REF!</definedName>
    <definedName name="LabourCosting">#REF!</definedName>
    <definedName name="LabourValidation" localSheetId="0">#REF!</definedName>
    <definedName name="LabourValidation">#REF!</definedName>
    <definedName name="laceholder">#REF!</definedName>
    <definedName name="Last_Rebasing_Year">#REF!</definedName>
    <definedName name="LastSheet" hidden="1">"Fixed Asset Amort and  UCC 2"</definedName>
    <definedName name="LCT_Rat" localSheetId="0">#REF!</definedName>
    <definedName name="LCT_Rat">#REF!</definedName>
    <definedName name="LCT_Rate" localSheetId="0">#REF!</definedName>
    <definedName name="LCT_Rate">#REF!</definedName>
    <definedName name="LCT_Rate2" localSheetId="0">#REF!</definedName>
    <definedName name="LCT_Rate2">#REF!</definedName>
    <definedName name="LDC_LIST" localSheetId="0">#REF!</definedName>
    <definedName name="LDC_LIST">#REF!</definedName>
    <definedName name="LDCList">OFFSET(#REF!,0,0,COUNTA(#REF!),1)</definedName>
    <definedName name="LDCNAME1">#REF!</definedName>
    <definedName name="LDCNAMES">#REF!</definedName>
    <definedName name="Lease_Type" localSheetId="0">#REF!</definedName>
    <definedName name="Lease_Type">#REF!</definedName>
    <definedName name="lease_types" localSheetId="0">#REF!</definedName>
    <definedName name="lease_types">#REF!</definedName>
    <definedName name="LIMIT" localSheetId="0">#REF!</definedName>
    <definedName name="LIMIT">#REF!</definedName>
    <definedName name="list" localSheetId="0">#REF!</definedName>
    <definedName name="list">#REF!</definedName>
    <definedName name="List.CPill.2012">#REF!</definedName>
    <definedName name="List.FAct1">#REF!</definedName>
    <definedName name="List.FinAct.2012">#REF!</definedName>
    <definedName name="List.FPill.2012">#REF!</definedName>
    <definedName name="List.KPILong">#REF!</definedName>
    <definedName name="List.KPINumber">#REF!</definedName>
    <definedName name="List.SCOwner">#REF!</definedName>
    <definedName name="List.Status1">#REF!</definedName>
    <definedName name="List.YTDType" localSheetId="0">#REF!</definedName>
    <definedName name="List.YTDType">#REF!</definedName>
    <definedName name="List1">#REF!</definedName>
    <definedName name="List10">#REF!</definedName>
    <definedName name="List11">#REF!</definedName>
    <definedName name="List12">#REF!</definedName>
    <definedName name="List13">#REF!</definedName>
    <definedName name="List14">#REF!</definedName>
    <definedName name="List2">#REF!</definedName>
    <definedName name="List3">#REF!</definedName>
    <definedName name="List4">#REF!</definedName>
    <definedName name="List5">#REF!</definedName>
    <definedName name="List6">#REF!</definedName>
    <definedName name="List7">#REF!</definedName>
    <definedName name="List8">#REF!</definedName>
    <definedName name="List9">#REF!</definedName>
    <definedName name="listAmountAugust" localSheetId="0">#REF!</definedName>
    <definedName name="listAmountAugust">#REF!</definedName>
    <definedName name="ListamountNovember">#REF!</definedName>
    <definedName name="listAmountOct." localSheetId="0">#REF!</definedName>
    <definedName name="listAmountOct.">#REF!</definedName>
    <definedName name="ListAmounts" localSheetId="0">#REF!</definedName>
    <definedName name="ListAmounts">#REF!</definedName>
    <definedName name="ListAmountsJuly" localSheetId="0">#REF!</definedName>
    <definedName name="ListAmountsJuly">#REF!</definedName>
    <definedName name="ListCat" localSheetId="0">#REF!</definedName>
    <definedName name="ListCat">#REF!</definedName>
    <definedName name="ListClient" localSheetId="0">#REF!</definedName>
    <definedName name="ListClient">#REF!</definedName>
    <definedName name="listdata">#REF!</definedName>
    <definedName name="ListL9">#REF!</definedName>
    <definedName name="ListLine" localSheetId="0">#REF!</definedName>
    <definedName name="ListLine">#REF!</definedName>
    <definedName name="ListNameDRP">#REF!</definedName>
    <definedName name="ListPercent">#REF!</definedName>
    <definedName name="ListPosition">#REF!</definedName>
    <definedName name="ListProject" localSheetId="0">#REF!</definedName>
    <definedName name="ListProject">#REF!</definedName>
    <definedName name="ListTeam" localSheetId="0">#REF!</definedName>
    <definedName name="ListTeam">#REF!</definedName>
    <definedName name="ljljlj" localSheetId="0" hidden="1">#REF!</definedName>
    <definedName name="ljljlj" hidden="1">#REF!</definedName>
    <definedName name="lkjlj" localSheetId="0" hidden="1">#REF!</definedName>
    <definedName name="lkjlj" hidden="1">#REF!</definedName>
    <definedName name="LoanPaybackStart">#REF!</definedName>
    <definedName name="LoanStartLToday">IF(LoanPaybackStart&lt;TODAY(),TRUE,FALSE)</definedName>
    <definedName name="Location" localSheetId="0">#REF!</definedName>
    <definedName name="Location">#REF!</definedName>
    <definedName name="long_term" localSheetId="0">#REF!</definedName>
    <definedName name="long_term">#REF!</definedName>
    <definedName name="Look.FAct1">#REF!</definedName>
    <definedName name="Look.FPill1">#REF!</definedName>
    <definedName name="Look.Groups">#REF!</definedName>
    <definedName name="Look.ICMRecog.Year1" localSheetId="0">#REF!</definedName>
    <definedName name="Look.ICMRecog.Year1">#REF!</definedName>
    <definedName name="Look.ICMRecog.Year2" localSheetId="0">#REF!</definedName>
    <definedName name="Look.ICMRecog.Year2">#REF!</definedName>
    <definedName name="Look.ICMRecog.Year3" localSheetId="0">#REF!</definedName>
    <definedName name="Look.ICMRecog.Year3">#REF!</definedName>
    <definedName name="Look.KPIMap">#REF!</definedName>
    <definedName name="Look.Rates.GroupA">#REF!</definedName>
    <definedName name="LookActivity" localSheetId="0">#REF!</definedName>
    <definedName name="LookActivity">#REF!</definedName>
    <definedName name="lookcat" localSheetId="0">#REF!</definedName>
    <definedName name="lookcat">#REF!</definedName>
    <definedName name="LookClient" localSheetId="0">#REF!</definedName>
    <definedName name="LookClient">#REF!</definedName>
    <definedName name="LookData2" localSheetId="0">#REF!</definedName>
    <definedName name="LookData2">#REF!</definedName>
    <definedName name="LookEE" localSheetId="0">#REF!</definedName>
    <definedName name="LookEE">#REF!</definedName>
    <definedName name="LookMap" localSheetId="0">#REF!</definedName>
    <definedName name="LookMap">#REF!</definedName>
    <definedName name="LookPosPay">#REF!</definedName>
    <definedName name="LookProject" localSheetId="0">#REF!</definedName>
    <definedName name="LookProject">#REF!</definedName>
    <definedName name="LookTeam" localSheetId="0">#REF!</definedName>
    <definedName name="LookTeam">#REF!</definedName>
    <definedName name="LossFactors">#REF!</definedName>
    <definedName name="m" localSheetId="0" hidden="1">{#N/A,#N/A,FALSE,"Aging Summary";#N/A,#N/A,FALSE,"Ratio Analysis";#N/A,#N/A,FALSE,"Test 120 Day Accts";#N/A,#N/A,FALSE,"Tickmarks"}</definedName>
    <definedName name="m" hidden="1">{#N/A,#N/A,FALSE,"Aging Summary";#N/A,#N/A,FALSE,"Ratio Analysis";#N/A,#N/A,FALSE,"Test 120 Day Accts";#N/A,#N/A,FALSE,"Tickmarks"}</definedName>
    <definedName name="man_beg_bud" localSheetId="0">#REF!</definedName>
    <definedName name="man_beg_bud">#REF!</definedName>
    <definedName name="man_end_bud" localSheetId="0">#REF!</definedName>
    <definedName name="man_end_bud">#REF!</definedName>
    <definedName name="man12ACT" localSheetId="0">#REF!</definedName>
    <definedName name="man12ACT">#REF!</definedName>
    <definedName name="manager" localSheetId="0">#REF!</definedName>
    <definedName name="manager">#REF!</definedName>
    <definedName name="MANBUD" localSheetId="0">#REF!</definedName>
    <definedName name="MANBUD">#REF!</definedName>
    <definedName name="manCYACT" localSheetId="0">#REF!</definedName>
    <definedName name="manCYACT">#REF!</definedName>
    <definedName name="manCYBUD" localSheetId="0">#REF!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P_DIV" localSheetId="0">#REF!</definedName>
    <definedName name="MAP_DIV">#REF!</definedName>
    <definedName name="MapEE1">#REF!</definedName>
    <definedName name="MappingCode">#REF!</definedName>
    <definedName name="March_YTD" localSheetId="0">#REF!</definedName>
    <definedName name="March_YTD">#REF!</definedName>
    <definedName name="master">#REF!</definedName>
    <definedName name="master1" localSheetId="0">#REF!</definedName>
    <definedName name="master1">#REF!</definedName>
    <definedName name="masterlist">#REF!</definedName>
    <definedName name="masterthesi" localSheetId="0">#REF!</definedName>
    <definedName name="masterthesi">#REF!</definedName>
    <definedName name="mat_beg_bud" localSheetId="0">#REF!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y_YTD" localSheetId="0">#REF!</definedName>
    <definedName name="May_YTD">#REF!</definedName>
    <definedName name="memos" localSheetId="0">#REF!</definedName>
    <definedName name="memos">#REF!</definedName>
    <definedName name="MMM" localSheetId="0" hidden="1">{#N/A,#N/A,FALSE,"Aging Summary";#N/A,#N/A,FALSE,"Ratio Analysis";#N/A,#N/A,FALSE,"Test 120 Day Accts";#N/A,#N/A,FALSE,"Tickmarks"}</definedName>
    <definedName name="MMM" hidden="1">{#N/A,#N/A,FALSE,"Aging Summary";#N/A,#N/A,FALSE,"Ratio Analysis";#N/A,#N/A,FALSE,"Test 120 Day Accts";#N/A,#N/A,FALSE,"Tickmarks"}</definedName>
    <definedName name="MofF" localSheetId="0">#REF!</definedName>
    <definedName name="MofF">#REF!</definedName>
    <definedName name="Month" comment="Change to current month to get proper YTD" localSheetId="0">#REF!</definedName>
    <definedName name="Month" comment="Change to current month to get proper YTD">#REF!</definedName>
    <definedName name="monthl" localSheetId="0">#REF!</definedName>
    <definedName name="monthl">#REF!</definedName>
    <definedName name="Monthly" localSheetId="0">#REF!</definedName>
    <definedName name="Monthly">#REF!</definedName>
    <definedName name="Months" localSheetId="0">#REF!</definedName>
    <definedName name="Months">#REF!</definedName>
    <definedName name="Months2" localSheetId="0">#REF!</definedName>
    <definedName name="Months2">#REF!</definedName>
    <definedName name="monthsnew">#REF!</definedName>
    <definedName name="MP" localSheetId="0">#REF!</definedName>
    <definedName name="MP">#REF!</definedName>
    <definedName name="MTD_RCs">OFFSET(#REF!,0,0,(COUNTA(#REF!,0)-1),COUNTA(#REF!))</definedName>
    <definedName name="n" localSheetId="0" hidden="1">{#N/A,#N/A,FALSE,"Aging Summary";#N/A,#N/A,FALSE,"Ratio Analysis";#N/A,#N/A,FALSE,"Test 120 Day Accts";#N/A,#N/A,FALSE,"Tickmarks"}</definedName>
    <definedName name="n" hidden="1">{#N/A,#N/A,FALSE,"Aging Summary";#N/A,#N/A,FALSE,"Ratio Analysis";#N/A,#N/A,FALSE,"Test 120 Day Accts";#N/A,#N/A,FALSE,"Tickmarks"}</definedName>
    <definedName name="new" localSheetId="0">#REF!</definedName>
    <definedName name="new">#REF!</definedName>
    <definedName name="Newmarket_SA">#REF!</definedName>
    <definedName name="NewPortfolios" localSheetId="0">#REF!</definedName>
    <definedName name="NewPortfolios">#REF!</definedName>
    <definedName name="ni" localSheetId="0">#REF!</definedName>
    <definedName name="ni">#REF!</definedName>
    <definedName name="NonPayment">#REF!</definedName>
    <definedName name="nov">#REF!</definedName>
    <definedName name="ntwke" localSheetId="0">#REF!</definedName>
    <definedName name="ntwke">#REF!</definedName>
    <definedName name="ntwke_25Yrs" localSheetId="0">#REF!</definedName>
    <definedName name="ntwke_25Yrs">#REF!</definedName>
    <definedName name="number_1207" localSheetId="0">#REF!</definedName>
    <definedName name="number_1207">#REF!</definedName>
    <definedName name="numbertb" localSheetId="0">#REF!</definedName>
    <definedName name="numbertb">#REF!</definedName>
    <definedName name="numbertbtb" localSheetId="0">#REF!</definedName>
    <definedName name="numbertbtb">#REF!</definedName>
    <definedName name="o">#REF!</definedName>
    <definedName name="o_13" localSheetId="0">#REF!</definedName>
    <definedName name="o_13">#REF!</definedName>
    <definedName name="Occupancy_type" localSheetId="0">#REF!</definedName>
    <definedName name="Occupancy_type">#REF!</definedName>
    <definedName name="OEB_Account">#REF!</definedName>
    <definedName name="OFINTB" localSheetId="0">#REF!</definedName>
    <definedName name="OFINTB">#REF!</definedName>
    <definedName name="ohpri" localSheetId="0">#REF!</definedName>
    <definedName name="ohpri">#REF!</definedName>
    <definedName name="ohpri_25Yrs" localSheetId="0">#REF!</definedName>
    <definedName name="ohpri_25Yrs">#REF!</definedName>
    <definedName name="ohpric" localSheetId="0">#REF!</definedName>
    <definedName name="ohpric">#REF!</definedName>
    <definedName name="ohpric_25Yrs" localSheetId="0">#REF!</definedName>
    <definedName name="ohpric_25Yrs">#REF!</definedName>
    <definedName name="ohprie" localSheetId="0">#REF!</definedName>
    <definedName name="ohprie">#REF!</definedName>
    <definedName name="ohprie_25Yrs" localSheetId="0">#REF!</definedName>
    <definedName name="ohprie_25Yrs">#REF!</definedName>
    <definedName name="ohsec" localSheetId="0">#REF!</definedName>
    <definedName name="ohsec">#REF!</definedName>
    <definedName name="ohsec_25Yrs" localSheetId="0">#REF!</definedName>
    <definedName name="ohsec_25Yrs">#REF!</definedName>
    <definedName name="ohsecc" localSheetId="0">#REF!</definedName>
    <definedName name="ohsecc">#REF!</definedName>
    <definedName name="ohsecc_25Yrs" localSheetId="0">#REF!</definedName>
    <definedName name="ohsecc_25Yrs">#REF!</definedName>
    <definedName name="ohsece" localSheetId="0">#REF!</definedName>
    <definedName name="ohsece">#REF!</definedName>
    <definedName name="ohsece_25Yrs" localSheetId="0">#REF!</definedName>
    <definedName name="ohsece_25Yrs">#REF!</definedName>
    <definedName name="ohsw" localSheetId="0">#REF!</definedName>
    <definedName name="ohsw">#REF!</definedName>
    <definedName name="ohsw_25Yrs" localSheetId="0">#REF!</definedName>
    <definedName name="ohsw_25Yrs">#REF!</definedName>
    <definedName name="ohswc" localSheetId="0">#REF!</definedName>
    <definedName name="ohswc">#REF!</definedName>
    <definedName name="ohswc_25Yrs" localSheetId="0">#REF!</definedName>
    <definedName name="ohswc_25Yrs">#REF!</definedName>
    <definedName name="ohswe" localSheetId="0">#REF!</definedName>
    <definedName name="ohswe">#REF!</definedName>
    <definedName name="ohswe_25Yrs" localSheetId="0">#REF!</definedName>
    <definedName name="ohswe_25Yrs">#REF!</definedName>
    <definedName name="ohtx" localSheetId="0">#REF!</definedName>
    <definedName name="ohtx">#REF!</definedName>
    <definedName name="ohtx_25Yrs" localSheetId="0">#REF!</definedName>
    <definedName name="ohtx_25Yrs">#REF!</definedName>
    <definedName name="ohtxc" localSheetId="0">#REF!</definedName>
    <definedName name="ohtxc">#REF!</definedName>
    <definedName name="ohtxc_25Yrs" localSheetId="0">#REF!</definedName>
    <definedName name="ohtxc_25Yrs">#REF!</definedName>
    <definedName name="ohtxe" localSheetId="0">#REF!</definedName>
    <definedName name="ohtxe">#REF!</definedName>
    <definedName name="ohtxe_25Yrs" localSheetId="0">#REF!</definedName>
    <definedName name="ohtxe_25Yrs">#REF!</definedName>
    <definedName name="oi"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ne">#REF!</definedName>
    <definedName name="ONTCAPTAX06" localSheetId="0">#REF!</definedName>
    <definedName name="ONTCAPTAX06">#REF!</definedName>
    <definedName name="ONTCAPTAX07" localSheetId="0">#REF!</definedName>
    <definedName name="ONTCAPTAX07">#REF!</definedName>
    <definedName name="ONTCAPTAX08" localSheetId="0">#REF!</definedName>
    <definedName name="ONTCAPTAX08">#REF!</definedName>
    <definedName name="ONTCAPTAX09" localSheetId="0">#REF!</definedName>
    <definedName name="ONTCAPTAX09">#REF!</definedName>
    <definedName name="ONTCAPTAX10">#REF!</definedName>
    <definedName name="ONTCAPTAX11" localSheetId="0">#REF!</definedName>
    <definedName name="ONTCAPTAX11">#REF!</definedName>
    <definedName name="ONTCAPTAX15">#REF!</definedName>
    <definedName name="ONTCAPTAX99">#REF!</definedName>
    <definedName name="oo" localSheetId="0" hidden="1">{#N/A,#N/A,FALSE,"Aging Summary";#N/A,#N/A,FALSE,"Ratio Analysis";#N/A,#N/A,FALSE,"Test 120 Day Accts";#N/A,#N/A,FALSE,"Tickmarks"}</definedName>
    <definedName name="oo" hidden="1">{#N/A,#N/A,FALSE,"Aging Summary";#N/A,#N/A,FALSE,"Ratio Analysis";#N/A,#N/A,FALSE,"Test 120 Day Accts";#N/A,#N/A,FALSE,"Tickmarks"}</definedName>
    <definedName name="OpeningUCC" localSheetId="0">#REF!</definedName>
    <definedName name="OpeningUCC">#REF!</definedName>
    <definedName name="OpeningUCCandCEC" localSheetId="0">#REF!</definedName>
    <definedName name="OpeningUCCandCEC">#REF!</definedName>
    <definedName name="OPERATING_EXPENSES" localSheetId="0">#REF!</definedName>
    <definedName name="OPERATING_EXPENSES">#REF!</definedName>
    <definedName name="OPERATING_EXPENSES_LIST">#REF!</definedName>
    <definedName name="OpEx">#REF!</definedName>
    <definedName name="OTBaj" localSheetId="0">#REF!</definedName>
    <definedName name="OTBaj">#REF!</definedName>
    <definedName name="oth_beg_bud" localSheetId="0">#REF!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Outstanding_Days_Since_Attainment" localSheetId="0">#REF!</definedName>
    <definedName name="Outstanding_Days_Since_Attainment">#REF!</definedName>
    <definedName name="p" localSheetId="0" hidden="1">{#N/A,#N/A,FALSE,"Aging Summary";#N/A,#N/A,FALSE,"Ratio Analysis";#N/A,#N/A,FALSE,"Test 120 Day Accts";#N/A,#N/A,FALSE,"Tickmarks"}</definedName>
    <definedName name="p" hidden="1">{#N/A,#N/A,FALSE,"Aging Summary";#N/A,#N/A,FALSE,"Ratio Analysis";#N/A,#N/A,FALSE,"Test 120 Day Accts";#N/A,#N/A,FALSE,"Tickmarks"}</definedName>
    <definedName name="Pay_Freq" localSheetId="0">#REF!</definedName>
    <definedName name="Pay_Freq">#REF!</definedName>
    <definedName name="Payroll_Cost_Range" localSheetId="0">#REF!</definedName>
    <definedName name="Payroll_Cost_Range">#REF!</definedName>
    <definedName name="Period">#REF!</definedName>
    <definedName name="PFD_COL" localSheetId="0">#REF!</definedName>
    <definedName name="PFD_COL">#REF!</definedName>
    <definedName name="pickdate" localSheetId="0">#REF!</definedName>
    <definedName name="pickdate">#REF!</definedName>
    <definedName name="pickdate2" localSheetId="0">#REF!</definedName>
    <definedName name="pickdate2">#REF!</definedName>
    <definedName name="pickdate3" localSheetId="0">#REF!</definedName>
    <definedName name="pickdate3">#REF!</definedName>
    <definedName name="Planlinecorp" localSheetId="0">#REF!</definedName>
    <definedName name="Planlinecorp">#REF!</definedName>
    <definedName name="Planned_Attainment_Month__2014_Q1v2" localSheetId="0">#REF!</definedName>
    <definedName name="Planned_Attainment_Month__2014_Q1v2">#REF!</definedName>
    <definedName name="pole" localSheetId="0">#REF!</definedName>
    <definedName name="pole">#REF!</definedName>
    <definedName name="pole_25Yrs" localSheetId="0">#REF!</definedName>
    <definedName name="pole_25Yrs">#REF!</definedName>
    <definedName name="polec" localSheetId="0">#REF!</definedName>
    <definedName name="polec">#REF!</definedName>
    <definedName name="polec_25Yrs" localSheetId="0">#REF!</definedName>
    <definedName name="polec_25Yrs">#REF!</definedName>
    <definedName name="polee" localSheetId="0">#REF!</definedName>
    <definedName name="polee">#REF!</definedName>
    <definedName name="polee_25Yrs" localSheetId="0">#REF!</definedName>
    <definedName name="polee_25Yrs">#REF!</definedName>
    <definedName name="Portfolios" localSheetId="0">#REF!</definedName>
    <definedName name="Portfolios">#REF!</definedName>
    <definedName name="PositionCategory" localSheetId="0">#REF!</definedName>
    <definedName name="PositionCategory">#REF!</definedName>
    <definedName name="pp" localSheetId="0" hidden="1">{#N/A,#N/A,FALSE,"Aging Summary";#N/A,#N/A,FALSE,"Ratio Analysis";#N/A,#N/A,FALSE,"Test 120 Day Accts";#N/A,#N/A,FALSE,"Tickmarks"}</definedName>
    <definedName name="pp" hidden="1">{#N/A,#N/A,FALSE,"Aging Summary";#N/A,#N/A,FALSE,"Ratio Analysis";#N/A,#N/A,FALSE,"Test 120 Day Accts";#N/A,#N/A,FALSE,"Tickmarks"}</definedName>
    <definedName name="PQTR" localSheetId="0">#REF!</definedName>
    <definedName name="PQTR">#REF!</definedName>
    <definedName name="PR" localSheetId="0">#REF!</definedName>
    <definedName name="PR">#REF!</definedName>
    <definedName name="pricab" localSheetId="0">#REF!</definedName>
    <definedName name="pricab">#REF!</definedName>
    <definedName name="pricab_25Yrs" localSheetId="0">#REF!</definedName>
    <definedName name="pricab_25Yrs">#REF!</definedName>
    <definedName name="pricabc" localSheetId="0">#REF!</definedName>
    <definedName name="pricabc">#REF!</definedName>
    <definedName name="pricabc_25Yrs" localSheetId="0">#REF!</definedName>
    <definedName name="pricabc_25Yrs">#REF!</definedName>
    <definedName name="_xlnm.Print_Area" localSheetId="0">'App.2-C'!$A$1:$L$258</definedName>
    <definedName name="_xlnm.Print_Area">#REF!</definedName>
    <definedName name="Print_Area2" localSheetId="0">#REF!</definedName>
    <definedName name="Print_Area2">#REF!</definedName>
    <definedName name="print_end">#REF!</definedName>
    <definedName name="_xlnm.Print_Titles" localSheetId="0">'App.2-C'!$1:$21</definedName>
    <definedName name="PRINTB" localSheetId="0">#REF!</definedName>
    <definedName name="PRINTB">#REF!</definedName>
    <definedName name="PRIOR_PROFIT_CENTER_LIST">#REF!</definedName>
    <definedName name="PRIOR_PROFITCENTER">#REF!</definedName>
    <definedName name="Project_Notes_Per_Finance" localSheetId="0">#REF!</definedName>
    <definedName name="Project_Notes_Per_Finance">#REF!</definedName>
    <definedName name="PROJECT_SELECTION" localSheetId="0">#REF!</definedName>
    <definedName name="PROJECT_SELECTION">#REF!</definedName>
    <definedName name="Project_Status" localSheetId="0">#REF!</definedName>
    <definedName name="Project_Status">#REF!</definedName>
    <definedName name="PROJECTS_LIST_SELECTED_YEAR" localSheetId="0">IF('App.2-C'!YEAR_SELECTED=2012,#REF!,IF('App.2-C'!YEAR_SELECTED=2013,#REF!,#REF!))</definedName>
    <definedName name="PROJECTS_LIST_SELECTED_YEAR">IF(YEAR_SELECTED=2012,#REF!,IF(YEAR_SELECTED=2013,#REF!,#REF!))</definedName>
    <definedName name="PROJECTS_LIST_SELECTED_YEAR_25Yrs" localSheetId="0">IF('App.2-C'!YEAR_SELECTED=2012,#REF!,IF('App.2-C'!YEAR_SELECTED=2013,#REF!,#REF!))</definedName>
    <definedName name="PROJECTS_LIST_SELECTED_YEAR_25Yrs">#N/A</definedName>
    <definedName name="PROJECTS_LISTING" localSheetId="0">#REF!</definedName>
    <definedName name="PROJECTS_LISTING">#REF!</definedName>
    <definedName name="PSD_COL" localSheetId="0">#REF!</definedName>
    <definedName name="PSD_COL">#REF!</definedName>
    <definedName name="ptx" localSheetId="0">#REF!</definedName>
    <definedName name="ptx">#REF!</definedName>
    <definedName name="ptx_25Yrs" localSheetId="0">#REF!</definedName>
    <definedName name="ptx_25Yrs">#REF!</definedName>
    <definedName name="ptxc" localSheetId="0">#REF!</definedName>
    <definedName name="ptxc">#REF!</definedName>
    <definedName name="ptxc_25Yrs" localSheetId="0">#REF!</definedName>
    <definedName name="ptxc_25Yrs">#REF!</definedName>
    <definedName name="ptxe" localSheetId="0">#REF!</definedName>
    <definedName name="ptxe">#REF!</definedName>
    <definedName name="ptxe_25Yrs" localSheetId="0">#REF!</definedName>
    <definedName name="ptxe_25Yrs">#REF!</definedName>
    <definedName name="PYR" localSheetId="0">#REF!</definedName>
    <definedName name="PYR">#REF!</definedName>
    <definedName name="q" localSheetId="0" hidden="1">#REF!</definedName>
    <definedName name="q" hidden="1">#REF!</definedName>
    <definedName name="qqqqqqqq" localSheetId="0">#REF!</definedName>
    <definedName name="qqqqqqqq">#REF!</definedName>
    <definedName name="QTD_CF">#REF!</definedName>
    <definedName name="QTD_IS">#REF!</definedName>
    <definedName name="QTR_COL" localSheetId="0">#REF!</definedName>
    <definedName name="QTR_COL">#REF!</definedName>
    <definedName name="Qualified_for_ISA_Approved_actual?" localSheetId="0">#REF!</definedName>
    <definedName name="Qualified_for_ISA_Approved_actual?">#REF!</definedName>
    <definedName name="Qualified_for_ISA_Approved_plan?" localSheetId="0">#REF!</definedName>
    <definedName name="Qualified_for_ISA_Approved_plan?">#REF!</definedName>
    <definedName name="Quarter_Percentage">#REF!</definedName>
    <definedName name="Query">#REF!</definedName>
    <definedName name="qwerty" localSheetId="0">#REF!</definedName>
    <definedName name="qwerty">#REF!</definedName>
    <definedName name="R.Energization">#REF!</definedName>
    <definedName name="R.Scenario">#REF!</definedName>
    <definedName name="Range_FTE" localSheetId="0">#REF!</definedName>
    <definedName name="Range_FTE">#REF!</definedName>
    <definedName name="Range1" localSheetId="0">#REF!</definedName>
    <definedName name="Range1">#REF!</definedName>
    <definedName name="Range14" localSheetId="0">#REF!</definedName>
    <definedName name="Range14">#REF!</definedName>
    <definedName name="Range2" localSheetId="0">#REF!</definedName>
    <definedName name="Range2">#REF!</definedName>
    <definedName name="Range3" localSheetId="0">#REF!</definedName>
    <definedName name="Range3">#REF!</definedName>
    <definedName name="Range5" localSheetId="0">#REF!</definedName>
    <definedName name="Range5">#REF!</definedName>
    <definedName name="Range6" localSheetId="0">#REF!</definedName>
    <definedName name="Range6">#REF!</definedName>
    <definedName name="Range7" localSheetId="0">#REF!</definedName>
    <definedName name="Range7">#REF!</definedName>
    <definedName name="RangeBonusRate" localSheetId="0">#REF!</definedName>
    <definedName name="RangeBonusRate">#REF!</definedName>
    <definedName name="RangeConsol" localSheetId="0">#REF!</definedName>
    <definedName name="RangeConsol">#REF!</definedName>
    <definedName name="Rate" localSheetId="0">#REF!</definedName>
    <definedName name="Rate">#REF!</definedName>
    <definedName name="Rate_Class">#REF!</definedName>
    <definedName name="RATE_CLASSES">#REF!</definedName>
    <definedName name="Ratebase" localSheetId="0">#REF!</definedName>
    <definedName name="Ratebase">#REF!</definedName>
    <definedName name="ratedescription" localSheetId="0">#REF!</definedName>
    <definedName name="ratedescription">#REF!</definedName>
    <definedName name="RateRiderName">OFFSET(#REF!,1,0,COUNTA(#REF!)-1,1)</definedName>
    <definedName name="Raw" localSheetId="0">#REF!</definedName>
    <definedName name="Raw">#REF!</definedName>
    <definedName name="RC_COL" localSheetId="0">#REF!</definedName>
    <definedName name="RC_COL">#REF!</definedName>
    <definedName name="RC_Desc_Range" localSheetId="0">#REF!</definedName>
    <definedName name="RC_Desc_Range">#REF!</definedName>
    <definedName name="RC_Names">#REF!</definedName>
    <definedName name="RC_Range" localSheetId="0">#REF!</definedName>
    <definedName name="RC_Range">#REF!</definedName>
    <definedName name="RCList" localSheetId="0">#REF!</definedName>
    <definedName name="RCList">#REF!</definedName>
    <definedName name="RCNameBudget" localSheetId="0">#REF!</definedName>
    <definedName name="RCNameBudget">#REF!</definedName>
    <definedName name="RCNameRange20112010" localSheetId="0">#REF!</definedName>
    <definedName name="RCNameRange20112010">#REF!</definedName>
    <definedName name="RCRange2010" localSheetId="0">INDIRECT('App.2-C'!RCRange2010Input)</definedName>
    <definedName name="RCRange2010">INDIRECT([0]!RCRange2010Input)</definedName>
    <definedName name="RCRange2010Input" localSheetId="0">#REF!</definedName>
    <definedName name="RCRange2010Input">#REF!</definedName>
    <definedName name="RCRange2011" localSheetId="0">INDIRECT('App.2-C'!RCRange2011Input)</definedName>
    <definedName name="RCRange2011">INDIRECT([0]!RCRange2011Input)</definedName>
    <definedName name="RCRange2011Input" localSheetId="0">#REF!</definedName>
    <definedName name="RCRange2011Input">#REF!</definedName>
    <definedName name="RebaseYear" localSheetId="0">#REF!</definedName>
    <definedName name="RebaseYear">#REF!</definedName>
    <definedName name="RebaseYear_1">#REF!</definedName>
    <definedName name="reg" localSheetId="0">#REF!</definedName>
    <definedName name="reg">#REF!</definedName>
    <definedName name="Reject_count" localSheetId="0">#REF!</definedName>
    <definedName name="Reject_count">#REF!</definedName>
    <definedName name="RenameBridge">#REF!</definedName>
    <definedName name="RenameRebase">#REF!</definedName>
    <definedName name="RenameTest">#REF!</definedName>
    <definedName name="Report__CAPA_01001_AD001">#REF!</definedName>
    <definedName name="Report__CAPA_01001_AV002">#REF!</definedName>
    <definedName name="Report__COSH_01001_AD001">#REF!</definedName>
    <definedName name="Report__COSH_01001_AV002">#REF!</definedName>
    <definedName name="Report__COSU_01001_AD001">#REF!</definedName>
    <definedName name="Report__COSU_01001_AV002">#REF!</definedName>
    <definedName name="Report__CUAS_01001_AD001">#REF!</definedName>
    <definedName name="Report__CUAS_01001_AV002">#REF!</definedName>
    <definedName name="Report__CULI_01001_AD001">#REF!</definedName>
    <definedName name="Report__CULI_01001_AV002">#REF!</definedName>
    <definedName name="Report__CWIP_01001_AD001">#REF!</definedName>
    <definedName name="Report__CWIP_01001_AV002">#REF!</definedName>
    <definedName name="Report__IS_01001_AD001">#REF!</definedName>
    <definedName name="Report__IS_01001_AV002">#REF!</definedName>
    <definedName name="Report__LTIR_01001_AD001">#REF!</definedName>
    <definedName name="Report__LTIR_01001_AV002">#REF!</definedName>
    <definedName name="Report__LTNT_01001_AD001">#REF!</definedName>
    <definedName name="Report__LTNT_01001_AV002">#REF!</definedName>
    <definedName name="Report__OTAS_01001_AD001">#REF!</definedName>
    <definedName name="Report__OTAS_01001_AV002">#REF!</definedName>
    <definedName name="Report__OTHL_01001_AD001">#REF!</definedName>
    <definedName name="Report__OTHL_01001_AV002">#REF!</definedName>
    <definedName name="Report__RE_01001_AD001">#REF!</definedName>
    <definedName name="Report__RE_01001_AV002">#REF!</definedName>
    <definedName name="REPORT_DATE_20XX" localSheetId="0">#REF!</definedName>
    <definedName name="REPORT_DATE_20XX">#REF!</definedName>
    <definedName name="report_month" localSheetId="0">#REF!</definedName>
    <definedName name="Report_Month">#REF!</definedName>
    <definedName name="report_month_3">#REF!</definedName>
    <definedName name="report_month_list">#REF!</definedName>
    <definedName name="Reportdate" localSheetId="0">#REF!</definedName>
    <definedName name="Reportdate">#REF!</definedName>
    <definedName name="RespCenters">#REF!</definedName>
    <definedName name="Ret_BS_THC" localSheetId="0">#REF!</definedName>
    <definedName name="Ret_BS_THC">#REF!</definedName>
    <definedName name="Ret_BS_THESI" localSheetId="0">#REF!</definedName>
    <definedName name="Ret_BS_THESI">#REF!</definedName>
    <definedName name="Ret_BS_THSLI" localSheetId="0">#REF!</definedName>
    <definedName name="Ret_BS_THSLI">#REF!</definedName>
    <definedName name="Ret_BS_THTI" localSheetId="0">#REF!</definedName>
    <definedName name="Ret_BS_THTI">#REF!</definedName>
    <definedName name="retet" localSheetId="0" hidden="1">#REF!</definedName>
    <definedName name="retet" hidden="1">#REF!</definedName>
    <definedName name="retett" localSheetId="0" hidden="1">#REF!</definedName>
    <definedName name="retett" hidden="1">#REF!</definedName>
    <definedName name="rewrewr" localSheetId="0" hidden="1">#REF!</definedName>
    <definedName name="rewrewr" hidden="1">#REF!</definedName>
    <definedName name="rgdyhtdjuh">#REF!</definedName>
    <definedName name="RMpilsVer">#REF!</definedName>
    <definedName name="RMversion">#REF!</definedName>
    <definedName name="ROW_NUMBER" localSheetId="0">#REF!</definedName>
    <definedName name="ROW_NUMBER">#REF!</definedName>
    <definedName name="ROWS_RANGE" localSheetId="0">#REF!</definedName>
    <definedName name="ROWS_RANGE">#REF!</definedName>
    <definedName name="RPMaster" localSheetId="0">#REF!</definedName>
    <definedName name="RPMaster">#REF!</definedName>
    <definedName name="RPRC" localSheetId="0">#REF!</definedName>
    <definedName name="RPRC">#REF!</definedName>
    <definedName name="rr" localSheetId="0" hidden="1">{#N/A,#N/A,FALSE,"Aging Summary";#N/A,#N/A,FALSE,"Ratio Analysis";#N/A,#N/A,FALSE,"Test 120 Day Accts";#N/A,#N/A,FALSE,"Tickmarks"}</definedName>
    <definedName name="rr" hidden="1">{#N/A,#N/A,FALSE,"Aging Summary";#N/A,#N/A,FALSE,"Ratio Analysis";#N/A,#N/A,FALSE,"Test 120 Day Accts";#N/A,#N/A,FALSE,"Tickmarks"}</definedName>
    <definedName name="RSVA_PPVA" localSheetId="0">#REF!</definedName>
    <definedName name="RSVA_PPVA">#REF!</definedName>
    <definedName name="rte" localSheetId="0">#REF!</definedName>
    <definedName name="rte">#REF!</definedName>
    <definedName name="rtet" localSheetId="0">#REF!</definedName>
    <definedName name="rtet">#REF!</definedName>
    <definedName name="rtyr" localSheetId="0" hidden="1">{#N/A,#N/A,FALSE,"Aging Summary";#N/A,#N/A,FALSE,"Ratio Analysis";#N/A,#N/A,FALSE,"Test 120 Day Accts";#N/A,#N/A,FALSE,"Tickmarks"}</definedName>
    <definedName name="rtyr" hidden="1">{#N/A,#N/A,FALSE,"Aging Summary";#N/A,#N/A,FALSE,"Ratio Analysis";#N/A,#N/A,FALSE,"Test 120 Day Accts";#N/A,#N/A,FALSE,"Tickmarks"}</definedName>
    <definedName name="s" localSheetId="0">#REF!</definedName>
    <definedName name="s">#REF!</definedName>
    <definedName name="saknr" localSheetId="0">#REF!</definedName>
    <definedName name="saknr">#REF!</definedName>
    <definedName name="Salary_Grade" localSheetId="0">#REF!</definedName>
    <definedName name="Salary_Grade">#REF!</definedName>
    <definedName name="SALBENF" localSheetId="0">#REF!</definedName>
    <definedName name="SALBENF">#REF!</definedName>
    <definedName name="salreg" localSheetId="0">#REF!</definedName>
    <definedName name="salreg">#REF!</definedName>
    <definedName name="SALREGF" localSheetId="0">#REF!</definedName>
    <definedName name="SALREGF">#REF!</definedName>
    <definedName name="SAPCrosstab1" localSheetId="0">#REF!</definedName>
    <definedName name="SAPCrosstab1">#REF!</definedName>
    <definedName name="SAPCrosstab2" localSheetId="0">#REF!</definedName>
    <definedName name="SAPCrosstab2">#REF!</definedName>
    <definedName name="SAPCrosstab3" localSheetId="0">#REF!</definedName>
    <definedName name="SAPCrosstab3">#REF!</definedName>
    <definedName name="sb" localSheetId="0">#REF!</definedName>
    <definedName name="sb">#REF!</definedName>
    <definedName name="sb_25Yrs" localSheetId="0">#REF!</definedName>
    <definedName name="sb_25Yrs">#REF!</definedName>
    <definedName name="sbc" localSheetId="0">#REF!</definedName>
    <definedName name="sbc">#REF!</definedName>
    <definedName name="sbc_25Yrs" localSheetId="0">#REF!</definedName>
    <definedName name="sbc_25Yrs">#REF!</definedName>
    <definedName name="sbd" localSheetId="0">#REF!</definedName>
    <definedName name="sbd">#REF!</definedName>
    <definedName name="sbe" localSheetId="0">#REF!</definedName>
    <definedName name="sbe">#REF!</definedName>
    <definedName name="sbe_25Yrs" localSheetId="0">#REF!</definedName>
    <definedName name="sbe_25Yrs">#REF!</definedName>
    <definedName name="SCENARIO_ACTUAL">#REF!</definedName>
    <definedName name="SCENARIO_BUDGET">#REF!</definedName>
    <definedName name="Schedule" localSheetId="0">#REF!</definedName>
    <definedName name="Schedule">#REF!</definedName>
    <definedName name="Scorecard" localSheetId="0">#REF!</definedName>
    <definedName name="Scorecard">#REF!</definedName>
    <definedName name="sd" localSheetId="0">#REF!</definedName>
    <definedName name="sd">#REF!</definedName>
    <definedName name="sdfdf" localSheetId="0">#REF!</definedName>
    <definedName name="sdfdf">#REF!</definedName>
    <definedName name="se" localSheetId="0">#REF!</definedName>
    <definedName name="se">#REF!</definedName>
    <definedName name="se_25Yrs" localSheetId="0">#REF!</definedName>
    <definedName name="se_25Yrs">#REF!</definedName>
    <definedName name="sec" localSheetId="0">#REF!</definedName>
    <definedName name="sec">#REF!</definedName>
    <definedName name="sec_25Yrs" localSheetId="0">#REF!</definedName>
    <definedName name="sec_25Yrs">#REF!</definedName>
    <definedName name="seccab" localSheetId="0">#REF!</definedName>
    <definedName name="seccab">#REF!</definedName>
    <definedName name="seccab_25Yrs" localSheetId="0">#REF!</definedName>
    <definedName name="seccab_25Yrs">#REF!</definedName>
    <definedName name="seccabc" localSheetId="0">#REF!</definedName>
    <definedName name="seccabc">#REF!</definedName>
    <definedName name="seccabc_25Yrs" localSheetId="0">#REF!</definedName>
    <definedName name="seccabc_25Yrs">#REF!</definedName>
    <definedName name="seccabe" localSheetId="0">#REF!</definedName>
    <definedName name="seccabe">#REF!</definedName>
    <definedName name="seccabe_25Yrs" localSheetId="0">#REF!</definedName>
    <definedName name="seccabe_25Yrs">#REF!</definedName>
    <definedName name="SECTION_LIST" localSheetId="0">#REF!</definedName>
    <definedName name="SECTION_LIST">#REF!</definedName>
    <definedName name="SECTION_TO_NAME" localSheetId="0">#REF!</definedName>
    <definedName name="SECTION_TO_NAME">#REF!</definedName>
    <definedName name="see" localSheetId="0">#REF!</definedName>
    <definedName name="see">#REF!</definedName>
    <definedName name="see_25Yrs" localSheetId="0">#REF!</definedName>
    <definedName name="see_25Yrs">#REF!</definedName>
    <definedName name="Segment" localSheetId="0">#REF!</definedName>
    <definedName name="Segment">#REF!</definedName>
    <definedName name="Selection">#REF!</definedName>
    <definedName name="SelectMonth" localSheetId="0">#REF!</definedName>
    <definedName name="SelectMonth">#REF!</definedName>
    <definedName name="SepFTE" localSheetId="0">#REF!</definedName>
    <definedName name="SepFTE">#REF!</definedName>
    <definedName name="sffdsf" localSheetId="0" hidden="1">#REF!</definedName>
    <definedName name="sffdsf" hidden="1">#REF!</definedName>
    <definedName name="sfsdf" localSheetId="0">#REF!</definedName>
    <definedName name="sfsdf">#REF!</definedName>
    <definedName name="sfsfs" localSheetId="0" hidden="1">#REF!</definedName>
    <definedName name="sfsfs" hidden="1">#REF!</definedName>
    <definedName name="SFW_Range">OFFSET(#REF!,0,0,COUNTA(#REF!),COUNTA(#REF!))</definedName>
    <definedName name="shtdesc">#REF!</definedName>
    <definedName name="sib" localSheetId="0">#REF!</definedName>
    <definedName name="sib">#REF!</definedName>
    <definedName name="SickDays" localSheetId="0">#REF!</definedName>
    <definedName name="SickDays">#REF!</definedName>
    <definedName name="SL" localSheetId="0">#REF!</definedName>
    <definedName name="SL">#REF!</definedName>
    <definedName name="splist" localSheetId="0">#REF!</definedName>
    <definedName name="splist">#REF!</definedName>
    <definedName name="SSM">#REF!</definedName>
    <definedName name="Staff" localSheetId="0">#REF!</definedName>
    <definedName name="Staff">#REF!</definedName>
    <definedName name="Start_23" localSheetId="0">#REF!</definedName>
    <definedName name="Start_23">#REF!</definedName>
    <definedName name="StartDate" localSheetId="0">#REF!</definedName>
    <definedName name="StartDate">#REF!</definedName>
    <definedName name="StatHolidays" localSheetId="0">#REF!</definedName>
    <definedName name="StatHolidays">#REF!</definedName>
    <definedName name="strandedid">#REF!</definedName>
    <definedName name="SUD_List" localSheetId="0">#REF!</definedName>
    <definedName name="SUD_List">#REF!</definedName>
    <definedName name="SUDS" localSheetId="0">#REF!</definedName>
    <definedName name="SUDS">#REF!</definedName>
    <definedName name="Summary">OFFSET(#REF!,0,0,COUNTA(#REF!),42)</definedName>
    <definedName name="Summary2">OFFSET(#REF!,0,0,COUNTA(#REF!),42)</definedName>
    <definedName name="Summary3">OFFSET(#REF!,0,0,COUNTA(#REF!),42)</definedName>
    <definedName name="Surtax" localSheetId="0">#REF!</definedName>
    <definedName name="Surtax">#REF!</definedName>
    <definedName name="TableName">"Dummy"</definedName>
    <definedName name="Tactical_Teams_Listing" localSheetId="0">OFFSET(#REF!,0,0,COUNTA(#REF!)-1,1)</definedName>
    <definedName name="Tactical_Teams_Listing">OFFSET(#REF!,0,0,COUNTA(#REF!)-1,1)</definedName>
    <definedName name="TargetRange2010" localSheetId="0">INDIRECT('App.2-C'!TargetRange2010Input)</definedName>
    <definedName name="TargetRange2010">INDIRECT([0]!TargetRange2010Input)</definedName>
    <definedName name="TargetRange2010Input" localSheetId="0">#REF!</definedName>
    <definedName name="TargetRange2010Input">#REF!</definedName>
    <definedName name="TargetRange2011" localSheetId="0">INDIRECT('App.2-C'!TargetRange2011Input)</definedName>
    <definedName name="TargetRange2011">INDIRECT([0]!TargetRange2011Input)</definedName>
    <definedName name="TargetRange2011Input" localSheetId="0">#REF!</definedName>
    <definedName name="TargetRange2011Input">#REF!</definedName>
    <definedName name="TASKS">#REF!</definedName>
    <definedName name="Tax">#REF!</definedName>
    <definedName name="TB" localSheetId="0">#REF!</definedName>
    <definedName name="TB">#REF!</definedName>
    <definedName name="TB15Co">#REF!</definedName>
    <definedName name="Tb2006Act" localSheetId="0">#REF!</definedName>
    <definedName name="Tb2006Act">#REF!</definedName>
    <definedName name="tbbal" localSheetId="0">#REF!</definedName>
    <definedName name="tbbal">#REF!</definedName>
    <definedName name="tbnumbertb" localSheetId="0">#REF!</definedName>
    <definedName name="tbnumbertb">#REF!</definedName>
    <definedName name="tbtbthc" localSheetId="0">#REF!</definedName>
    <definedName name="tbtbthc">#REF!</definedName>
    <definedName name="tbtbthesi" localSheetId="0">#REF!</definedName>
    <definedName name="tbtbthesi">#REF!</definedName>
    <definedName name="tbtbthesl" localSheetId="0">#REF!</definedName>
    <definedName name="tbtbthesl">#REF!</definedName>
    <definedName name="tbtbthsli" localSheetId="0">#REF!</definedName>
    <definedName name="tbtbthsli">#REF!</definedName>
    <definedName name="tbtbthti" localSheetId="0">#REF!</definedName>
    <definedName name="tbtbthti">#REF!</definedName>
    <definedName name="tbthc" localSheetId="0">#REF!</definedName>
    <definedName name="tbthc">#REF!</definedName>
    <definedName name="tbthctb" localSheetId="0">#REF!</definedName>
    <definedName name="tbthctb">#REF!</definedName>
    <definedName name="tbthesi" localSheetId="0">#REF!</definedName>
    <definedName name="tbthesi">#REF!</definedName>
    <definedName name="tbthesitb" localSheetId="0">#REF!</definedName>
    <definedName name="tbthesitb">#REF!</definedName>
    <definedName name="tbthesl" localSheetId="0">#REF!</definedName>
    <definedName name="tbthesl">#REF!</definedName>
    <definedName name="tbthesltb" localSheetId="0">#REF!</definedName>
    <definedName name="tbthesltb">#REF!</definedName>
    <definedName name="tbthsli" localSheetId="0">#REF!</definedName>
    <definedName name="tbthsli">#REF!</definedName>
    <definedName name="tbthslitb" localSheetId="0">#REF!</definedName>
    <definedName name="tbthslitb">#REF!</definedName>
    <definedName name="tbthti" localSheetId="0">#REF!</definedName>
    <definedName name="tbthti">#REF!</definedName>
    <definedName name="tbthtitb" localSheetId="0">#REF!</definedName>
    <definedName name="tbthtitb">#REF!</definedName>
    <definedName name="TECOnotISA">#REF!</definedName>
    <definedName name="temp" localSheetId="0">#REF!</definedName>
    <definedName name="temp">#REF!</definedName>
    <definedName name="temp1" localSheetId="0">#REF!</definedName>
    <definedName name="temp1">#REF!</definedName>
    <definedName name="temp3" localSheetId="0">#REF!</definedName>
    <definedName name="temp3">#REF!</definedName>
    <definedName name="temp4" localSheetId="0">#REF!</definedName>
    <definedName name="temp4">#REF!</definedName>
    <definedName name="TEMPA">#REF!</definedName>
    <definedName name="test" localSheetId="0">#REF!</definedName>
    <definedName name="test">#REF!,#REF!,#REF!</definedName>
    <definedName name="Test_Year">#REF!</definedName>
    <definedName name="TEST0" localSheetId="0">#REF!</definedName>
    <definedName name="TEST0">#REF!</definedName>
    <definedName name="test1" localSheetId="0">#REF!</definedName>
    <definedName name="test1">#REF!</definedName>
    <definedName name="TEST2" localSheetId="0">#REF!</definedName>
    <definedName name="TEST2">#REF!</definedName>
    <definedName name="tester" localSheetId="0">#REF!</definedName>
    <definedName name="tester">#REF!</definedName>
    <definedName name="TESTHKEY" localSheetId="0">#REF!</definedName>
    <definedName name="TESTHKEY">#REF!</definedName>
    <definedName name="TESTKEYS" localSheetId="0">#REF!</definedName>
    <definedName name="TESTKEYS">#REF!</definedName>
    <definedName name="TESTVKEY" localSheetId="0">#REF!</definedName>
    <definedName name="TESTVKEY">#REF!</definedName>
    <definedName name="TestYear" localSheetId="0">#REF!</definedName>
    <definedName name="TestYear">#REF!</definedName>
    <definedName name="TestYr">#REF!</definedName>
    <definedName name="thc" localSheetId="0">#REF!</definedName>
    <definedName name="thc">#REF!</definedName>
    <definedName name="THC_0105" localSheetId="0">#REF!</definedName>
    <definedName name="THC_0105">#REF!</definedName>
    <definedName name="THC_0109" localSheetId="0">#REF!</definedName>
    <definedName name="THC_0109">#REF!</definedName>
    <definedName name="THC_0131" localSheetId="0">#REF!</definedName>
    <definedName name="THC_0131">#REF!</definedName>
    <definedName name="THC_0203" localSheetId="0">#REF!</definedName>
    <definedName name="THC_0203">#REF!</definedName>
    <definedName name="THC_0207" localSheetId="0">#REF!</definedName>
    <definedName name="THC_0207">#REF!</definedName>
    <definedName name="THC_0228" localSheetId="0">#REF!</definedName>
    <definedName name="THC_0228">#REF!</definedName>
    <definedName name="THC_0303" localSheetId="0">#REF!</definedName>
    <definedName name="THC_0303">#REF!</definedName>
    <definedName name="THC_0306" localSheetId="0">#REF!</definedName>
    <definedName name="THC_0306">#REF!</definedName>
    <definedName name="THC_1005" localSheetId="0">#REF!</definedName>
    <definedName name="THC_1005">#REF!</definedName>
    <definedName name="THC_1103" localSheetId="0">#REF!</definedName>
    <definedName name="THC_1103">#REF!</definedName>
    <definedName name="THC_1207" localSheetId="0">#REF!</definedName>
    <definedName name="THC_1207">#REF!</definedName>
    <definedName name="THC_1230" localSheetId="0">#REF!</definedName>
    <definedName name="THC_1230">#REF!</definedName>
    <definedName name="THC_BS">#REF!</definedName>
    <definedName name="THC_BS_RESTATED">#REF!</definedName>
    <definedName name="THC_CF">#REF!</definedName>
    <definedName name="THC_CF_RESTATED">#REF!</definedName>
    <definedName name="THC_CONSOL_BS">#REF!</definedName>
    <definedName name="THC_CONSOL_BS_RESTATED">#REF!</definedName>
    <definedName name="THC_CONSOL_CF">#REF!</definedName>
    <definedName name="THC_CONSOL_CF_RESTATED">#REF!</definedName>
    <definedName name="THC_CONSOL_IS">#REF!</definedName>
    <definedName name="THC_CONSOL_IS_RESTATED">#REF!</definedName>
    <definedName name="THC_date" localSheetId="0">#REF!</definedName>
    <definedName name="THC_date">#REF!</definedName>
    <definedName name="THC_IS">#REF!</definedName>
    <definedName name="THC_IS_RESTATED">#REF!</definedName>
    <definedName name="thctb" localSheetId="0">#REF!</definedName>
    <definedName name="thctb">#REF!</definedName>
    <definedName name="thctbtb" localSheetId="0">#REF!</definedName>
    <definedName name="thctbtb">#REF!</definedName>
    <definedName name="THESI_0105" localSheetId="0">#REF!</definedName>
    <definedName name="THESI_0105">#REF!</definedName>
    <definedName name="THESI_0109" localSheetId="0">#REF!</definedName>
    <definedName name="THESI_0109">#REF!</definedName>
    <definedName name="THESI_0131" localSheetId="0">#REF!</definedName>
    <definedName name="THESI_0131">#REF!</definedName>
    <definedName name="THESI_0203" localSheetId="0">#REF!</definedName>
    <definedName name="THESI_0203">#REF!</definedName>
    <definedName name="THESI_0207" localSheetId="0">#REF!</definedName>
    <definedName name="THESI_0207">#REF!</definedName>
    <definedName name="THESI_0228" localSheetId="0">#REF!</definedName>
    <definedName name="THESI_0228">#REF!</definedName>
    <definedName name="THESI_0303" localSheetId="0">#REF!</definedName>
    <definedName name="THESI_0303">#REF!</definedName>
    <definedName name="THESI_0306" localSheetId="0">#REF!</definedName>
    <definedName name="THESI_0306">#REF!</definedName>
    <definedName name="THESI_1005" localSheetId="0">#REF!</definedName>
    <definedName name="THESI_1005">#REF!</definedName>
    <definedName name="THESI_1103" localSheetId="0">#REF!</definedName>
    <definedName name="THESI_1103">#REF!</definedName>
    <definedName name="THESI_1205" localSheetId="0">#REF!</definedName>
    <definedName name="THESI_1205">#REF!</definedName>
    <definedName name="THESI_1207" localSheetId="0">#REF!</definedName>
    <definedName name="THESI_1207">#REF!</definedName>
    <definedName name="THESI_1230" localSheetId="0">#REF!</definedName>
    <definedName name="THESI_1230">#REF!</definedName>
    <definedName name="THESI_ACCOUNTS" localSheetId="0">#REF!</definedName>
    <definedName name="THESI_ACCOUNTS">#REF!</definedName>
    <definedName name="THESI_BS">#REF!</definedName>
    <definedName name="THESI_BS_RESTATED">#REF!</definedName>
    <definedName name="THESI_CF">#REF!</definedName>
    <definedName name="THESI_CF_RESTATED">#REF!</definedName>
    <definedName name="THESI_IS">#REF!</definedName>
    <definedName name="THESI_IS_RESTATED">#REF!</definedName>
    <definedName name="thesiapr02tb" localSheetId="0">#REF!</definedName>
    <definedName name="thesiapr02tb">#REF!</definedName>
    <definedName name="thesitb" localSheetId="0">#REF!</definedName>
    <definedName name="thesitb">#REF!</definedName>
    <definedName name="thesitbtb" localSheetId="0">#REF!</definedName>
    <definedName name="thesitbtb">#REF!</definedName>
    <definedName name="THESL" localSheetId="0">#REF!</definedName>
    <definedName name="THESL">#REF!</definedName>
    <definedName name="THESL_0105" localSheetId="0">#REF!</definedName>
    <definedName name="THESL_0105">#REF!</definedName>
    <definedName name="THESL_0109" localSheetId="0">#REF!</definedName>
    <definedName name="THESL_0109">#REF!</definedName>
    <definedName name="THESL_0131" localSheetId="0">#REF!</definedName>
    <definedName name="THESL_0131">#REF!</definedName>
    <definedName name="THESL_0203" localSheetId="0">#REF!</definedName>
    <definedName name="THESL_0203">#REF!</definedName>
    <definedName name="THESL_0207" localSheetId="0">#REF!</definedName>
    <definedName name="THESL_0207">#REF!</definedName>
    <definedName name="THESL_0228" localSheetId="0">#REF!</definedName>
    <definedName name="THESL_0228">#REF!</definedName>
    <definedName name="THESL_0303" localSheetId="0">#REF!</definedName>
    <definedName name="THESL_0303">#REF!</definedName>
    <definedName name="THESL_0306" localSheetId="0">#REF!</definedName>
    <definedName name="THESL_0306">#REF!</definedName>
    <definedName name="THESL_1005" localSheetId="0">#REF!</definedName>
    <definedName name="THESL_1005">#REF!</definedName>
    <definedName name="THESL_1103" localSheetId="0">#REF!</definedName>
    <definedName name="THESL_1103">#REF!</definedName>
    <definedName name="THESL_1205" localSheetId="0">#REF!</definedName>
    <definedName name="THESL_1205">#REF!</definedName>
    <definedName name="THESL_1207" localSheetId="0">#REF!</definedName>
    <definedName name="THESL_1207">#REF!</definedName>
    <definedName name="THESL_1230" localSheetId="0">#REF!</definedName>
    <definedName name="THESL_1230">#REF!</definedName>
    <definedName name="THESL_BS">#REF!</definedName>
    <definedName name="THESL_BS_RESTATED">#REF!</definedName>
    <definedName name="THESL_CF">#REF!</definedName>
    <definedName name="THESL_CF_RESTATED">#REF!</definedName>
    <definedName name="THESL_IS">#REF!</definedName>
    <definedName name="THESL_IS_RESTATED">#REF!</definedName>
    <definedName name="THESL_OPEX" localSheetId="0">#REF!</definedName>
    <definedName name="THESL_OPEX">#REF!</definedName>
    <definedName name="THESL_REV" localSheetId="0">#REF!</definedName>
    <definedName name="THESL_REV">#REF!</definedName>
    <definedName name="THESLBS" localSheetId="0">#REF!</definedName>
    <definedName name="THESLBS">#REF!</definedName>
    <definedName name="thesltb" localSheetId="0">#REF!</definedName>
    <definedName name="thesltb">#REF!</definedName>
    <definedName name="thesltbtb" localSheetId="0">#REF!</definedName>
    <definedName name="thesltbtb">#REF!</definedName>
    <definedName name="thou" localSheetId="0">#REF!</definedName>
    <definedName name="thou">#REF!</definedName>
    <definedName name="THSI" localSheetId="0">#REF!</definedName>
    <definedName name="THSI">#REF!</definedName>
    <definedName name="THSLI" localSheetId="0">#REF!</definedName>
    <definedName name="THSLI">#REF!</definedName>
    <definedName name="THSLI_0105" localSheetId="0">#REF!</definedName>
    <definedName name="THSLI_0105">#REF!</definedName>
    <definedName name="THSLI_0109" localSheetId="0">#REF!</definedName>
    <definedName name="THSLI_0109">#REF!</definedName>
    <definedName name="THSLI_0131" localSheetId="0">#REF!</definedName>
    <definedName name="THSLI_0131">#REF!</definedName>
    <definedName name="THSLI_0203" localSheetId="0">#REF!</definedName>
    <definedName name="THSLI_0203">#REF!</definedName>
    <definedName name="THSLI_0207" localSheetId="0">#REF!</definedName>
    <definedName name="THSLI_0207">#REF!</definedName>
    <definedName name="THSLI_0228" localSheetId="0">#REF!</definedName>
    <definedName name="THSLI_0228">#REF!</definedName>
    <definedName name="THSLI_0303" localSheetId="0">#REF!</definedName>
    <definedName name="THSLI_0303">#REF!</definedName>
    <definedName name="THSLI_0306" localSheetId="0">#REF!</definedName>
    <definedName name="THSLI_0306">#REF!</definedName>
    <definedName name="THSLI_1005" localSheetId="0">#REF!</definedName>
    <definedName name="THSLI_1005">#REF!</definedName>
    <definedName name="THSLI_1103" localSheetId="0">#REF!</definedName>
    <definedName name="THSLI_1103">#REF!</definedName>
    <definedName name="THSLI_1207" localSheetId="0">#REF!</definedName>
    <definedName name="THSLI_1207">#REF!</definedName>
    <definedName name="THSLI_1230" localSheetId="0">#REF!</definedName>
    <definedName name="THSLI_1230">#REF!</definedName>
    <definedName name="THSLI_approval" localSheetId="0">#REF!</definedName>
    <definedName name="THSLI_approval">#REF!</definedName>
    <definedName name="THSLI_comment" localSheetId="0">#REF!</definedName>
    <definedName name="THSLI_comment">#REF!</definedName>
    <definedName name="THSLI_Extract" localSheetId="0">#REF!</definedName>
    <definedName name="THSLI_Extract">#REF!</definedName>
    <definedName name="THSLI_org" localSheetId="0">#REF!</definedName>
    <definedName name="THSLI_org">#REF!</definedName>
    <definedName name="THSLI_original" localSheetId="0">#REF!</definedName>
    <definedName name="THSLI_original">#REF!</definedName>
    <definedName name="THSLI_TAX_1006" localSheetId="0">#REF!</definedName>
    <definedName name="THSLI_TAX_1006">#REF!</definedName>
    <definedName name="THSLI_UPLOAD" localSheetId="0">#REF!</definedName>
    <definedName name="THSLI_UPLOAD">#REF!</definedName>
    <definedName name="thslitb" localSheetId="0">#REF!</definedName>
    <definedName name="thslitb">#REF!</definedName>
    <definedName name="thslitbtb" localSheetId="0">#REF!</definedName>
    <definedName name="thslitbtb">#REF!</definedName>
    <definedName name="THSTL_BS">#REF!</definedName>
    <definedName name="THSTL_BS_RESTATED">#REF!</definedName>
    <definedName name="THSTL_CF">#REF!</definedName>
    <definedName name="THSTL_CF_RESTATED">#REF!</definedName>
    <definedName name="THSTL_IS">#REF!</definedName>
    <definedName name="THSTL_IS_RESTATED">#REF!</definedName>
    <definedName name="THTI_0105" localSheetId="0">#REF!</definedName>
    <definedName name="THTI_0105">#REF!</definedName>
    <definedName name="THTI_0109" localSheetId="0">#REF!</definedName>
    <definedName name="THTI_0109">#REF!</definedName>
    <definedName name="THTI_0131" localSheetId="0">#REF!</definedName>
    <definedName name="THTI_0131">#REF!</definedName>
    <definedName name="THTI_0203" localSheetId="0">#REF!</definedName>
    <definedName name="THTI_0203">#REF!</definedName>
    <definedName name="THTI_0207" localSheetId="0">#REF!</definedName>
    <definedName name="THTI_0207">#REF!</definedName>
    <definedName name="THTI_0228" localSheetId="0">#REF!</definedName>
    <definedName name="THTI_0228">#REF!</definedName>
    <definedName name="THTI_0303" localSheetId="0">#REF!</definedName>
    <definedName name="THTI_0303">#REF!</definedName>
    <definedName name="THTI_0306" localSheetId="0">#REF!</definedName>
    <definedName name="THTI_0306">#REF!</definedName>
    <definedName name="THTI_1005" localSheetId="0">#REF!</definedName>
    <definedName name="THTI_1005">#REF!</definedName>
    <definedName name="THTI_1103" localSheetId="0">#REF!</definedName>
    <definedName name="THTI_1103">#REF!</definedName>
    <definedName name="THTI_1207" localSheetId="0">#REF!</definedName>
    <definedName name="THTI_1207">#REF!</definedName>
    <definedName name="THTI_1230" localSheetId="0">#REF!</definedName>
    <definedName name="THTI_1230">#REF!</definedName>
    <definedName name="THTI_BS">#REF!</definedName>
    <definedName name="THTI_BS_RESTATED">#REF!</definedName>
    <definedName name="THTI_CF">#REF!</definedName>
    <definedName name="THTI_CF_RESTATED">#REF!</definedName>
    <definedName name="THTI_IS">#REF!</definedName>
    <definedName name="THTI_IS_RESTATED">#REF!</definedName>
    <definedName name="thtitb" localSheetId="0">#REF!</definedName>
    <definedName name="thtitb">#REF!</definedName>
    <definedName name="thtitbtb" localSheetId="0">#REF!</definedName>
    <definedName name="thtitbtb">#REF!</definedName>
    <definedName name="TIME_PERIOD_LIST">#REF!</definedName>
    <definedName name="TIMEPERIOD_20XX" localSheetId="0">#REF!</definedName>
    <definedName name="TIMEPERIOD_20XX">#REF!</definedName>
    <definedName name="TIMEPERIOD_ACTUAL_BUDGET" localSheetId="0">#REF!</definedName>
    <definedName name="TIMEPERIOD_ACTUAL_BUDGET">#REF!</definedName>
    <definedName name="TM1REBUILDOPTION">1</definedName>
    <definedName name="Total">#REF!,#REF!</definedName>
    <definedName name="Total_BS">#REF!</definedName>
    <definedName name="Total_Current_Wholesale_Lineplus">#REF!</definedName>
    <definedName name="total_current_wholesale_network">#REF!</definedName>
    <definedName name="total_dept" localSheetId="0">#REF!</definedName>
    <definedName name="total_dept">#REF!</definedName>
    <definedName name="total_manpower" localSheetId="0">#REF!</definedName>
    <definedName name="total_manpower">#REF!</definedName>
    <definedName name="total_material" localSheetId="0">#REF!</definedName>
    <definedName name="total_material">#REF!</definedName>
    <definedName name="total_other">#REF!</definedName>
    <definedName name="total_transportation">#REF!</definedName>
    <definedName name="TRANBUD">#REF!</definedName>
    <definedName name="TRANEND">#REF!</definedName>
    <definedName name="transport">#REF!,#REF!,#REF!,#REF!,#REF!</definedName>
    <definedName name="transportation_costs" localSheetId="0">#REF!</definedName>
    <definedName name="transportation_costs">#REF!</definedName>
    <definedName name="TRANSTART" localSheetId="0">#REF!</definedName>
    <definedName name="TRANSTART">#REF!</definedName>
    <definedName name="tretert" localSheetId="0" hidden="1">#REF!</definedName>
    <definedName name="tretert" hidden="1">#REF!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tryytry" localSheetId="0"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localSheetId="0" hidden="1">{#N/A,#N/A,FALSE,"Aging Summary";#N/A,#N/A,FALSE,"Ratio Analysis";#N/A,#N/A,FALSE,"Test 120 Day Accts";#N/A,#N/A,FALSE,"Tickmarks"}</definedName>
    <definedName name="ttt" hidden="1">{#N/A,#N/A,FALSE,"Aging Summary";#N/A,#N/A,FALSE,"Ratio Analysis";#N/A,#N/A,FALSE,"Test 120 Day Accts";#N/A,#N/A,FALSE,"Tickmarks"}</definedName>
    <definedName name="tttt">#REF!</definedName>
    <definedName name="tutu" localSheetId="0" hidden="1">#REF!</definedName>
    <definedName name="tutu" hidden="1">#REF!</definedName>
    <definedName name="two">#REF!</definedName>
    <definedName name="ty" localSheetId="0">#REF!</definedName>
    <definedName name="ty">#REF!</definedName>
    <definedName name="TYPE_COL" localSheetId="0">#REF!</definedName>
    <definedName name="TYPE_COL">#REF!</definedName>
    <definedName name="TypeOfChange" localSheetId="0">#REF!</definedName>
    <definedName name="TypeOfChange">#REF!</definedName>
    <definedName name="TypeOfChange2">#REF!</definedName>
    <definedName name="TypeOfProject">#REF!</definedName>
    <definedName name="TypeofSupport" localSheetId="0">#REF!</definedName>
    <definedName name="TypeofSupport">#REF!</definedName>
    <definedName name="ugcabe" localSheetId="0">#REF!</definedName>
    <definedName name="ugcabe">#REF!</definedName>
    <definedName name="ugcabe_25Yrs" localSheetId="0">#REF!</definedName>
    <definedName name="ugcabe_25Yrs">#REF!</definedName>
    <definedName name="ugnet" localSheetId="0">#REF!</definedName>
    <definedName name="ugnet">#REF!</definedName>
    <definedName name="ugnet_25Yrs" localSheetId="0">#REF!</definedName>
    <definedName name="ugnet_25Yrs">#REF!</definedName>
    <definedName name="ugnetc" localSheetId="0">#REF!</definedName>
    <definedName name="ugnetc">#REF!</definedName>
    <definedName name="ugnetc_25Yrs" localSheetId="0">#REF!</definedName>
    <definedName name="ugnetc_25Yrs">#REF!</definedName>
    <definedName name="ugsw" localSheetId="0">#REF!</definedName>
    <definedName name="ugsw">#REF!</definedName>
    <definedName name="ugsw_25Yrs" localSheetId="0">#REF!</definedName>
    <definedName name="ugsw_25Yrs">#REF!</definedName>
    <definedName name="ugswc" localSheetId="0">#REF!</definedName>
    <definedName name="ugswc">#REF!</definedName>
    <definedName name="ugswc_25Yrs" localSheetId="0">#REF!</definedName>
    <definedName name="ugswc_25Yrs">#REF!</definedName>
    <definedName name="ugswe" localSheetId="0">#REF!</definedName>
    <definedName name="ugswe">#REF!</definedName>
    <definedName name="ugswe_25Yrs" localSheetId="0">#REF!</definedName>
    <definedName name="ugswe_25Yrs">#REF!</definedName>
    <definedName name="ugtx" localSheetId="0">#REF!</definedName>
    <definedName name="ugtx">#REF!</definedName>
    <definedName name="ugtx_25Yrs" localSheetId="0">#REF!</definedName>
    <definedName name="ugtx_25Yrs">#REF!</definedName>
    <definedName name="UGTXC" localSheetId="0">#REF!</definedName>
    <definedName name="UGTXC">#REF!</definedName>
    <definedName name="UGTXC_25Yrs" localSheetId="0">#REF!</definedName>
    <definedName name="UGTXC_25Yrs">#REF!</definedName>
    <definedName name="ugtxe" localSheetId="0">#REF!</definedName>
    <definedName name="ugtxe">#REF!</definedName>
    <definedName name="ugtxe_25Yrs" localSheetId="0">#REF!</definedName>
    <definedName name="ugtxe_25Yrs">#REF!</definedName>
    <definedName name="UnbilledClass">#REF!</definedName>
    <definedName name="Union_Code" localSheetId="0">#REF!</definedName>
    <definedName name="Union_Code">#REF!</definedName>
    <definedName name="Unit_Measure" localSheetId="0">#REF!</definedName>
    <definedName name="Unit_Measure">#REF!</definedName>
    <definedName name="units" localSheetId="0">#REF!</definedName>
    <definedName name="Units">#REF!</definedName>
    <definedName name="Units1">#REF!</definedName>
    <definedName name="Units2">#REF!</definedName>
    <definedName name="UnprodHoursDirect" localSheetId="0">#REF!</definedName>
    <definedName name="UnprodHoursDirect">#REF!</definedName>
    <definedName name="UnprodHoursOverheads" localSheetId="0">#REF!</definedName>
    <definedName name="UnprodHoursOverheads">#REF!</definedName>
    <definedName name="update" localSheetId="0">#REF!</definedName>
    <definedName name="update">#REF!</definedName>
    <definedName name="update1" localSheetId="0">#REF!</definedName>
    <definedName name="update1">#REF!</definedName>
    <definedName name="update2" localSheetId="0">#REF!</definedName>
    <definedName name="update2">#REF!</definedName>
    <definedName name="update3" localSheetId="0">#REF!</definedName>
    <definedName name="update3">#REF!</definedName>
    <definedName name="update4" localSheetId="0">#REF!</definedName>
    <definedName name="update4">#REF!</definedName>
    <definedName name="Usage_Unit">#REF!</definedName>
    <definedName name="Usefull_Life">#REF!</definedName>
    <definedName name="Utility">#REF!</definedName>
    <definedName name="utitliy1">#REF!</definedName>
    <definedName name="uu" localSheetId="0" hidden="1">{#N/A,#N/A,FALSE,"Aging Summary";#N/A,#N/A,FALSE,"Ratio Analysis";#N/A,#N/A,FALSE,"Test 120 Day Accts";#N/A,#N/A,FALSE,"Tickmarks"}</definedName>
    <definedName name="uu" hidden="1">{#N/A,#N/A,FALSE,"Aging Summary";#N/A,#N/A,FALSE,"Ratio Analysis";#N/A,#N/A,FALSE,"Test 120 Day Accts";#N/A,#N/A,FALSE,"Tickmarks"}</definedName>
    <definedName name="uuu" localSheetId="0" hidden="1">#REF!</definedName>
    <definedName name="uuu" hidden="1">#REF!</definedName>
    <definedName name="uuuu" localSheetId="0" hidden="1">{#N/A,#N/A,FALSE,"Aging Summary";#N/A,#N/A,FALSE,"Ratio Analysis";#N/A,#N/A,FALSE,"Test 120 Day Accts";#N/A,#N/A,FALSE,"Tickmarks"}</definedName>
    <definedName name="uuuu" hidden="1">{#N/A,#N/A,FALSE,"Aging Summary";#N/A,#N/A,FALSE,"Ratio Analysis";#N/A,#N/A,FALSE,"Test 120 Day Accts";#N/A,#N/A,FALSE,"Tickmarks"}</definedName>
    <definedName name="v" localSheetId="0" hidden="1">{#N/A,#N/A,FALSE,"Aging Summary";#N/A,#N/A,FALSE,"Ratio Analysis";#N/A,#N/A,FALSE,"Test 120 Day Accts";#N/A,#N/A,FALSE,"Tickmarks"}</definedName>
    <definedName name="v" hidden="1">{#N/A,#N/A,FALSE,"Aging Summary";#N/A,#N/A,FALSE,"Ratio Analysis";#N/A,#N/A,FALSE,"Test 120 Day Accts";#N/A,#N/A,FALSE,"Tickmarks"}</definedName>
    <definedName name="V_GS1" localSheetId="0">#REF!</definedName>
    <definedName name="V_GS1">#REF!</definedName>
    <definedName name="V_GS2" localSheetId="0">#REF!</definedName>
    <definedName name="V_GS2">#REF!</definedName>
    <definedName name="V_GS3" localSheetId="0">#REF!</definedName>
    <definedName name="V_GS3">#REF!</definedName>
    <definedName name="V_LU" localSheetId="0">#REF!</definedName>
    <definedName name="V_LU">#REF!</definedName>
    <definedName name="V_RES" localSheetId="0">#REF!</definedName>
    <definedName name="V_RES">#REF!</definedName>
    <definedName name="V_SL" localSheetId="0">#REF!</definedName>
    <definedName name="V_SL">#REF!</definedName>
    <definedName name="V_WH" localSheetId="0">#REF!</definedName>
    <definedName name="V_WH">#REF!</definedName>
    <definedName name="Vac_Greater25Yr" localSheetId="0">#REF!</definedName>
    <definedName name="Vac_Greater25Yr">#REF!</definedName>
    <definedName name="Vac_Stu_Cont" localSheetId="0">#REF!</definedName>
    <definedName name="Vac_Stu_Cont">#REF!</definedName>
    <definedName name="Vac_Upto15Yr" localSheetId="0">#REF!</definedName>
    <definedName name="Vac_Upto15Yr">#REF!</definedName>
    <definedName name="Vac_Upto25Yr" localSheetId="0">#REF!</definedName>
    <definedName name="Vac_Upto25Yr">#REF!</definedName>
    <definedName name="Vac_Upto5Yr" localSheetId="0">#REF!</definedName>
    <definedName name="Vac_Upto5Yr">#REF!</definedName>
    <definedName name="valDivision">#REF!</definedName>
    <definedName name="valuevx">42.314159</definedName>
    <definedName name="Variance">#REF!</definedName>
    <definedName name="Variance_Analysis___Month" localSheetId="0">#REF!</definedName>
    <definedName name="Variance_Analysis___Month">#REF!</definedName>
    <definedName name="VarianceTypes">#REF!</definedName>
    <definedName name="vbbbbbbbbb" localSheetId="0" hidden="1">{#N/A,#N/A,FALSE,"Aging Summary";#N/A,#N/A,FALSE,"Ratio Analysis";#N/A,#N/A,FALSE,"Test 120 Day Accts";#N/A,#N/A,FALSE,"Tickmarks"}</definedName>
    <definedName name="vbbbbbbbbb" hidden="1">{#N/A,#N/A,FALSE,"Aging Summary";#N/A,#N/A,FALSE,"Ratio Analysis";#N/A,#N/A,FALSE,"Test 120 Day Accts";#N/A,#N/A,FALSE,"Tickmarks"}</definedName>
    <definedName name="vlt" localSheetId="0">#REF!</definedName>
    <definedName name="vlt">#REF!</definedName>
    <definedName name="vlt_25Yrs" localSheetId="0">#REF!</definedName>
    <definedName name="vlt_25Yrs">#REF!</definedName>
    <definedName name="vltc" localSheetId="0">#REF!</definedName>
    <definedName name="vltc">#REF!</definedName>
    <definedName name="vltc_25Yrs" localSheetId="0">#REF!</definedName>
    <definedName name="vltc_25Yrs">#REF!</definedName>
    <definedName name="vlte" localSheetId="0">#REF!</definedName>
    <definedName name="vlte">#REF!</definedName>
    <definedName name="vlte_25Yrs" localSheetId="0">#REF!</definedName>
    <definedName name="vlte_25Yrs">#REF!</definedName>
    <definedName name="vxvx" localSheetId="0" hidden="1">#REF!</definedName>
    <definedName name="vxvx" hidden="1">#REF!</definedName>
    <definedName name="w" localSheetId="0" hidden="1">{#N/A,#N/A,FALSE,"Aging Summary";#N/A,#N/A,FALSE,"Ratio Analysis";#N/A,#N/A,FALSE,"Test 120 Day Accts";#N/A,#N/A,FALSE,"Tickmarks"}</definedName>
    <definedName name="w" hidden="1">{#N/A,#N/A,FALSE,"Aging Summary";#N/A,#N/A,FALSE,"Ratio Analysis";#N/A,#N/A,FALSE,"Test 120 Day Accts";#N/A,#N/A,FALSE,"Tickmarks"}</definedName>
    <definedName name="WAGBENF" localSheetId="0">#REF!</definedName>
    <definedName name="WAGBENF">#REF!</definedName>
    <definedName name="wagdob" localSheetId="0">#REF!</definedName>
    <definedName name="wagdob">#REF!</definedName>
    <definedName name="wagdobf" localSheetId="0">#REF!</definedName>
    <definedName name="wagdobf">#REF!</definedName>
    <definedName name="wagreg">#REF!</definedName>
    <definedName name="wagregf">#REF!</definedName>
    <definedName name="wbse" localSheetId="0">#REF!</definedName>
    <definedName name="wbse">#REF!</definedName>
    <definedName name="Weekdays" localSheetId="0">{"Monday","Tuesday","Wednesday","Thursday","Friday","Saturday","Sunday"}</definedName>
    <definedName name="Weekdays">{"Monday","Tuesday","Wednesday","Thursday","Friday","Saturday","Sunday"}</definedName>
    <definedName name="Weekly" localSheetId="0">#REF!</definedName>
    <definedName name="Weekly">#REF!</definedName>
    <definedName name="WeekStartValue" localSheetId="0">IF(WeekStart="Monday",2,1)</definedName>
    <definedName name="WeekStartValue">IF(WeekStart="Monday",2,1)</definedName>
    <definedName name="wife">#REF!</definedName>
    <definedName name="WO" localSheetId="0">#REF!</definedName>
    <definedName name="WO">#REF!</definedName>
    <definedName name="wrn.AccumDepr." localSheetId="0"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ppendixes._.for._.OEB."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backups._.for._.appendixes." localSheetId="0"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compare." localSheetId="0" hidden="1">{"year1",#N/A,FALSE,"compare";"year10",#N/A,FALSE,"compare";"year2",#N/A,FALSE,"compare";"year3",#N/A,FALSE,"compare";"year4",#N/A,FALSE,"compare";"year5",#N/A,FALSE,"compare";"year6",#N/A,FALSE,"compare";"year7",#N/A,FALSE,"compare";"year8",#N/A,FALSE,"compare";"year9",#N/A,FALSE,"compare"}</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localSheetId="0" hidden="1">{"year1",#N/A,FALSE,"compare";"year2",#N/A,FALSE,"compare";"year3",#N/A,FALSE,"compare";"year4",#N/A,FALSE,"compare";"year5",#N/A,FALSE,"compare"}</definedName>
    <definedName name="wrn.compare5yrs." hidden="1">{"year1",#N/A,FALSE,"compare";"year2",#N/A,FALSE,"compare";"year3",#N/A,FALSE,"compare";"year4",#N/A,FALSE,"compare";"year5",#N/A,FALSE,"compare"}</definedName>
    <definedName name="wrn.costs." localSheetId="0" hidden="1">{"consolidated_costs",#N/A,FALSE,"Cost_Data_Table";"regulatory_adjustments",#N/A,FALSE,"Cost_Data_Table";"adjustment_explanations",#N/A,FALSE,"Cost_Data_Table";"utility_costs",#N/A,FALSE,"Cost_Data_Table";"utility_costs_inflated",#N/A,FALSE,"Cost_Data_Table"}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stadds_volumes." localSheetId="0" hidden="1">{"datatable",#N/A,FALSE,"Cust.Adds_Volumes"}</definedName>
    <definedName name="wrn.custadds_volumes." hidden="1">{"datatable",#N/A,FALSE,"Cust.Adds_Volumes"}</definedName>
    <definedName name="wrn.Depreciation._.Expense." localSheetId="0"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Effective._.Capital._.Expenditures." localSheetId="0"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Gross._.PPE." localSheetId="0"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income." localSheetId="0" hidden="1">{"income",#N/A,FALSE,"income_statement"}</definedName>
    <definedName name="wrn.income." hidden="1">{"income",#N/A,FALSE,"income_statement"}</definedName>
    <definedName name="wrn.Input._.Items." localSheetId="0"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OMreport." localSheetId="0" hidden="1">{"OM_data",#N/A,FALSE,"O&amp;M Data Table";"OM_regulatory_adjustments",#N/A,FALSE,"O&amp;M Data Table";"OM_select_data",#N/A,FALSE,"O&amp;M Data Table"}</definedName>
    <definedName name="wrn.OMreport." hidden="1">{"OM_data",#N/A,FALSE,"O&amp;M Data Table";"OM_regulatory_adjustments",#N/A,FALSE,"O&amp;M Data Table";"OM_select_data",#N/A,FALSE,"O&amp;M Data Table"}</definedName>
    <definedName name="wrn.revenue." localSheetId="0" hidden="1">{"Consolidated_revenue",#N/A,FALSE,"Revenue_Data_Table";"regulatory_adjustments",#N/A,FALSE,"Revenue_Data_Table";"adjustment_explanation",#N/A,FALSE,"Revenue_Data_Table";"utility_revenue",#N/A,FALSE,"Revenue_Data_Table";"utility_revenue_inflated",#N/A,FALSE,"Revenue_Data_Table"}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x" localSheetId="0">#REF!</definedName>
    <definedName name="x">#REF!</definedName>
    <definedName name="xx" localSheetId="0">#REF!</definedName>
    <definedName name="xx">#REF!</definedName>
    <definedName name="XXX">#REF!</definedName>
    <definedName name="xxxx" localSheetId="0">#REF!</definedName>
    <definedName name="xxxx">#REF!</definedName>
    <definedName name="YEAR_SELECTED" localSheetId="0">#REF!</definedName>
    <definedName name="YEAR_SELECTED">#REF!</definedName>
    <definedName name="YEAR2010" localSheetId="0">#REF!</definedName>
    <definedName name="YEAR2010">#REF!</definedName>
    <definedName name="YRS_LEFT">#REF!</definedName>
    <definedName name="YTD_CF">#REF!</definedName>
    <definedName name="YTD_IS">#REF!</definedName>
    <definedName name="YTDACT">#REF!</definedName>
    <definedName name="YTDBUD">#REF!</definedName>
    <definedName name="YTDVAR">#REF!</definedName>
    <definedName name="ytrytry" localSheetId="0" hidden="1">{#N/A,#N/A,FALSE,"Aging Summary";#N/A,#N/A,FALSE,"Ratio Analysis";#N/A,#N/A,FALSE,"Test 120 Day Accts";#N/A,#N/A,FALSE,"Tickmarks"}</definedName>
    <definedName name="ytrytry" hidden="1">{#N/A,#N/A,FALSE,"Aging Summary";#N/A,#N/A,FALSE,"Ratio Analysis";#N/A,#N/A,FALSE,"Test 120 Day Accts";#N/A,#N/A,FALSE,"Tickmarks"}</definedName>
    <definedName name="yuiyi" localSheetId="0" hidden="1">#REF!</definedName>
    <definedName name="yuiyi" hidden="1">#REF!</definedName>
    <definedName name="yuiyuiy" localSheetId="0" hidden="1">#REF!</definedName>
    <definedName name="yuiyuiy" hidden="1">#REF!</definedName>
    <definedName name="yuyuiyiy" localSheetId="0" hidden="1">#REF!</definedName>
    <definedName name="yuyuiyiy" hidden="1">#REF!</definedName>
    <definedName name="yy" localSheetId="0" hidden="1">{#N/A,#N/A,FALSE,"Aging Summary";#N/A,#N/A,FALSE,"Ratio Analysis";#N/A,#N/A,FALSE,"Test 120 Day Accts";#N/A,#N/A,FALSE,"Tickmarks"}</definedName>
    <definedName name="yy" hidden="1">{#N/A,#N/A,FALSE,"Aging Summary";#N/A,#N/A,FALSE,"Ratio Analysis";#N/A,#N/A,FALSE,"Test 120 Day Accts";#N/A,#N/A,FALSE,"Tickmarks"}</definedName>
    <definedName name="yytr"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cx" localSheetId="0"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cx"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TECOdata">#REF!:#REF!</definedName>
    <definedName name="ZTECOdata3" localSheetId="0">#REF!</definedName>
    <definedName name="ZTECOdata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9" i="6" l="1"/>
  <c r="G388" i="6"/>
  <c r="G287" i="6"/>
  <c r="G320" i="6" l="1"/>
  <c r="G457" i="6" l="1"/>
  <c r="G459" i="6" l="1"/>
  <c r="I107" i="6" l="1"/>
  <c r="J107" i="6"/>
  <c r="L107" i="6" l="1"/>
  <c r="G124" i="6" l="1"/>
  <c r="E173" i="6"/>
  <c r="C60" i="6"/>
  <c r="F107" i="6" l="1"/>
  <c r="G107" i="6" s="1"/>
  <c r="D550" i="6" l="1"/>
  <c r="D516" i="6"/>
  <c r="D482" i="6"/>
  <c r="D448" i="6"/>
  <c r="D414" i="6"/>
  <c r="D380" i="6"/>
  <c r="I357" i="6"/>
  <c r="J356" i="6"/>
  <c r="D346" i="6"/>
  <c r="I344" i="6"/>
  <c r="I343" i="6"/>
  <c r="I342" i="6"/>
  <c r="I337" i="6"/>
  <c r="I332" i="6"/>
  <c r="I330" i="6"/>
  <c r="I329" i="6"/>
  <c r="I324" i="6"/>
  <c r="J323" i="6"/>
  <c r="J322" i="6"/>
  <c r="I320" i="6"/>
  <c r="D312" i="6"/>
  <c r="I310" i="6"/>
  <c r="I309" i="6"/>
  <c r="I307" i="6"/>
  <c r="I304" i="6"/>
  <c r="I301" i="6"/>
  <c r="I300" i="6"/>
  <c r="I293" i="6"/>
  <c r="I292" i="6"/>
  <c r="I289" i="6"/>
  <c r="J288" i="6"/>
  <c r="I286" i="6"/>
  <c r="D278" i="6"/>
  <c r="I276" i="6"/>
  <c r="I274" i="6"/>
  <c r="G270" i="6"/>
  <c r="J270" i="6" s="1"/>
  <c r="I269" i="6"/>
  <c r="I268" i="6"/>
  <c r="I267" i="6"/>
  <c r="I265" i="6"/>
  <c r="I263" i="6"/>
  <c r="I259" i="6"/>
  <c r="I258" i="6"/>
  <c r="I257" i="6"/>
  <c r="I256" i="6"/>
  <c r="J255" i="6"/>
  <c r="J254" i="6"/>
  <c r="I253" i="6"/>
  <c r="D244" i="6"/>
  <c r="I243" i="6"/>
  <c r="I242" i="6"/>
  <c r="I241" i="6"/>
  <c r="I240" i="6"/>
  <c r="J240" i="6"/>
  <c r="I239" i="6"/>
  <c r="I238" i="6"/>
  <c r="I236" i="6"/>
  <c r="I235" i="6"/>
  <c r="I231" i="6"/>
  <c r="I229" i="6"/>
  <c r="I227" i="6"/>
  <c r="I226" i="6"/>
  <c r="I225" i="6"/>
  <c r="I224" i="6"/>
  <c r="I223" i="6"/>
  <c r="I222" i="6"/>
  <c r="I221" i="6"/>
  <c r="I220" i="6"/>
  <c r="J220" i="6"/>
  <c r="I219" i="6"/>
  <c r="I218" i="6"/>
  <c r="D209" i="6"/>
  <c r="I208" i="6"/>
  <c r="I207" i="6"/>
  <c r="I205" i="6"/>
  <c r="J204" i="6"/>
  <c r="I204" i="6"/>
  <c r="I203" i="6"/>
  <c r="I201" i="6"/>
  <c r="I200" i="6"/>
  <c r="I197" i="6"/>
  <c r="I196" i="6"/>
  <c r="I195" i="6"/>
  <c r="I194" i="6"/>
  <c r="I193" i="6"/>
  <c r="I189" i="6"/>
  <c r="I188" i="6"/>
  <c r="I187" i="6"/>
  <c r="I186" i="6"/>
  <c r="I184" i="6"/>
  <c r="J183" i="6"/>
  <c r="D173" i="6"/>
  <c r="J168" i="6"/>
  <c r="I168" i="6"/>
  <c r="I167" i="6"/>
  <c r="I165" i="6"/>
  <c r="I164" i="6"/>
  <c r="I162" i="6"/>
  <c r="I160" i="6"/>
  <c r="I158" i="6"/>
  <c r="I154" i="6"/>
  <c r="I153" i="6"/>
  <c r="I151" i="6"/>
  <c r="I150" i="6"/>
  <c r="I149" i="6"/>
  <c r="J148" i="6"/>
  <c r="I148" i="6"/>
  <c r="I147" i="6"/>
  <c r="J147" i="6"/>
  <c r="I145" i="6"/>
  <c r="D137" i="6"/>
  <c r="D98" i="6"/>
  <c r="J95" i="6"/>
  <c r="J94" i="6"/>
  <c r="J73" i="6"/>
  <c r="D60" i="6"/>
  <c r="J55" i="6"/>
  <c r="I48" i="6"/>
  <c r="J48" i="6"/>
  <c r="J45" i="6"/>
  <c r="I45" i="6"/>
  <c r="J36" i="6"/>
  <c r="I33" i="6"/>
  <c r="F60" i="6"/>
  <c r="I30" i="6"/>
  <c r="F63" i="6"/>
  <c r="F101" i="6" s="1"/>
  <c r="F140" i="6" s="1"/>
  <c r="F176" i="6" s="1"/>
  <c r="F212" i="6" s="1"/>
  <c r="F247" i="6" s="1"/>
  <c r="F281" i="6" s="1"/>
  <c r="F315" i="6" s="1"/>
  <c r="F349" i="6" s="1"/>
  <c r="F383" i="6" s="1"/>
  <c r="F417" i="6" s="1"/>
  <c r="F451" i="6" s="1"/>
  <c r="F485" i="6" s="1"/>
  <c r="G338" i="6" l="1"/>
  <c r="J338" i="6" s="1"/>
  <c r="L338" i="6" s="1"/>
  <c r="G305" i="6"/>
  <c r="J305" i="6" s="1"/>
  <c r="L305" i="6" s="1"/>
  <c r="G426" i="6"/>
  <c r="G292" i="6"/>
  <c r="J292" i="6" s="1"/>
  <c r="L292" i="6" s="1"/>
  <c r="G289" i="6"/>
  <c r="G269" i="6"/>
  <c r="J269" i="6" s="1"/>
  <c r="L269" i="6" s="1"/>
  <c r="G275" i="6"/>
  <c r="J275" i="6" s="1"/>
  <c r="L275" i="6" s="1"/>
  <c r="G208" i="6"/>
  <c r="J208" i="6" s="1"/>
  <c r="L208" i="6" s="1"/>
  <c r="G202" i="6"/>
  <c r="J202" i="6" s="1"/>
  <c r="L202" i="6" s="1"/>
  <c r="G217" i="6"/>
  <c r="J217" i="6" s="1"/>
  <c r="L217" i="6" s="1"/>
  <c r="G332" i="6"/>
  <c r="J332" i="6" s="1"/>
  <c r="L332" i="6" s="1"/>
  <c r="G299" i="6"/>
  <c r="J299" i="6" s="1"/>
  <c r="L299" i="6" s="1"/>
  <c r="G203" i="6"/>
  <c r="J203" i="6" s="1"/>
  <c r="L203" i="6" s="1"/>
  <c r="G159" i="6"/>
  <c r="J159" i="6" s="1"/>
  <c r="L159" i="6" s="1"/>
  <c r="G235" i="6"/>
  <c r="J235" i="6" s="1"/>
  <c r="L235" i="6" s="1"/>
  <c r="G162" i="6"/>
  <c r="J162" i="6" s="1"/>
  <c r="L162" i="6" s="1"/>
  <c r="L204" i="6"/>
  <c r="G39" i="6"/>
  <c r="G42" i="6"/>
  <c r="G152" i="6"/>
  <c r="J152" i="6" s="1"/>
  <c r="L152" i="6" s="1"/>
  <c r="G182" i="6"/>
  <c r="J182" i="6" s="1"/>
  <c r="L182" i="6" s="1"/>
  <c r="G148" i="6"/>
  <c r="G164" i="6"/>
  <c r="J164" i="6" s="1"/>
  <c r="L164" i="6" s="1"/>
  <c r="G265" i="6"/>
  <c r="J265" i="6" s="1"/>
  <c r="L265" i="6" s="1"/>
  <c r="G157" i="6"/>
  <c r="J157" i="6" s="1"/>
  <c r="L157" i="6" s="1"/>
  <c r="G35" i="6"/>
  <c r="G150" i="6"/>
  <c r="J150" i="6" s="1"/>
  <c r="L150" i="6" s="1"/>
  <c r="G28" i="6"/>
  <c r="G30" i="6"/>
  <c r="G75" i="6"/>
  <c r="G207" i="6"/>
  <c r="J207" i="6" s="1"/>
  <c r="L207" i="6" s="1"/>
  <c r="G85" i="6"/>
  <c r="G31" i="6"/>
  <c r="G108" i="6"/>
  <c r="G114" i="6"/>
  <c r="L356" i="6"/>
  <c r="G548" i="6"/>
  <c r="G290" i="6"/>
  <c r="J290" i="6" s="1"/>
  <c r="L290" i="6" s="1"/>
  <c r="G113" i="6"/>
  <c r="G116" i="6"/>
  <c r="G512" i="6"/>
  <c r="G118" i="6"/>
  <c r="G121" i="6"/>
  <c r="G241" i="6"/>
  <c r="J241" i="6" s="1"/>
  <c r="L241" i="6" s="1"/>
  <c r="G125" i="6"/>
  <c r="G131" i="6"/>
  <c r="G126" i="6"/>
  <c r="G134" i="6"/>
  <c r="G266" i="6"/>
  <c r="J266" i="6" s="1"/>
  <c r="L266" i="6" s="1"/>
  <c r="G272" i="6"/>
  <c r="J272" i="6" s="1"/>
  <c r="L272" i="6" s="1"/>
  <c r="G547" i="6"/>
  <c r="G86" i="6"/>
  <c r="L95" i="6"/>
  <c r="G236" i="6"/>
  <c r="J236" i="6" s="1"/>
  <c r="L236" i="6" s="1"/>
  <c r="G242" i="6"/>
  <c r="J242" i="6" s="1"/>
  <c r="L242" i="6" s="1"/>
  <c r="G40" i="6"/>
  <c r="G43" i="6"/>
  <c r="G47" i="6"/>
  <c r="G111" i="6"/>
  <c r="G146" i="6"/>
  <c r="J146" i="6" s="1"/>
  <c r="L146" i="6" s="1"/>
  <c r="G206" i="6"/>
  <c r="J206" i="6" s="1"/>
  <c r="L206" i="6" s="1"/>
  <c r="G549" i="6"/>
  <c r="G73" i="6"/>
  <c r="G153" i="6"/>
  <c r="J153" i="6" s="1"/>
  <c r="L153" i="6" s="1"/>
  <c r="G167" i="6"/>
  <c r="J167" i="6" s="1"/>
  <c r="L167" i="6" s="1"/>
  <c r="L183" i="6"/>
  <c r="G481" i="6"/>
  <c r="G46" i="6"/>
  <c r="G133" i="6"/>
  <c r="G136" i="6"/>
  <c r="G256" i="6"/>
  <c r="J256" i="6" s="1"/>
  <c r="L256" i="6" s="1"/>
  <c r="G546" i="6"/>
  <c r="G68" i="6"/>
  <c r="G32" i="6"/>
  <c r="G55" i="6"/>
  <c r="G71" i="6"/>
  <c r="G192" i="6"/>
  <c r="J192" i="6" s="1"/>
  <c r="L192" i="6" s="1"/>
  <c r="G170" i="6"/>
  <c r="G59" i="6"/>
  <c r="G87" i="6"/>
  <c r="K137" i="6"/>
  <c r="G184" i="6"/>
  <c r="J184" i="6" s="1"/>
  <c r="L184" i="6" s="1"/>
  <c r="G188" i="6"/>
  <c r="J188" i="6" s="1"/>
  <c r="L188" i="6" s="1"/>
  <c r="G231" i="6"/>
  <c r="J231" i="6" s="1"/>
  <c r="L231" i="6" s="1"/>
  <c r="G33" i="6"/>
  <c r="G44" i="6"/>
  <c r="G51" i="6"/>
  <c r="G90" i="6"/>
  <c r="E209" i="6"/>
  <c r="G545" i="6"/>
  <c r="G29" i="6"/>
  <c r="G80" i="6"/>
  <c r="G112" i="6"/>
  <c r="G123" i="6"/>
  <c r="G128" i="6"/>
  <c r="G151" i="6"/>
  <c r="J151" i="6" s="1"/>
  <c r="L151" i="6" s="1"/>
  <c r="G187" i="6"/>
  <c r="J187" i="6" s="1"/>
  <c r="L187" i="6" s="1"/>
  <c r="G271" i="6"/>
  <c r="J271" i="6" s="1"/>
  <c r="L271" i="6" s="1"/>
  <c r="G58" i="6"/>
  <c r="G69" i="6"/>
  <c r="G156" i="6"/>
  <c r="J156" i="6" s="1"/>
  <c r="L156" i="6" s="1"/>
  <c r="L168" i="6"/>
  <c r="G234" i="6"/>
  <c r="J234" i="6" s="1"/>
  <c r="L234" i="6" s="1"/>
  <c r="G358" i="6"/>
  <c r="E244" i="6"/>
  <c r="G37" i="6"/>
  <c r="G49" i="6"/>
  <c r="G190" i="6"/>
  <c r="J190" i="6" s="1"/>
  <c r="L190" i="6" s="1"/>
  <c r="G38" i="6"/>
  <c r="G57" i="6"/>
  <c r="G70" i="6"/>
  <c r="G154" i="6"/>
  <c r="J154" i="6" s="1"/>
  <c r="L154" i="6" s="1"/>
  <c r="G194" i="6"/>
  <c r="J194" i="6" s="1"/>
  <c r="L194" i="6" s="1"/>
  <c r="G228" i="6"/>
  <c r="J228" i="6" s="1"/>
  <c r="L228" i="6" s="1"/>
  <c r="G83" i="6"/>
  <c r="G78" i="6"/>
  <c r="K346" i="6"/>
  <c r="G56" i="6"/>
  <c r="G36" i="6"/>
  <c r="G34" i="6"/>
  <c r="G92" i="6"/>
  <c r="L255" i="6"/>
  <c r="F173" i="6"/>
  <c r="G76" i="6"/>
  <c r="G237" i="6"/>
  <c r="J237" i="6" s="1"/>
  <c r="L237" i="6" s="1"/>
  <c r="G240" i="6"/>
  <c r="F414" i="6"/>
  <c r="E380" i="6"/>
  <c r="G45" i="6"/>
  <c r="G48" i="6"/>
  <c r="K278" i="6"/>
  <c r="G79" i="6"/>
  <c r="G93" i="6"/>
  <c r="G264" i="6"/>
  <c r="J264" i="6" s="1"/>
  <c r="L264" i="6" s="1"/>
  <c r="L48" i="6"/>
  <c r="G53" i="6"/>
  <c r="G110" i="6"/>
  <c r="G161" i="6"/>
  <c r="J161" i="6" s="1"/>
  <c r="L161" i="6" s="1"/>
  <c r="G262" i="6"/>
  <c r="J262" i="6" s="1"/>
  <c r="L262" i="6" s="1"/>
  <c r="G41" i="6"/>
  <c r="L45" i="6"/>
  <c r="G52" i="6"/>
  <c r="E137" i="6"/>
  <c r="G117" i="6"/>
  <c r="G233" i="6"/>
  <c r="J233" i="6" s="1"/>
  <c r="L233" i="6" s="1"/>
  <c r="L323" i="6"/>
  <c r="E550" i="6"/>
  <c r="G50" i="6"/>
  <c r="G72" i="6"/>
  <c r="G95" i="6"/>
  <c r="F137" i="6"/>
  <c r="G160" i="6"/>
  <c r="J160" i="6" s="1"/>
  <c r="L160" i="6" s="1"/>
  <c r="E482" i="6"/>
  <c r="G120" i="6"/>
  <c r="G158" i="6"/>
  <c r="J158" i="6" s="1"/>
  <c r="L158" i="6" s="1"/>
  <c r="G200" i="6"/>
  <c r="J200" i="6" s="1"/>
  <c r="L200" i="6" s="1"/>
  <c r="G223" i="6"/>
  <c r="J223" i="6" s="1"/>
  <c r="L223" i="6" s="1"/>
  <c r="G226" i="6"/>
  <c r="J226" i="6" s="1"/>
  <c r="L226" i="6" s="1"/>
  <c r="G230" i="6"/>
  <c r="J230" i="6" s="1"/>
  <c r="L230" i="6" s="1"/>
  <c r="G276" i="6"/>
  <c r="J276" i="6" s="1"/>
  <c r="L276" i="6" s="1"/>
  <c r="G478" i="6"/>
  <c r="G511" i="6"/>
  <c r="G513" i="6"/>
  <c r="G514" i="6"/>
  <c r="K550" i="6"/>
  <c r="K173" i="6"/>
  <c r="K209" i="6"/>
  <c r="G218" i="6"/>
  <c r="J218" i="6" s="1"/>
  <c r="L218" i="6" s="1"/>
  <c r="G220" i="6"/>
  <c r="G54" i="6"/>
  <c r="G115" i="6"/>
  <c r="G127" i="6"/>
  <c r="G171" i="6"/>
  <c r="J171" i="6" s="1"/>
  <c r="L171" i="6" s="1"/>
  <c r="G172" i="6"/>
  <c r="J172" i="6" s="1"/>
  <c r="L172" i="6" s="1"/>
  <c r="G198" i="6"/>
  <c r="J198" i="6" s="1"/>
  <c r="L198" i="6" s="1"/>
  <c r="G205" i="6"/>
  <c r="J205" i="6" s="1"/>
  <c r="L205" i="6" s="1"/>
  <c r="E346" i="6"/>
  <c r="E516" i="6"/>
  <c r="G129" i="6"/>
  <c r="G227" i="6"/>
  <c r="J227" i="6" s="1"/>
  <c r="L227" i="6" s="1"/>
  <c r="G229" i="6"/>
  <c r="J229" i="6" s="1"/>
  <c r="L229" i="6" s="1"/>
  <c r="E278" i="6"/>
  <c r="G392" i="6"/>
  <c r="G89" i="6"/>
  <c r="G122" i="6"/>
  <c r="G132" i="6"/>
  <c r="G201" i="6"/>
  <c r="J201" i="6" s="1"/>
  <c r="L201" i="6" s="1"/>
  <c r="G222" i="6"/>
  <c r="J222" i="6" s="1"/>
  <c r="L222" i="6" s="1"/>
  <c r="G135" i="6"/>
  <c r="L148" i="6"/>
  <c r="G169" i="6"/>
  <c r="J169" i="6" s="1"/>
  <c r="L169" i="6" s="1"/>
  <c r="G191" i="6"/>
  <c r="J191" i="6" s="1"/>
  <c r="L191" i="6" s="1"/>
  <c r="G193" i="6"/>
  <c r="J193" i="6" s="1"/>
  <c r="L193" i="6" s="1"/>
  <c r="G221" i="6"/>
  <c r="J221" i="6" s="1"/>
  <c r="L221" i="6" s="1"/>
  <c r="G258" i="6"/>
  <c r="J258" i="6" s="1"/>
  <c r="L258" i="6" s="1"/>
  <c r="G298" i="6"/>
  <c r="J298" i="6" s="1"/>
  <c r="L298" i="6" s="1"/>
  <c r="G306" i="6"/>
  <c r="J306" i="6" s="1"/>
  <c r="L306" i="6" s="1"/>
  <c r="F380" i="6"/>
  <c r="G479" i="6"/>
  <c r="G480" i="6"/>
  <c r="K516" i="6"/>
  <c r="G544" i="6"/>
  <c r="G163" i="6"/>
  <c r="J163" i="6" s="1"/>
  <c r="L163" i="6" s="1"/>
  <c r="G165" i="6"/>
  <c r="J165" i="6" s="1"/>
  <c r="L165" i="6" s="1"/>
  <c r="G166" i="6"/>
  <c r="J166" i="6" s="1"/>
  <c r="L166" i="6" s="1"/>
  <c r="G168" i="6"/>
  <c r="G185" i="6"/>
  <c r="J185" i="6" s="1"/>
  <c r="L185" i="6" s="1"/>
  <c r="G186" i="6"/>
  <c r="J186" i="6" s="1"/>
  <c r="L186" i="6" s="1"/>
  <c r="G189" i="6"/>
  <c r="J189" i="6" s="1"/>
  <c r="L189" i="6" s="1"/>
  <c r="G255" i="6"/>
  <c r="L94" i="6"/>
  <c r="G119" i="6"/>
  <c r="G130" i="6"/>
  <c r="G145" i="6"/>
  <c r="J145" i="6" s="1"/>
  <c r="L145" i="6" s="1"/>
  <c r="G149" i="6"/>
  <c r="J149" i="6" s="1"/>
  <c r="L149" i="6" s="1"/>
  <c r="G155" i="6"/>
  <c r="J155" i="6" s="1"/>
  <c r="L155" i="6" s="1"/>
  <c r="G197" i="6"/>
  <c r="J197" i="6" s="1"/>
  <c r="L197" i="6" s="1"/>
  <c r="F312" i="6"/>
  <c r="L288" i="6"/>
  <c r="E414" i="6"/>
  <c r="L220" i="6"/>
  <c r="J130" i="6"/>
  <c r="L130" i="6" s="1"/>
  <c r="J133" i="6"/>
  <c r="L133" i="6" s="1"/>
  <c r="I155" i="6"/>
  <c r="I157" i="6"/>
  <c r="I172" i="6"/>
  <c r="I228" i="6"/>
  <c r="I237" i="6"/>
  <c r="I302" i="6"/>
  <c r="I322" i="6"/>
  <c r="I328" i="6"/>
  <c r="I230" i="6"/>
  <c r="I288" i="6"/>
  <c r="I290" i="6"/>
  <c r="I325" i="6"/>
  <c r="J357" i="6"/>
  <c r="L357" i="6" s="1"/>
  <c r="J33" i="6"/>
  <c r="L33" i="6" s="1"/>
  <c r="I73" i="6"/>
  <c r="I94" i="6"/>
  <c r="I182" i="6"/>
  <c r="I198" i="6"/>
  <c r="I234" i="6"/>
  <c r="I255" i="6"/>
  <c r="I260" i="6"/>
  <c r="I270" i="6"/>
  <c r="I277" i="6"/>
  <c r="I287" i="6"/>
  <c r="I291" i="6"/>
  <c r="I190" i="6"/>
  <c r="I192" i="6"/>
  <c r="I232" i="6"/>
  <c r="L240" i="6"/>
  <c r="I262" i="6"/>
  <c r="I264" i="6"/>
  <c r="I272" i="6"/>
  <c r="I273" i="6"/>
  <c r="I339" i="6"/>
  <c r="J289" i="6"/>
  <c r="L289" i="6" s="1"/>
  <c r="I303" i="6"/>
  <c r="I311" i="6"/>
  <c r="I323" i="6"/>
  <c r="I326" i="6"/>
  <c r="I36" i="6"/>
  <c r="I55" i="6"/>
  <c r="I183" i="6"/>
  <c r="I199" i="6"/>
  <c r="I202" i="6"/>
  <c r="I217" i="6"/>
  <c r="I233" i="6"/>
  <c r="I252" i="6"/>
  <c r="I254" i="6"/>
  <c r="I261" i="6"/>
  <c r="I266" i="6"/>
  <c r="I271" i="6"/>
  <c r="I275" i="6"/>
  <c r="I297" i="6"/>
  <c r="I299" i="6"/>
  <c r="L36" i="6"/>
  <c r="L55" i="6"/>
  <c r="F98" i="6"/>
  <c r="G81" i="6"/>
  <c r="G84" i="6"/>
  <c r="G88" i="6"/>
  <c r="G94" i="6"/>
  <c r="I95" i="6"/>
  <c r="J30" i="6"/>
  <c r="L30" i="6" s="1"/>
  <c r="E60" i="6"/>
  <c r="G96" i="6"/>
  <c r="C137" i="6"/>
  <c r="G106" i="6"/>
  <c r="K98" i="6"/>
  <c r="G91" i="6"/>
  <c r="G97" i="6"/>
  <c r="G109" i="6"/>
  <c r="G77" i="6"/>
  <c r="K60" i="6"/>
  <c r="G82" i="6"/>
  <c r="L147" i="6"/>
  <c r="L73" i="6"/>
  <c r="C98" i="6"/>
  <c r="G74" i="6"/>
  <c r="E98" i="6"/>
  <c r="G181" i="6"/>
  <c r="J181" i="6" s="1"/>
  <c r="L181" i="6" s="1"/>
  <c r="I206" i="6"/>
  <c r="J219" i="6"/>
  <c r="L219" i="6" s="1"/>
  <c r="F278" i="6"/>
  <c r="L270" i="6"/>
  <c r="I146" i="6"/>
  <c r="I152" i="6"/>
  <c r="I156" i="6"/>
  <c r="I159" i="6"/>
  <c r="I161" i="6"/>
  <c r="I163" i="6"/>
  <c r="I166" i="6"/>
  <c r="I169" i="6"/>
  <c r="I171" i="6"/>
  <c r="I181" i="6"/>
  <c r="I185" i="6"/>
  <c r="I191" i="6"/>
  <c r="G195" i="6"/>
  <c r="J195" i="6" s="1"/>
  <c r="L195" i="6" s="1"/>
  <c r="F244" i="6"/>
  <c r="L254" i="6"/>
  <c r="G196" i="6"/>
  <c r="J196" i="6" s="1"/>
  <c r="L196" i="6" s="1"/>
  <c r="G199" i="6"/>
  <c r="J199" i="6" s="1"/>
  <c r="L199" i="6" s="1"/>
  <c r="G204" i="6"/>
  <c r="K244" i="6"/>
  <c r="F209" i="6"/>
  <c r="I294" i="6"/>
  <c r="F346" i="6"/>
  <c r="G324" i="6"/>
  <c r="J324" i="6" s="1"/>
  <c r="L324" i="6" s="1"/>
  <c r="I327" i="6"/>
  <c r="I305" i="6"/>
  <c r="I331" i="6"/>
  <c r="I333" i="6"/>
  <c r="I334" i="6"/>
  <c r="I335" i="6"/>
  <c r="I336" i="6"/>
  <c r="I338" i="6"/>
  <c r="I340" i="6"/>
  <c r="E312" i="6"/>
  <c r="G304" i="6"/>
  <c r="J304" i="6" s="1"/>
  <c r="L304" i="6" s="1"/>
  <c r="L322" i="6"/>
  <c r="I296" i="6"/>
  <c r="I308" i="6"/>
  <c r="I295" i="6"/>
  <c r="I306" i="6"/>
  <c r="I321" i="6"/>
  <c r="K312" i="6"/>
  <c r="I298" i="6"/>
  <c r="K414" i="6"/>
  <c r="I341" i="6"/>
  <c r="E448" i="6"/>
  <c r="F550" i="6"/>
  <c r="K380" i="6"/>
  <c r="F448" i="6"/>
  <c r="G515" i="6"/>
  <c r="F516" i="6"/>
  <c r="G543" i="6"/>
  <c r="I345" i="6"/>
  <c r="I356" i="6"/>
  <c r="K448" i="6"/>
  <c r="F482" i="6"/>
  <c r="K482" i="6"/>
  <c r="G372" i="6" l="1"/>
  <c r="G261" i="6"/>
  <c r="J261" i="6" s="1"/>
  <c r="L261" i="6" s="1"/>
  <c r="G309" i="6"/>
  <c r="J309" i="6" s="1"/>
  <c r="L309" i="6" s="1"/>
  <c r="G147" i="6"/>
  <c r="G173" i="6" s="1"/>
  <c r="C173" i="6"/>
  <c r="G323" i="6"/>
  <c r="G263" i="6"/>
  <c r="J263" i="6" s="1"/>
  <c r="L263" i="6" s="1"/>
  <c r="G257" i="6"/>
  <c r="J257" i="6" s="1"/>
  <c r="L257" i="6" s="1"/>
  <c r="G310" i="6"/>
  <c r="J310" i="6" s="1"/>
  <c r="L310" i="6" s="1"/>
  <c r="G326" i="6"/>
  <c r="J326" i="6" s="1"/>
  <c r="L326" i="6" s="1"/>
  <c r="G460" i="6"/>
  <c r="G225" i="6"/>
  <c r="J225" i="6" s="1"/>
  <c r="L225" i="6" s="1"/>
  <c r="G300" i="6"/>
  <c r="J300" i="6" s="1"/>
  <c r="L300" i="6" s="1"/>
  <c r="G340" i="6"/>
  <c r="J340" i="6" s="1"/>
  <c r="L340" i="6" s="1"/>
  <c r="G296" i="6"/>
  <c r="J296" i="6" s="1"/>
  <c r="L296" i="6" s="1"/>
  <c r="G268" i="6"/>
  <c r="J268" i="6" s="1"/>
  <c r="L268" i="6" s="1"/>
  <c r="G224" i="6"/>
  <c r="J224" i="6" s="1"/>
  <c r="L224" i="6" s="1"/>
  <c r="G232" i="6"/>
  <c r="J232" i="6" s="1"/>
  <c r="L232" i="6" s="1"/>
  <c r="G253" i="6"/>
  <c r="J253" i="6" s="1"/>
  <c r="L253" i="6" s="1"/>
  <c r="G60" i="6"/>
  <c r="G98" i="6"/>
  <c r="G137" i="6"/>
  <c r="I133" i="6"/>
  <c r="I130" i="6"/>
  <c r="I134" i="6"/>
  <c r="J134" i="6"/>
  <c r="L134" i="6" s="1"/>
  <c r="L209" i="6"/>
  <c r="J209" i="6"/>
  <c r="G343" i="6" l="1"/>
  <c r="J343" i="6" s="1"/>
  <c r="L343" i="6" s="1"/>
  <c r="G357" i="6"/>
  <c r="G333" i="6"/>
  <c r="J333" i="6" s="1"/>
  <c r="L333" i="6" s="1"/>
  <c r="G243" i="6"/>
  <c r="J243" i="6" s="1"/>
  <c r="L243" i="6" s="1"/>
  <c r="G494" i="6"/>
  <c r="G239" i="6"/>
  <c r="J239" i="6" s="1"/>
  <c r="L239" i="6" s="1"/>
  <c r="G366" i="6"/>
  <c r="G339" i="6"/>
  <c r="J339" i="6" s="1"/>
  <c r="L339" i="6" s="1"/>
  <c r="G360" i="6"/>
  <c r="G238" i="6"/>
  <c r="J238" i="6" s="1"/>
  <c r="L238" i="6" s="1"/>
  <c r="G406" i="6"/>
  <c r="G303" i="6"/>
  <c r="J303" i="6" s="1"/>
  <c r="L303" i="6" s="1"/>
  <c r="G295" i="6"/>
  <c r="J295" i="6" s="1"/>
  <c r="L295" i="6" s="1"/>
  <c r="G394" i="6" l="1"/>
  <c r="G344" i="6"/>
  <c r="J344" i="6" s="1"/>
  <c r="L344" i="6" s="1"/>
  <c r="L244" i="6"/>
  <c r="G440" i="6"/>
  <c r="G297" i="6"/>
  <c r="J297" i="6" s="1"/>
  <c r="L297" i="6" s="1"/>
  <c r="G374" i="6"/>
  <c r="J287" i="6"/>
  <c r="L287" i="6" s="1"/>
  <c r="G291" i="6"/>
  <c r="J291" i="6" s="1"/>
  <c r="L291" i="6" s="1"/>
  <c r="G252" i="6"/>
  <c r="G260" i="6"/>
  <c r="J260" i="6" s="1"/>
  <c r="L260" i="6" s="1"/>
  <c r="G267" i="6"/>
  <c r="J267" i="6" s="1"/>
  <c r="L267" i="6" s="1"/>
  <c r="G334" i="6"/>
  <c r="J334" i="6" s="1"/>
  <c r="L334" i="6" s="1"/>
  <c r="G259" i="6"/>
  <c r="J259" i="6" s="1"/>
  <c r="L259" i="6" s="1"/>
  <c r="G377" i="6"/>
  <c r="G302" i="6"/>
  <c r="J302" i="6" s="1"/>
  <c r="L302" i="6" s="1"/>
  <c r="G330" i="6"/>
  <c r="J330" i="6" s="1"/>
  <c r="L330" i="6" s="1"/>
  <c r="J244" i="6"/>
  <c r="G528" i="6" l="1"/>
  <c r="G428" i="6"/>
  <c r="G411" i="6"/>
  <c r="G474" i="6"/>
  <c r="G337" i="6"/>
  <c r="J337" i="6" s="1"/>
  <c r="L337" i="6" s="1"/>
  <c r="G274" i="6"/>
  <c r="J274" i="6" s="1"/>
  <c r="L274" i="6" s="1"/>
  <c r="G367" i="6"/>
  <c r="G373" i="6"/>
  <c r="G391" i="6"/>
  <c r="C209" i="6"/>
  <c r="G183" i="6"/>
  <c r="G209" i="6" s="1"/>
  <c r="J252" i="6"/>
  <c r="G273" i="6"/>
  <c r="J273" i="6" s="1"/>
  <c r="L273" i="6" s="1"/>
  <c r="G329" i="6"/>
  <c r="J329" i="6" s="1"/>
  <c r="L329" i="6" s="1"/>
  <c r="G277" i="6"/>
  <c r="J277" i="6" s="1"/>
  <c r="L277" i="6" s="1"/>
  <c r="G400" i="6"/>
  <c r="G378" i="6" l="1"/>
  <c r="G412" i="6"/>
  <c r="G445" i="6"/>
  <c r="G462" i="6"/>
  <c r="G321" i="6"/>
  <c r="J321" i="6" s="1"/>
  <c r="L321" i="6" s="1"/>
  <c r="G368" i="6"/>
  <c r="G294" i="6"/>
  <c r="J294" i="6" s="1"/>
  <c r="L294" i="6" s="1"/>
  <c r="G336" i="6"/>
  <c r="J336" i="6" s="1"/>
  <c r="L336" i="6" s="1"/>
  <c r="G301" i="6"/>
  <c r="J301" i="6" s="1"/>
  <c r="L301" i="6" s="1"/>
  <c r="G331" i="6"/>
  <c r="J331" i="6" s="1"/>
  <c r="L331" i="6" s="1"/>
  <c r="G293" i="6"/>
  <c r="J293" i="6" s="1"/>
  <c r="L293" i="6" s="1"/>
  <c r="G286" i="6"/>
  <c r="G325" i="6"/>
  <c r="J325" i="6" s="1"/>
  <c r="L325" i="6" s="1"/>
  <c r="L252" i="6"/>
  <c r="L278" i="6" s="1"/>
  <c r="J278" i="6"/>
  <c r="G364" i="6"/>
  <c r="G408" i="6"/>
  <c r="G508" i="6"/>
  <c r="G446" i="6" l="1"/>
  <c r="G311" i="6"/>
  <c r="J311" i="6" s="1"/>
  <c r="L311" i="6" s="1"/>
  <c r="G496" i="6"/>
  <c r="G434" i="6"/>
  <c r="G308" i="6"/>
  <c r="J308" i="6" s="1"/>
  <c r="L308" i="6" s="1"/>
  <c r="G363" i="6"/>
  <c r="G407" i="6"/>
  <c r="G307" i="6"/>
  <c r="J307" i="6" s="1"/>
  <c r="L307" i="6" s="1"/>
  <c r="G371" i="6"/>
  <c r="G401" i="6"/>
  <c r="J286" i="6"/>
  <c r="G425" i="6"/>
  <c r="G542" i="6" l="1"/>
  <c r="G345" i="6"/>
  <c r="J345" i="6" s="1"/>
  <c r="L345" i="6" s="1"/>
  <c r="G335" i="6"/>
  <c r="J335" i="6" s="1"/>
  <c r="L335" i="6" s="1"/>
  <c r="G327" i="6"/>
  <c r="J327" i="6" s="1"/>
  <c r="L327" i="6" s="1"/>
  <c r="G365" i="6"/>
  <c r="G398" i="6"/>
  <c r="G370" i="6"/>
  <c r="G530" i="6"/>
  <c r="G355" i="6"/>
  <c r="G219" i="6"/>
  <c r="G244" i="6" s="1"/>
  <c r="C244" i="6"/>
  <c r="L286" i="6"/>
  <c r="L312" i="6" s="1"/>
  <c r="J312" i="6"/>
  <c r="G328" i="6"/>
  <c r="J328" i="6" s="1"/>
  <c r="L328" i="6" s="1"/>
  <c r="G442" i="6"/>
  <c r="G359" i="6"/>
  <c r="G402" i="6"/>
  <c r="G379" i="6" l="1"/>
  <c r="G435" i="6"/>
  <c r="G341" i="6"/>
  <c r="J341" i="6" s="1"/>
  <c r="L341" i="6" s="1"/>
  <c r="G405" i="6"/>
  <c r="J320" i="6"/>
  <c r="G342" i="6"/>
  <c r="J342" i="6" s="1"/>
  <c r="L342" i="6" s="1"/>
  <c r="G468" i="6"/>
  <c r="G397" i="6"/>
  <c r="G441" i="6"/>
  <c r="G413" i="6" l="1"/>
  <c r="G254" i="6"/>
  <c r="G278" i="6" s="1"/>
  <c r="C278" i="6"/>
  <c r="G476" i="6"/>
  <c r="G361" i="6"/>
  <c r="J346" i="6"/>
  <c r="L320" i="6"/>
  <c r="G436" i="6"/>
  <c r="G393" i="6"/>
  <c r="G404" i="6"/>
  <c r="G389" i="6"/>
  <c r="G354" i="6"/>
  <c r="G399" i="6"/>
  <c r="G369" i="6"/>
  <c r="G362" i="6"/>
  <c r="G432" i="6"/>
  <c r="G447" i="6" l="1"/>
  <c r="G439" i="6"/>
  <c r="G376" i="6"/>
  <c r="G469" i="6"/>
  <c r="L346" i="6"/>
  <c r="G502" i="6"/>
  <c r="G375" i="6"/>
  <c r="G475" i="6"/>
  <c r="G493" i="6"/>
  <c r="G431" i="6"/>
  <c r="G438" i="6" l="1"/>
  <c r="G433" i="6"/>
  <c r="G423" i="6"/>
  <c r="G396" i="6"/>
  <c r="G395" i="6"/>
  <c r="G427" i="6"/>
  <c r="G403" i="6"/>
  <c r="G288" i="6"/>
  <c r="G312" i="6" s="1"/>
  <c r="C312" i="6"/>
  <c r="G466" i="6"/>
  <c r="G510" i="6"/>
  <c r="G470" i="6"/>
  <c r="G503" i="6" l="1"/>
  <c r="G536" i="6"/>
  <c r="G410" i="6"/>
  <c r="G473" i="6"/>
  <c r="G409" i="6"/>
  <c r="G465" i="6"/>
  <c r="G509" i="6"/>
  <c r="G527" i="6"/>
  <c r="G437" i="6" l="1"/>
  <c r="G472" i="6"/>
  <c r="G500" i="6"/>
  <c r="G504" i="6"/>
  <c r="G322" i="6"/>
  <c r="G346" i="6" s="1"/>
  <c r="C346" i="6"/>
  <c r="G429" i="6"/>
  <c r="G461" i="6"/>
  <c r="G467" i="6"/>
  <c r="G422" i="6"/>
  <c r="G430" i="6"/>
  <c r="G499" i="6" l="1"/>
  <c r="G507" i="6"/>
  <c r="G444" i="6"/>
  <c r="G537" i="6"/>
  <c r="G443" i="6"/>
  <c r="G463" i="6" l="1"/>
  <c r="G491" i="6"/>
  <c r="G356" i="6"/>
  <c r="G380" i="6" s="1"/>
  <c r="C380" i="6"/>
  <c r="G534" i="6"/>
  <c r="G495" i="6"/>
  <c r="G464" i="6"/>
  <c r="G471" i="6"/>
  <c r="G538" i="6"/>
  <c r="G501" i="6"/>
  <c r="G456" i="6"/>
  <c r="G506" i="6"/>
  <c r="G533" i="6" l="1"/>
  <c r="G477" i="6"/>
  <c r="G541" i="6"/>
  <c r="G498" i="6" l="1"/>
  <c r="G390" i="6"/>
  <c r="G414" i="6" s="1"/>
  <c r="C414" i="6"/>
  <c r="G540" i="6"/>
  <c r="G505" i="6"/>
  <c r="G529" i="6"/>
  <c r="G490" i="6"/>
  <c r="G535" i="6"/>
  <c r="G525" i="6"/>
  <c r="G497" i="6"/>
  <c r="G532" i="6" l="1"/>
  <c r="G539" i="6"/>
  <c r="G524" i="6"/>
  <c r="G531" i="6"/>
  <c r="G424" i="6" l="1"/>
  <c r="G448" i="6" s="1"/>
  <c r="C448" i="6"/>
  <c r="G458" i="6" l="1"/>
  <c r="G482" i="6" s="1"/>
  <c r="C482" i="6"/>
  <c r="G492" i="6" l="1"/>
  <c r="G516" i="6" s="1"/>
  <c r="C516" i="6"/>
  <c r="G526" i="6" l="1"/>
  <c r="G550" i="6" s="1"/>
  <c r="C550" i="6"/>
  <c r="J113" i="6"/>
  <c r="L113" i="6" s="1"/>
  <c r="I116" i="6"/>
  <c r="J121" i="6"/>
  <c r="L121" i="6" s="1"/>
  <c r="J108" i="6"/>
  <c r="L108" i="6" s="1"/>
  <c r="I108" i="6"/>
  <c r="J117" i="6"/>
  <c r="L117" i="6" s="1"/>
  <c r="I117" i="6"/>
  <c r="I114" i="6"/>
  <c r="J114" i="6"/>
  <c r="L114" i="6" s="1"/>
  <c r="J112" i="6"/>
  <c r="L112" i="6" s="1"/>
  <c r="I112" i="6"/>
  <c r="J119" i="6"/>
  <c r="L119" i="6" s="1"/>
  <c r="I119" i="6"/>
  <c r="J120" i="6"/>
  <c r="L120" i="6" s="1"/>
  <c r="I120" i="6"/>
  <c r="J115" i="6"/>
  <c r="L115" i="6" s="1"/>
  <c r="I115" i="6"/>
  <c r="J136" i="6"/>
  <c r="L136" i="6" s="1"/>
  <c r="I136" i="6"/>
  <c r="J129" i="6"/>
  <c r="L129" i="6" s="1"/>
  <c r="I129" i="6"/>
  <c r="J125" i="6"/>
  <c r="L125" i="6" s="1"/>
  <c r="I125" i="6"/>
  <c r="I110" i="6"/>
  <c r="J110" i="6"/>
  <c r="L110" i="6" s="1"/>
  <c r="J111" i="6"/>
  <c r="L111" i="6" s="1"/>
  <c r="I111" i="6"/>
  <c r="J131" i="6"/>
  <c r="L131" i="6" s="1"/>
  <c r="I131" i="6"/>
  <c r="J118" i="6"/>
  <c r="L118" i="6" s="1"/>
  <c r="I118" i="6"/>
  <c r="J106" i="6"/>
  <c r="I106" i="6"/>
  <c r="I109" i="6"/>
  <c r="J109" i="6"/>
  <c r="L109" i="6" s="1"/>
  <c r="I113" i="6"/>
  <c r="J126" i="6"/>
  <c r="L126" i="6" s="1"/>
  <c r="I126" i="6"/>
  <c r="J127" i="6"/>
  <c r="L127" i="6" s="1"/>
  <c r="I127" i="6"/>
  <c r="J128" i="6"/>
  <c r="L128" i="6" s="1"/>
  <c r="I128" i="6"/>
  <c r="J135" i="6"/>
  <c r="L135" i="6" s="1"/>
  <c r="I135" i="6"/>
  <c r="J116" i="6" l="1"/>
  <c r="L116" i="6" s="1"/>
  <c r="I121" i="6"/>
  <c r="L106" i="6"/>
  <c r="J122" i="6"/>
  <c r="L122" i="6" s="1"/>
  <c r="I122" i="6"/>
  <c r="J123" i="6"/>
  <c r="L123" i="6" s="1"/>
  <c r="I123" i="6"/>
  <c r="J124" i="6" l="1"/>
  <c r="L124" i="6" s="1"/>
  <c r="I124" i="6"/>
  <c r="J459" i="6" l="1"/>
  <c r="L459" i="6" s="1"/>
  <c r="I459" i="6"/>
  <c r="J391" i="6"/>
  <c r="L391" i="6" s="1"/>
  <c r="I391" i="6"/>
  <c r="J425" i="6"/>
  <c r="L425" i="6" s="1"/>
  <c r="I425" i="6"/>
  <c r="I390" i="6"/>
  <c r="J390" i="6"/>
  <c r="L390" i="6" s="1"/>
  <c r="J424" i="6"/>
  <c r="L424" i="6" s="1"/>
  <c r="I424" i="6"/>
  <c r="J458" i="6" l="1"/>
  <c r="L458" i="6" s="1"/>
  <c r="I458" i="6"/>
  <c r="J493" i="6"/>
  <c r="L493" i="6" s="1"/>
  <c r="I493" i="6"/>
  <c r="J527" i="6" l="1"/>
  <c r="L527" i="6" s="1"/>
  <c r="I527" i="6"/>
  <c r="J492" i="6"/>
  <c r="L492" i="6" s="1"/>
  <c r="I492" i="6"/>
  <c r="I526" i="6" l="1"/>
  <c r="J526" i="6"/>
  <c r="L526" i="6" s="1"/>
  <c r="J372" i="6" l="1"/>
  <c r="L372" i="6" s="1"/>
  <c r="I372" i="6" l="1"/>
  <c r="J379" i="6"/>
  <c r="L379" i="6" s="1"/>
  <c r="I379" i="6"/>
  <c r="I406" i="6"/>
  <c r="J406" i="6"/>
  <c r="L406" i="6" s="1"/>
  <c r="J413" i="6"/>
  <c r="L413" i="6" s="1"/>
  <c r="I413" i="6"/>
  <c r="I369" i="6"/>
  <c r="J369" i="6"/>
  <c r="L369" i="6" s="1"/>
  <c r="J440" i="6" l="1"/>
  <c r="L440" i="6" s="1"/>
  <c r="I440" i="6"/>
  <c r="J447" i="6"/>
  <c r="L447" i="6" s="1"/>
  <c r="I447" i="6"/>
  <c r="I403" i="6"/>
  <c r="J403" i="6"/>
  <c r="L403" i="6" s="1"/>
  <c r="I474" i="6" l="1"/>
  <c r="J474" i="6"/>
  <c r="L474" i="6" s="1"/>
  <c r="I481" i="6"/>
  <c r="J481" i="6"/>
  <c r="L481" i="6" s="1"/>
  <c r="J437" i="6"/>
  <c r="L437" i="6" s="1"/>
  <c r="I437" i="6"/>
  <c r="J549" i="6" l="1"/>
  <c r="L549" i="6" s="1"/>
  <c r="I549" i="6"/>
  <c r="I515" i="6"/>
  <c r="J515" i="6"/>
  <c r="L515" i="6" s="1"/>
  <c r="I542" i="6"/>
  <c r="J542" i="6"/>
  <c r="L542" i="6" s="1"/>
  <c r="I508" i="6"/>
  <c r="J508" i="6"/>
  <c r="L508" i="6" s="1"/>
  <c r="I471" i="6"/>
  <c r="J471" i="6"/>
  <c r="L471" i="6" s="1"/>
  <c r="I539" i="6" l="1"/>
  <c r="J539" i="6"/>
  <c r="L539" i="6" s="1"/>
  <c r="J505" i="6"/>
  <c r="L505" i="6" s="1"/>
  <c r="I505" i="6"/>
  <c r="I377" i="6" l="1"/>
  <c r="I360" i="6"/>
  <c r="I374" i="6"/>
  <c r="J367" i="6"/>
  <c r="L367" i="6" s="1"/>
  <c r="J362" i="6"/>
  <c r="L362" i="6" s="1"/>
  <c r="J364" i="6"/>
  <c r="L364" i="6" s="1"/>
  <c r="I375" i="6"/>
  <c r="I355" i="6"/>
  <c r="J355" i="6"/>
  <c r="L355" i="6" s="1"/>
  <c r="I373" i="6"/>
  <c r="J373" i="6"/>
  <c r="L373" i="6" s="1"/>
  <c r="I409" i="6"/>
  <c r="J409" i="6"/>
  <c r="L409" i="6" s="1"/>
  <c r="I410" i="6"/>
  <c r="J410" i="6"/>
  <c r="L410" i="6" s="1"/>
  <c r="J359" i="6"/>
  <c r="L359" i="6" s="1"/>
  <c r="I408" i="6"/>
  <c r="J408" i="6"/>
  <c r="L408" i="6" s="1"/>
  <c r="J401" i="6"/>
  <c r="L401" i="6" s="1"/>
  <c r="I401" i="6"/>
  <c r="J363" i="6"/>
  <c r="L363" i="6" s="1"/>
  <c r="I363" i="6"/>
  <c r="J377" i="6"/>
  <c r="L377" i="6" s="1"/>
  <c r="J361" i="6" l="1"/>
  <c r="L361" i="6" s="1"/>
  <c r="I359" i="6"/>
  <c r="I361" i="6"/>
  <c r="I365" i="6"/>
  <c r="I368" i="6"/>
  <c r="J365" i="6"/>
  <c r="L365" i="6" s="1"/>
  <c r="J376" i="6"/>
  <c r="L376" i="6" s="1"/>
  <c r="I376" i="6"/>
  <c r="I367" i="6"/>
  <c r="J374" i="6"/>
  <c r="L374" i="6" s="1"/>
  <c r="J358" i="6"/>
  <c r="L358" i="6" s="1"/>
  <c r="I358" i="6"/>
  <c r="J368" i="6"/>
  <c r="L368" i="6" s="1"/>
  <c r="J366" i="6"/>
  <c r="L366" i="6" s="1"/>
  <c r="I366" i="6"/>
  <c r="I371" i="6"/>
  <c r="J378" i="6"/>
  <c r="L378" i="6" s="1"/>
  <c r="I378" i="6"/>
  <c r="I362" i="6"/>
  <c r="J360" i="6"/>
  <c r="L360" i="6" s="1"/>
  <c r="I364" i="6"/>
  <c r="J371" i="6"/>
  <c r="L371" i="6" s="1"/>
  <c r="J375" i="6"/>
  <c r="L375" i="6" s="1"/>
  <c r="J426" i="6"/>
  <c r="L426" i="6" s="1"/>
  <c r="I426" i="6"/>
  <c r="J395" i="6"/>
  <c r="L395" i="6" s="1"/>
  <c r="I395" i="6"/>
  <c r="J444" i="6"/>
  <c r="L444" i="6" s="1"/>
  <c r="I444" i="6"/>
  <c r="J435" i="6"/>
  <c r="L435" i="6" s="1"/>
  <c r="I435" i="6"/>
  <c r="J407" i="6"/>
  <c r="L407" i="6" s="1"/>
  <c r="I407" i="6"/>
  <c r="I392" i="6"/>
  <c r="J392" i="6"/>
  <c r="L392" i="6" s="1"/>
  <c r="I399" i="6"/>
  <c r="J399" i="6"/>
  <c r="L399" i="6" s="1"/>
  <c r="J398" i="6"/>
  <c r="L398" i="6" s="1"/>
  <c r="I398" i="6"/>
  <c r="L389" i="6"/>
  <c r="I389" i="6"/>
  <c r="J394" i="6"/>
  <c r="L394" i="6" s="1"/>
  <c r="I394" i="6"/>
  <c r="J393" i="6"/>
  <c r="L393" i="6" s="1"/>
  <c r="I393" i="6"/>
  <c r="J400" i="6"/>
  <c r="L400" i="6" s="1"/>
  <c r="I400" i="6"/>
  <c r="I405" i="6"/>
  <c r="J405" i="6"/>
  <c r="L405" i="6" s="1"/>
  <c r="J442" i="6"/>
  <c r="L442" i="6" s="1"/>
  <c r="I442" i="6"/>
  <c r="I402" i="6"/>
  <c r="J402" i="6"/>
  <c r="L402" i="6" s="1"/>
  <c r="I397" i="6"/>
  <c r="J397" i="6"/>
  <c r="L397" i="6" s="1"/>
  <c r="I443" i="6"/>
  <c r="J443" i="6"/>
  <c r="L443" i="6" s="1"/>
  <c r="J411" i="6"/>
  <c r="L411" i="6" s="1"/>
  <c r="I411" i="6"/>
  <c r="I412" i="6"/>
  <c r="J412" i="6"/>
  <c r="L412" i="6" s="1"/>
  <c r="I370" i="6"/>
  <c r="J370" i="6"/>
  <c r="L370" i="6" s="1"/>
  <c r="I446" i="6" l="1"/>
  <c r="J396" i="6"/>
  <c r="L396" i="6" s="1"/>
  <c r="J427" i="6"/>
  <c r="L427" i="6" s="1"/>
  <c r="I478" i="6"/>
  <c r="I428" i="6"/>
  <c r="J434" i="6"/>
  <c r="L434" i="6" s="1"/>
  <c r="I473" i="6"/>
  <c r="J473" i="6"/>
  <c r="L473" i="6" s="1"/>
  <c r="I470" i="6"/>
  <c r="J470" i="6"/>
  <c r="L470" i="6" s="1"/>
  <c r="I430" i="6"/>
  <c r="J430" i="6"/>
  <c r="L430" i="6" s="1"/>
  <c r="J429" i="6"/>
  <c r="L429" i="6" s="1"/>
  <c r="I429" i="6"/>
  <c r="I404" i="6"/>
  <c r="J404" i="6"/>
  <c r="L404" i="6" s="1"/>
  <c r="I476" i="6"/>
  <c r="J476" i="6"/>
  <c r="L476" i="6" s="1"/>
  <c r="J469" i="6"/>
  <c r="L469" i="6" s="1"/>
  <c r="I469" i="6"/>
  <c r="J460" i="6"/>
  <c r="L460" i="6" s="1"/>
  <c r="I460" i="6"/>
  <c r="I441" i="6"/>
  <c r="J441" i="6"/>
  <c r="L441" i="6" s="1"/>
  <c r="I431" i="6"/>
  <c r="J431" i="6"/>
  <c r="L431" i="6" s="1"/>
  <c r="J475" i="6"/>
  <c r="L475" i="6" s="1"/>
  <c r="I475" i="6"/>
  <c r="I439" i="6"/>
  <c r="J439" i="6"/>
  <c r="L439" i="6" s="1"/>
  <c r="I423" i="6"/>
  <c r="J423" i="6"/>
  <c r="L423" i="6" s="1"/>
  <c r="J388" i="6"/>
  <c r="I388" i="6"/>
  <c r="J433" i="6"/>
  <c r="L433" i="6" s="1"/>
  <c r="I433" i="6"/>
  <c r="J477" i="6"/>
  <c r="L477" i="6" s="1"/>
  <c r="I477" i="6"/>
  <c r="J436" i="6"/>
  <c r="L436" i="6" s="1"/>
  <c r="I436" i="6"/>
  <c r="J438" i="6"/>
  <c r="L438" i="6" s="1"/>
  <c r="I438" i="6"/>
  <c r="J354" i="6"/>
  <c r="I354" i="6"/>
  <c r="J457" i="6"/>
  <c r="J478" i="6" l="1"/>
  <c r="L478" i="6" s="1"/>
  <c r="J446" i="6"/>
  <c r="L446" i="6" s="1"/>
  <c r="I427" i="6"/>
  <c r="J432" i="6"/>
  <c r="L432" i="6" s="1"/>
  <c r="I432" i="6"/>
  <c r="I434" i="6"/>
  <c r="I510" i="6"/>
  <c r="I396" i="6"/>
  <c r="J428" i="6"/>
  <c r="L428" i="6" s="1"/>
  <c r="I463" i="6"/>
  <c r="J463" i="6"/>
  <c r="L463" i="6" s="1"/>
  <c r="I468" i="6"/>
  <c r="J468" i="6"/>
  <c r="L468" i="6" s="1"/>
  <c r="I496" i="6"/>
  <c r="J496" i="6"/>
  <c r="L496" i="6" s="1"/>
  <c r="J491" i="6"/>
  <c r="L491" i="6" s="1"/>
  <c r="I491" i="6"/>
  <c r="J503" i="6"/>
  <c r="L503" i="6" s="1"/>
  <c r="I503" i="6"/>
  <c r="J466" i="6"/>
  <c r="L466" i="6" s="1"/>
  <c r="I466" i="6"/>
  <c r="J456" i="6"/>
  <c r="I494" i="6"/>
  <c r="J494" i="6"/>
  <c r="L494" i="6" s="1"/>
  <c r="J507" i="6"/>
  <c r="L507" i="6" s="1"/>
  <c r="I507" i="6"/>
  <c r="L354" i="6"/>
  <c r="J380" i="6"/>
  <c r="L388" i="6"/>
  <c r="J414" i="6"/>
  <c r="I511" i="6"/>
  <c r="J511" i="6"/>
  <c r="L511" i="6" s="1"/>
  <c r="J509" i="6"/>
  <c r="L509" i="6" s="1"/>
  <c r="I509" i="6"/>
  <c r="J462" i="6"/>
  <c r="L462" i="6" s="1"/>
  <c r="I462" i="6"/>
  <c r="I422" i="6"/>
  <c r="J422" i="6"/>
  <c r="I461" i="6"/>
  <c r="J461" i="6"/>
  <c r="L461" i="6" s="1"/>
  <c r="J464" i="6"/>
  <c r="L464" i="6" s="1"/>
  <c r="I464" i="6"/>
  <c r="I457" i="6"/>
  <c r="L457" i="6"/>
  <c r="J479" i="6"/>
  <c r="L479" i="6" s="1"/>
  <c r="I479" i="6"/>
  <c r="I467" i="6"/>
  <c r="J467" i="6"/>
  <c r="L467" i="6" s="1"/>
  <c r="J480" i="6"/>
  <c r="L480" i="6" s="1"/>
  <c r="I480" i="6"/>
  <c r="J472" i="6"/>
  <c r="L472" i="6" s="1"/>
  <c r="I472" i="6"/>
  <c r="J512" i="6"/>
  <c r="L512" i="6" s="1"/>
  <c r="I512" i="6"/>
  <c r="I495" i="6"/>
  <c r="J495" i="6"/>
  <c r="L495" i="6" s="1"/>
  <c r="I504" i="6"/>
  <c r="J504" i="6"/>
  <c r="L504" i="6" s="1"/>
  <c r="J445" i="6" l="1"/>
  <c r="L445" i="6" s="1"/>
  <c r="J465" i="6"/>
  <c r="L465" i="6" s="1"/>
  <c r="I445" i="6"/>
  <c r="I465" i="6"/>
  <c r="J510" i="6"/>
  <c r="L510" i="6" s="1"/>
  <c r="L380" i="6"/>
  <c r="J514" i="6"/>
  <c r="L514" i="6" s="1"/>
  <c r="I514" i="6"/>
  <c r="I543" i="6"/>
  <c r="J543" i="6"/>
  <c r="L543" i="6" s="1"/>
  <c r="I538" i="6"/>
  <c r="J538" i="6"/>
  <c r="L538" i="6" s="1"/>
  <c r="I502" i="6"/>
  <c r="J502" i="6"/>
  <c r="L502" i="6" s="1"/>
  <c r="L422" i="6"/>
  <c r="J513" i="6"/>
  <c r="L513" i="6" s="1"/>
  <c r="I513" i="6"/>
  <c r="J546" i="6"/>
  <c r="L546" i="6" s="1"/>
  <c r="I546" i="6"/>
  <c r="I529" i="6"/>
  <c r="J529" i="6"/>
  <c r="L529" i="6" s="1"/>
  <c r="I506" i="6"/>
  <c r="J506" i="6"/>
  <c r="L506" i="6" s="1"/>
  <c r="I545" i="6"/>
  <c r="J545" i="6"/>
  <c r="L545" i="6" s="1"/>
  <c r="I541" i="6"/>
  <c r="J541" i="6"/>
  <c r="L541" i="6" s="1"/>
  <c r="J528" i="6"/>
  <c r="L528" i="6" s="1"/>
  <c r="I528" i="6"/>
  <c r="I500" i="6"/>
  <c r="J500" i="6"/>
  <c r="L500" i="6" s="1"/>
  <c r="I456" i="6"/>
  <c r="I544" i="6"/>
  <c r="J544" i="6"/>
  <c r="L544" i="6" s="1"/>
  <c r="I497" i="6"/>
  <c r="J497" i="6"/>
  <c r="L497" i="6" s="1"/>
  <c r="L414" i="6"/>
  <c r="J525" i="6"/>
  <c r="L525" i="6" s="1"/>
  <c r="I525" i="6"/>
  <c r="J537" i="6"/>
  <c r="L537" i="6" s="1"/>
  <c r="I537" i="6"/>
  <c r="I499" i="6"/>
  <c r="J499" i="6"/>
  <c r="L499" i="6" s="1"/>
  <c r="I530" i="6"/>
  <c r="J530" i="6"/>
  <c r="L530" i="6" s="1"/>
  <c r="J448" i="6" l="1"/>
  <c r="J498" i="6"/>
  <c r="L498" i="6" s="1"/>
  <c r="I498" i="6"/>
  <c r="J501" i="6"/>
  <c r="L501" i="6" s="1"/>
  <c r="I501" i="6"/>
  <c r="I548" i="6"/>
  <c r="J548" i="6"/>
  <c r="L548" i="6" s="1"/>
  <c r="J540" i="6"/>
  <c r="L540" i="6" s="1"/>
  <c r="I540" i="6"/>
  <c r="I536" i="6"/>
  <c r="J536" i="6"/>
  <c r="L536" i="6" s="1"/>
  <c r="J482" i="6"/>
  <c r="L456" i="6"/>
  <c r="I535" i="6"/>
  <c r="J535" i="6"/>
  <c r="L535" i="6" s="1"/>
  <c r="J532" i="6"/>
  <c r="L532" i="6" s="1"/>
  <c r="I532" i="6"/>
  <c r="I490" i="6"/>
  <c r="J490" i="6"/>
  <c r="J533" i="6"/>
  <c r="L533" i="6" s="1"/>
  <c r="I533" i="6"/>
  <c r="I531" i="6"/>
  <c r="J531" i="6"/>
  <c r="L531" i="6" s="1"/>
  <c r="J547" i="6"/>
  <c r="L547" i="6" s="1"/>
  <c r="I547" i="6"/>
  <c r="L448" i="6"/>
  <c r="J534" i="6" l="1"/>
  <c r="L534" i="6" s="1"/>
  <c r="I534" i="6"/>
  <c r="L482" i="6"/>
  <c r="J516" i="6"/>
  <c r="L490" i="6"/>
  <c r="J524" i="6"/>
  <c r="I524" i="6"/>
  <c r="L524" i="6" l="1"/>
  <c r="J550" i="6"/>
  <c r="L516" i="6"/>
  <c r="L550" i="6" l="1"/>
  <c r="I37" i="6" l="1"/>
  <c r="J37" i="6"/>
  <c r="L37" i="6" s="1"/>
  <c r="I57" i="6"/>
  <c r="J57" i="6"/>
  <c r="L57" i="6" s="1"/>
  <c r="I29" i="6"/>
  <c r="J29" i="6"/>
  <c r="L29" i="6" s="1"/>
  <c r="I59" i="6"/>
  <c r="J59" i="6"/>
  <c r="L59" i="6" s="1"/>
  <c r="I44" i="6"/>
  <c r="J44" i="6"/>
  <c r="L44" i="6" s="1"/>
  <c r="I38" i="6"/>
  <c r="J38" i="6"/>
  <c r="L38" i="6" s="1"/>
  <c r="I42" i="6"/>
  <c r="J42" i="6"/>
  <c r="L42" i="6" s="1"/>
  <c r="I49" i="6"/>
  <c r="J49" i="6"/>
  <c r="L49" i="6" s="1"/>
  <c r="I53" i="6"/>
  <c r="J53" i="6"/>
  <c r="L53" i="6" s="1"/>
  <c r="I51" i="6"/>
  <c r="J51" i="6"/>
  <c r="L51" i="6" s="1"/>
  <c r="I35" i="6"/>
  <c r="J35" i="6"/>
  <c r="L35" i="6" s="1"/>
  <c r="J41" i="6"/>
  <c r="L41" i="6" s="1"/>
  <c r="I41" i="6"/>
  <c r="I32" i="6"/>
  <c r="J32" i="6"/>
  <c r="L32" i="6" s="1"/>
  <c r="I31" i="6"/>
  <c r="J31" i="6"/>
  <c r="L31" i="6" s="1"/>
  <c r="I28" i="6"/>
  <c r="J28" i="6"/>
  <c r="I52" i="6"/>
  <c r="J52" i="6"/>
  <c r="L52" i="6" s="1"/>
  <c r="I39" i="6"/>
  <c r="J39" i="6"/>
  <c r="L39" i="6" s="1"/>
  <c r="I54" i="6"/>
  <c r="J54" i="6"/>
  <c r="L54" i="6" s="1"/>
  <c r="J91" i="6" l="1"/>
  <c r="L91" i="6" s="1"/>
  <c r="I91" i="6"/>
  <c r="J71" i="6"/>
  <c r="L71" i="6" s="1"/>
  <c r="I71" i="6"/>
  <c r="I89" i="6"/>
  <c r="J89" i="6"/>
  <c r="L89" i="6" s="1"/>
  <c r="I88" i="6"/>
  <c r="J88" i="6"/>
  <c r="L88" i="6" s="1"/>
  <c r="I50" i="6"/>
  <c r="J50" i="6"/>
  <c r="L50" i="6" s="1"/>
  <c r="I90" i="6"/>
  <c r="J90" i="6"/>
  <c r="L90" i="6" s="1"/>
  <c r="J70" i="6"/>
  <c r="L70" i="6" s="1"/>
  <c r="I70" i="6"/>
  <c r="I86" i="6"/>
  <c r="J86" i="6"/>
  <c r="L86" i="6" s="1"/>
  <c r="J56" i="6"/>
  <c r="L56" i="6" s="1"/>
  <c r="I56" i="6"/>
  <c r="I77" i="6"/>
  <c r="J77" i="6"/>
  <c r="L77" i="6" s="1"/>
  <c r="J75" i="6"/>
  <c r="L75" i="6" s="1"/>
  <c r="I75" i="6"/>
  <c r="I80" i="6"/>
  <c r="J80" i="6"/>
  <c r="L80" i="6" s="1"/>
  <c r="I47" i="6"/>
  <c r="J47" i="6"/>
  <c r="L47" i="6" s="1"/>
  <c r="I40" i="6"/>
  <c r="J40" i="6"/>
  <c r="L40" i="6" s="1"/>
  <c r="I83" i="6"/>
  <c r="J83" i="6"/>
  <c r="L83" i="6" s="1"/>
  <c r="I34" i="6"/>
  <c r="J34" i="6"/>
  <c r="L34" i="6" s="1"/>
  <c r="L28" i="6"/>
  <c r="I46" i="6"/>
  <c r="J46" i="6"/>
  <c r="L46" i="6" s="1"/>
  <c r="J78" i="6"/>
  <c r="L78" i="6" s="1"/>
  <c r="I78" i="6"/>
  <c r="I76" i="6"/>
  <c r="J76" i="6"/>
  <c r="L76" i="6" s="1"/>
  <c r="J43" i="6"/>
  <c r="L43" i="6" s="1"/>
  <c r="I43" i="6"/>
  <c r="J81" i="6"/>
  <c r="L81" i="6" s="1"/>
  <c r="I81" i="6"/>
  <c r="J93" i="6"/>
  <c r="L93" i="6" s="1"/>
  <c r="I93" i="6"/>
  <c r="J72" i="6"/>
  <c r="L72" i="6" s="1"/>
  <c r="I72" i="6"/>
  <c r="I97" i="6"/>
  <c r="J97" i="6"/>
  <c r="L97" i="6" s="1"/>
  <c r="J69" i="6" l="1"/>
  <c r="L69" i="6" s="1"/>
  <c r="I69" i="6"/>
  <c r="J82" i="6"/>
  <c r="L82" i="6" s="1"/>
  <c r="I82" i="6"/>
  <c r="I74" i="6"/>
  <c r="J74" i="6"/>
  <c r="L74" i="6" s="1"/>
  <c r="I79" i="6"/>
  <c r="J79" i="6"/>
  <c r="L79" i="6" s="1"/>
  <c r="I68" i="6"/>
  <c r="J68" i="6"/>
  <c r="I84" i="6"/>
  <c r="J84" i="6"/>
  <c r="L84" i="6" s="1"/>
  <c r="I92" i="6"/>
  <c r="J92" i="6"/>
  <c r="L92" i="6" s="1"/>
  <c r="J132" i="6"/>
  <c r="I132" i="6"/>
  <c r="I85" i="6"/>
  <c r="J85" i="6"/>
  <c r="L85" i="6" s="1"/>
  <c r="J58" i="6"/>
  <c r="L58" i="6" s="1"/>
  <c r="L60" i="6" s="1"/>
  <c r="I58" i="6"/>
  <c r="I87" i="6"/>
  <c r="J87" i="6"/>
  <c r="L87" i="6" s="1"/>
  <c r="J60" i="6" l="1"/>
  <c r="L132" i="6"/>
  <c r="L137" i="6" s="1"/>
  <c r="J137" i="6"/>
  <c r="J170" i="6"/>
  <c r="I170" i="6"/>
  <c r="L68" i="6"/>
  <c r="I96" i="6" l="1"/>
  <c r="J96" i="6"/>
  <c r="J173" i="6"/>
  <c r="L170" i="6"/>
  <c r="L173" i="6" s="1"/>
  <c r="L96" i="6" l="1"/>
  <c r="L98" i="6" s="1"/>
  <c r="J98" i="6"/>
</calcChain>
</file>

<file path=xl/sharedStrings.xml><?xml version="1.0" encoding="utf-8"?>
<sst xmlns="http://schemas.openxmlformats.org/spreadsheetml/2006/main" count="834" uniqueCount="78">
  <si>
    <t>File Number:</t>
  </si>
  <si>
    <t>Exhibit:</t>
  </si>
  <si>
    <t>`</t>
  </si>
  <si>
    <t>Tab:</t>
  </si>
  <si>
    <t>Schedule:</t>
  </si>
  <si>
    <t>Page:</t>
  </si>
  <si>
    <t>Date:</t>
  </si>
  <si>
    <t>Appendix 2-C</t>
  </si>
  <si>
    <t>Depreciation and Amortization Expense</t>
  </si>
  <si>
    <t>General:</t>
  </si>
  <si>
    <t>This appendix is to assess the reasonability of the depreciation expense that is included in rate base via. accumulated depreciation and the revenue requirement.</t>
  </si>
  <si>
    <t>Applicants must provide a breakdown of depreciation and amortization expense in the above format for all relevant accounts.  Balances presented in the table should exclude asset retirement obligations (AROs) and the related depreciation and accretion expense. These should be disclosed separately.</t>
  </si>
  <si>
    <t>This appendix must be completed under MIFRS for each year for the earlier of: 
1) all historical years back to the Applicant's last rebasing; or 
2) at least three years of historical actuals, in addition to Bridge Year and Test Year forecasts. If this is the first application where the Applicant is rebasing under MIFRS, contact OEB staff for further guidance on the appropriate depreciation schedules to complete (i.e. applicable years and accounting standard for each schedule).</t>
  </si>
  <si>
    <t>Notes:</t>
  </si>
  <si>
    <t xml:space="preserve">This should include assets in column A (excel column C) that become fully depreciated.  </t>
  </si>
  <si>
    <t>The useful life used should be consistent with the OEB's regulatory accounting policies as set out in the  Accounting Procedures Handbook for Electricity Distributors, effective Jan. 1, 2012 and also with the Report of the Board, Transition to International Financial Reporting Standards, EB-2008-0408, and the Kinectrics Report.</t>
  </si>
  <si>
    <t>OEB policy of the "half-year" rule - the applicant must ensure that additions in the year attract a half-year depreciation expense in the first year.  Deviations from this standard practice must be supported in the application.</t>
  </si>
  <si>
    <t>The applicant must provide an explanation of material variances in its evidence.</t>
  </si>
  <si>
    <t>Year</t>
  </si>
  <si>
    <t>Book Values</t>
  </si>
  <si>
    <t>Service Lives</t>
  </si>
  <si>
    <t>Depreciation Expense</t>
  </si>
  <si>
    <t>Account</t>
  </si>
  <si>
    <t>Description</t>
  </si>
  <si>
    <t>Opening Book Value of Assets</t>
  </si>
  <si>
    <r>
      <t xml:space="preserve">Less Fully Depreciated </t>
    </r>
    <r>
      <rPr>
        <b/>
        <vertAlign val="superscript"/>
        <sz val="10"/>
        <rFont val="Arial"/>
        <family val="2"/>
      </rPr>
      <t>1</t>
    </r>
  </si>
  <si>
    <t>Current Year Additions</t>
  </si>
  <si>
    <t>Disposals</t>
  </si>
  <si>
    <t xml:space="preserve">Net Amount of Assets to be Depreciated </t>
  </si>
  <si>
    <r>
      <t xml:space="preserve"> Remaining Life of Assets Existing </t>
    </r>
    <r>
      <rPr>
        <b/>
        <vertAlign val="superscript"/>
        <sz val="10"/>
        <rFont val="Arial"/>
        <family val="2"/>
      </rPr>
      <t>2</t>
    </r>
  </si>
  <si>
    <t>Depreciation Rate Assets</t>
  </si>
  <si>
    <r>
      <t xml:space="preserve">Depreciation Expense on Assets </t>
    </r>
    <r>
      <rPr>
        <b/>
        <vertAlign val="superscript"/>
        <sz val="10"/>
        <rFont val="Arial"/>
        <family val="2"/>
      </rPr>
      <t>3</t>
    </r>
  </si>
  <si>
    <t xml:space="preserve">Depreciation Expense per Appendix 2-BA Fixed Assets, Column J 
 </t>
  </si>
  <si>
    <r>
      <t xml:space="preserve">Variance </t>
    </r>
    <r>
      <rPr>
        <b/>
        <vertAlign val="superscript"/>
        <sz val="10"/>
        <rFont val="Arial"/>
        <family val="2"/>
      </rPr>
      <t>4</t>
    </r>
  </si>
  <si>
    <t>a</t>
  </si>
  <si>
    <t>b</t>
  </si>
  <si>
    <t>c</t>
  </si>
  <si>
    <t>d</t>
  </si>
  <si>
    <t>e = a-b+0.5*c-d</t>
  </si>
  <si>
    <t>f</t>
  </si>
  <si>
    <t>g = 1/f</t>
  </si>
  <si>
    <t>h = e/f</t>
  </si>
  <si>
    <t>i</t>
  </si>
  <si>
    <t>j = i-h</t>
  </si>
  <si>
    <t>Capital Contributions Paid</t>
  </si>
  <si>
    <t>Computer Software (Formally known as Account 1925)</t>
  </si>
  <si>
    <t>Land Rights (Formally known as Account 1906)</t>
  </si>
  <si>
    <t>Land</t>
  </si>
  <si>
    <t>Buildings</t>
  </si>
  <si>
    <t>Leasehold Improvements</t>
  </si>
  <si>
    <t>Transformer Station Equipment &gt;50 kV</t>
  </si>
  <si>
    <t>Distribution Station Equipment &lt;50 kV</t>
  </si>
  <si>
    <t>Completed Construction Not Classified - Electric</t>
  </si>
  <si>
    <t>Poles, Towers &amp; Fixtures</t>
  </si>
  <si>
    <t>Overhead Conductors &amp; Devices</t>
  </si>
  <si>
    <t>Underground Conduit</t>
  </si>
  <si>
    <t>Underground Conductors &amp; Devices</t>
  </si>
  <si>
    <t>Line Transformers</t>
  </si>
  <si>
    <t>Services (Overhead &amp; Underground)</t>
  </si>
  <si>
    <t>Meters</t>
  </si>
  <si>
    <t>Buildings &amp; Fixtures</t>
  </si>
  <si>
    <t>Office Furniture &amp; Equipment (10 years)</t>
  </si>
  <si>
    <t>Computer Equipment - Hardware</t>
  </si>
  <si>
    <t>Electric Plant Held for Future</t>
  </si>
  <si>
    <t>Transportation Equipment</t>
  </si>
  <si>
    <t>Stores Equipment</t>
  </si>
  <si>
    <t>Tools, Shop &amp; Garage Equipment</t>
  </si>
  <si>
    <t>Measurement &amp; Testing Equipment</t>
  </si>
  <si>
    <t>Communications Equipment</t>
  </si>
  <si>
    <t xml:space="preserve">Miscellaneous Equipment </t>
  </si>
  <si>
    <t>Load Management Controls Customer Premises</t>
  </si>
  <si>
    <t>System Supervisor Equipment</t>
  </si>
  <si>
    <t>Contributions &amp; Grants</t>
  </si>
  <si>
    <t>Deferred Revenue</t>
  </si>
  <si>
    <t>Property Under Finance Lease</t>
  </si>
  <si>
    <t>Total</t>
  </si>
  <si>
    <t>Green Energy FIT/MicroFIT3</t>
  </si>
  <si>
    <t>EB-2025-0252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</si>
</sst>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quot;$&quot;* #,##0_-;\-&quot;$&quot;* #,##0_-;_-&quot;$&quot;* &quot;-&quot;??_-;_-@_-"/>
    <numFmt numFmtId="165" formatCode="_-* #,##0.00_-;\-* #,##0.00_-;_-* &quot;-&quot;??_-;_-@_-"/>
    <numFmt numFmtId="166" formatCode="_-&quot;$&quot;* #,##0.00_-;\-&quot;$&quot;* #,##0.00_-;_-&quot;$&quot;* &quot;-&quot;??_-;_-@_-"/>
    <numFmt numFmtId="167" formatCode="&quot;$&quot;#,##0"/>
  </numFmts>
  <fonts count="12" x14ac:knownFonts="1">
    <font>
      <sz val="11"/>
      <color theme="1"/>
      <name val="Calibri"/>
      <family val="2"/>
      <scheme val="minor"/>
    </font>
    <font>
      <sz val="11"/>
      <color theme="1"/>
      <name val="Calibri"/>
      <family val="2"/>
      <scheme val="minor"/>
    </font>
    <font>
      <sz val="10"/>
      <name val="Arial"/>
      <family val="2"/>
    </font>
    <font>
      <b/>
      <sz val="10"/>
      <name val="Arial"/>
      <family val="2"/>
    </font>
    <font>
      <b/>
      <vertAlign val="superscript"/>
      <sz val="10"/>
      <name val="Arial"/>
      <family val="2"/>
    </font>
    <font>
      <b/>
      <sz val="14"/>
      <name val="Arial"/>
      <family val="2"/>
    </font>
    <font>
      <b/>
      <sz val="12"/>
      <name val="Arial"/>
      <family val="2"/>
    </font>
    <font>
      <sz val="11"/>
      <name val="Arial"/>
      <family val="2"/>
    </font>
    <font>
      <sz val="10"/>
      <color theme="1"/>
      <name val="Tahoma"/>
      <family val="2"/>
    </font>
    <font>
      <sz val="8"/>
      <name val="Arial"/>
      <family val="2"/>
    </font>
    <font>
      <sz val="10"/>
      <color theme="1"/>
      <name val="Arial"/>
      <family val="2"/>
    </font>
    <font>
      <u/>
      <sz val="10"/>
      <color indexed="12"/>
      <name val="Arial"/>
      <family val="2"/>
    </font>
  </fonts>
  <fills count="4">
    <fill>
      <patternFill patternType="none"/>
    </fill>
    <fill>
      <patternFill patternType="gray125"/>
    </fill>
    <fill>
      <patternFill patternType="solid">
        <fgColor theme="6" tint="0.79998168889431442"/>
        <bgColor indexed="64"/>
      </patternFill>
    </fill>
    <fill>
      <patternFill patternType="solid">
        <fgColor indexed="9"/>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s>
  <cellStyleXfs count="15">
    <xf numFmtId="0" fontId="0" fillId="0" borderId="0"/>
    <xf numFmtId="165" fontId="1" fillId="0" borderId="0" applyFont="0" applyFill="0" applyBorder="0" applyAlignment="0" applyProtection="0"/>
    <xf numFmtId="0" fontId="2" fillId="0" borderId="0"/>
    <xf numFmtId="166"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0" fontId="8" fillId="0" borderId="0"/>
    <xf numFmtId="43" fontId="1" fillId="0" borderId="0" applyFont="0" applyFill="0" applyBorder="0" applyAlignment="0" applyProtection="0"/>
    <xf numFmtId="0" fontId="1" fillId="0" borderId="0"/>
    <xf numFmtId="0" fontId="10" fillId="0" borderId="0"/>
    <xf numFmtId="43" fontId="10" fillId="0" borderId="0" applyFont="0" applyFill="0" applyBorder="0" applyAlignment="0" applyProtection="0"/>
    <xf numFmtId="0" fontId="1" fillId="0" borderId="0"/>
    <xf numFmtId="9" fontId="2" fillId="0" borderId="0" applyFont="0" applyFill="0" applyBorder="0" applyAlignment="0" applyProtection="0"/>
    <xf numFmtId="9" fontId="2" fillId="0" borderId="0" applyFont="0" applyFill="0" applyBorder="0" applyAlignment="0" applyProtection="0"/>
    <xf numFmtId="0" fontId="11" fillId="0" borderId="0" applyNumberFormat="0" applyFill="0" applyBorder="0" applyAlignment="0" applyProtection="0">
      <alignment vertical="top"/>
      <protection locked="0"/>
    </xf>
  </cellStyleXfs>
  <cellXfs count="88">
    <xf numFmtId="0" fontId="0" fillId="0" borderId="0" xfId="0"/>
    <xf numFmtId="0" fontId="2" fillId="0" borderId="0" xfId="2" applyProtection="1">
      <protection locked="0"/>
    </xf>
    <xf numFmtId="164" fontId="2" fillId="0" borderId="0" xfId="2" applyNumberFormat="1" applyProtection="1">
      <protection locked="0"/>
    </xf>
    <xf numFmtId="165" fontId="2" fillId="0" borderId="0" xfId="2" applyNumberFormat="1" applyProtection="1">
      <protection locked="0"/>
    </xf>
    <xf numFmtId="164" fontId="3" fillId="0" borderId="0" xfId="2" applyNumberFormat="1" applyFont="1" applyProtection="1">
      <protection locked="0"/>
    </xf>
    <xf numFmtId="165" fontId="3" fillId="0" borderId="0" xfId="1" applyFont="1" applyProtection="1">
      <protection locked="0"/>
    </xf>
    <xf numFmtId="164" fontId="3" fillId="0" borderId="2" xfId="2" applyNumberFormat="1" applyFont="1" applyBorder="1"/>
    <xf numFmtId="164" fontId="2" fillId="0" borderId="7" xfId="3" applyNumberFormat="1" applyFont="1" applyFill="1" applyBorder="1" applyProtection="1"/>
    <xf numFmtId="165" fontId="2" fillId="2" borderId="10" xfId="5" applyFont="1" applyFill="1" applyBorder="1" applyProtection="1">
      <protection locked="0"/>
    </xf>
    <xf numFmtId="164" fontId="2" fillId="0" borderId="11" xfId="3" applyNumberFormat="1" applyFont="1" applyFill="1" applyBorder="1" applyProtection="1"/>
    <xf numFmtId="164" fontId="2" fillId="2" borderId="7" xfId="3" applyNumberFormat="1" applyFont="1" applyFill="1" applyBorder="1" applyProtection="1">
      <protection locked="0"/>
    </xf>
    <xf numFmtId="164" fontId="2" fillId="2" borderId="10" xfId="3" applyNumberFormat="1" applyFont="1" applyFill="1" applyBorder="1" applyProtection="1">
      <protection locked="0"/>
    </xf>
    <xf numFmtId="10" fontId="2" fillId="0" borderId="11" xfId="4" applyNumberFormat="1" applyFont="1" applyFill="1" applyBorder="1" applyProtection="1"/>
    <xf numFmtId="0" fontId="3" fillId="3" borderId="5" xfId="2" quotePrefix="1" applyFont="1" applyFill="1" applyBorder="1" applyAlignment="1" applyProtection="1">
      <alignment horizontal="center"/>
      <protection locked="0"/>
    </xf>
    <xf numFmtId="0" fontId="3" fillId="3" borderId="4" xfId="2" quotePrefix="1" applyFont="1" applyFill="1" applyBorder="1" applyAlignment="1" applyProtection="1">
      <alignment horizontal="center"/>
      <protection locked="0"/>
    </xf>
    <xf numFmtId="0" fontId="3" fillId="3" borderId="5" xfId="2" applyFont="1" applyFill="1" applyBorder="1" applyAlignment="1" applyProtection="1">
      <alignment horizontal="center" wrapText="1"/>
      <protection locked="0"/>
    </xf>
    <xf numFmtId="0" fontId="3" fillId="3" borderId="20" xfId="2" quotePrefix="1" applyFont="1" applyFill="1" applyBorder="1" applyAlignment="1" applyProtection="1">
      <alignment horizontal="center"/>
      <protection locked="0"/>
    </xf>
    <xf numFmtId="0" fontId="3" fillId="3" borderId="19"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22" xfId="2" applyFont="1" applyFill="1" applyBorder="1" applyAlignment="1" applyProtection="1">
      <alignment horizontal="center" vertical="center" wrapText="1"/>
      <protection locked="0"/>
    </xf>
    <xf numFmtId="167" fontId="3" fillId="3" borderId="19" xfId="2" applyNumberFormat="1" applyFont="1" applyFill="1" applyBorder="1" applyAlignment="1" applyProtection="1">
      <alignment horizontal="center" vertical="center" wrapText="1"/>
      <protection locked="0"/>
    </xf>
    <xf numFmtId="0" fontId="5" fillId="0" borderId="0" xfId="2" applyFont="1" applyAlignment="1" applyProtection="1">
      <alignment horizontal="center"/>
      <protection locked="0"/>
    </xf>
    <xf numFmtId="0" fontId="3" fillId="0" borderId="0" xfId="2" applyFont="1" applyAlignment="1" applyProtection="1">
      <alignment horizontal="center" vertical="center" wrapText="1"/>
      <protection locked="0"/>
    </xf>
    <xf numFmtId="0" fontId="7" fillId="0" borderId="1" xfId="3" applyNumberFormat="1" applyFont="1" applyFill="1" applyBorder="1" applyAlignment="1" applyProtection="1">
      <alignment horizontal="center"/>
    </xf>
    <xf numFmtId="0" fontId="5" fillId="0" borderId="0" xfId="2" applyFont="1" applyProtection="1">
      <protection locked="0"/>
    </xf>
    <xf numFmtId="164" fontId="2" fillId="2" borderId="9" xfId="3" applyNumberFormat="1" applyFont="1" applyFill="1" applyBorder="1" applyProtection="1">
      <protection locked="0"/>
    </xf>
    <xf numFmtId="164" fontId="2" fillId="2" borderId="13" xfId="3" applyNumberFormat="1" applyFont="1" applyFill="1" applyBorder="1" applyProtection="1">
      <protection locked="0"/>
    </xf>
    <xf numFmtId="0" fontId="3" fillId="0" borderId="0" xfId="2" applyFont="1" applyProtection="1">
      <protection locked="0"/>
    </xf>
    <xf numFmtId="0" fontId="2" fillId="0" borderId="0" xfId="2" applyAlignment="1" applyProtection="1">
      <alignment horizontal="left" vertical="top" wrapText="1"/>
      <protection locked="0"/>
    </xf>
    <xf numFmtId="0" fontId="3" fillId="0" borderId="0" xfId="2" applyFont="1" applyAlignment="1" applyProtection="1">
      <alignment vertical="top" wrapText="1"/>
      <protection locked="0"/>
    </xf>
    <xf numFmtId="164" fontId="7" fillId="0" borderId="0" xfId="3" applyNumberFormat="1" applyFont="1" applyFill="1" applyBorder="1" applyProtection="1">
      <protection locked="0"/>
    </xf>
    <xf numFmtId="3" fontId="2" fillId="0" borderId="0" xfId="2" applyNumberFormat="1" applyAlignment="1" applyProtection="1">
      <alignment horizontal="right"/>
      <protection locked="0"/>
    </xf>
    <xf numFmtId="0" fontId="9" fillId="0" borderId="0" xfId="2" applyFont="1" applyAlignment="1" applyProtection="1">
      <alignment horizontal="right" vertical="top"/>
      <protection locked="0"/>
    </xf>
    <xf numFmtId="0" fontId="2" fillId="0" borderId="0" xfId="2" applyAlignment="1" applyProtection="1">
      <alignment horizontal="center"/>
      <protection locked="0"/>
    </xf>
    <xf numFmtId="0" fontId="6" fillId="0" borderId="25" xfId="2" applyFont="1" applyBorder="1" applyAlignment="1" applyProtection="1">
      <alignment horizontal="center" wrapText="1"/>
      <protection locked="0"/>
    </xf>
    <xf numFmtId="0" fontId="3" fillId="0" borderId="21" xfId="2" applyFont="1" applyBorder="1" applyAlignment="1" applyProtection="1">
      <alignment horizontal="center" vertical="center" wrapText="1"/>
      <protection locked="0"/>
    </xf>
    <xf numFmtId="0" fontId="3" fillId="0" borderId="1" xfId="2" applyFont="1" applyBorder="1" applyAlignment="1" applyProtection="1">
      <alignment horizontal="center" vertical="center" wrapText="1"/>
      <protection locked="0"/>
    </xf>
    <xf numFmtId="0" fontId="3" fillId="0" borderId="19" xfId="2" applyFont="1" applyBorder="1" applyAlignment="1" applyProtection="1">
      <alignment horizontal="center" vertical="center" wrapText="1"/>
      <protection locked="0"/>
    </xf>
    <xf numFmtId="0" fontId="3" fillId="0" borderId="4" xfId="2" quotePrefix="1" applyFont="1" applyBorder="1" applyAlignment="1" applyProtection="1">
      <alignment horizontal="center"/>
      <protection locked="0"/>
    </xf>
    <xf numFmtId="0" fontId="3" fillId="0" borderId="5" xfId="2" quotePrefix="1" applyFont="1" applyBorder="1" applyAlignment="1" applyProtection="1">
      <alignment horizontal="center"/>
      <protection locked="0"/>
    </xf>
    <xf numFmtId="0" fontId="3" fillId="0" borderId="19" xfId="2" quotePrefix="1" applyFont="1" applyBorder="1" applyAlignment="1" applyProtection="1">
      <alignment horizontal="center"/>
      <protection locked="0"/>
    </xf>
    <xf numFmtId="0" fontId="3" fillId="0" borderId="18" xfId="2" quotePrefix="1" applyFont="1" applyBorder="1" applyAlignment="1" applyProtection="1">
      <alignment horizontal="center"/>
      <protection locked="0"/>
    </xf>
    <xf numFmtId="164" fontId="3" fillId="0" borderId="10" xfId="2" applyNumberFormat="1" applyFont="1" applyBorder="1"/>
    <xf numFmtId="164" fontId="3" fillId="0" borderId="16" xfId="2" applyNumberFormat="1" applyFont="1" applyBorder="1"/>
    <xf numFmtId="10" fontId="2" fillId="0" borderId="7" xfId="4" applyNumberFormat="1" applyFont="1" applyFill="1" applyBorder="1" applyProtection="1"/>
    <xf numFmtId="164" fontId="3" fillId="0" borderId="14" xfId="2" applyNumberFormat="1" applyFont="1" applyBorder="1"/>
    <xf numFmtId="10" fontId="2" fillId="0" borderId="13" xfId="4" applyNumberFormat="1" applyFont="1" applyFill="1" applyBorder="1" applyProtection="1"/>
    <xf numFmtId="164" fontId="3" fillId="0" borderId="15" xfId="2" applyNumberFormat="1" applyFont="1" applyBorder="1"/>
    <xf numFmtId="10" fontId="2" fillId="0" borderId="9" xfId="4" applyNumberFormat="1" applyFont="1" applyFill="1" applyBorder="1" applyProtection="1"/>
    <xf numFmtId="164" fontId="3" fillId="0" borderId="8" xfId="2" applyNumberFormat="1" applyFont="1" applyBorder="1"/>
    <xf numFmtId="164" fontId="3" fillId="0" borderId="6" xfId="2" applyNumberFormat="1" applyFont="1" applyBorder="1"/>
    <xf numFmtId="164" fontId="3" fillId="0" borderId="3" xfId="2" applyNumberFormat="1" applyFont="1" applyBorder="1"/>
    <xf numFmtId="164" fontId="3" fillId="0" borderId="1" xfId="2" applyNumberFormat="1" applyFont="1" applyBorder="1"/>
    <xf numFmtId="0" fontId="3" fillId="0" borderId="30" xfId="2" applyFont="1" applyBorder="1" applyAlignment="1" applyProtection="1">
      <alignment horizontal="center" vertical="center" wrapText="1"/>
      <protection locked="0"/>
    </xf>
    <xf numFmtId="0" fontId="3" fillId="0" borderId="29" xfId="2" applyFont="1" applyBorder="1" applyAlignment="1" applyProtection="1">
      <alignment horizontal="center" vertical="center" wrapText="1"/>
      <protection locked="0"/>
    </xf>
    <xf numFmtId="0" fontId="3" fillId="0" borderId="22" xfId="2" applyFont="1" applyBorder="1" applyAlignment="1" applyProtection="1">
      <alignment horizontal="center" vertical="center" wrapText="1"/>
      <protection locked="0"/>
    </xf>
    <xf numFmtId="165" fontId="3" fillId="0" borderId="0" xfId="1" applyFont="1" applyFill="1" applyProtection="1">
      <protection locked="0"/>
    </xf>
    <xf numFmtId="165" fontId="2" fillId="0" borderId="0" xfId="1" applyFont="1" applyFill="1" applyProtection="1">
      <protection locked="0"/>
    </xf>
    <xf numFmtId="0" fontId="2" fillId="0" borderId="0" xfId="2" applyAlignment="1" applyProtection="1">
      <alignment horizontal="center" vertical="top"/>
      <protection locked="0"/>
    </xf>
    <xf numFmtId="0" fontId="2" fillId="0" borderId="0" xfId="2" applyAlignment="1" applyProtection="1">
      <alignment vertical="top"/>
      <protection locked="0"/>
    </xf>
    <xf numFmtId="0" fontId="2" fillId="0" borderId="17" xfId="2" applyBorder="1" applyAlignment="1" applyProtection="1">
      <alignment horizontal="center" vertical="center"/>
      <protection locked="0"/>
    </xf>
    <xf numFmtId="0" fontId="2" fillId="0" borderId="12" xfId="2" applyBorder="1" applyAlignment="1" applyProtection="1">
      <alignment vertical="center" wrapText="1"/>
      <protection locked="0"/>
    </xf>
    <xf numFmtId="0" fontId="2" fillId="0" borderId="7" xfId="2" applyBorder="1" applyAlignment="1" applyProtection="1">
      <alignment horizontal="center" vertical="center"/>
      <protection locked="0"/>
    </xf>
    <xf numFmtId="0" fontId="2" fillId="0" borderId="11" xfId="2" applyBorder="1" applyAlignment="1" applyProtection="1">
      <alignment vertical="center" wrapText="1"/>
      <protection locked="0"/>
    </xf>
    <xf numFmtId="0" fontId="2" fillId="0" borderId="13" xfId="2" applyBorder="1" applyAlignment="1" applyProtection="1">
      <alignment horizontal="center" vertical="center"/>
      <protection locked="0"/>
    </xf>
    <xf numFmtId="0" fontId="2" fillId="0" borderId="12" xfId="2" applyBorder="1" applyAlignment="1" applyProtection="1">
      <alignment vertical="center"/>
      <protection locked="0"/>
    </xf>
    <xf numFmtId="0" fontId="2" fillId="0" borderId="13" xfId="2" applyBorder="1" applyAlignment="1" applyProtection="1">
      <alignment vertical="center" wrapText="1"/>
      <protection locked="0"/>
    </xf>
    <xf numFmtId="0" fontId="2" fillId="0" borderId="2" xfId="2" applyBorder="1" applyAlignment="1" applyProtection="1">
      <alignment horizontal="center"/>
      <protection locked="0"/>
    </xf>
    <xf numFmtId="0" fontId="3" fillId="0" borderId="22" xfId="2" applyFont="1" applyBorder="1" applyProtection="1">
      <protection locked="0"/>
    </xf>
    <xf numFmtId="0" fontId="2" fillId="0" borderId="5" xfId="2" applyBorder="1" applyAlignment="1" applyProtection="1">
      <alignment horizontal="center"/>
      <protection locked="0"/>
    </xf>
    <xf numFmtId="0" fontId="3" fillId="0" borderId="4" xfId="2" applyFont="1" applyBorder="1" applyProtection="1">
      <protection locked="0"/>
    </xf>
    <xf numFmtId="0" fontId="2" fillId="0" borderId="0" xfId="2" applyAlignment="1" applyProtection="1">
      <alignment horizontal="left" indent="1"/>
      <protection locked="0"/>
    </xf>
    <xf numFmtId="0" fontId="2" fillId="0" borderId="0" xfId="2" quotePrefix="1" applyProtection="1">
      <protection locked="0"/>
    </xf>
    <xf numFmtId="15" fontId="9" fillId="2" borderId="0" xfId="2" applyNumberFormat="1" applyFont="1" applyFill="1" applyAlignment="1" applyProtection="1">
      <alignment horizontal="right" vertical="top"/>
      <protection locked="0"/>
    </xf>
    <xf numFmtId="0" fontId="9" fillId="2" borderId="0" xfId="2" applyFont="1" applyFill="1" applyAlignment="1" applyProtection="1">
      <alignment horizontal="right" vertical="top"/>
      <protection locked="0"/>
    </xf>
    <xf numFmtId="0" fontId="9" fillId="2" borderId="0" xfId="2" applyFont="1" applyFill="1" applyAlignment="1">
      <alignment horizontal="right" vertical="top"/>
    </xf>
    <xf numFmtId="0" fontId="9" fillId="2" borderId="0" xfId="2" applyFont="1" applyFill="1" applyAlignment="1" applyProtection="1">
      <alignment horizontal="left" vertical="top"/>
      <protection locked="0"/>
    </xf>
    <xf numFmtId="0" fontId="6" fillId="0" borderId="27" xfId="2" applyFont="1" applyBorder="1" applyAlignment="1" applyProtection="1">
      <alignment horizontal="center" vertical="center"/>
      <protection locked="0"/>
    </xf>
    <xf numFmtId="0" fontId="6" fillId="0" borderId="28" xfId="2" applyFont="1" applyBorder="1" applyAlignment="1" applyProtection="1">
      <alignment horizontal="center" vertical="center"/>
      <protection locked="0"/>
    </xf>
    <xf numFmtId="0" fontId="6" fillId="0" borderId="27" xfId="2" applyFont="1" applyBorder="1" applyAlignment="1" applyProtection="1">
      <alignment horizontal="center" wrapText="1"/>
      <protection locked="0"/>
    </xf>
    <xf numFmtId="0" fontId="6" fillId="0" borderId="26" xfId="2" applyFont="1" applyBorder="1" applyAlignment="1" applyProtection="1">
      <alignment horizontal="center" wrapText="1"/>
      <protection locked="0"/>
    </xf>
    <xf numFmtId="0" fontId="5" fillId="0" borderId="0" xfId="2" applyFont="1" applyAlignment="1" applyProtection="1">
      <alignment horizontal="center"/>
      <protection locked="0"/>
    </xf>
    <xf numFmtId="0" fontId="2" fillId="0" borderId="0" xfId="2" applyAlignment="1" applyProtection="1">
      <alignment horizontal="left" vertical="top" wrapText="1"/>
      <protection locked="0"/>
    </xf>
    <xf numFmtId="0" fontId="3" fillId="0" borderId="24" xfId="2" applyFont="1" applyBorder="1" applyAlignment="1" applyProtection="1">
      <alignment vertical="center"/>
      <protection locked="0"/>
    </xf>
    <xf numFmtId="0" fontId="3" fillId="0" borderId="5" xfId="2" applyFont="1" applyBorder="1" applyAlignment="1" applyProtection="1">
      <alignment vertical="center"/>
      <protection locked="0"/>
    </xf>
    <xf numFmtId="0" fontId="3" fillId="0" borderId="23" xfId="2" applyFont="1" applyBorder="1" applyAlignment="1" applyProtection="1">
      <alignment vertical="center"/>
      <protection locked="0"/>
    </xf>
    <xf numFmtId="0" fontId="3" fillId="0" borderId="18" xfId="2" applyFont="1" applyBorder="1" applyAlignment="1" applyProtection="1">
      <alignment vertical="center"/>
      <protection locked="0"/>
    </xf>
    <xf numFmtId="0" fontId="3" fillId="0" borderId="31" xfId="2" applyFont="1" applyBorder="1" applyAlignment="1" applyProtection="1">
      <alignment vertical="center"/>
      <protection locked="0"/>
    </xf>
  </cellXfs>
  <cellStyles count="15">
    <cellStyle name="Comma" xfId="1" builtinId="3"/>
    <cellStyle name="Comma 2" xfId="10" xr:uid="{8201969E-D653-4A79-BBF7-1293889767F0}"/>
    <cellStyle name="Comma 3 2" xfId="7" xr:uid="{7CDDE4D9-518F-4464-9908-7A6E08A6E829}"/>
    <cellStyle name="Comma 5 3" xfId="5" xr:uid="{06783352-D1F1-4FCF-9B80-5C25284F1A35}"/>
    <cellStyle name="Currency 4" xfId="3" xr:uid="{77EFAA00-BA87-44A5-B696-8022A3D5DE89}"/>
    <cellStyle name="Hyperlink 4" xfId="14" xr:uid="{B3E80F01-D292-4D6E-80D8-0E014BC102EE}"/>
    <cellStyle name="Normal" xfId="0" builtinId="0"/>
    <cellStyle name="Normal 13" xfId="11" xr:uid="{C947A205-3423-46BC-8AD5-21937929EB2C}"/>
    <cellStyle name="Normal 2" xfId="9" xr:uid="{C52F1BF2-C2DB-4412-91EB-090AC31E7417}"/>
    <cellStyle name="Normal 2 15" xfId="2" xr:uid="{2E253349-6BD9-48B4-BB0E-3E2C8A245606}"/>
    <cellStyle name="Normal 2 2 2 2" xfId="6" xr:uid="{5EF96BCA-6452-47AF-A6BF-BAC2B2583505}"/>
    <cellStyle name="Normal 5" xfId="8" xr:uid="{4CA5719D-D87E-424F-9417-7CCAB7504949}"/>
    <cellStyle name="Percent 2" xfId="12" xr:uid="{F315F709-3695-4FD6-86A0-20AD02B791E0}"/>
    <cellStyle name="Percent 5" xfId="4" xr:uid="{8D7074B7-6AB4-4AA1-AB4B-CE3810CE71AD}"/>
    <cellStyle name="Percent 5 2" xfId="13" xr:uid="{E58BE463-474B-4CD5-A4BB-9000BE468A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464820</xdr:colOff>
          <xdr:row>0</xdr:row>
          <xdr:rowOff>0</xdr:rowOff>
        </xdr:from>
        <xdr:to>
          <xdr:col>7</xdr:col>
          <xdr:colOff>518160</xdr:colOff>
          <xdr:row>0</xdr:row>
          <xdr:rowOff>38100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2354580</xdr:colOff>
          <xdr:row>0</xdr:row>
          <xdr:rowOff>0</xdr:rowOff>
        </xdr:from>
        <xdr:to>
          <xdr:col>8</xdr:col>
          <xdr:colOff>7620</xdr:colOff>
          <xdr:row>0</xdr:row>
          <xdr:rowOff>152400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464820</xdr:colOff>
          <xdr:row>0</xdr:row>
          <xdr:rowOff>0</xdr:rowOff>
        </xdr:from>
        <xdr:to>
          <xdr:col>7</xdr:col>
          <xdr:colOff>518160</xdr:colOff>
          <xdr:row>0</xdr:row>
          <xdr:rowOff>38100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23</xdr:row>
          <xdr:rowOff>0</xdr:rowOff>
        </xdr:from>
        <xdr:to>
          <xdr:col>1</xdr:col>
          <xdr:colOff>518160</xdr:colOff>
          <xdr:row>23</xdr:row>
          <xdr:rowOff>38100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23</xdr:row>
          <xdr:rowOff>0</xdr:rowOff>
        </xdr:from>
        <xdr:to>
          <xdr:col>1</xdr:col>
          <xdr:colOff>518160</xdr:colOff>
          <xdr:row>23</xdr:row>
          <xdr:rowOff>38100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68</xdr:row>
          <xdr:rowOff>0</xdr:rowOff>
        </xdr:from>
        <xdr:to>
          <xdr:col>1</xdr:col>
          <xdr:colOff>518160</xdr:colOff>
          <xdr:row>68</xdr:row>
          <xdr:rowOff>38100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0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68</xdr:row>
          <xdr:rowOff>0</xdr:rowOff>
        </xdr:from>
        <xdr:to>
          <xdr:col>1</xdr:col>
          <xdr:colOff>518160</xdr:colOff>
          <xdr:row>68</xdr:row>
          <xdr:rowOff>38100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0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110</xdr:row>
          <xdr:rowOff>0</xdr:rowOff>
        </xdr:from>
        <xdr:to>
          <xdr:col>1</xdr:col>
          <xdr:colOff>518160</xdr:colOff>
          <xdr:row>110</xdr:row>
          <xdr:rowOff>38100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110</xdr:row>
          <xdr:rowOff>0</xdr:rowOff>
        </xdr:from>
        <xdr:to>
          <xdr:col>1</xdr:col>
          <xdr:colOff>518160</xdr:colOff>
          <xdr:row>110</xdr:row>
          <xdr:rowOff>38100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151</xdr:row>
          <xdr:rowOff>0</xdr:rowOff>
        </xdr:from>
        <xdr:to>
          <xdr:col>1</xdr:col>
          <xdr:colOff>518160</xdr:colOff>
          <xdr:row>151</xdr:row>
          <xdr:rowOff>38100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151</xdr:row>
          <xdr:rowOff>0</xdr:rowOff>
        </xdr:from>
        <xdr:to>
          <xdr:col>1</xdr:col>
          <xdr:colOff>518160</xdr:colOff>
          <xdr:row>151</xdr:row>
          <xdr:rowOff>38100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0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190</xdr:row>
          <xdr:rowOff>0</xdr:rowOff>
        </xdr:from>
        <xdr:to>
          <xdr:col>1</xdr:col>
          <xdr:colOff>518160</xdr:colOff>
          <xdr:row>190</xdr:row>
          <xdr:rowOff>38100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0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190</xdr:row>
          <xdr:rowOff>0</xdr:rowOff>
        </xdr:from>
        <xdr:to>
          <xdr:col>1</xdr:col>
          <xdr:colOff>518160</xdr:colOff>
          <xdr:row>190</xdr:row>
          <xdr:rowOff>38100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0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230</xdr:row>
          <xdr:rowOff>0</xdr:rowOff>
        </xdr:from>
        <xdr:to>
          <xdr:col>1</xdr:col>
          <xdr:colOff>518160</xdr:colOff>
          <xdr:row>230</xdr:row>
          <xdr:rowOff>38100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0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230</xdr:row>
          <xdr:rowOff>0</xdr:rowOff>
        </xdr:from>
        <xdr:to>
          <xdr:col>1</xdr:col>
          <xdr:colOff>518160</xdr:colOff>
          <xdr:row>230</xdr:row>
          <xdr:rowOff>38100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0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265</xdr:row>
          <xdr:rowOff>0</xdr:rowOff>
        </xdr:from>
        <xdr:to>
          <xdr:col>1</xdr:col>
          <xdr:colOff>518160</xdr:colOff>
          <xdr:row>265</xdr:row>
          <xdr:rowOff>38100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0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265</xdr:row>
          <xdr:rowOff>0</xdr:rowOff>
        </xdr:from>
        <xdr:to>
          <xdr:col>1</xdr:col>
          <xdr:colOff>518160</xdr:colOff>
          <xdr:row>265</xdr:row>
          <xdr:rowOff>38100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0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265</xdr:row>
          <xdr:rowOff>0</xdr:rowOff>
        </xdr:from>
        <xdr:to>
          <xdr:col>1</xdr:col>
          <xdr:colOff>518160</xdr:colOff>
          <xdr:row>265</xdr:row>
          <xdr:rowOff>38100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0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265</xdr:row>
          <xdr:rowOff>0</xdr:rowOff>
        </xdr:from>
        <xdr:to>
          <xdr:col>1</xdr:col>
          <xdr:colOff>518160</xdr:colOff>
          <xdr:row>265</xdr:row>
          <xdr:rowOff>38100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265</xdr:row>
          <xdr:rowOff>0</xdr:rowOff>
        </xdr:from>
        <xdr:to>
          <xdr:col>1</xdr:col>
          <xdr:colOff>518160</xdr:colOff>
          <xdr:row>265</xdr:row>
          <xdr:rowOff>38100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0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265</xdr:row>
          <xdr:rowOff>0</xdr:rowOff>
        </xdr:from>
        <xdr:to>
          <xdr:col>1</xdr:col>
          <xdr:colOff>518160</xdr:colOff>
          <xdr:row>265</xdr:row>
          <xdr:rowOff>38100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265</xdr:row>
          <xdr:rowOff>0</xdr:rowOff>
        </xdr:from>
        <xdr:to>
          <xdr:col>1</xdr:col>
          <xdr:colOff>518160</xdr:colOff>
          <xdr:row>265</xdr:row>
          <xdr:rowOff>38100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265</xdr:row>
          <xdr:rowOff>0</xdr:rowOff>
        </xdr:from>
        <xdr:to>
          <xdr:col>1</xdr:col>
          <xdr:colOff>518160</xdr:colOff>
          <xdr:row>265</xdr:row>
          <xdr:rowOff>38100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464820</xdr:colOff>
          <xdr:row>0</xdr:row>
          <xdr:rowOff>0</xdr:rowOff>
        </xdr:from>
        <xdr:to>
          <xdr:col>7</xdr:col>
          <xdr:colOff>533400</xdr:colOff>
          <xdr:row>0</xdr:row>
          <xdr:rowOff>38100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2354580</xdr:colOff>
          <xdr:row>0</xdr:row>
          <xdr:rowOff>0</xdr:rowOff>
        </xdr:from>
        <xdr:to>
          <xdr:col>8</xdr:col>
          <xdr:colOff>7620</xdr:colOff>
          <xdr:row>0</xdr:row>
          <xdr:rowOff>152400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0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464820</xdr:colOff>
          <xdr:row>0</xdr:row>
          <xdr:rowOff>0</xdr:rowOff>
        </xdr:from>
        <xdr:to>
          <xdr:col>7</xdr:col>
          <xdr:colOff>533400</xdr:colOff>
          <xdr:row>0</xdr:row>
          <xdr:rowOff>38100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0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23</xdr:row>
          <xdr:rowOff>0</xdr:rowOff>
        </xdr:from>
        <xdr:to>
          <xdr:col>1</xdr:col>
          <xdr:colOff>533400</xdr:colOff>
          <xdr:row>23</xdr:row>
          <xdr:rowOff>38100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0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23</xdr:row>
          <xdr:rowOff>0</xdr:rowOff>
        </xdr:from>
        <xdr:to>
          <xdr:col>1</xdr:col>
          <xdr:colOff>533400</xdr:colOff>
          <xdr:row>23</xdr:row>
          <xdr:rowOff>38100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0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63</xdr:row>
          <xdr:rowOff>0</xdr:rowOff>
        </xdr:from>
        <xdr:to>
          <xdr:col>1</xdr:col>
          <xdr:colOff>533400</xdr:colOff>
          <xdr:row>63</xdr:row>
          <xdr:rowOff>38100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0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63</xdr:row>
          <xdr:rowOff>0</xdr:rowOff>
        </xdr:from>
        <xdr:to>
          <xdr:col>1</xdr:col>
          <xdr:colOff>533400</xdr:colOff>
          <xdr:row>63</xdr:row>
          <xdr:rowOff>38100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0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101</xdr:row>
          <xdr:rowOff>0</xdr:rowOff>
        </xdr:from>
        <xdr:to>
          <xdr:col>1</xdr:col>
          <xdr:colOff>533400</xdr:colOff>
          <xdr:row>101</xdr:row>
          <xdr:rowOff>38100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101</xdr:row>
          <xdr:rowOff>0</xdr:rowOff>
        </xdr:from>
        <xdr:to>
          <xdr:col>1</xdr:col>
          <xdr:colOff>533400</xdr:colOff>
          <xdr:row>101</xdr:row>
          <xdr:rowOff>38100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140</xdr:row>
          <xdr:rowOff>0</xdr:rowOff>
        </xdr:from>
        <xdr:to>
          <xdr:col>1</xdr:col>
          <xdr:colOff>533400</xdr:colOff>
          <xdr:row>140</xdr:row>
          <xdr:rowOff>38100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0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140</xdr:row>
          <xdr:rowOff>0</xdr:rowOff>
        </xdr:from>
        <xdr:to>
          <xdr:col>1</xdr:col>
          <xdr:colOff>533400</xdr:colOff>
          <xdr:row>140</xdr:row>
          <xdr:rowOff>38100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0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176</xdr:row>
          <xdr:rowOff>0</xdr:rowOff>
        </xdr:from>
        <xdr:to>
          <xdr:col>1</xdr:col>
          <xdr:colOff>533400</xdr:colOff>
          <xdr:row>176</xdr:row>
          <xdr:rowOff>38100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176</xdr:row>
          <xdr:rowOff>0</xdr:rowOff>
        </xdr:from>
        <xdr:to>
          <xdr:col>1</xdr:col>
          <xdr:colOff>533400</xdr:colOff>
          <xdr:row>176</xdr:row>
          <xdr:rowOff>38100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212</xdr:row>
          <xdr:rowOff>0</xdr:rowOff>
        </xdr:from>
        <xdr:to>
          <xdr:col>1</xdr:col>
          <xdr:colOff>533400</xdr:colOff>
          <xdr:row>212</xdr:row>
          <xdr:rowOff>38100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212</xdr:row>
          <xdr:rowOff>0</xdr:rowOff>
        </xdr:from>
        <xdr:to>
          <xdr:col>1</xdr:col>
          <xdr:colOff>533400</xdr:colOff>
          <xdr:row>212</xdr:row>
          <xdr:rowOff>38100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247</xdr:row>
          <xdr:rowOff>0</xdr:rowOff>
        </xdr:from>
        <xdr:to>
          <xdr:col>1</xdr:col>
          <xdr:colOff>533400</xdr:colOff>
          <xdr:row>247</xdr:row>
          <xdr:rowOff>38100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0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247</xdr:row>
          <xdr:rowOff>0</xdr:rowOff>
        </xdr:from>
        <xdr:to>
          <xdr:col>1</xdr:col>
          <xdr:colOff>533400</xdr:colOff>
          <xdr:row>247</xdr:row>
          <xdr:rowOff>38100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281</xdr:row>
          <xdr:rowOff>0</xdr:rowOff>
        </xdr:from>
        <xdr:to>
          <xdr:col>1</xdr:col>
          <xdr:colOff>533400</xdr:colOff>
          <xdr:row>281</xdr:row>
          <xdr:rowOff>38100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281</xdr:row>
          <xdr:rowOff>0</xdr:rowOff>
        </xdr:from>
        <xdr:to>
          <xdr:col>1</xdr:col>
          <xdr:colOff>533400</xdr:colOff>
          <xdr:row>281</xdr:row>
          <xdr:rowOff>38100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315</xdr:row>
          <xdr:rowOff>0</xdr:rowOff>
        </xdr:from>
        <xdr:to>
          <xdr:col>1</xdr:col>
          <xdr:colOff>533400</xdr:colOff>
          <xdr:row>315</xdr:row>
          <xdr:rowOff>38100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315</xdr:row>
          <xdr:rowOff>0</xdr:rowOff>
        </xdr:from>
        <xdr:to>
          <xdr:col>1</xdr:col>
          <xdr:colOff>533400</xdr:colOff>
          <xdr:row>315</xdr:row>
          <xdr:rowOff>38100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349</xdr:row>
          <xdr:rowOff>0</xdr:rowOff>
        </xdr:from>
        <xdr:to>
          <xdr:col>1</xdr:col>
          <xdr:colOff>533400</xdr:colOff>
          <xdr:row>349</xdr:row>
          <xdr:rowOff>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349</xdr:row>
          <xdr:rowOff>0</xdr:rowOff>
        </xdr:from>
        <xdr:to>
          <xdr:col>1</xdr:col>
          <xdr:colOff>533400</xdr:colOff>
          <xdr:row>349</xdr:row>
          <xdr:rowOff>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349</xdr:row>
          <xdr:rowOff>0</xdr:rowOff>
        </xdr:from>
        <xdr:to>
          <xdr:col>1</xdr:col>
          <xdr:colOff>533400</xdr:colOff>
          <xdr:row>349</xdr:row>
          <xdr:rowOff>38100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349</xdr:row>
          <xdr:rowOff>0</xdr:rowOff>
        </xdr:from>
        <xdr:to>
          <xdr:col>1</xdr:col>
          <xdr:colOff>533400</xdr:colOff>
          <xdr:row>349</xdr:row>
          <xdr:rowOff>38100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383</xdr:row>
          <xdr:rowOff>0</xdr:rowOff>
        </xdr:from>
        <xdr:to>
          <xdr:col>1</xdr:col>
          <xdr:colOff>533400</xdr:colOff>
          <xdr:row>383</xdr:row>
          <xdr:rowOff>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383</xdr:row>
          <xdr:rowOff>0</xdr:rowOff>
        </xdr:from>
        <xdr:to>
          <xdr:col>1</xdr:col>
          <xdr:colOff>533400</xdr:colOff>
          <xdr:row>383</xdr:row>
          <xdr:rowOff>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383</xdr:row>
          <xdr:rowOff>0</xdr:rowOff>
        </xdr:from>
        <xdr:to>
          <xdr:col>1</xdr:col>
          <xdr:colOff>533400</xdr:colOff>
          <xdr:row>383</xdr:row>
          <xdr:rowOff>38100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383</xdr:row>
          <xdr:rowOff>0</xdr:rowOff>
        </xdr:from>
        <xdr:to>
          <xdr:col>1</xdr:col>
          <xdr:colOff>533400</xdr:colOff>
          <xdr:row>383</xdr:row>
          <xdr:rowOff>38100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417</xdr:row>
          <xdr:rowOff>0</xdr:rowOff>
        </xdr:from>
        <xdr:to>
          <xdr:col>1</xdr:col>
          <xdr:colOff>533400</xdr:colOff>
          <xdr:row>417</xdr:row>
          <xdr:rowOff>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417</xdr:row>
          <xdr:rowOff>0</xdr:rowOff>
        </xdr:from>
        <xdr:to>
          <xdr:col>1</xdr:col>
          <xdr:colOff>533400</xdr:colOff>
          <xdr:row>417</xdr:row>
          <xdr:rowOff>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417</xdr:row>
          <xdr:rowOff>0</xdr:rowOff>
        </xdr:from>
        <xdr:to>
          <xdr:col>1</xdr:col>
          <xdr:colOff>533400</xdr:colOff>
          <xdr:row>417</xdr:row>
          <xdr:rowOff>38100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417</xdr:row>
          <xdr:rowOff>0</xdr:rowOff>
        </xdr:from>
        <xdr:to>
          <xdr:col>1</xdr:col>
          <xdr:colOff>533400</xdr:colOff>
          <xdr:row>417</xdr:row>
          <xdr:rowOff>38100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451</xdr:row>
          <xdr:rowOff>0</xdr:rowOff>
        </xdr:from>
        <xdr:to>
          <xdr:col>1</xdr:col>
          <xdr:colOff>533400</xdr:colOff>
          <xdr:row>451</xdr:row>
          <xdr:rowOff>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451</xdr:row>
          <xdr:rowOff>0</xdr:rowOff>
        </xdr:from>
        <xdr:to>
          <xdr:col>1</xdr:col>
          <xdr:colOff>533400</xdr:colOff>
          <xdr:row>451</xdr:row>
          <xdr:rowOff>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451</xdr:row>
          <xdr:rowOff>0</xdr:rowOff>
        </xdr:from>
        <xdr:to>
          <xdr:col>1</xdr:col>
          <xdr:colOff>533400</xdr:colOff>
          <xdr:row>451</xdr:row>
          <xdr:rowOff>38100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451</xdr:row>
          <xdr:rowOff>0</xdr:rowOff>
        </xdr:from>
        <xdr:to>
          <xdr:col>1</xdr:col>
          <xdr:colOff>533400</xdr:colOff>
          <xdr:row>451</xdr:row>
          <xdr:rowOff>38100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485</xdr:row>
          <xdr:rowOff>0</xdr:rowOff>
        </xdr:from>
        <xdr:to>
          <xdr:col>1</xdr:col>
          <xdr:colOff>533400</xdr:colOff>
          <xdr:row>485</xdr:row>
          <xdr:rowOff>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0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485</xdr:row>
          <xdr:rowOff>0</xdr:rowOff>
        </xdr:from>
        <xdr:to>
          <xdr:col>1</xdr:col>
          <xdr:colOff>533400</xdr:colOff>
          <xdr:row>485</xdr:row>
          <xdr:rowOff>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0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485</xdr:row>
          <xdr:rowOff>0</xdr:rowOff>
        </xdr:from>
        <xdr:to>
          <xdr:col>1</xdr:col>
          <xdr:colOff>533400</xdr:colOff>
          <xdr:row>485</xdr:row>
          <xdr:rowOff>38100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0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485</xdr:row>
          <xdr:rowOff>0</xdr:rowOff>
        </xdr:from>
        <xdr:to>
          <xdr:col>1</xdr:col>
          <xdr:colOff>533400</xdr:colOff>
          <xdr:row>485</xdr:row>
          <xdr:rowOff>38100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0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519</xdr:row>
          <xdr:rowOff>0</xdr:rowOff>
        </xdr:from>
        <xdr:to>
          <xdr:col>1</xdr:col>
          <xdr:colOff>533400</xdr:colOff>
          <xdr:row>519</xdr:row>
          <xdr:rowOff>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0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519</xdr:row>
          <xdr:rowOff>0</xdr:rowOff>
        </xdr:from>
        <xdr:to>
          <xdr:col>1</xdr:col>
          <xdr:colOff>533400</xdr:colOff>
          <xdr:row>519</xdr:row>
          <xdr:rowOff>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519</xdr:row>
          <xdr:rowOff>0</xdr:rowOff>
        </xdr:from>
        <xdr:to>
          <xdr:col>1</xdr:col>
          <xdr:colOff>533400</xdr:colOff>
          <xdr:row>519</xdr:row>
          <xdr:rowOff>38100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0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464820</xdr:colOff>
          <xdr:row>519</xdr:row>
          <xdr:rowOff>0</xdr:rowOff>
        </xdr:from>
        <xdr:to>
          <xdr:col>1</xdr:col>
          <xdr:colOff>533400</xdr:colOff>
          <xdr:row>519</xdr:row>
          <xdr:rowOff>38100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45720</xdr:colOff>
          <xdr:row>0</xdr:row>
          <xdr:rowOff>38100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0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7620</xdr:colOff>
          <xdr:row>0</xdr:row>
          <xdr:rowOff>152400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0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45720</xdr:colOff>
          <xdr:row>0</xdr:row>
          <xdr:rowOff>38100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0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0</xdr:rowOff>
        </xdr:from>
        <xdr:to>
          <xdr:col>12</xdr:col>
          <xdr:colOff>45720</xdr:colOff>
          <xdr:row>23</xdr:row>
          <xdr:rowOff>38100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0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0</xdr:rowOff>
        </xdr:from>
        <xdr:to>
          <xdr:col>12</xdr:col>
          <xdr:colOff>45720</xdr:colOff>
          <xdr:row>23</xdr:row>
          <xdr:rowOff>38100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0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68</xdr:row>
          <xdr:rowOff>0</xdr:rowOff>
        </xdr:from>
        <xdr:to>
          <xdr:col>12</xdr:col>
          <xdr:colOff>45720</xdr:colOff>
          <xdr:row>68</xdr:row>
          <xdr:rowOff>38100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0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68</xdr:row>
          <xdr:rowOff>0</xdr:rowOff>
        </xdr:from>
        <xdr:to>
          <xdr:col>12</xdr:col>
          <xdr:colOff>45720</xdr:colOff>
          <xdr:row>68</xdr:row>
          <xdr:rowOff>38100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0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110</xdr:row>
          <xdr:rowOff>0</xdr:rowOff>
        </xdr:from>
        <xdr:to>
          <xdr:col>12</xdr:col>
          <xdr:colOff>45720</xdr:colOff>
          <xdr:row>110</xdr:row>
          <xdr:rowOff>38100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0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110</xdr:row>
          <xdr:rowOff>0</xdr:rowOff>
        </xdr:from>
        <xdr:to>
          <xdr:col>12</xdr:col>
          <xdr:colOff>45720</xdr:colOff>
          <xdr:row>110</xdr:row>
          <xdr:rowOff>38100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0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151</xdr:row>
          <xdr:rowOff>0</xdr:rowOff>
        </xdr:from>
        <xdr:to>
          <xdr:col>12</xdr:col>
          <xdr:colOff>45720</xdr:colOff>
          <xdr:row>151</xdr:row>
          <xdr:rowOff>38100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0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151</xdr:row>
          <xdr:rowOff>0</xdr:rowOff>
        </xdr:from>
        <xdr:to>
          <xdr:col>12</xdr:col>
          <xdr:colOff>45720</xdr:colOff>
          <xdr:row>151</xdr:row>
          <xdr:rowOff>38100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000-00004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190</xdr:row>
          <xdr:rowOff>0</xdr:rowOff>
        </xdr:from>
        <xdr:to>
          <xdr:col>12</xdr:col>
          <xdr:colOff>45720</xdr:colOff>
          <xdr:row>190</xdr:row>
          <xdr:rowOff>38100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0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190</xdr:row>
          <xdr:rowOff>0</xdr:rowOff>
        </xdr:from>
        <xdr:to>
          <xdr:col>12</xdr:col>
          <xdr:colOff>45720</xdr:colOff>
          <xdr:row>190</xdr:row>
          <xdr:rowOff>38100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0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230</xdr:row>
          <xdr:rowOff>0</xdr:rowOff>
        </xdr:from>
        <xdr:to>
          <xdr:col>12</xdr:col>
          <xdr:colOff>45720</xdr:colOff>
          <xdr:row>230</xdr:row>
          <xdr:rowOff>38100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000-00005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230</xdr:row>
          <xdr:rowOff>0</xdr:rowOff>
        </xdr:from>
        <xdr:to>
          <xdr:col>12</xdr:col>
          <xdr:colOff>45720</xdr:colOff>
          <xdr:row>230</xdr:row>
          <xdr:rowOff>38100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0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0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000-00005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0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000-00005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0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0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0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0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76200</xdr:colOff>
          <xdr:row>0</xdr:row>
          <xdr:rowOff>38100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0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7620</xdr:colOff>
          <xdr:row>0</xdr:row>
          <xdr:rowOff>152400</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0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76200</xdr:colOff>
          <xdr:row>0</xdr:row>
          <xdr:rowOff>38100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0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0</xdr:rowOff>
        </xdr:from>
        <xdr:to>
          <xdr:col>12</xdr:col>
          <xdr:colOff>76200</xdr:colOff>
          <xdr:row>23</xdr:row>
          <xdr:rowOff>38100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0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0</xdr:rowOff>
        </xdr:from>
        <xdr:to>
          <xdr:col>12</xdr:col>
          <xdr:colOff>76200</xdr:colOff>
          <xdr:row>23</xdr:row>
          <xdr:rowOff>38100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0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12</xdr:col>
          <xdr:colOff>76200</xdr:colOff>
          <xdr:row>63</xdr:row>
          <xdr:rowOff>38100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0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12</xdr:col>
          <xdr:colOff>76200</xdr:colOff>
          <xdr:row>63</xdr:row>
          <xdr:rowOff>38100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0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101</xdr:row>
          <xdr:rowOff>0</xdr:rowOff>
        </xdr:from>
        <xdr:to>
          <xdr:col>12</xdr:col>
          <xdr:colOff>76200</xdr:colOff>
          <xdr:row>101</xdr:row>
          <xdr:rowOff>38100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000-00006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101</xdr:row>
          <xdr:rowOff>0</xdr:rowOff>
        </xdr:from>
        <xdr:to>
          <xdr:col>12</xdr:col>
          <xdr:colOff>76200</xdr:colOff>
          <xdr:row>101</xdr:row>
          <xdr:rowOff>38100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000-00006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140</xdr:row>
          <xdr:rowOff>0</xdr:rowOff>
        </xdr:from>
        <xdr:to>
          <xdr:col>12</xdr:col>
          <xdr:colOff>76200</xdr:colOff>
          <xdr:row>140</xdr:row>
          <xdr:rowOff>38100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000-00006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140</xdr:row>
          <xdr:rowOff>0</xdr:rowOff>
        </xdr:from>
        <xdr:to>
          <xdr:col>12</xdr:col>
          <xdr:colOff>76200</xdr:colOff>
          <xdr:row>140</xdr:row>
          <xdr:rowOff>38100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000-00006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176</xdr:row>
          <xdr:rowOff>0</xdr:rowOff>
        </xdr:from>
        <xdr:to>
          <xdr:col>12</xdr:col>
          <xdr:colOff>76200</xdr:colOff>
          <xdr:row>176</xdr:row>
          <xdr:rowOff>38100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000-00006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176</xdr:row>
          <xdr:rowOff>0</xdr:rowOff>
        </xdr:from>
        <xdr:to>
          <xdr:col>12</xdr:col>
          <xdr:colOff>76200</xdr:colOff>
          <xdr:row>176</xdr:row>
          <xdr:rowOff>38100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000-00006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212</xdr:row>
          <xdr:rowOff>0</xdr:rowOff>
        </xdr:from>
        <xdr:to>
          <xdr:col>12</xdr:col>
          <xdr:colOff>76200</xdr:colOff>
          <xdr:row>212</xdr:row>
          <xdr:rowOff>38100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000-00006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212</xdr:row>
          <xdr:rowOff>0</xdr:rowOff>
        </xdr:from>
        <xdr:to>
          <xdr:col>12</xdr:col>
          <xdr:colOff>76200</xdr:colOff>
          <xdr:row>212</xdr:row>
          <xdr:rowOff>38100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0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247</xdr:row>
          <xdr:rowOff>0</xdr:rowOff>
        </xdr:from>
        <xdr:to>
          <xdr:col>12</xdr:col>
          <xdr:colOff>76200</xdr:colOff>
          <xdr:row>247</xdr:row>
          <xdr:rowOff>38100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0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247</xdr:row>
          <xdr:rowOff>0</xdr:rowOff>
        </xdr:from>
        <xdr:to>
          <xdr:col>12</xdr:col>
          <xdr:colOff>76200</xdr:colOff>
          <xdr:row>247</xdr:row>
          <xdr:rowOff>38100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0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281</xdr:row>
          <xdr:rowOff>0</xdr:rowOff>
        </xdr:from>
        <xdr:to>
          <xdr:col>12</xdr:col>
          <xdr:colOff>76200</xdr:colOff>
          <xdr:row>281</xdr:row>
          <xdr:rowOff>38100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0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281</xdr:row>
          <xdr:rowOff>0</xdr:rowOff>
        </xdr:from>
        <xdr:to>
          <xdr:col>12</xdr:col>
          <xdr:colOff>76200</xdr:colOff>
          <xdr:row>281</xdr:row>
          <xdr:rowOff>38100</xdr:rowOff>
        </xdr:to>
        <xdr:sp macro="" textlink="">
          <xdr:nvSpPr>
            <xdr:cNvPr id="7278" name="Check Box 110" hidden="1">
              <a:extLst>
                <a:ext uri="{63B3BB69-23CF-44E3-9099-C40C66FF867C}">
                  <a14:compatExt spid="_x0000_s7278"/>
                </a:ext>
                <a:ext uri="{FF2B5EF4-FFF2-40B4-BE49-F238E27FC236}">
                  <a16:creationId xmlns:a16="http://schemas.microsoft.com/office/drawing/2014/main" id="{00000000-0008-0000-00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315</xdr:row>
          <xdr:rowOff>0</xdr:rowOff>
        </xdr:from>
        <xdr:to>
          <xdr:col>12</xdr:col>
          <xdr:colOff>76200</xdr:colOff>
          <xdr:row>315</xdr:row>
          <xdr:rowOff>38100</xdr:rowOff>
        </xdr:to>
        <xdr:sp macro="" textlink="">
          <xdr:nvSpPr>
            <xdr:cNvPr id="7279" name="Check Box 111" hidden="1">
              <a:extLst>
                <a:ext uri="{63B3BB69-23CF-44E3-9099-C40C66FF867C}">
                  <a14:compatExt spid="_x0000_s7279"/>
                </a:ext>
                <a:ext uri="{FF2B5EF4-FFF2-40B4-BE49-F238E27FC236}">
                  <a16:creationId xmlns:a16="http://schemas.microsoft.com/office/drawing/2014/main" id="{00000000-0008-0000-00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315</xdr:row>
          <xdr:rowOff>0</xdr:rowOff>
        </xdr:from>
        <xdr:to>
          <xdr:col>12</xdr:col>
          <xdr:colOff>76200</xdr:colOff>
          <xdr:row>315</xdr:row>
          <xdr:rowOff>38100</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0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349</xdr:row>
          <xdr:rowOff>0</xdr:rowOff>
        </xdr:from>
        <xdr:to>
          <xdr:col>12</xdr:col>
          <xdr:colOff>76200</xdr:colOff>
          <xdr:row>349</xdr:row>
          <xdr:rowOff>0</xdr:rowOff>
        </xdr:to>
        <xdr:sp macro="" textlink="">
          <xdr:nvSpPr>
            <xdr:cNvPr id="7281" name="Check Box 113" hidden="1">
              <a:extLst>
                <a:ext uri="{63B3BB69-23CF-44E3-9099-C40C66FF867C}">
                  <a14:compatExt spid="_x0000_s7281"/>
                </a:ext>
                <a:ext uri="{FF2B5EF4-FFF2-40B4-BE49-F238E27FC236}">
                  <a16:creationId xmlns:a16="http://schemas.microsoft.com/office/drawing/2014/main" id="{00000000-0008-0000-0000-00007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349</xdr:row>
          <xdr:rowOff>0</xdr:rowOff>
        </xdr:from>
        <xdr:to>
          <xdr:col>12</xdr:col>
          <xdr:colOff>76200</xdr:colOff>
          <xdr:row>349</xdr:row>
          <xdr:rowOff>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000-00007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349</xdr:row>
          <xdr:rowOff>0</xdr:rowOff>
        </xdr:from>
        <xdr:to>
          <xdr:col>12</xdr:col>
          <xdr:colOff>76200</xdr:colOff>
          <xdr:row>349</xdr:row>
          <xdr:rowOff>38100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000-00007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349</xdr:row>
          <xdr:rowOff>0</xdr:rowOff>
        </xdr:from>
        <xdr:to>
          <xdr:col>12</xdr:col>
          <xdr:colOff>76200</xdr:colOff>
          <xdr:row>349</xdr:row>
          <xdr:rowOff>38100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000-00007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383</xdr:row>
          <xdr:rowOff>0</xdr:rowOff>
        </xdr:from>
        <xdr:to>
          <xdr:col>12</xdr:col>
          <xdr:colOff>76200</xdr:colOff>
          <xdr:row>383</xdr:row>
          <xdr:rowOff>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000-00007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383</xdr:row>
          <xdr:rowOff>0</xdr:rowOff>
        </xdr:from>
        <xdr:to>
          <xdr:col>12</xdr:col>
          <xdr:colOff>76200</xdr:colOff>
          <xdr:row>383</xdr:row>
          <xdr:rowOff>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000-00007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383</xdr:row>
          <xdr:rowOff>0</xdr:rowOff>
        </xdr:from>
        <xdr:to>
          <xdr:col>12</xdr:col>
          <xdr:colOff>76200</xdr:colOff>
          <xdr:row>383</xdr:row>
          <xdr:rowOff>38100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000-00007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383</xdr:row>
          <xdr:rowOff>0</xdr:rowOff>
        </xdr:from>
        <xdr:to>
          <xdr:col>12</xdr:col>
          <xdr:colOff>76200</xdr:colOff>
          <xdr:row>383</xdr:row>
          <xdr:rowOff>38100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000-00007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417</xdr:row>
          <xdr:rowOff>0</xdr:rowOff>
        </xdr:from>
        <xdr:to>
          <xdr:col>12</xdr:col>
          <xdr:colOff>76200</xdr:colOff>
          <xdr:row>417</xdr:row>
          <xdr:rowOff>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000-00007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417</xdr:row>
          <xdr:rowOff>0</xdr:rowOff>
        </xdr:from>
        <xdr:to>
          <xdr:col>12</xdr:col>
          <xdr:colOff>76200</xdr:colOff>
          <xdr:row>417</xdr:row>
          <xdr:rowOff>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000-00007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417</xdr:row>
          <xdr:rowOff>0</xdr:rowOff>
        </xdr:from>
        <xdr:to>
          <xdr:col>12</xdr:col>
          <xdr:colOff>76200</xdr:colOff>
          <xdr:row>417</xdr:row>
          <xdr:rowOff>38100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000-00007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417</xdr:row>
          <xdr:rowOff>0</xdr:rowOff>
        </xdr:from>
        <xdr:to>
          <xdr:col>12</xdr:col>
          <xdr:colOff>76200</xdr:colOff>
          <xdr:row>417</xdr:row>
          <xdr:rowOff>38100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000-00007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451</xdr:row>
          <xdr:rowOff>0</xdr:rowOff>
        </xdr:from>
        <xdr:to>
          <xdr:col>12</xdr:col>
          <xdr:colOff>76200</xdr:colOff>
          <xdr:row>451</xdr:row>
          <xdr:rowOff>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000-00007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451</xdr:row>
          <xdr:rowOff>0</xdr:rowOff>
        </xdr:from>
        <xdr:to>
          <xdr:col>12</xdr:col>
          <xdr:colOff>76200</xdr:colOff>
          <xdr:row>451</xdr:row>
          <xdr:rowOff>0</xdr:rowOff>
        </xdr:to>
        <xdr:sp macro="" textlink="">
          <xdr:nvSpPr>
            <xdr:cNvPr id="7294" name="Check Box 126" hidden="1">
              <a:extLst>
                <a:ext uri="{63B3BB69-23CF-44E3-9099-C40C66FF867C}">
                  <a14:compatExt spid="_x0000_s7294"/>
                </a:ext>
                <a:ext uri="{FF2B5EF4-FFF2-40B4-BE49-F238E27FC236}">
                  <a16:creationId xmlns:a16="http://schemas.microsoft.com/office/drawing/2014/main" id="{00000000-0008-0000-0000-00007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451</xdr:row>
          <xdr:rowOff>0</xdr:rowOff>
        </xdr:from>
        <xdr:to>
          <xdr:col>12</xdr:col>
          <xdr:colOff>76200</xdr:colOff>
          <xdr:row>451</xdr:row>
          <xdr:rowOff>38100</xdr:rowOff>
        </xdr:to>
        <xdr:sp macro="" textlink="">
          <xdr:nvSpPr>
            <xdr:cNvPr id="7295" name="Check Box 127" hidden="1">
              <a:extLst>
                <a:ext uri="{63B3BB69-23CF-44E3-9099-C40C66FF867C}">
                  <a14:compatExt spid="_x0000_s7295"/>
                </a:ext>
                <a:ext uri="{FF2B5EF4-FFF2-40B4-BE49-F238E27FC236}">
                  <a16:creationId xmlns:a16="http://schemas.microsoft.com/office/drawing/2014/main" id="{00000000-0008-0000-0000-00007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451</xdr:row>
          <xdr:rowOff>0</xdr:rowOff>
        </xdr:from>
        <xdr:to>
          <xdr:col>12</xdr:col>
          <xdr:colOff>76200</xdr:colOff>
          <xdr:row>451</xdr:row>
          <xdr:rowOff>38100</xdr:rowOff>
        </xdr:to>
        <xdr:sp macro="" textlink="">
          <xdr:nvSpPr>
            <xdr:cNvPr id="7296" name="Check Box 128" hidden="1">
              <a:extLst>
                <a:ext uri="{63B3BB69-23CF-44E3-9099-C40C66FF867C}">
                  <a14:compatExt spid="_x0000_s7296"/>
                </a:ext>
                <a:ext uri="{FF2B5EF4-FFF2-40B4-BE49-F238E27FC236}">
                  <a16:creationId xmlns:a16="http://schemas.microsoft.com/office/drawing/2014/main" id="{00000000-0008-0000-0000-00008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485</xdr:row>
          <xdr:rowOff>0</xdr:rowOff>
        </xdr:from>
        <xdr:to>
          <xdr:col>12</xdr:col>
          <xdr:colOff>76200</xdr:colOff>
          <xdr:row>485</xdr:row>
          <xdr:rowOff>0</xdr:rowOff>
        </xdr:to>
        <xdr:sp macro="" textlink="">
          <xdr:nvSpPr>
            <xdr:cNvPr id="7297" name="Check Box 129" hidden="1">
              <a:extLst>
                <a:ext uri="{63B3BB69-23CF-44E3-9099-C40C66FF867C}">
                  <a14:compatExt spid="_x0000_s7297"/>
                </a:ext>
                <a:ext uri="{FF2B5EF4-FFF2-40B4-BE49-F238E27FC236}">
                  <a16:creationId xmlns:a16="http://schemas.microsoft.com/office/drawing/2014/main" id="{00000000-0008-0000-0000-00008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485</xdr:row>
          <xdr:rowOff>0</xdr:rowOff>
        </xdr:from>
        <xdr:to>
          <xdr:col>12</xdr:col>
          <xdr:colOff>76200</xdr:colOff>
          <xdr:row>485</xdr:row>
          <xdr:rowOff>0</xdr:rowOff>
        </xdr:to>
        <xdr:sp macro="" textlink="">
          <xdr:nvSpPr>
            <xdr:cNvPr id="7298" name="Check Box 130" hidden="1">
              <a:extLst>
                <a:ext uri="{63B3BB69-23CF-44E3-9099-C40C66FF867C}">
                  <a14:compatExt spid="_x0000_s7298"/>
                </a:ext>
                <a:ext uri="{FF2B5EF4-FFF2-40B4-BE49-F238E27FC236}">
                  <a16:creationId xmlns:a16="http://schemas.microsoft.com/office/drawing/2014/main" id="{00000000-0008-0000-0000-00008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485</xdr:row>
          <xdr:rowOff>0</xdr:rowOff>
        </xdr:from>
        <xdr:to>
          <xdr:col>12</xdr:col>
          <xdr:colOff>76200</xdr:colOff>
          <xdr:row>485</xdr:row>
          <xdr:rowOff>38100</xdr:rowOff>
        </xdr:to>
        <xdr:sp macro="" textlink="">
          <xdr:nvSpPr>
            <xdr:cNvPr id="7299" name="Check Box 131" hidden="1">
              <a:extLst>
                <a:ext uri="{63B3BB69-23CF-44E3-9099-C40C66FF867C}">
                  <a14:compatExt spid="_x0000_s7299"/>
                </a:ext>
                <a:ext uri="{FF2B5EF4-FFF2-40B4-BE49-F238E27FC236}">
                  <a16:creationId xmlns:a16="http://schemas.microsoft.com/office/drawing/2014/main" id="{00000000-0008-0000-0000-00008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485</xdr:row>
          <xdr:rowOff>0</xdr:rowOff>
        </xdr:from>
        <xdr:to>
          <xdr:col>12</xdr:col>
          <xdr:colOff>76200</xdr:colOff>
          <xdr:row>485</xdr:row>
          <xdr:rowOff>38100</xdr:rowOff>
        </xdr:to>
        <xdr:sp macro="" textlink="">
          <xdr:nvSpPr>
            <xdr:cNvPr id="7300" name="Check Box 132" hidden="1">
              <a:extLst>
                <a:ext uri="{63B3BB69-23CF-44E3-9099-C40C66FF867C}">
                  <a14:compatExt spid="_x0000_s7300"/>
                </a:ext>
                <a:ext uri="{FF2B5EF4-FFF2-40B4-BE49-F238E27FC236}">
                  <a16:creationId xmlns:a16="http://schemas.microsoft.com/office/drawing/2014/main" id="{00000000-0008-0000-0000-00008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519</xdr:row>
          <xdr:rowOff>0</xdr:rowOff>
        </xdr:from>
        <xdr:to>
          <xdr:col>12</xdr:col>
          <xdr:colOff>76200</xdr:colOff>
          <xdr:row>519</xdr:row>
          <xdr:rowOff>0</xdr:rowOff>
        </xdr:to>
        <xdr:sp macro="" textlink="">
          <xdr:nvSpPr>
            <xdr:cNvPr id="7301" name="Check Box 133" hidden="1">
              <a:extLst>
                <a:ext uri="{63B3BB69-23CF-44E3-9099-C40C66FF867C}">
                  <a14:compatExt spid="_x0000_s7301"/>
                </a:ext>
                <a:ext uri="{FF2B5EF4-FFF2-40B4-BE49-F238E27FC236}">
                  <a16:creationId xmlns:a16="http://schemas.microsoft.com/office/drawing/2014/main" id="{00000000-0008-0000-0000-00008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519</xdr:row>
          <xdr:rowOff>0</xdr:rowOff>
        </xdr:from>
        <xdr:to>
          <xdr:col>12</xdr:col>
          <xdr:colOff>76200</xdr:colOff>
          <xdr:row>519</xdr:row>
          <xdr:rowOff>0</xdr:rowOff>
        </xdr:to>
        <xdr:sp macro="" textlink="">
          <xdr:nvSpPr>
            <xdr:cNvPr id="7302" name="Check Box 134" hidden="1">
              <a:extLst>
                <a:ext uri="{63B3BB69-23CF-44E3-9099-C40C66FF867C}">
                  <a14:compatExt spid="_x0000_s7302"/>
                </a:ext>
                <a:ext uri="{FF2B5EF4-FFF2-40B4-BE49-F238E27FC236}">
                  <a16:creationId xmlns:a16="http://schemas.microsoft.com/office/drawing/2014/main" id="{00000000-0008-0000-0000-00008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519</xdr:row>
          <xdr:rowOff>0</xdr:rowOff>
        </xdr:from>
        <xdr:to>
          <xdr:col>12</xdr:col>
          <xdr:colOff>76200</xdr:colOff>
          <xdr:row>519</xdr:row>
          <xdr:rowOff>38100</xdr:rowOff>
        </xdr:to>
        <xdr:sp macro="" textlink="">
          <xdr:nvSpPr>
            <xdr:cNvPr id="7303" name="Check Box 135" hidden="1">
              <a:extLst>
                <a:ext uri="{63B3BB69-23CF-44E3-9099-C40C66FF867C}">
                  <a14:compatExt spid="_x0000_s7303"/>
                </a:ext>
                <a:ext uri="{FF2B5EF4-FFF2-40B4-BE49-F238E27FC236}">
                  <a16:creationId xmlns:a16="http://schemas.microsoft.com/office/drawing/2014/main" id="{00000000-0008-0000-0000-00008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519</xdr:row>
          <xdr:rowOff>0</xdr:rowOff>
        </xdr:from>
        <xdr:to>
          <xdr:col>12</xdr:col>
          <xdr:colOff>76200</xdr:colOff>
          <xdr:row>519</xdr:row>
          <xdr:rowOff>38100</xdr:rowOff>
        </xdr:to>
        <xdr:sp macro="" textlink="">
          <xdr:nvSpPr>
            <xdr:cNvPr id="7304" name="Check Box 136" hidden="1">
              <a:extLst>
                <a:ext uri="{63B3BB69-23CF-44E3-9099-C40C66FF867C}">
                  <a14:compatExt spid="_x0000_s7304"/>
                </a:ext>
                <a:ext uri="{FF2B5EF4-FFF2-40B4-BE49-F238E27FC236}">
                  <a16:creationId xmlns:a16="http://schemas.microsoft.com/office/drawing/2014/main" id="{00000000-0008-0000-0000-00008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45720</xdr:colOff>
          <xdr:row>0</xdr:row>
          <xdr:rowOff>38100</xdr:rowOff>
        </xdr:to>
        <xdr:sp macro="" textlink="">
          <xdr:nvSpPr>
            <xdr:cNvPr id="7305" name="Check Box 137" hidden="1">
              <a:extLst>
                <a:ext uri="{63B3BB69-23CF-44E3-9099-C40C66FF867C}">
                  <a14:compatExt spid="_x0000_s7305"/>
                </a:ext>
                <a:ext uri="{FF2B5EF4-FFF2-40B4-BE49-F238E27FC236}">
                  <a16:creationId xmlns:a16="http://schemas.microsoft.com/office/drawing/2014/main" id="{00000000-0008-0000-0000-00008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7620</xdr:colOff>
          <xdr:row>0</xdr:row>
          <xdr:rowOff>152400</xdr:rowOff>
        </xdr:to>
        <xdr:sp macro="" textlink="">
          <xdr:nvSpPr>
            <xdr:cNvPr id="7306" name="Check Box 138" hidden="1">
              <a:extLst>
                <a:ext uri="{63B3BB69-23CF-44E3-9099-C40C66FF867C}">
                  <a14:compatExt spid="_x0000_s7306"/>
                </a:ext>
                <a:ext uri="{FF2B5EF4-FFF2-40B4-BE49-F238E27FC236}">
                  <a16:creationId xmlns:a16="http://schemas.microsoft.com/office/drawing/2014/main" id="{00000000-0008-0000-0000-00008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45720</xdr:colOff>
          <xdr:row>0</xdr:row>
          <xdr:rowOff>38100</xdr:rowOff>
        </xdr:to>
        <xdr:sp macro="" textlink="">
          <xdr:nvSpPr>
            <xdr:cNvPr id="7307" name="Check Box 139" hidden="1">
              <a:extLst>
                <a:ext uri="{63B3BB69-23CF-44E3-9099-C40C66FF867C}">
                  <a14:compatExt spid="_x0000_s7307"/>
                </a:ext>
                <a:ext uri="{FF2B5EF4-FFF2-40B4-BE49-F238E27FC236}">
                  <a16:creationId xmlns:a16="http://schemas.microsoft.com/office/drawing/2014/main" id="{00000000-0008-0000-0000-00008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0</xdr:rowOff>
        </xdr:from>
        <xdr:to>
          <xdr:col>12</xdr:col>
          <xdr:colOff>45720</xdr:colOff>
          <xdr:row>23</xdr:row>
          <xdr:rowOff>38100</xdr:rowOff>
        </xdr:to>
        <xdr:sp macro="" textlink="">
          <xdr:nvSpPr>
            <xdr:cNvPr id="7308" name="Check Box 140" hidden="1">
              <a:extLst>
                <a:ext uri="{63B3BB69-23CF-44E3-9099-C40C66FF867C}">
                  <a14:compatExt spid="_x0000_s7308"/>
                </a:ext>
                <a:ext uri="{FF2B5EF4-FFF2-40B4-BE49-F238E27FC236}">
                  <a16:creationId xmlns:a16="http://schemas.microsoft.com/office/drawing/2014/main" id="{00000000-0008-0000-0000-00008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0</xdr:rowOff>
        </xdr:from>
        <xdr:to>
          <xdr:col>12</xdr:col>
          <xdr:colOff>45720</xdr:colOff>
          <xdr:row>23</xdr:row>
          <xdr:rowOff>38100</xdr:rowOff>
        </xdr:to>
        <xdr:sp macro="" textlink="">
          <xdr:nvSpPr>
            <xdr:cNvPr id="7309" name="Check Box 141" hidden="1">
              <a:extLst>
                <a:ext uri="{63B3BB69-23CF-44E3-9099-C40C66FF867C}">
                  <a14:compatExt spid="_x0000_s7309"/>
                </a:ext>
                <a:ext uri="{FF2B5EF4-FFF2-40B4-BE49-F238E27FC236}">
                  <a16:creationId xmlns:a16="http://schemas.microsoft.com/office/drawing/2014/main" id="{00000000-0008-0000-0000-00008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68</xdr:row>
          <xdr:rowOff>0</xdr:rowOff>
        </xdr:from>
        <xdr:to>
          <xdr:col>12</xdr:col>
          <xdr:colOff>45720</xdr:colOff>
          <xdr:row>68</xdr:row>
          <xdr:rowOff>38100</xdr:rowOff>
        </xdr:to>
        <xdr:sp macro="" textlink="">
          <xdr:nvSpPr>
            <xdr:cNvPr id="7310" name="Check Box 142" hidden="1">
              <a:extLst>
                <a:ext uri="{63B3BB69-23CF-44E3-9099-C40C66FF867C}">
                  <a14:compatExt spid="_x0000_s7310"/>
                </a:ext>
                <a:ext uri="{FF2B5EF4-FFF2-40B4-BE49-F238E27FC236}">
                  <a16:creationId xmlns:a16="http://schemas.microsoft.com/office/drawing/2014/main" id="{00000000-0008-0000-0000-00008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68</xdr:row>
          <xdr:rowOff>0</xdr:rowOff>
        </xdr:from>
        <xdr:to>
          <xdr:col>12</xdr:col>
          <xdr:colOff>45720</xdr:colOff>
          <xdr:row>68</xdr:row>
          <xdr:rowOff>38100</xdr:rowOff>
        </xdr:to>
        <xdr:sp macro="" textlink="">
          <xdr:nvSpPr>
            <xdr:cNvPr id="7311" name="Check Box 143" hidden="1">
              <a:extLst>
                <a:ext uri="{63B3BB69-23CF-44E3-9099-C40C66FF867C}">
                  <a14:compatExt spid="_x0000_s7311"/>
                </a:ext>
                <a:ext uri="{FF2B5EF4-FFF2-40B4-BE49-F238E27FC236}">
                  <a16:creationId xmlns:a16="http://schemas.microsoft.com/office/drawing/2014/main" id="{00000000-0008-0000-0000-00008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110</xdr:row>
          <xdr:rowOff>0</xdr:rowOff>
        </xdr:from>
        <xdr:to>
          <xdr:col>12</xdr:col>
          <xdr:colOff>45720</xdr:colOff>
          <xdr:row>110</xdr:row>
          <xdr:rowOff>38100</xdr:rowOff>
        </xdr:to>
        <xdr:sp macro="" textlink="">
          <xdr:nvSpPr>
            <xdr:cNvPr id="7312" name="Check Box 144" hidden="1">
              <a:extLst>
                <a:ext uri="{63B3BB69-23CF-44E3-9099-C40C66FF867C}">
                  <a14:compatExt spid="_x0000_s7312"/>
                </a:ext>
                <a:ext uri="{FF2B5EF4-FFF2-40B4-BE49-F238E27FC236}">
                  <a16:creationId xmlns:a16="http://schemas.microsoft.com/office/drawing/2014/main" id="{00000000-0008-0000-0000-00009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110</xdr:row>
          <xdr:rowOff>0</xdr:rowOff>
        </xdr:from>
        <xdr:to>
          <xdr:col>12</xdr:col>
          <xdr:colOff>45720</xdr:colOff>
          <xdr:row>110</xdr:row>
          <xdr:rowOff>38100</xdr:rowOff>
        </xdr:to>
        <xdr:sp macro="" textlink="">
          <xdr:nvSpPr>
            <xdr:cNvPr id="7313" name="Check Box 145" hidden="1">
              <a:extLst>
                <a:ext uri="{63B3BB69-23CF-44E3-9099-C40C66FF867C}">
                  <a14:compatExt spid="_x0000_s7313"/>
                </a:ext>
                <a:ext uri="{FF2B5EF4-FFF2-40B4-BE49-F238E27FC236}">
                  <a16:creationId xmlns:a16="http://schemas.microsoft.com/office/drawing/2014/main" id="{00000000-0008-0000-0000-00009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151</xdr:row>
          <xdr:rowOff>0</xdr:rowOff>
        </xdr:from>
        <xdr:to>
          <xdr:col>12</xdr:col>
          <xdr:colOff>45720</xdr:colOff>
          <xdr:row>151</xdr:row>
          <xdr:rowOff>38100</xdr:rowOff>
        </xdr:to>
        <xdr:sp macro="" textlink="">
          <xdr:nvSpPr>
            <xdr:cNvPr id="7314" name="Check Box 146" hidden="1">
              <a:extLst>
                <a:ext uri="{63B3BB69-23CF-44E3-9099-C40C66FF867C}">
                  <a14:compatExt spid="_x0000_s7314"/>
                </a:ext>
                <a:ext uri="{FF2B5EF4-FFF2-40B4-BE49-F238E27FC236}">
                  <a16:creationId xmlns:a16="http://schemas.microsoft.com/office/drawing/2014/main" id="{00000000-0008-0000-0000-00009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151</xdr:row>
          <xdr:rowOff>0</xdr:rowOff>
        </xdr:from>
        <xdr:to>
          <xdr:col>12</xdr:col>
          <xdr:colOff>45720</xdr:colOff>
          <xdr:row>151</xdr:row>
          <xdr:rowOff>38100</xdr:rowOff>
        </xdr:to>
        <xdr:sp macro="" textlink="">
          <xdr:nvSpPr>
            <xdr:cNvPr id="7315" name="Check Box 147" hidden="1">
              <a:extLst>
                <a:ext uri="{63B3BB69-23CF-44E3-9099-C40C66FF867C}">
                  <a14:compatExt spid="_x0000_s7315"/>
                </a:ext>
                <a:ext uri="{FF2B5EF4-FFF2-40B4-BE49-F238E27FC236}">
                  <a16:creationId xmlns:a16="http://schemas.microsoft.com/office/drawing/2014/main" id="{00000000-0008-0000-0000-00009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190</xdr:row>
          <xdr:rowOff>0</xdr:rowOff>
        </xdr:from>
        <xdr:to>
          <xdr:col>12</xdr:col>
          <xdr:colOff>45720</xdr:colOff>
          <xdr:row>190</xdr:row>
          <xdr:rowOff>38100</xdr:rowOff>
        </xdr:to>
        <xdr:sp macro="" textlink="">
          <xdr:nvSpPr>
            <xdr:cNvPr id="7316" name="Check Box 148" hidden="1">
              <a:extLst>
                <a:ext uri="{63B3BB69-23CF-44E3-9099-C40C66FF867C}">
                  <a14:compatExt spid="_x0000_s7316"/>
                </a:ext>
                <a:ext uri="{FF2B5EF4-FFF2-40B4-BE49-F238E27FC236}">
                  <a16:creationId xmlns:a16="http://schemas.microsoft.com/office/drawing/2014/main" id="{00000000-0008-0000-0000-00009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190</xdr:row>
          <xdr:rowOff>0</xdr:rowOff>
        </xdr:from>
        <xdr:to>
          <xdr:col>12</xdr:col>
          <xdr:colOff>45720</xdr:colOff>
          <xdr:row>190</xdr:row>
          <xdr:rowOff>38100</xdr:rowOff>
        </xdr:to>
        <xdr:sp macro="" textlink="">
          <xdr:nvSpPr>
            <xdr:cNvPr id="7317" name="Check Box 149" hidden="1">
              <a:extLst>
                <a:ext uri="{63B3BB69-23CF-44E3-9099-C40C66FF867C}">
                  <a14:compatExt spid="_x0000_s7317"/>
                </a:ext>
                <a:ext uri="{FF2B5EF4-FFF2-40B4-BE49-F238E27FC236}">
                  <a16:creationId xmlns:a16="http://schemas.microsoft.com/office/drawing/2014/main" id="{00000000-0008-0000-0000-00009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230</xdr:row>
          <xdr:rowOff>0</xdr:rowOff>
        </xdr:from>
        <xdr:to>
          <xdr:col>12</xdr:col>
          <xdr:colOff>45720</xdr:colOff>
          <xdr:row>230</xdr:row>
          <xdr:rowOff>38100</xdr:rowOff>
        </xdr:to>
        <xdr:sp macro="" textlink="">
          <xdr:nvSpPr>
            <xdr:cNvPr id="7318" name="Check Box 150" hidden="1">
              <a:extLst>
                <a:ext uri="{63B3BB69-23CF-44E3-9099-C40C66FF867C}">
                  <a14:compatExt spid="_x0000_s7318"/>
                </a:ext>
                <a:ext uri="{FF2B5EF4-FFF2-40B4-BE49-F238E27FC236}">
                  <a16:creationId xmlns:a16="http://schemas.microsoft.com/office/drawing/2014/main" id="{00000000-0008-0000-0000-00009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230</xdr:row>
          <xdr:rowOff>0</xdr:rowOff>
        </xdr:from>
        <xdr:to>
          <xdr:col>12</xdr:col>
          <xdr:colOff>45720</xdr:colOff>
          <xdr:row>230</xdr:row>
          <xdr:rowOff>38100</xdr:rowOff>
        </xdr:to>
        <xdr:sp macro="" textlink="">
          <xdr:nvSpPr>
            <xdr:cNvPr id="7319" name="Check Box 151" hidden="1">
              <a:extLst>
                <a:ext uri="{63B3BB69-23CF-44E3-9099-C40C66FF867C}">
                  <a14:compatExt spid="_x0000_s7319"/>
                </a:ext>
                <a:ext uri="{FF2B5EF4-FFF2-40B4-BE49-F238E27FC236}">
                  <a16:creationId xmlns:a16="http://schemas.microsoft.com/office/drawing/2014/main" id="{00000000-0008-0000-0000-00009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320" name="Check Box 152" hidden="1">
              <a:extLst>
                <a:ext uri="{63B3BB69-23CF-44E3-9099-C40C66FF867C}">
                  <a14:compatExt spid="_x0000_s7320"/>
                </a:ext>
                <a:ext uri="{FF2B5EF4-FFF2-40B4-BE49-F238E27FC236}">
                  <a16:creationId xmlns:a16="http://schemas.microsoft.com/office/drawing/2014/main" id="{00000000-0008-0000-0000-00009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321" name="Check Box 153" hidden="1">
              <a:extLst>
                <a:ext uri="{63B3BB69-23CF-44E3-9099-C40C66FF867C}">
                  <a14:compatExt spid="_x0000_s7321"/>
                </a:ext>
                <a:ext uri="{FF2B5EF4-FFF2-40B4-BE49-F238E27FC236}">
                  <a16:creationId xmlns:a16="http://schemas.microsoft.com/office/drawing/2014/main" id="{00000000-0008-0000-0000-00009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322" name="Check Box 154" hidden="1">
              <a:extLst>
                <a:ext uri="{63B3BB69-23CF-44E3-9099-C40C66FF867C}">
                  <a14:compatExt spid="_x0000_s7322"/>
                </a:ext>
                <a:ext uri="{FF2B5EF4-FFF2-40B4-BE49-F238E27FC236}">
                  <a16:creationId xmlns:a16="http://schemas.microsoft.com/office/drawing/2014/main" id="{00000000-0008-0000-0000-00009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323" name="Check Box 155" hidden="1">
              <a:extLst>
                <a:ext uri="{63B3BB69-23CF-44E3-9099-C40C66FF867C}">
                  <a14:compatExt spid="_x0000_s7323"/>
                </a:ext>
                <a:ext uri="{FF2B5EF4-FFF2-40B4-BE49-F238E27FC236}">
                  <a16:creationId xmlns:a16="http://schemas.microsoft.com/office/drawing/2014/main" id="{00000000-0008-0000-0000-00009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324" name="Check Box 156" hidden="1">
              <a:extLst>
                <a:ext uri="{63B3BB69-23CF-44E3-9099-C40C66FF867C}">
                  <a14:compatExt spid="_x0000_s7324"/>
                </a:ext>
                <a:ext uri="{FF2B5EF4-FFF2-40B4-BE49-F238E27FC236}">
                  <a16:creationId xmlns:a16="http://schemas.microsoft.com/office/drawing/2014/main" id="{00000000-0008-0000-0000-00009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325" name="Check Box 157" hidden="1">
              <a:extLst>
                <a:ext uri="{63B3BB69-23CF-44E3-9099-C40C66FF867C}">
                  <a14:compatExt spid="_x0000_s7325"/>
                </a:ext>
                <a:ext uri="{FF2B5EF4-FFF2-40B4-BE49-F238E27FC236}">
                  <a16:creationId xmlns:a16="http://schemas.microsoft.com/office/drawing/2014/main" id="{00000000-0008-0000-0000-00009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326" name="Check Box 158" hidden="1">
              <a:extLst>
                <a:ext uri="{63B3BB69-23CF-44E3-9099-C40C66FF867C}">
                  <a14:compatExt spid="_x0000_s7326"/>
                </a:ext>
                <a:ext uri="{FF2B5EF4-FFF2-40B4-BE49-F238E27FC236}">
                  <a16:creationId xmlns:a16="http://schemas.microsoft.com/office/drawing/2014/main" id="{00000000-0008-0000-0000-00009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265</xdr:row>
          <xdr:rowOff>0</xdr:rowOff>
        </xdr:from>
        <xdr:to>
          <xdr:col>12</xdr:col>
          <xdr:colOff>45720</xdr:colOff>
          <xdr:row>265</xdr:row>
          <xdr:rowOff>38100</xdr:rowOff>
        </xdr:to>
        <xdr:sp macro="" textlink="">
          <xdr:nvSpPr>
            <xdr:cNvPr id="7327" name="Check Box 159" hidden="1">
              <a:extLst>
                <a:ext uri="{63B3BB69-23CF-44E3-9099-C40C66FF867C}">
                  <a14:compatExt spid="_x0000_s7327"/>
                </a:ext>
                <a:ext uri="{FF2B5EF4-FFF2-40B4-BE49-F238E27FC236}">
                  <a16:creationId xmlns:a16="http://schemas.microsoft.com/office/drawing/2014/main" id="{00000000-0008-0000-0000-00009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76200</xdr:colOff>
          <xdr:row>0</xdr:row>
          <xdr:rowOff>38100</xdr:rowOff>
        </xdr:to>
        <xdr:sp macro="" textlink="">
          <xdr:nvSpPr>
            <xdr:cNvPr id="7328" name="Check Box 160" hidden="1">
              <a:extLst>
                <a:ext uri="{63B3BB69-23CF-44E3-9099-C40C66FF867C}">
                  <a14:compatExt spid="_x0000_s7328"/>
                </a:ext>
                <a:ext uri="{FF2B5EF4-FFF2-40B4-BE49-F238E27FC236}">
                  <a16:creationId xmlns:a16="http://schemas.microsoft.com/office/drawing/2014/main" id="{00000000-0008-0000-0000-0000A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7620</xdr:colOff>
          <xdr:row>0</xdr:row>
          <xdr:rowOff>152400</xdr:rowOff>
        </xdr:to>
        <xdr:sp macro="" textlink="">
          <xdr:nvSpPr>
            <xdr:cNvPr id="7329" name="Check Box 161" hidden="1">
              <a:extLst>
                <a:ext uri="{63B3BB69-23CF-44E3-9099-C40C66FF867C}">
                  <a14:compatExt spid="_x0000_s7329"/>
                </a:ext>
                <a:ext uri="{FF2B5EF4-FFF2-40B4-BE49-F238E27FC236}">
                  <a16:creationId xmlns:a16="http://schemas.microsoft.com/office/drawing/2014/main" id="{00000000-0008-0000-0000-0000A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0</xdr:row>
          <xdr:rowOff>0</xdr:rowOff>
        </xdr:from>
        <xdr:to>
          <xdr:col>12</xdr:col>
          <xdr:colOff>76200</xdr:colOff>
          <xdr:row>0</xdr:row>
          <xdr:rowOff>38100</xdr:rowOff>
        </xdr:to>
        <xdr:sp macro="" textlink="">
          <xdr:nvSpPr>
            <xdr:cNvPr id="7330" name="Check Box 162" hidden="1">
              <a:extLst>
                <a:ext uri="{63B3BB69-23CF-44E3-9099-C40C66FF867C}">
                  <a14:compatExt spid="_x0000_s7330"/>
                </a:ext>
                <a:ext uri="{FF2B5EF4-FFF2-40B4-BE49-F238E27FC236}">
                  <a16:creationId xmlns:a16="http://schemas.microsoft.com/office/drawing/2014/main" id="{00000000-0008-0000-0000-0000A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0</xdr:rowOff>
        </xdr:from>
        <xdr:to>
          <xdr:col>12</xdr:col>
          <xdr:colOff>76200</xdr:colOff>
          <xdr:row>23</xdr:row>
          <xdr:rowOff>38100</xdr:rowOff>
        </xdr:to>
        <xdr:sp macro="" textlink="">
          <xdr:nvSpPr>
            <xdr:cNvPr id="7331" name="Check Box 163" hidden="1">
              <a:extLst>
                <a:ext uri="{63B3BB69-23CF-44E3-9099-C40C66FF867C}">
                  <a14:compatExt spid="_x0000_s7331"/>
                </a:ext>
                <a:ext uri="{FF2B5EF4-FFF2-40B4-BE49-F238E27FC236}">
                  <a16:creationId xmlns:a16="http://schemas.microsoft.com/office/drawing/2014/main" id="{00000000-0008-0000-0000-0000A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23</xdr:row>
          <xdr:rowOff>0</xdr:rowOff>
        </xdr:from>
        <xdr:to>
          <xdr:col>12</xdr:col>
          <xdr:colOff>76200</xdr:colOff>
          <xdr:row>23</xdr:row>
          <xdr:rowOff>38100</xdr:rowOff>
        </xdr:to>
        <xdr:sp macro="" textlink="">
          <xdr:nvSpPr>
            <xdr:cNvPr id="7332" name="Check Box 164" hidden="1">
              <a:extLst>
                <a:ext uri="{63B3BB69-23CF-44E3-9099-C40C66FF867C}">
                  <a14:compatExt spid="_x0000_s7332"/>
                </a:ext>
                <a:ext uri="{FF2B5EF4-FFF2-40B4-BE49-F238E27FC236}">
                  <a16:creationId xmlns:a16="http://schemas.microsoft.com/office/drawing/2014/main" id="{00000000-0008-0000-0000-0000A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12</xdr:col>
          <xdr:colOff>76200</xdr:colOff>
          <xdr:row>63</xdr:row>
          <xdr:rowOff>38100</xdr:rowOff>
        </xdr:to>
        <xdr:sp macro="" textlink="">
          <xdr:nvSpPr>
            <xdr:cNvPr id="7333" name="Check Box 165" hidden="1">
              <a:extLst>
                <a:ext uri="{63B3BB69-23CF-44E3-9099-C40C66FF867C}">
                  <a14:compatExt spid="_x0000_s7333"/>
                </a:ext>
                <a:ext uri="{FF2B5EF4-FFF2-40B4-BE49-F238E27FC236}">
                  <a16:creationId xmlns:a16="http://schemas.microsoft.com/office/drawing/2014/main" id="{00000000-0008-0000-0000-0000A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63</xdr:row>
          <xdr:rowOff>0</xdr:rowOff>
        </xdr:from>
        <xdr:to>
          <xdr:col>12</xdr:col>
          <xdr:colOff>76200</xdr:colOff>
          <xdr:row>63</xdr:row>
          <xdr:rowOff>38100</xdr:rowOff>
        </xdr:to>
        <xdr:sp macro="" textlink="">
          <xdr:nvSpPr>
            <xdr:cNvPr id="7334" name="Check Box 166" hidden="1">
              <a:extLst>
                <a:ext uri="{63B3BB69-23CF-44E3-9099-C40C66FF867C}">
                  <a14:compatExt spid="_x0000_s7334"/>
                </a:ext>
                <a:ext uri="{FF2B5EF4-FFF2-40B4-BE49-F238E27FC236}">
                  <a16:creationId xmlns:a16="http://schemas.microsoft.com/office/drawing/2014/main" id="{00000000-0008-0000-0000-0000A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101</xdr:row>
          <xdr:rowOff>0</xdr:rowOff>
        </xdr:from>
        <xdr:to>
          <xdr:col>12</xdr:col>
          <xdr:colOff>76200</xdr:colOff>
          <xdr:row>101</xdr:row>
          <xdr:rowOff>38100</xdr:rowOff>
        </xdr:to>
        <xdr:sp macro="" textlink="">
          <xdr:nvSpPr>
            <xdr:cNvPr id="7335" name="Check Box 167" hidden="1">
              <a:extLst>
                <a:ext uri="{63B3BB69-23CF-44E3-9099-C40C66FF867C}">
                  <a14:compatExt spid="_x0000_s7335"/>
                </a:ext>
                <a:ext uri="{FF2B5EF4-FFF2-40B4-BE49-F238E27FC236}">
                  <a16:creationId xmlns:a16="http://schemas.microsoft.com/office/drawing/2014/main" id="{00000000-0008-0000-0000-0000A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101</xdr:row>
          <xdr:rowOff>0</xdr:rowOff>
        </xdr:from>
        <xdr:to>
          <xdr:col>12</xdr:col>
          <xdr:colOff>76200</xdr:colOff>
          <xdr:row>101</xdr:row>
          <xdr:rowOff>38100</xdr:rowOff>
        </xdr:to>
        <xdr:sp macro="" textlink="">
          <xdr:nvSpPr>
            <xdr:cNvPr id="7336" name="Check Box 168" hidden="1">
              <a:extLst>
                <a:ext uri="{63B3BB69-23CF-44E3-9099-C40C66FF867C}">
                  <a14:compatExt spid="_x0000_s7336"/>
                </a:ext>
                <a:ext uri="{FF2B5EF4-FFF2-40B4-BE49-F238E27FC236}">
                  <a16:creationId xmlns:a16="http://schemas.microsoft.com/office/drawing/2014/main" id="{00000000-0008-0000-0000-0000A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140</xdr:row>
          <xdr:rowOff>0</xdr:rowOff>
        </xdr:from>
        <xdr:to>
          <xdr:col>12</xdr:col>
          <xdr:colOff>76200</xdr:colOff>
          <xdr:row>140</xdr:row>
          <xdr:rowOff>38100</xdr:rowOff>
        </xdr:to>
        <xdr:sp macro="" textlink="">
          <xdr:nvSpPr>
            <xdr:cNvPr id="7337" name="Check Box 169" hidden="1">
              <a:extLst>
                <a:ext uri="{63B3BB69-23CF-44E3-9099-C40C66FF867C}">
                  <a14:compatExt spid="_x0000_s7337"/>
                </a:ext>
                <a:ext uri="{FF2B5EF4-FFF2-40B4-BE49-F238E27FC236}">
                  <a16:creationId xmlns:a16="http://schemas.microsoft.com/office/drawing/2014/main" id="{00000000-0008-0000-0000-0000A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140</xdr:row>
          <xdr:rowOff>0</xdr:rowOff>
        </xdr:from>
        <xdr:to>
          <xdr:col>12</xdr:col>
          <xdr:colOff>76200</xdr:colOff>
          <xdr:row>140</xdr:row>
          <xdr:rowOff>38100</xdr:rowOff>
        </xdr:to>
        <xdr:sp macro="" textlink="">
          <xdr:nvSpPr>
            <xdr:cNvPr id="7338" name="Check Box 170" hidden="1">
              <a:extLst>
                <a:ext uri="{63B3BB69-23CF-44E3-9099-C40C66FF867C}">
                  <a14:compatExt spid="_x0000_s7338"/>
                </a:ext>
                <a:ext uri="{FF2B5EF4-FFF2-40B4-BE49-F238E27FC236}">
                  <a16:creationId xmlns:a16="http://schemas.microsoft.com/office/drawing/2014/main" id="{00000000-0008-0000-0000-0000A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176</xdr:row>
          <xdr:rowOff>0</xdr:rowOff>
        </xdr:from>
        <xdr:to>
          <xdr:col>12</xdr:col>
          <xdr:colOff>76200</xdr:colOff>
          <xdr:row>176</xdr:row>
          <xdr:rowOff>38100</xdr:rowOff>
        </xdr:to>
        <xdr:sp macro="" textlink="">
          <xdr:nvSpPr>
            <xdr:cNvPr id="7339" name="Check Box 171" hidden="1">
              <a:extLst>
                <a:ext uri="{63B3BB69-23CF-44E3-9099-C40C66FF867C}">
                  <a14:compatExt spid="_x0000_s7339"/>
                </a:ext>
                <a:ext uri="{FF2B5EF4-FFF2-40B4-BE49-F238E27FC236}">
                  <a16:creationId xmlns:a16="http://schemas.microsoft.com/office/drawing/2014/main" id="{00000000-0008-0000-0000-0000A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176</xdr:row>
          <xdr:rowOff>0</xdr:rowOff>
        </xdr:from>
        <xdr:to>
          <xdr:col>12</xdr:col>
          <xdr:colOff>76200</xdr:colOff>
          <xdr:row>176</xdr:row>
          <xdr:rowOff>38100</xdr:rowOff>
        </xdr:to>
        <xdr:sp macro="" textlink="">
          <xdr:nvSpPr>
            <xdr:cNvPr id="7340" name="Check Box 172" hidden="1">
              <a:extLst>
                <a:ext uri="{63B3BB69-23CF-44E3-9099-C40C66FF867C}">
                  <a14:compatExt spid="_x0000_s7340"/>
                </a:ext>
                <a:ext uri="{FF2B5EF4-FFF2-40B4-BE49-F238E27FC236}">
                  <a16:creationId xmlns:a16="http://schemas.microsoft.com/office/drawing/2014/main" id="{00000000-0008-0000-0000-0000A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212</xdr:row>
          <xdr:rowOff>0</xdr:rowOff>
        </xdr:from>
        <xdr:to>
          <xdr:col>12</xdr:col>
          <xdr:colOff>76200</xdr:colOff>
          <xdr:row>212</xdr:row>
          <xdr:rowOff>38100</xdr:rowOff>
        </xdr:to>
        <xdr:sp macro="" textlink="">
          <xdr:nvSpPr>
            <xdr:cNvPr id="7341" name="Check Box 173" hidden="1">
              <a:extLst>
                <a:ext uri="{63B3BB69-23CF-44E3-9099-C40C66FF867C}">
                  <a14:compatExt spid="_x0000_s7341"/>
                </a:ext>
                <a:ext uri="{FF2B5EF4-FFF2-40B4-BE49-F238E27FC236}">
                  <a16:creationId xmlns:a16="http://schemas.microsoft.com/office/drawing/2014/main" id="{00000000-0008-0000-0000-0000A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212</xdr:row>
          <xdr:rowOff>0</xdr:rowOff>
        </xdr:from>
        <xdr:to>
          <xdr:col>12</xdr:col>
          <xdr:colOff>76200</xdr:colOff>
          <xdr:row>212</xdr:row>
          <xdr:rowOff>38100</xdr:rowOff>
        </xdr:to>
        <xdr:sp macro="" textlink="">
          <xdr:nvSpPr>
            <xdr:cNvPr id="7342" name="Check Box 174" hidden="1">
              <a:extLst>
                <a:ext uri="{63B3BB69-23CF-44E3-9099-C40C66FF867C}">
                  <a14:compatExt spid="_x0000_s7342"/>
                </a:ext>
                <a:ext uri="{FF2B5EF4-FFF2-40B4-BE49-F238E27FC236}">
                  <a16:creationId xmlns:a16="http://schemas.microsoft.com/office/drawing/2014/main" id="{00000000-0008-0000-0000-0000A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247</xdr:row>
          <xdr:rowOff>0</xdr:rowOff>
        </xdr:from>
        <xdr:to>
          <xdr:col>12</xdr:col>
          <xdr:colOff>76200</xdr:colOff>
          <xdr:row>247</xdr:row>
          <xdr:rowOff>38100</xdr:rowOff>
        </xdr:to>
        <xdr:sp macro="" textlink="">
          <xdr:nvSpPr>
            <xdr:cNvPr id="7343" name="Check Box 175" hidden="1">
              <a:extLst>
                <a:ext uri="{63B3BB69-23CF-44E3-9099-C40C66FF867C}">
                  <a14:compatExt spid="_x0000_s7343"/>
                </a:ext>
                <a:ext uri="{FF2B5EF4-FFF2-40B4-BE49-F238E27FC236}">
                  <a16:creationId xmlns:a16="http://schemas.microsoft.com/office/drawing/2014/main" id="{00000000-0008-0000-0000-0000A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247</xdr:row>
          <xdr:rowOff>0</xdr:rowOff>
        </xdr:from>
        <xdr:to>
          <xdr:col>12</xdr:col>
          <xdr:colOff>76200</xdr:colOff>
          <xdr:row>247</xdr:row>
          <xdr:rowOff>38100</xdr:rowOff>
        </xdr:to>
        <xdr:sp macro="" textlink="">
          <xdr:nvSpPr>
            <xdr:cNvPr id="7344" name="Check Box 176" hidden="1">
              <a:extLst>
                <a:ext uri="{63B3BB69-23CF-44E3-9099-C40C66FF867C}">
                  <a14:compatExt spid="_x0000_s7344"/>
                </a:ext>
                <a:ext uri="{FF2B5EF4-FFF2-40B4-BE49-F238E27FC236}">
                  <a16:creationId xmlns:a16="http://schemas.microsoft.com/office/drawing/2014/main" id="{00000000-0008-0000-0000-0000B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281</xdr:row>
          <xdr:rowOff>0</xdr:rowOff>
        </xdr:from>
        <xdr:to>
          <xdr:col>12</xdr:col>
          <xdr:colOff>76200</xdr:colOff>
          <xdr:row>281</xdr:row>
          <xdr:rowOff>38100</xdr:rowOff>
        </xdr:to>
        <xdr:sp macro="" textlink="">
          <xdr:nvSpPr>
            <xdr:cNvPr id="7345" name="Check Box 177" hidden="1">
              <a:extLst>
                <a:ext uri="{63B3BB69-23CF-44E3-9099-C40C66FF867C}">
                  <a14:compatExt spid="_x0000_s7345"/>
                </a:ext>
                <a:ext uri="{FF2B5EF4-FFF2-40B4-BE49-F238E27FC236}">
                  <a16:creationId xmlns:a16="http://schemas.microsoft.com/office/drawing/2014/main" id="{00000000-0008-0000-0000-0000B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281</xdr:row>
          <xdr:rowOff>0</xdr:rowOff>
        </xdr:from>
        <xdr:to>
          <xdr:col>12</xdr:col>
          <xdr:colOff>76200</xdr:colOff>
          <xdr:row>281</xdr:row>
          <xdr:rowOff>38100</xdr:rowOff>
        </xdr:to>
        <xdr:sp macro="" textlink="">
          <xdr:nvSpPr>
            <xdr:cNvPr id="7346" name="Check Box 178" hidden="1">
              <a:extLst>
                <a:ext uri="{63B3BB69-23CF-44E3-9099-C40C66FF867C}">
                  <a14:compatExt spid="_x0000_s7346"/>
                </a:ext>
                <a:ext uri="{FF2B5EF4-FFF2-40B4-BE49-F238E27FC236}">
                  <a16:creationId xmlns:a16="http://schemas.microsoft.com/office/drawing/2014/main" id="{00000000-0008-0000-0000-0000B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315</xdr:row>
          <xdr:rowOff>0</xdr:rowOff>
        </xdr:from>
        <xdr:to>
          <xdr:col>12</xdr:col>
          <xdr:colOff>76200</xdr:colOff>
          <xdr:row>315</xdr:row>
          <xdr:rowOff>38100</xdr:rowOff>
        </xdr:to>
        <xdr:sp macro="" textlink="">
          <xdr:nvSpPr>
            <xdr:cNvPr id="7347" name="Check Box 179" hidden="1">
              <a:extLst>
                <a:ext uri="{63B3BB69-23CF-44E3-9099-C40C66FF867C}">
                  <a14:compatExt spid="_x0000_s7347"/>
                </a:ext>
                <a:ext uri="{FF2B5EF4-FFF2-40B4-BE49-F238E27FC236}">
                  <a16:creationId xmlns:a16="http://schemas.microsoft.com/office/drawing/2014/main" id="{00000000-0008-0000-0000-0000B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315</xdr:row>
          <xdr:rowOff>0</xdr:rowOff>
        </xdr:from>
        <xdr:to>
          <xdr:col>12</xdr:col>
          <xdr:colOff>76200</xdr:colOff>
          <xdr:row>315</xdr:row>
          <xdr:rowOff>38100</xdr:rowOff>
        </xdr:to>
        <xdr:sp macro="" textlink="">
          <xdr:nvSpPr>
            <xdr:cNvPr id="7348" name="Check Box 180" hidden="1">
              <a:extLst>
                <a:ext uri="{63B3BB69-23CF-44E3-9099-C40C66FF867C}">
                  <a14:compatExt spid="_x0000_s7348"/>
                </a:ext>
                <a:ext uri="{FF2B5EF4-FFF2-40B4-BE49-F238E27FC236}">
                  <a16:creationId xmlns:a16="http://schemas.microsoft.com/office/drawing/2014/main" id="{00000000-0008-0000-0000-0000B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349</xdr:row>
          <xdr:rowOff>0</xdr:rowOff>
        </xdr:from>
        <xdr:to>
          <xdr:col>12</xdr:col>
          <xdr:colOff>76200</xdr:colOff>
          <xdr:row>349</xdr:row>
          <xdr:rowOff>0</xdr:rowOff>
        </xdr:to>
        <xdr:sp macro="" textlink="">
          <xdr:nvSpPr>
            <xdr:cNvPr id="7349" name="Check Box 181" hidden="1">
              <a:extLst>
                <a:ext uri="{63B3BB69-23CF-44E3-9099-C40C66FF867C}">
                  <a14:compatExt spid="_x0000_s7349"/>
                </a:ext>
                <a:ext uri="{FF2B5EF4-FFF2-40B4-BE49-F238E27FC236}">
                  <a16:creationId xmlns:a16="http://schemas.microsoft.com/office/drawing/2014/main" id="{00000000-0008-0000-0000-0000B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349</xdr:row>
          <xdr:rowOff>0</xdr:rowOff>
        </xdr:from>
        <xdr:to>
          <xdr:col>12</xdr:col>
          <xdr:colOff>76200</xdr:colOff>
          <xdr:row>349</xdr:row>
          <xdr:rowOff>0</xdr:rowOff>
        </xdr:to>
        <xdr:sp macro="" textlink="">
          <xdr:nvSpPr>
            <xdr:cNvPr id="7350" name="Check Box 182" hidden="1">
              <a:extLst>
                <a:ext uri="{63B3BB69-23CF-44E3-9099-C40C66FF867C}">
                  <a14:compatExt spid="_x0000_s7350"/>
                </a:ext>
                <a:ext uri="{FF2B5EF4-FFF2-40B4-BE49-F238E27FC236}">
                  <a16:creationId xmlns:a16="http://schemas.microsoft.com/office/drawing/2014/main" id="{00000000-0008-0000-0000-0000B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349</xdr:row>
          <xdr:rowOff>0</xdr:rowOff>
        </xdr:from>
        <xdr:to>
          <xdr:col>12</xdr:col>
          <xdr:colOff>76200</xdr:colOff>
          <xdr:row>349</xdr:row>
          <xdr:rowOff>38100</xdr:rowOff>
        </xdr:to>
        <xdr:sp macro="" textlink="">
          <xdr:nvSpPr>
            <xdr:cNvPr id="7351" name="Check Box 183" hidden="1">
              <a:extLst>
                <a:ext uri="{63B3BB69-23CF-44E3-9099-C40C66FF867C}">
                  <a14:compatExt spid="_x0000_s7351"/>
                </a:ext>
                <a:ext uri="{FF2B5EF4-FFF2-40B4-BE49-F238E27FC236}">
                  <a16:creationId xmlns:a16="http://schemas.microsoft.com/office/drawing/2014/main" id="{00000000-0008-0000-0000-0000B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349</xdr:row>
          <xdr:rowOff>0</xdr:rowOff>
        </xdr:from>
        <xdr:to>
          <xdr:col>12</xdr:col>
          <xdr:colOff>76200</xdr:colOff>
          <xdr:row>349</xdr:row>
          <xdr:rowOff>38100</xdr:rowOff>
        </xdr:to>
        <xdr:sp macro="" textlink="">
          <xdr:nvSpPr>
            <xdr:cNvPr id="7352" name="Check Box 184" hidden="1">
              <a:extLst>
                <a:ext uri="{63B3BB69-23CF-44E3-9099-C40C66FF867C}">
                  <a14:compatExt spid="_x0000_s7352"/>
                </a:ext>
                <a:ext uri="{FF2B5EF4-FFF2-40B4-BE49-F238E27FC236}">
                  <a16:creationId xmlns:a16="http://schemas.microsoft.com/office/drawing/2014/main" id="{00000000-0008-0000-0000-0000B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383</xdr:row>
          <xdr:rowOff>0</xdr:rowOff>
        </xdr:from>
        <xdr:to>
          <xdr:col>12</xdr:col>
          <xdr:colOff>76200</xdr:colOff>
          <xdr:row>383</xdr:row>
          <xdr:rowOff>0</xdr:rowOff>
        </xdr:to>
        <xdr:sp macro="" textlink="">
          <xdr:nvSpPr>
            <xdr:cNvPr id="7353" name="Check Box 185" hidden="1">
              <a:extLst>
                <a:ext uri="{63B3BB69-23CF-44E3-9099-C40C66FF867C}">
                  <a14:compatExt spid="_x0000_s7353"/>
                </a:ext>
                <a:ext uri="{FF2B5EF4-FFF2-40B4-BE49-F238E27FC236}">
                  <a16:creationId xmlns:a16="http://schemas.microsoft.com/office/drawing/2014/main" id="{00000000-0008-0000-0000-0000B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383</xdr:row>
          <xdr:rowOff>0</xdr:rowOff>
        </xdr:from>
        <xdr:to>
          <xdr:col>12</xdr:col>
          <xdr:colOff>76200</xdr:colOff>
          <xdr:row>383</xdr:row>
          <xdr:rowOff>0</xdr:rowOff>
        </xdr:to>
        <xdr:sp macro="" textlink="">
          <xdr:nvSpPr>
            <xdr:cNvPr id="7354" name="Check Box 186" hidden="1">
              <a:extLst>
                <a:ext uri="{63B3BB69-23CF-44E3-9099-C40C66FF867C}">
                  <a14:compatExt spid="_x0000_s7354"/>
                </a:ext>
                <a:ext uri="{FF2B5EF4-FFF2-40B4-BE49-F238E27FC236}">
                  <a16:creationId xmlns:a16="http://schemas.microsoft.com/office/drawing/2014/main" id="{00000000-0008-0000-0000-0000B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383</xdr:row>
          <xdr:rowOff>0</xdr:rowOff>
        </xdr:from>
        <xdr:to>
          <xdr:col>12</xdr:col>
          <xdr:colOff>76200</xdr:colOff>
          <xdr:row>383</xdr:row>
          <xdr:rowOff>38100</xdr:rowOff>
        </xdr:to>
        <xdr:sp macro="" textlink="">
          <xdr:nvSpPr>
            <xdr:cNvPr id="7355" name="Check Box 187" hidden="1">
              <a:extLst>
                <a:ext uri="{63B3BB69-23CF-44E3-9099-C40C66FF867C}">
                  <a14:compatExt spid="_x0000_s7355"/>
                </a:ext>
                <a:ext uri="{FF2B5EF4-FFF2-40B4-BE49-F238E27FC236}">
                  <a16:creationId xmlns:a16="http://schemas.microsoft.com/office/drawing/2014/main" id="{00000000-0008-0000-0000-0000B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383</xdr:row>
          <xdr:rowOff>0</xdr:rowOff>
        </xdr:from>
        <xdr:to>
          <xdr:col>12</xdr:col>
          <xdr:colOff>76200</xdr:colOff>
          <xdr:row>383</xdr:row>
          <xdr:rowOff>38100</xdr:rowOff>
        </xdr:to>
        <xdr:sp macro="" textlink="">
          <xdr:nvSpPr>
            <xdr:cNvPr id="7356" name="Check Box 188" hidden="1">
              <a:extLst>
                <a:ext uri="{63B3BB69-23CF-44E3-9099-C40C66FF867C}">
                  <a14:compatExt spid="_x0000_s7356"/>
                </a:ext>
                <a:ext uri="{FF2B5EF4-FFF2-40B4-BE49-F238E27FC236}">
                  <a16:creationId xmlns:a16="http://schemas.microsoft.com/office/drawing/2014/main" id="{00000000-0008-0000-0000-0000B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417</xdr:row>
          <xdr:rowOff>0</xdr:rowOff>
        </xdr:from>
        <xdr:to>
          <xdr:col>12</xdr:col>
          <xdr:colOff>76200</xdr:colOff>
          <xdr:row>417</xdr:row>
          <xdr:rowOff>0</xdr:rowOff>
        </xdr:to>
        <xdr:sp macro="" textlink="">
          <xdr:nvSpPr>
            <xdr:cNvPr id="7357" name="Check Box 189" hidden="1">
              <a:extLst>
                <a:ext uri="{63B3BB69-23CF-44E3-9099-C40C66FF867C}">
                  <a14:compatExt spid="_x0000_s7357"/>
                </a:ext>
                <a:ext uri="{FF2B5EF4-FFF2-40B4-BE49-F238E27FC236}">
                  <a16:creationId xmlns:a16="http://schemas.microsoft.com/office/drawing/2014/main" id="{00000000-0008-0000-0000-0000B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417</xdr:row>
          <xdr:rowOff>0</xdr:rowOff>
        </xdr:from>
        <xdr:to>
          <xdr:col>12</xdr:col>
          <xdr:colOff>76200</xdr:colOff>
          <xdr:row>417</xdr:row>
          <xdr:rowOff>0</xdr:rowOff>
        </xdr:to>
        <xdr:sp macro="" textlink="">
          <xdr:nvSpPr>
            <xdr:cNvPr id="7358" name="Check Box 190" hidden="1">
              <a:extLst>
                <a:ext uri="{63B3BB69-23CF-44E3-9099-C40C66FF867C}">
                  <a14:compatExt spid="_x0000_s7358"/>
                </a:ext>
                <a:ext uri="{FF2B5EF4-FFF2-40B4-BE49-F238E27FC236}">
                  <a16:creationId xmlns:a16="http://schemas.microsoft.com/office/drawing/2014/main" id="{00000000-0008-0000-0000-0000B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417</xdr:row>
          <xdr:rowOff>0</xdr:rowOff>
        </xdr:from>
        <xdr:to>
          <xdr:col>12</xdr:col>
          <xdr:colOff>76200</xdr:colOff>
          <xdr:row>417</xdr:row>
          <xdr:rowOff>38100</xdr:rowOff>
        </xdr:to>
        <xdr:sp macro="" textlink="">
          <xdr:nvSpPr>
            <xdr:cNvPr id="7359" name="Check Box 191" hidden="1">
              <a:extLst>
                <a:ext uri="{63B3BB69-23CF-44E3-9099-C40C66FF867C}">
                  <a14:compatExt spid="_x0000_s7359"/>
                </a:ext>
                <a:ext uri="{FF2B5EF4-FFF2-40B4-BE49-F238E27FC236}">
                  <a16:creationId xmlns:a16="http://schemas.microsoft.com/office/drawing/2014/main" id="{00000000-0008-0000-0000-0000B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417</xdr:row>
          <xdr:rowOff>0</xdr:rowOff>
        </xdr:from>
        <xdr:to>
          <xdr:col>12</xdr:col>
          <xdr:colOff>76200</xdr:colOff>
          <xdr:row>417</xdr:row>
          <xdr:rowOff>38100</xdr:rowOff>
        </xdr:to>
        <xdr:sp macro="" textlink="">
          <xdr:nvSpPr>
            <xdr:cNvPr id="7360" name="Check Box 192" hidden="1">
              <a:extLst>
                <a:ext uri="{63B3BB69-23CF-44E3-9099-C40C66FF867C}">
                  <a14:compatExt spid="_x0000_s7360"/>
                </a:ext>
                <a:ext uri="{FF2B5EF4-FFF2-40B4-BE49-F238E27FC236}">
                  <a16:creationId xmlns:a16="http://schemas.microsoft.com/office/drawing/2014/main" id="{00000000-0008-0000-0000-0000C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451</xdr:row>
          <xdr:rowOff>0</xdr:rowOff>
        </xdr:from>
        <xdr:to>
          <xdr:col>12</xdr:col>
          <xdr:colOff>76200</xdr:colOff>
          <xdr:row>451</xdr:row>
          <xdr:rowOff>0</xdr:rowOff>
        </xdr:to>
        <xdr:sp macro="" textlink="">
          <xdr:nvSpPr>
            <xdr:cNvPr id="7361" name="Check Box 193" hidden="1">
              <a:extLst>
                <a:ext uri="{63B3BB69-23CF-44E3-9099-C40C66FF867C}">
                  <a14:compatExt spid="_x0000_s7361"/>
                </a:ext>
                <a:ext uri="{FF2B5EF4-FFF2-40B4-BE49-F238E27FC236}">
                  <a16:creationId xmlns:a16="http://schemas.microsoft.com/office/drawing/2014/main" id="{00000000-0008-0000-0000-0000C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451</xdr:row>
          <xdr:rowOff>0</xdr:rowOff>
        </xdr:from>
        <xdr:to>
          <xdr:col>12</xdr:col>
          <xdr:colOff>76200</xdr:colOff>
          <xdr:row>451</xdr:row>
          <xdr:rowOff>0</xdr:rowOff>
        </xdr:to>
        <xdr:sp macro="" textlink="">
          <xdr:nvSpPr>
            <xdr:cNvPr id="7362" name="Check Box 194" hidden="1">
              <a:extLst>
                <a:ext uri="{63B3BB69-23CF-44E3-9099-C40C66FF867C}">
                  <a14:compatExt spid="_x0000_s7362"/>
                </a:ext>
                <a:ext uri="{FF2B5EF4-FFF2-40B4-BE49-F238E27FC236}">
                  <a16:creationId xmlns:a16="http://schemas.microsoft.com/office/drawing/2014/main" id="{00000000-0008-0000-0000-0000C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451</xdr:row>
          <xdr:rowOff>0</xdr:rowOff>
        </xdr:from>
        <xdr:to>
          <xdr:col>12</xdr:col>
          <xdr:colOff>76200</xdr:colOff>
          <xdr:row>451</xdr:row>
          <xdr:rowOff>38100</xdr:rowOff>
        </xdr:to>
        <xdr:sp macro="" textlink="">
          <xdr:nvSpPr>
            <xdr:cNvPr id="7363" name="Check Box 195" hidden="1">
              <a:extLst>
                <a:ext uri="{63B3BB69-23CF-44E3-9099-C40C66FF867C}">
                  <a14:compatExt spid="_x0000_s7363"/>
                </a:ext>
                <a:ext uri="{FF2B5EF4-FFF2-40B4-BE49-F238E27FC236}">
                  <a16:creationId xmlns:a16="http://schemas.microsoft.com/office/drawing/2014/main" id="{00000000-0008-0000-0000-0000C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451</xdr:row>
          <xdr:rowOff>0</xdr:rowOff>
        </xdr:from>
        <xdr:to>
          <xdr:col>12</xdr:col>
          <xdr:colOff>76200</xdr:colOff>
          <xdr:row>451</xdr:row>
          <xdr:rowOff>38100</xdr:rowOff>
        </xdr:to>
        <xdr:sp macro="" textlink="">
          <xdr:nvSpPr>
            <xdr:cNvPr id="7364" name="Check Box 196" hidden="1">
              <a:extLst>
                <a:ext uri="{63B3BB69-23CF-44E3-9099-C40C66FF867C}">
                  <a14:compatExt spid="_x0000_s7364"/>
                </a:ext>
                <a:ext uri="{FF2B5EF4-FFF2-40B4-BE49-F238E27FC236}">
                  <a16:creationId xmlns:a16="http://schemas.microsoft.com/office/drawing/2014/main" id="{00000000-0008-0000-0000-0000C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485</xdr:row>
          <xdr:rowOff>0</xdr:rowOff>
        </xdr:from>
        <xdr:to>
          <xdr:col>12</xdr:col>
          <xdr:colOff>76200</xdr:colOff>
          <xdr:row>485</xdr:row>
          <xdr:rowOff>0</xdr:rowOff>
        </xdr:to>
        <xdr:sp macro="" textlink="">
          <xdr:nvSpPr>
            <xdr:cNvPr id="7365" name="Check Box 197" hidden="1">
              <a:extLst>
                <a:ext uri="{63B3BB69-23CF-44E3-9099-C40C66FF867C}">
                  <a14:compatExt spid="_x0000_s7365"/>
                </a:ext>
                <a:ext uri="{FF2B5EF4-FFF2-40B4-BE49-F238E27FC236}">
                  <a16:creationId xmlns:a16="http://schemas.microsoft.com/office/drawing/2014/main" id="{00000000-0008-0000-0000-0000C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485</xdr:row>
          <xdr:rowOff>0</xdr:rowOff>
        </xdr:from>
        <xdr:to>
          <xdr:col>12</xdr:col>
          <xdr:colOff>76200</xdr:colOff>
          <xdr:row>485</xdr:row>
          <xdr:rowOff>0</xdr:rowOff>
        </xdr:to>
        <xdr:sp macro="" textlink="">
          <xdr:nvSpPr>
            <xdr:cNvPr id="7366" name="Check Box 198" hidden="1">
              <a:extLst>
                <a:ext uri="{63B3BB69-23CF-44E3-9099-C40C66FF867C}">
                  <a14:compatExt spid="_x0000_s7366"/>
                </a:ext>
                <a:ext uri="{FF2B5EF4-FFF2-40B4-BE49-F238E27FC236}">
                  <a16:creationId xmlns:a16="http://schemas.microsoft.com/office/drawing/2014/main" id="{00000000-0008-0000-0000-0000C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485</xdr:row>
          <xdr:rowOff>0</xdr:rowOff>
        </xdr:from>
        <xdr:to>
          <xdr:col>12</xdr:col>
          <xdr:colOff>76200</xdr:colOff>
          <xdr:row>485</xdr:row>
          <xdr:rowOff>38100</xdr:rowOff>
        </xdr:to>
        <xdr:sp macro="" textlink="">
          <xdr:nvSpPr>
            <xdr:cNvPr id="7367" name="Check Box 199" hidden="1">
              <a:extLst>
                <a:ext uri="{63B3BB69-23CF-44E3-9099-C40C66FF867C}">
                  <a14:compatExt spid="_x0000_s7367"/>
                </a:ext>
                <a:ext uri="{FF2B5EF4-FFF2-40B4-BE49-F238E27FC236}">
                  <a16:creationId xmlns:a16="http://schemas.microsoft.com/office/drawing/2014/main" id="{00000000-0008-0000-0000-0000C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485</xdr:row>
          <xdr:rowOff>0</xdr:rowOff>
        </xdr:from>
        <xdr:to>
          <xdr:col>12</xdr:col>
          <xdr:colOff>76200</xdr:colOff>
          <xdr:row>485</xdr:row>
          <xdr:rowOff>38100</xdr:rowOff>
        </xdr:to>
        <xdr:sp macro="" textlink="">
          <xdr:nvSpPr>
            <xdr:cNvPr id="7368" name="Check Box 200" hidden="1">
              <a:extLst>
                <a:ext uri="{63B3BB69-23CF-44E3-9099-C40C66FF867C}">
                  <a14:compatExt spid="_x0000_s7368"/>
                </a:ext>
                <a:ext uri="{FF2B5EF4-FFF2-40B4-BE49-F238E27FC236}">
                  <a16:creationId xmlns:a16="http://schemas.microsoft.com/office/drawing/2014/main" id="{00000000-0008-0000-0000-0000C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519</xdr:row>
          <xdr:rowOff>0</xdr:rowOff>
        </xdr:from>
        <xdr:to>
          <xdr:col>12</xdr:col>
          <xdr:colOff>76200</xdr:colOff>
          <xdr:row>519</xdr:row>
          <xdr:rowOff>0</xdr:rowOff>
        </xdr:to>
        <xdr:sp macro="" textlink="">
          <xdr:nvSpPr>
            <xdr:cNvPr id="7369" name="Check Box 201" hidden="1">
              <a:extLst>
                <a:ext uri="{63B3BB69-23CF-44E3-9099-C40C66FF867C}">
                  <a14:compatExt spid="_x0000_s7369"/>
                </a:ext>
                <a:ext uri="{FF2B5EF4-FFF2-40B4-BE49-F238E27FC236}">
                  <a16:creationId xmlns:a16="http://schemas.microsoft.com/office/drawing/2014/main" id="{00000000-0008-0000-0000-0000C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519</xdr:row>
          <xdr:rowOff>0</xdr:rowOff>
        </xdr:from>
        <xdr:to>
          <xdr:col>12</xdr:col>
          <xdr:colOff>76200</xdr:colOff>
          <xdr:row>519</xdr:row>
          <xdr:rowOff>0</xdr:rowOff>
        </xdr:to>
        <xdr:sp macro="" textlink="">
          <xdr:nvSpPr>
            <xdr:cNvPr id="7370" name="Check Box 202" hidden="1">
              <a:extLst>
                <a:ext uri="{63B3BB69-23CF-44E3-9099-C40C66FF867C}">
                  <a14:compatExt spid="_x0000_s7370"/>
                </a:ext>
                <a:ext uri="{FF2B5EF4-FFF2-40B4-BE49-F238E27FC236}">
                  <a16:creationId xmlns:a16="http://schemas.microsoft.com/office/drawing/2014/main" id="{00000000-0008-0000-0000-0000C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519</xdr:row>
          <xdr:rowOff>0</xdr:rowOff>
        </xdr:from>
        <xdr:to>
          <xdr:col>12</xdr:col>
          <xdr:colOff>76200</xdr:colOff>
          <xdr:row>519</xdr:row>
          <xdr:rowOff>38100</xdr:rowOff>
        </xdr:to>
        <xdr:sp macro="" textlink="">
          <xdr:nvSpPr>
            <xdr:cNvPr id="7371" name="Check Box 203" hidden="1">
              <a:extLst>
                <a:ext uri="{63B3BB69-23CF-44E3-9099-C40C66FF867C}">
                  <a14:compatExt spid="_x0000_s7371"/>
                </a:ext>
                <a:ext uri="{FF2B5EF4-FFF2-40B4-BE49-F238E27FC236}">
                  <a16:creationId xmlns:a16="http://schemas.microsoft.com/office/drawing/2014/main" id="{00000000-0008-0000-0000-0000C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519</xdr:row>
          <xdr:rowOff>0</xdr:rowOff>
        </xdr:from>
        <xdr:to>
          <xdr:col>12</xdr:col>
          <xdr:colOff>76200</xdr:colOff>
          <xdr:row>519</xdr:row>
          <xdr:rowOff>38100</xdr:rowOff>
        </xdr:to>
        <xdr:sp macro="" textlink="">
          <xdr:nvSpPr>
            <xdr:cNvPr id="7372" name="Check Box 204" hidden="1">
              <a:extLst>
                <a:ext uri="{63B3BB69-23CF-44E3-9099-C40C66FF867C}">
                  <a14:compatExt spid="_x0000_s7372"/>
                </a:ext>
                <a:ext uri="{FF2B5EF4-FFF2-40B4-BE49-F238E27FC236}">
                  <a16:creationId xmlns:a16="http://schemas.microsoft.com/office/drawing/2014/main" id="{00000000-0008-0000-0000-0000C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204" Type="http://schemas.openxmlformats.org/officeDocument/2006/relationships/ctrlProp" Target="../ctrlProps/ctrlProp201.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3195-C1AC-4978-B01E-D44012A531DB}">
  <sheetPr>
    <tabColor theme="5" tint="0.59999389629810485"/>
    <pageSetUpPr fitToPage="1"/>
  </sheetPr>
  <dimension ref="A1:L558"/>
  <sheetViews>
    <sheetView showGridLines="0" tabSelected="1" zoomScale="80" zoomScaleNormal="80" workbookViewId="0">
      <selection activeCell="J8" sqref="J8"/>
    </sheetView>
  </sheetViews>
  <sheetFormatPr defaultRowHeight="13.2" x14ac:dyDescent="0.25"/>
  <cols>
    <col min="1" max="1" width="11.5546875" style="1" bestFit="1" customWidth="1"/>
    <col min="2" max="2" width="45.88671875" style="1" customWidth="1"/>
    <col min="3" max="3" width="21.88671875" style="1" customWidth="1"/>
    <col min="4" max="4" width="13.44140625" style="1" customWidth="1"/>
    <col min="5" max="5" width="18.5546875" style="1" customWidth="1"/>
    <col min="6" max="6" width="15.88671875" style="1" customWidth="1"/>
    <col min="7" max="7" width="16.5546875" style="1" customWidth="1"/>
    <col min="8" max="8" width="13" style="1" customWidth="1"/>
    <col min="9" max="9" width="16.44140625" style="1" customWidth="1"/>
    <col min="10" max="10" width="15.44140625" style="1" customWidth="1"/>
    <col min="11" max="11" width="20" style="1" customWidth="1"/>
    <col min="12" max="12" width="16.5546875" style="1" customWidth="1"/>
    <col min="13" max="173" width="9.109375" style="1"/>
    <col min="174" max="174" width="2.44140625" style="1" customWidth="1"/>
    <col min="175" max="175" width="9.109375" style="1"/>
    <col min="176" max="176" width="35.88671875" style="1" bestFit="1" customWidth="1"/>
    <col min="177" max="177" width="10.5546875" style="1" customWidth="1"/>
    <col min="178" max="178" width="8.88671875" style="1" customWidth="1"/>
    <col min="179" max="179" width="13" style="1" customWidth="1"/>
    <col min="180" max="180" width="8.5546875" style="1" customWidth="1"/>
    <col min="181" max="182" width="11" style="1" customWidth="1"/>
    <col min="183" max="186" width="11.44140625" style="1" customWidth="1"/>
    <col min="187" max="187" width="11" style="1" bestFit="1" customWidth="1"/>
    <col min="188" max="188" width="11.88671875" style="1" customWidth="1"/>
    <col min="189" max="429" width="9.109375" style="1"/>
    <col min="430" max="430" width="2.44140625" style="1" customWidth="1"/>
    <col min="431" max="431" width="9.109375" style="1"/>
    <col min="432" max="432" width="35.88671875" style="1" bestFit="1" customWidth="1"/>
    <col min="433" max="433" width="10.5546875" style="1" customWidth="1"/>
    <col min="434" max="434" width="8.88671875" style="1" customWidth="1"/>
    <col min="435" max="435" width="13" style="1" customWidth="1"/>
    <col min="436" max="436" width="8.5546875" style="1" customWidth="1"/>
    <col min="437" max="438" width="11" style="1" customWidth="1"/>
    <col min="439" max="442" width="11.44140625" style="1" customWidth="1"/>
    <col min="443" max="443" width="11" style="1" bestFit="1" customWidth="1"/>
    <col min="444" max="444" width="11.88671875" style="1" customWidth="1"/>
    <col min="445" max="685" width="9.109375" style="1"/>
    <col min="686" max="686" width="2.44140625" style="1" customWidth="1"/>
    <col min="687" max="687" width="9.109375" style="1"/>
    <col min="688" max="688" width="35.88671875" style="1" bestFit="1" customWidth="1"/>
    <col min="689" max="689" width="10.5546875" style="1" customWidth="1"/>
    <col min="690" max="690" width="8.88671875" style="1" customWidth="1"/>
    <col min="691" max="691" width="13" style="1" customWidth="1"/>
    <col min="692" max="692" width="8.5546875" style="1" customWidth="1"/>
    <col min="693" max="694" width="11" style="1" customWidth="1"/>
    <col min="695" max="698" width="11.44140625" style="1" customWidth="1"/>
    <col min="699" max="699" width="11" style="1" bestFit="1" customWidth="1"/>
    <col min="700" max="700" width="11.88671875" style="1" customWidth="1"/>
    <col min="701" max="941" width="9.109375" style="1"/>
    <col min="942" max="942" width="2.44140625" style="1" customWidth="1"/>
    <col min="943" max="943" width="9.109375" style="1"/>
    <col min="944" max="944" width="35.88671875" style="1" bestFit="1" customWidth="1"/>
    <col min="945" max="945" width="10.5546875" style="1" customWidth="1"/>
    <col min="946" max="946" width="8.88671875" style="1" customWidth="1"/>
    <col min="947" max="947" width="13" style="1" customWidth="1"/>
    <col min="948" max="948" width="8.5546875" style="1" customWidth="1"/>
    <col min="949" max="950" width="11" style="1" customWidth="1"/>
    <col min="951" max="954" width="11.44140625" style="1" customWidth="1"/>
    <col min="955" max="955" width="11" style="1" bestFit="1" customWidth="1"/>
    <col min="956" max="956" width="11.88671875" style="1" customWidth="1"/>
    <col min="957" max="1197" width="9.109375" style="1"/>
    <col min="1198" max="1198" width="2.44140625" style="1" customWidth="1"/>
    <col min="1199" max="1199" width="9.109375" style="1"/>
    <col min="1200" max="1200" width="35.88671875" style="1" bestFit="1" customWidth="1"/>
    <col min="1201" max="1201" width="10.5546875" style="1" customWidth="1"/>
    <col min="1202" max="1202" width="8.88671875" style="1" customWidth="1"/>
    <col min="1203" max="1203" width="13" style="1" customWidth="1"/>
    <col min="1204" max="1204" width="8.5546875" style="1" customWidth="1"/>
    <col min="1205" max="1206" width="11" style="1" customWidth="1"/>
    <col min="1207" max="1210" width="11.44140625" style="1" customWidth="1"/>
    <col min="1211" max="1211" width="11" style="1" bestFit="1" customWidth="1"/>
    <col min="1212" max="1212" width="11.88671875" style="1" customWidth="1"/>
    <col min="1213" max="1453" width="9.109375" style="1"/>
    <col min="1454" max="1454" width="2.44140625" style="1" customWidth="1"/>
    <col min="1455" max="1455" width="9.109375" style="1"/>
    <col min="1456" max="1456" width="35.88671875" style="1" bestFit="1" customWidth="1"/>
    <col min="1457" max="1457" width="10.5546875" style="1" customWidth="1"/>
    <col min="1458" max="1458" width="8.88671875" style="1" customWidth="1"/>
    <col min="1459" max="1459" width="13" style="1" customWidth="1"/>
    <col min="1460" max="1460" width="8.5546875" style="1" customWidth="1"/>
    <col min="1461" max="1462" width="11" style="1" customWidth="1"/>
    <col min="1463" max="1466" width="11.44140625" style="1" customWidth="1"/>
    <col min="1467" max="1467" width="11" style="1" bestFit="1" customWidth="1"/>
    <col min="1468" max="1468" width="11.88671875" style="1" customWidth="1"/>
    <col min="1469" max="1709" width="9.109375" style="1"/>
    <col min="1710" max="1710" width="2.44140625" style="1" customWidth="1"/>
    <col min="1711" max="1711" width="9.109375" style="1"/>
    <col min="1712" max="1712" width="35.88671875" style="1" bestFit="1" customWidth="1"/>
    <col min="1713" max="1713" width="10.5546875" style="1" customWidth="1"/>
    <col min="1714" max="1714" width="8.88671875" style="1" customWidth="1"/>
    <col min="1715" max="1715" width="13" style="1" customWidth="1"/>
    <col min="1716" max="1716" width="8.5546875" style="1" customWidth="1"/>
    <col min="1717" max="1718" width="11" style="1" customWidth="1"/>
    <col min="1719" max="1722" width="11.44140625" style="1" customWidth="1"/>
    <col min="1723" max="1723" width="11" style="1" bestFit="1" customWidth="1"/>
    <col min="1724" max="1724" width="11.88671875" style="1" customWidth="1"/>
    <col min="1725" max="1965" width="9.109375" style="1"/>
    <col min="1966" max="1966" width="2.44140625" style="1" customWidth="1"/>
    <col min="1967" max="1967" width="9.109375" style="1"/>
    <col min="1968" max="1968" width="35.88671875" style="1" bestFit="1" customWidth="1"/>
    <col min="1969" max="1969" width="10.5546875" style="1" customWidth="1"/>
    <col min="1970" max="1970" width="8.88671875" style="1" customWidth="1"/>
    <col min="1971" max="1971" width="13" style="1" customWidth="1"/>
    <col min="1972" max="1972" width="8.5546875" style="1" customWidth="1"/>
    <col min="1973" max="1974" width="11" style="1" customWidth="1"/>
    <col min="1975" max="1978" width="11.44140625" style="1" customWidth="1"/>
    <col min="1979" max="1979" width="11" style="1" bestFit="1" customWidth="1"/>
    <col min="1980" max="1980" width="11.88671875" style="1" customWidth="1"/>
    <col min="1981" max="2221" width="9.109375" style="1"/>
    <col min="2222" max="2222" width="2.44140625" style="1" customWidth="1"/>
    <col min="2223" max="2223" width="9.109375" style="1"/>
    <col min="2224" max="2224" width="35.88671875" style="1" bestFit="1" customWidth="1"/>
    <col min="2225" max="2225" width="10.5546875" style="1" customWidth="1"/>
    <col min="2226" max="2226" width="8.88671875" style="1" customWidth="1"/>
    <col min="2227" max="2227" width="13" style="1" customWidth="1"/>
    <col min="2228" max="2228" width="8.5546875" style="1" customWidth="1"/>
    <col min="2229" max="2230" width="11" style="1" customWidth="1"/>
    <col min="2231" max="2234" width="11.44140625" style="1" customWidth="1"/>
    <col min="2235" max="2235" width="11" style="1" bestFit="1" customWidth="1"/>
    <col min="2236" max="2236" width="11.88671875" style="1" customWidth="1"/>
    <col min="2237" max="2477" width="9.109375" style="1"/>
    <col min="2478" max="2478" width="2.44140625" style="1" customWidth="1"/>
    <col min="2479" max="2479" width="9.109375" style="1"/>
    <col min="2480" max="2480" width="35.88671875" style="1" bestFit="1" customWidth="1"/>
    <col min="2481" max="2481" width="10.5546875" style="1" customWidth="1"/>
    <col min="2482" max="2482" width="8.88671875" style="1" customWidth="1"/>
    <col min="2483" max="2483" width="13" style="1" customWidth="1"/>
    <col min="2484" max="2484" width="8.5546875" style="1" customWidth="1"/>
    <col min="2485" max="2486" width="11" style="1" customWidth="1"/>
    <col min="2487" max="2490" width="11.44140625" style="1" customWidth="1"/>
    <col min="2491" max="2491" width="11" style="1" bestFit="1" customWidth="1"/>
    <col min="2492" max="2492" width="11.88671875" style="1" customWidth="1"/>
    <col min="2493" max="2733" width="9.109375" style="1"/>
    <col min="2734" max="2734" width="2.44140625" style="1" customWidth="1"/>
    <col min="2735" max="2735" width="9.109375" style="1"/>
    <col min="2736" max="2736" width="35.88671875" style="1" bestFit="1" customWidth="1"/>
    <col min="2737" max="2737" width="10.5546875" style="1" customWidth="1"/>
    <col min="2738" max="2738" width="8.88671875" style="1" customWidth="1"/>
    <col min="2739" max="2739" width="13" style="1" customWidth="1"/>
    <col min="2740" max="2740" width="8.5546875" style="1" customWidth="1"/>
    <col min="2741" max="2742" width="11" style="1" customWidth="1"/>
    <col min="2743" max="2746" width="11.44140625" style="1" customWidth="1"/>
    <col min="2747" max="2747" width="11" style="1" bestFit="1" customWidth="1"/>
    <col min="2748" max="2748" width="11.88671875" style="1" customWidth="1"/>
    <col min="2749" max="2989" width="9.109375" style="1"/>
    <col min="2990" max="2990" width="2.44140625" style="1" customWidth="1"/>
    <col min="2991" max="2991" width="9.109375" style="1"/>
    <col min="2992" max="2992" width="35.88671875" style="1" bestFit="1" customWidth="1"/>
    <col min="2993" max="2993" width="10.5546875" style="1" customWidth="1"/>
    <col min="2994" max="2994" width="8.88671875" style="1" customWidth="1"/>
    <col min="2995" max="2995" width="13" style="1" customWidth="1"/>
    <col min="2996" max="2996" width="8.5546875" style="1" customWidth="1"/>
    <col min="2997" max="2998" width="11" style="1" customWidth="1"/>
    <col min="2999" max="3002" width="11.44140625" style="1" customWidth="1"/>
    <col min="3003" max="3003" width="11" style="1" bestFit="1" customWidth="1"/>
    <col min="3004" max="3004" width="11.88671875" style="1" customWidth="1"/>
    <col min="3005" max="3245" width="9.109375" style="1"/>
    <col min="3246" max="3246" width="2.44140625" style="1" customWidth="1"/>
    <col min="3247" max="3247" width="9.109375" style="1"/>
    <col min="3248" max="3248" width="35.88671875" style="1" bestFit="1" customWidth="1"/>
    <col min="3249" max="3249" width="10.5546875" style="1" customWidth="1"/>
    <col min="3250" max="3250" width="8.88671875" style="1" customWidth="1"/>
    <col min="3251" max="3251" width="13" style="1" customWidth="1"/>
    <col min="3252" max="3252" width="8.5546875" style="1" customWidth="1"/>
    <col min="3253" max="3254" width="11" style="1" customWidth="1"/>
    <col min="3255" max="3258" width="11.44140625" style="1" customWidth="1"/>
    <col min="3259" max="3259" width="11" style="1" bestFit="1" customWidth="1"/>
    <col min="3260" max="3260" width="11.88671875" style="1" customWidth="1"/>
    <col min="3261" max="3501" width="9.109375" style="1"/>
    <col min="3502" max="3502" width="2.44140625" style="1" customWidth="1"/>
    <col min="3503" max="3503" width="9.109375" style="1"/>
    <col min="3504" max="3504" width="35.88671875" style="1" bestFit="1" customWidth="1"/>
    <col min="3505" max="3505" width="10.5546875" style="1" customWidth="1"/>
    <col min="3506" max="3506" width="8.88671875" style="1" customWidth="1"/>
    <col min="3507" max="3507" width="13" style="1" customWidth="1"/>
    <col min="3508" max="3508" width="8.5546875" style="1" customWidth="1"/>
    <col min="3509" max="3510" width="11" style="1" customWidth="1"/>
    <col min="3511" max="3514" width="11.44140625" style="1" customWidth="1"/>
    <col min="3515" max="3515" width="11" style="1" bestFit="1" customWidth="1"/>
    <col min="3516" max="3516" width="11.88671875" style="1" customWidth="1"/>
    <col min="3517" max="3757" width="9.109375" style="1"/>
    <col min="3758" max="3758" width="2.44140625" style="1" customWidth="1"/>
    <col min="3759" max="3759" width="9.109375" style="1"/>
    <col min="3760" max="3760" width="35.88671875" style="1" bestFit="1" customWidth="1"/>
    <col min="3761" max="3761" width="10.5546875" style="1" customWidth="1"/>
    <col min="3762" max="3762" width="8.88671875" style="1" customWidth="1"/>
    <col min="3763" max="3763" width="13" style="1" customWidth="1"/>
    <col min="3764" max="3764" width="8.5546875" style="1" customWidth="1"/>
    <col min="3765" max="3766" width="11" style="1" customWidth="1"/>
    <col min="3767" max="3770" width="11.44140625" style="1" customWidth="1"/>
    <col min="3771" max="3771" width="11" style="1" bestFit="1" customWidth="1"/>
    <col min="3772" max="3772" width="11.88671875" style="1" customWidth="1"/>
    <col min="3773" max="4013" width="9.109375" style="1"/>
    <col min="4014" max="4014" width="2.44140625" style="1" customWidth="1"/>
    <col min="4015" max="4015" width="9.109375" style="1"/>
    <col min="4016" max="4016" width="35.88671875" style="1" bestFit="1" customWidth="1"/>
    <col min="4017" max="4017" width="10.5546875" style="1" customWidth="1"/>
    <col min="4018" max="4018" width="8.88671875" style="1" customWidth="1"/>
    <col min="4019" max="4019" width="13" style="1" customWidth="1"/>
    <col min="4020" max="4020" width="8.5546875" style="1" customWidth="1"/>
    <col min="4021" max="4022" width="11" style="1" customWidth="1"/>
    <col min="4023" max="4026" width="11.44140625" style="1" customWidth="1"/>
    <col min="4027" max="4027" width="11" style="1" bestFit="1" customWidth="1"/>
    <col min="4028" max="4028" width="11.88671875" style="1" customWidth="1"/>
    <col min="4029" max="4269" width="9.109375" style="1"/>
    <col min="4270" max="4270" width="2.44140625" style="1" customWidth="1"/>
    <col min="4271" max="4271" width="9.109375" style="1"/>
    <col min="4272" max="4272" width="35.88671875" style="1" bestFit="1" customWidth="1"/>
    <col min="4273" max="4273" width="10.5546875" style="1" customWidth="1"/>
    <col min="4274" max="4274" width="8.88671875" style="1" customWidth="1"/>
    <col min="4275" max="4275" width="13" style="1" customWidth="1"/>
    <col min="4276" max="4276" width="8.5546875" style="1" customWidth="1"/>
    <col min="4277" max="4278" width="11" style="1" customWidth="1"/>
    <col min="4279" max="4282" width="11.44140625" style="1" customWidth="1"/>
    <col min="4283" max="4283" width="11" style="1" bestFit="1" customWidth="1"/>
    <col min="4284" max="4284" width="11.88671875" style="1" customWidth="1"/>
    <col min="4285" max="4525" width="9.109375" style="1"/>
    <col min="4526" max="4526" width="2.44140625" style="1" customWidth="1"/>
    <col min="4527" max="4527" width="9.109375" style="1"/>
    <col min="4528" max="4528" width="35.88671875" style="1" bestFit="1" customWidth="1"/>
    <col min="4529" max="4529" width="10.5546875" style="1" customWidth="1"/>
    <col min="4530" max="4530" width="8.88671875" style="1" customWidth="1"/>
    <col min="4531" max="4531" width="13" style="1" customWidth="1"/>
    <col min="4532" max="4532" width="8.5546875" style="1" customWidth="1"/>
    <col min="4533" max="4534" width="11" style="1" customWidth="1"/>
    <col min="4535" max="4538" width="11.44140625" style="1" customWidth="1"/>
    <col min="4539" max="4539" width="11" style="1" bestFit="1" customWidth="1"/>
    <col min="4540" max="4540" width="11.88671875" style="1" customWidth="1"/>
    <col min="4541" max="4781" width="9.109375" style="1"/>
    <col min="4782" max="4782" width="2.44140625" style="1" customWidth="1"/>
    <col min="4783" max="4783" width="9.109375" style="1"/>
    <col min="4784" max="4784" width="35.88671875" style="1" bestFit="1" customWidth="1"/>
    <col min="4785" max="4785" width="10.5546875" style="1" customWidth="1"/>
    <col min="4786" max="4786" width="8.88671875" style="1" customWidth="1"/>
    <col min="4787" max="4787" width="13" style="1" customWidth="1"/>
    <col min="4788" max="4788" width="8.5546875" style="1" customWidth="1"/>
    <col min="4789" max="4790" width="11" style="1" customWidth="1"/>
    <col min="4791" max="4794" width="11.44140625" style="1" customWidth="1"/>
    <col min="4795" max="4795" width="11" style="1" bestFit="1" customWidth="1"/>
    <col min="4796" max="4796" width="11.88671875" style="1" customWidth="1"/>
    <col min="4797" max="5037" width="9.109375" style="1"/>
    <col min="5038" max="5038" width="2.44140625" style="1" customWidth="1"/>
    <col min="5039" max="5039" width="9.109375" style="1"/>
    <col min="5040" max="5040" width="35.88671875" style="1" bestFit="1" customWidth="1"/>
    <col min="5041" max="5041" width="10.5546875" style="1" customWidth="1"/>
    <col min="5042" max="5042" width="8.88671875" style="1" customWidth="1"/>
    <col min="5043" max="5043" width="13" style="1" customWidth="1"/>
    <col min="5044" max="5044" width="8.5546875" style="1" customWidth="1"/>
    <col min="5045" max="5046" width="11" style="1" customWidth="1"/>
    <col min="5047" max="5050" width="11.44140625" style="1" customWidth="1"/>
    <col min="5051" max="5051" width="11" style="1" bestFit="1" customWidth="1"/>
    <col min="5052" max="5052" width="11.88671875" style="1" customWidth="1"/>
    <col min="5053" max="5293" width="9.109375" style="1"/>
    <col min="5294" max="5294" width="2.44140625" style="1" customWidth="1"/>
    <col min="5295" max="5295" width="9.109375" style="1"/>
    <col min="5296" max="5296" width="35.88671875" style="1" bestFit="1" customWidth="1"/>
    <col min="5297" max="5297" width="10.5546875" style="1" customWidth="1"/>
    <col min="5298" max="5298" width="8.88671875" style="1" customWidth="1"/>
    <col min="5299" max="5299" width="13" style="1" customWidth="1"/>
    <col min="5300" max="5300" width="8.5546875" style="1" customWidth="1"/>
    <col min="5301" max="5302" width="11" style="1" customWidth="1"/>
    <col min="5303" max="5306" width="11.44140625" style="1" customWidth="1"/>
    <col min="5307" max="5307" width="11" style="1" bestFit="1" customWidth="1"/>
    <col min="5308" max="5308" width="11.88671875" style="1" customWidth="1"/>
    <col min="5309" max="5549" width="9.109375" style="1"/>
    <col min="5550" max="5550" width="2.44140625" style="1" customWidth="1"/>
    <col min="5551" max="5551" width="9.109375" style="1"/>
    <col min="5552" max="5552" width="35.88671875" style="1" bestFit="1" customWidth="1"/>
    <col min="5553" max="5553" width="10.5546875" style="1" customWidth="1"/>
    <col min="5554" max="5554" width="8.88671875" style="1" customWidth="1"/>
    <col min="5555" max="5555" width="13" style="1" customWidth="1"/>
    <col min="5556" max="5556" width="8.5546875" style="1" customWidth="1"/>
    <col min="5557" max="5558" width="11" style="1" customWidth="1"/>
    <col min="5559" max="5562" width="11.44140625" style="1" customWidth="1"/>
    <col min="5563" max="5563" width="11" style="1" bestFit="1" customWidth="1"/>
    <col min="5564" max="5564" width="11.88671875" style="1" customWidth="1"/>
    <col min="5565" max="5805" width="9.109375" style="1"/>
    <col min="5806" max="5806" width="2.44140625" style="1" customWidth="1"/>
    <col min="5807" max="5807" width="9.109375" style="1"/>
    <col min="5808" max="5808" width="35.88671875" style="1" bestFit="1" customWidth="1"/>
    <col min="5809" max="5809" width="10.5546875" style="1" customWidth="1"/>
    <col min="5810" max="5810" width="8.88671875" style="1" customWidth="1"/>
    <col min="5811" max="5811" width="13" style="1" customWidth="1"/>
    <col min="5812" max="5812" width="8.5546875" style="1" customWidth="1"/>
    <col min="5813" max="5814" width="11" style="1" customWidth="1"/>
    <col min="5815" max="5818" width="11.44140625" style="1" customWidth="1"/>
    <col min="5819" max="5819" width="11" style="1" bestFit="1" customWidth="1"/>
    <col min="5820" max="5820" width="11.88671875" style="1" customWidth="1"/>
    <col min="5821" max="6061" width="9.109375" style="1"/>
    <col min="6062" max="6062" width="2.44140625" style="1" customWidth="1"/>
    <col min="6063" max="6063" width="9.109375" style="1"/>
    <col min="6064" max="6064" width="35.88671875" style="1" bestFit="1" customWidth="1"/>
    <col min="6065" max="6065" width="10.5546875" style="1" customWidth="1"/>
    <col min="6066" max="6066" width="8.88671875" style="1" customWidth="1"/>
    <col min="6067" max="6067" width="13" style="1" customWidth="1"/>
    <col min="6068" max="6068" width="8.5546875" style="1" customWidth="1"/>
    <col min="6069" max="6070" width="11" style="1" customWidth="1"/>
    <col min="6071" max="6074" width="11.44140625" style="1" customWidth="1"/>
    <col min="6075" max="6075" width="11" style="1" bestFit="1" customWidth="1"/>
    <col min="6076" max="6076" width="11.88671875" style="1" customWidth="1"/>
    <col min="6077" max="6317" width="9.109375" style="1"/>
    <col min="6318" max="6318" width="2.44140625" style="1" customWidth="1"/>
    <col min="6319" max="6319" width="9.109375" style="1"/>
    <col min="6320" max="6320" width="35.88671875" style="1" bestFit="1" customWidth="1"/>
    <col min="6321" max="6321" width="10.5546875" style="1" customWidth="1"/>
    <col min="6322" max="6322" width="8.88671875" style="1" customWidth="1"/>
    <col min="6323" max="6323" width="13" style="1" customWidth="1"/>
    <col min="6324" max="6324" width="8.5546875" style="1" customWidth="1"/>
    <col min="6325" max="6326" width="11" style="1" customWidth="1"/>
    <col min="6327" max="6330" width="11.44140625" style="1" customWidth="1"/>
    <col min="6331" max="6331" width="11" style="1" bestFit="1" customWidth="1"/>
    <col min="6332" max="6332" width="11.88671875" style="1" customWidth="1"/>
    <col min="6333" max="6573" width="9.109375" style="1"/>
    <col min="6574" max="6574" width="2.44140625" style="1" customWidth="1"/>
    <col min="6575" max="6575" width="9.109375" style="1"/>
    <col min="6576" max="6576" width="35.88671875" style="1" bestFit="1" customWidth="1"/>
    <col min="6577" max="6577" width="10.5546875" style="1" customWidth="1"/>
    <col min="6578" max="6578" width="8.88671875" style="1" customWidth="1"/>
    <col min="6579" max="6579" width="13" style="1" customWidth="1"/>
    <col min="6580" max="6580" width="8.5546875" style="1" customWidth="1"/>
    <col min="6581" max="6582" width="11" style="1" customWidth="1"/>
    <col min="6583" max="6586" width="11.44140625" style="1" customWidth="1"/>
    <col min="6587" max="6587" width="11" style="1" bestFit="1" customWidth="1"/>
    <col min="6588" max="6588" width="11.88671875" style="1" customWidth="1"/>
    <col min="6589" max="6829" width="9.109375" style="1"/>
    <col min="6830" max="6830" width="2.44140625" style="1" customWidth="1"/>
    <col min="6831" max="6831" width="9.109375" style="1"/>
    <col min="6832" max="6832" width="35.88671875" style="1" bestFit="1" customWidth="1"/>
    <col min="6833" max="6833" width="10.5546875" style="1" customWidth="1"/>
    <col min="6834" max="6834" width="8.88671875" style="1" customWidth="1"/>
    <col min="6835" max="6835" width="13" style="1" customWidth="1"/>
    <col min="6836" max="6836" width="8.5546875" style="1" customWidth="1"/>
    <col min="6837" max="6838" width="11" style="1" customWidth="1"/>
    <col min="6839" max="6842" width="11.44140625" style="1" customWidth="1"/>
    <col min="6843" max="6843" width="11" style="1" bestFit="1" customWidth="1"/>
    <col min="6844" max="6844" width="11.88671875" style="1" customWidth="1"/>
    <col min="6845" max="7085" width="9.109375" style="1"/>
    <col min="7086" max="7086" width="2.44140625" style="1" customWidth="1"/>
    <col min="7087" max="7087" width="9.109375" style="1"/>
    <col min="7088" max="7088" width="35.88671875" style="1" bestFit="1" customWidth="1"/>
    <col min="7089" max="7089" width="10.5546875" style="1" customWidth="1"/>
    <col min="7090" max="7090" width="8.88671875" style="1" customWidth="1"/>
    <col min="7091" max="7091" width="13" style="1" customWidth="1"/>
    <col min="7092" max="7092" width="8.5546875" style="1" customWidth="1"/>
    <col min="7093" max="7094" width="11" style="1" customWidth="1"/>
    <col min="7095" max="7098" width="11.44140625" style="1" customWidth="1"/>
    <col min="7099" max="7099" width="11" style="1" bestFit="1" customWidth="1"/>
    <col min="7100" max="7100" width="11.88671875" style="1" customWidth="1"/>
    <col min="7101" max="7341" width="9.109375" style="1"/>
    <col min="7342" max="7342" width="2.44140625" style="1" customWidth="1"/>
    <col min="7343" max="7343" width="9.109375" style="1"/>
    <col min="7344" max="7344" width="35.88671875" style="1" bestFit="1" customWidth="1"/>
    <col min="7345" max="7345" width="10.5546875" style="1" customWidth="1"/>
    <col min="7346" max="7346" width="8.88671875" style="1" customWidth="1"/>
    <col min="7347" max="7347" width="13" style="1" customWidth="1"/>
    <col min="7348" max="7348" width="8.5546875" style="1" customWidth="1"/>
    <col min="7349" max="7350" width="11" style="1" customWidth="1"/>
    <col min="7351" max="7354" width="11.44140625" style="1" customWidth="1"/>
    <col min="7355" max="7355" width="11" style="1" bestFit="1" customWidth="1"/>
    <col min="7356" max="7356" width="11.88671875" style="1" customWidth="1"/>
    <col min="7357" max="7597" width="9.109375" style="1"/>
    <col min="7598" max="7598" width="2.44140625" style="1" customWidth="1"/>
    <col min="7599" max="7599" width="9.109375" style="1"/>
    <col min="7600" max="7600" width="35.88671875" style="1" bestFit="1" customWidth="1"/>
    <col min="7601" max="7601" width="10.5546875" style="1" customWidth="1"/>
    <col min="7602" max="7602" width="8.88671875" style="1" customWidth="1"/>
    <col min="7603" max="7603" width="13" style="1" customWidth="1"/>
    <col min="7604" max="7604" width="8.5546875" style="1" customWidth="1"/>
    <col min="7605" max="7606" width="11" style="1" customWidth="1"/>
    <col min="7607" max="7610" width="11.44140625" style="1" customWidth="1"/>
    <col min="7611" max="7611" width="11" style="1" bestFit="1" customWidth="1"/>
    <col min="7612" max="7612" width="11.88671875" style="1" customWidth="1"/>
    <col min="7613" max="7853" width="9.109375" style="1"/>
    <col min="7854" max="7854" width="2.44140625" style="1" customWidth="1"/>
    <col min="7855" max="7855" width="9.109375" style="1"/>
    <col min="7856" max="7856" width="35.88671875" style="1" bestFit="1" customWidth="1"/>
    <col min="7857" max="7857" width="10.5546875" style="1" customWidth="1"/>
    <col min="7858" max="7858" width="8.88671875" style="1" customWidth="1"/>
    <col min="7859" max="7859" width="13" style="1" customWidth="1"/>
    <col min="7860" max="7860" width="8.5546875" style="1" customWidth="1"/>
    <col min="7861" max="7862" width="11" style="1" customWidth="1"/>
    <col min="7863" max="7866" width="11.44140625" style="1" customWidth="1"/>
    <col min="7867" max="7867" width="11" style="1" bestFit="1" customWidth="1"/>
    <col min="7868" max="7868" width="11.88671875" style="1" customWidth="1"/>
    <col min="7869" max="8109" width="9.109375" style="1"/>
    <col min="8110" max="8110" width="2.44140625" style="1" customWidth="1"/>
    <col min="8111" max="8111" width="9.109375" style="1"/>
    <col min="8112" max="8112" width="35.88671875" style="1" bestFit="1" customWidth="1"/>
    <col min="8113" max="8113" width="10.5546875" style="1" customWidth="1"/>
    <col min="8114" max="8114" width="8.88671875" style="1" customWidth="1"/>
    <col min="8115" max="8115" width="13" style="1" customWidth="1"/>
    <col min="8116" max="8116" width="8.5546875" style="1" customWidth="1"/>
    <col min="8117" max="8118" width="11" style="1" customWidth="1"/>
    <col min="8119" max="8122" width="11.44140625" style="1" customWidth="1"/>
    <col min="8123" max="8123" width="11" style="1" bestFit="1" customWidth="1"/>
    <col min="8124" max="8124" width="11.88671875" style="1" customWidth="1"/>
    <col min="8125" max="8365" width="9.109375" style="1"/>
    <col min="8366" max="8366" width="2.44140625" style="1" customWidth="1"/>
    <col min="8367" max="8367" width="9.109375" style="1"/>
    <col min="8368" max="8368" width="35.88671875" style="1" bestFit="1" customWidth="1"/>
    <col min="8369" max="8369" width="10.5546875" style="1" customWidth="1"/>
    <col min="8370" max="8370" width="8.88671875" style="1" customWidth="1"/>
    <col min="8371" max="8371" width="13" style="1" customWidth="1"/>
    <col min="8372" max="8372" width="8.5546875" style="1" customWidth="1"/>
    <col min="8373" max="8374" width="11" style="1" customWidth="1"/>
    <col min="8375" max="8378" width="11.44140625" style="1" customWidth="1"/>
    <col min="8379" max="8379" width="11" style="1" bestFit="1" customWidth="1"/>
    <col min="8380" max="8380" width="11.88671875" style="1" customWidth="1"/>
    <col min="8381" max="8621" width="9.109375" style="1"/>
    <col min="8622" max="8622" width="2.44140625" style="1" customWidth="1"/>
    <col min="8623" max="8623" width="9.109375" style="1"/>
    <col min="8624" max="8624" width="35.88671875" style="1" bestFit="1" customWidth="1"/>
    <col min="8625" max="8625" width="10.5546875" style="1" customWidth="1"/>
    <col min="8626" max="8626" width="8.88671875" style="1" customWidth="1"/>
    <col min="8627" max="8627" width="13" style="1" customWidth="1"/>
    <col min="8628" max="8628" width="8.5546875" style="1" customWidth="1"/>
    <col min="8629" max="8630" width="11" style="1" customWidth="1"/>
    <col min="8631" max="8634" width="11.44140625" style="1" customWidth="1"/>
    <col min="8635" max="8635" width="11" style="1" bestFit="1" customWidth="1"/>
    <col min="8636" max="8636" width="11.88671875" style="1" customWidth="1"/>
    <col min="8637" max="8877" width="9.109375" style="1"/>
    <col min="8878" max="8878" width="2.44140625" style="1" customWidth="1"/>
    <col min="8879" max="8879" width="9.109375" style="1"/>
    <col min="8880" max="8880" width="35.88671875" style="1" bestFit="1" customWidth="1"/>
    <col min="8881" max="8881" width="10.5546875" style="1" customWidth="1"/>
    <col min="8882" max="8882" width="8.88671875" style="1" customWidth="1"/>
    <col min="8883" max="8883" width="13" style="1" customWidth="1"/>
    <col min="8884" max="8884" width="8.5546875" style="1" customWidth="1"/>
    <col min="8885" max="8886" width="11" style="1" customWidth="1"/>
    <col min="8887" max="8890" width="11.44140625" style="1" customWidth="1"/>
    <col min="8891" max="8891" width="11" style="1" bestFit="1" customWidth="1"/>
    <col min="8892" max="8892" width="11.88671875" style="1" customWidth="1"/>
    <col min="8893" max="9133" width="9.109375" style="1"/>
    <col min="9134" max="9134" width="2.44140625" style="1" customWidth="1"/>
    <col min="9135" max="9135" width="9.109375" style="1"/>
    <col min="9136" max="9136" width="35.88671875" style="1" bestFit="1" customWidth="1"/>
    <col min="9137" max="9137" width="10.5546875" style="1" customWidth="1"/>
    <col min="9138" max="9138" width="8.88671875" style="1" customWidth="1"/>
    <col min="9139" max="9139" width="13" style="1" customWidth="1"/>
    <col min="9140" max="9140" width="8.5546875" style="1" customWidth="1"/>
    <col min="9141" max="9142" width="11" style="1" customWidth="1"/>
    <col min="9143" max="9146" width="11.44140625" style="1" customWidth="1"/>
    <col min="9147" max="9147" width="11" style="1" bestFit="1" customWidth="1"/>
    <col min="9148" max="9148" width="11.88671875" style="1" customWidth="1"/>
    <col min="9149" max="9389" width="9.109375" style="1"/>
    <col min="9390" max="9390" width="2.44140625" style="1" customWidth="1"/>
    <col min="9391" max="9391" width="9.109375" style="1"/>
    <col min="9392" max="9392" width="35.88671875" style="1" bestFit="1" customWidth="1"/>
    <col min="9393" max="9393" width="10.5546875" style="1" customWidth="1"/>
    <col min="9394" max="9394" width="8.88671875" style="1" customWidth="1"/>
    <col min="9395" max="9395" width="13" style="1" customWidth="1"/>
    <col min="9396" max="9396" width="8.5546875" style="1" customWidth="1"/>
    <col min="9397" max="9398" width="11" style="1" customWidth="1"/>
    <col min="9399" max="9402" width="11.44140625" style="1" customWidth="1"/>
    <col min="9403" max="9403" width="11" style="1" bestFit="1" customWidth="1"/>
    <col min="9404" max="9404" width="11.88671875" style="1" customWidth="1"/>
    <col min="9405" max="9645" width="9.109375" style="1"/>
    <col min="9646" max="9646" width="2.44140625" style="1" customWidth="1"/>
    <col min="9647" max="9647" width="9.109375" style="1"/>
    <col min="9648" max="9648" width="35.88671875" style="1" bestFit="1" customWidth="1"/>
    <col min="9649" max="9649" width="10.5546875" style="1" customWidth="1"/>
    <col min="9650" max="9650" width="8.88671875" style="1" customWidth="1"/>
    <col min="9651" max="9651" width="13" style="1" customWidth="1"/>
    <col min="9652" max="9652" width="8.5546875" style="1" customWidth="1"/>
    <col min="9653" max="9654" width="11" style="1" customWidth="1"/>
    <col min="9655" max="9658" width="11.44140625" style="1" customWidth="1"/>
    <col min="9659" max="9659" width="11" style="1" bestFit="1" customWidth="1"/>
    <col min="9660" max="9660" width="11.88671875" style="1" customWidth="1"/>
    <col min="9661" max="9901" width="9.109375" style="1"/>
    <col min="9902" max="9902" width="2.44140625" style="1" customWidth="1"/>
    <col min="9903" max="9903" width="9.109375" style="1"/>
    <col min="9904" max="9904" width="35.88671875" style="1" bestFit="1" customWidth="1"/>
    <col min="9905" max="9905" width="10.5546875" style="1" customWidth="1"/>
    <col min="9906" max="9906" width="8.88671875" style="1" customWidth="1"/>
    <col min="9907" max="9907" width="13" style="1" customWidth="1"/>
    <col min="9908" max="9908" width="8.5546875" style="1" customWidth="1"/>
    <col min="9909" max="9910" width="11" style="1" customWidth="1"/>
    <col min="9911" max="9914" width="11.44140625" style="1" customWidth="1"/>
    <col min="9915" max="9915" width="11" style="1" bestFit="1" customWidth="1"/>
    <col min="9916" max="9916" width="11.88671875" style="1" customWidth="1"/>
    <col min="9917" max="10157" width="9.109375" style="1"/>
    <col min="10158" max="10158" width="2.44140625" style="1" customWidth="1"/>
    <col min="10159" max="10159" width="9.109375" style="1"/>
    <col min="10160" max="10160" width="35.88671875" style="1" bestFit="1" customWidth="1"/>
    <col min="10161" max="10161" width="10.5546875" style="1" customWidth="1"/>
    <col min="10162" max="10162" width="8.88671875" style="1" customWidth="1"/>
    <col min="10163" max="10163" width="13" style="1" customWidth="1"/>
    <col min="10164" max="10164" width="8.5546875" style="1" customWidth="1"/>
    <col min="10165" max="10166" width="11" style="1" customWidth="1"/>
    <col min="10167" max="10170" width="11.44140625" style="1" customWidth="1"/>
    <col min="10171" max="10171" width="11" style="1" bestFit="1" customWidth="1"/>
    <col min="10172" max="10172" width="11.88671875" style="1" customWidth="1"/>
    <col min="10173" max="10413" width="9.109375" style="1"/>
    <col min="10414" max="10414" width="2.44140625" style="1" customWidth="1"/>
    <col min="10415" max="10415" width="9.109375" style="1"/>
    <col min="10416" max="10416" width="35.88671875" style="1" bestFit="1" customWidth="1"/>
    <col min="10417" max="10417" width="10.5546875" style="1" customWidth="1"/>
    <col min="10418" max="10418" width="8.88671875" style="1" customWidth="1"/>
    <col min="10419" max="10419" width="13" style="1" customWidth="1"/>
    <col min="10420" max="10420" width="8.5546875" style="1" customWidth="1"/>
    <col min="10421" max="10422" width="11" style="1" customWidth="1"/>
    <col min="10423" max="10426" width="11.44140625" style="1" customWidth="1"/>
    <col min="10427" max="10427" width="11" style="1" bestFit="1" customWidth="1"/>
    <col min="10428" max="10428" width="11.88671875" style="1" customWidth="1"/>
    <col min="10429" max="10669" width="9.109375" style="1"/>
    <col min="10670" max="10670" width="2.44140625" style="1" customWidth="1"/>
    <col min="10671" max="10671" width="9.109375" style="1"/>
    <col min="10672" max="10672" width="35.88671875" style="1" bestFit="1" customWidth="1"/>
    <col min="10673" max="10673" width="10.5546875" style="1" customWidth="1"/>
    <col min="10674" max="10674" width="8.88671875" style="1" customWidth="1"/>
    <col min="10675" max="10675" width="13" style="1" customWidth="1"/>
    <col min="10676" max="10676" width="8.5546875" style="1" customWidth="1"/>
    <col min="10677" max="10678" width="11" style="1" customWidth="1"/>
    <col min="10679" max="10682" width="11.44140625" style="1" customWidth="1"/>
    <col min="10683" max="10683" width="11" style="1" bestFit="1" customWidth="1"/>
    <col min="10684" max="10684" width="11.88671875" style="1" customWidth="1"/>
    <col min="10685" max="10925" width="9.109375" style="1"/>
    <col min="10926" max="10926" width="2.44140625" style="1" customWidth="1"/>
    <col min="10927" max="10927" width="9.109375" style="1"/>
    <col min="10928" max="10928" width="35.88671875" style="1" bestFit="1" customWidth="1"/>
    <col min="10929" max="10929" width="10.5546875" style="1" customWidth="1"/>
    <col min="10930" max="10930" width="8.88671875" style="1" customWidth="1"/>
    <col min="10931" max="10931" width="13" style="1" customWidth="1"/>
    <col min="10932" max="10932" width="8.5546875" style="1" customWidth="1"/>
    <col min="10933" max="10934" width="11" style="1" customWidth="1"/>
    <col min="10935" max="10938" width="11.44140625" style="1" customWidth="1"/>
    <col min="10939" max="10939" width="11" style="1" bestFit="1" customWidth="1"/>
    <col min="10940" max="10940" width="11.88671875" style="1" customWidth="1"/>
    <col min="10941" max="11181" width="9.109375" style="1"/>
    <col min="11182" max="11182" width="2.44140625" style="1" customWidth="1"/>
    <col min="11183" max="11183" width="9.109375" style="1"/>
    <col min="11184" max="11184" width="35.88671875" style="1" bestFit="1" customWidth="1"/>
    <col min="11185" max="11185" width="10.5546875" style="1" customWidth="1"/>
    <col min="11186" max="11186" width="8.88671875" style="1" customWidth="1"/>
    <col min="11187" max="11187" width="13" style="1" customWidth="1"/>
    <col min="11188" max="11188" width="8.5546875" style="1" customWidth="1"/>
    <col min="11189" max="11190" width="11" style="1" customWidth="1"/>
    <col min="11191" max="11194" width="11.44140625" style="1" customWidth="1"/>
    <col min="11195" max="11195" width="11" style="1" bestFit="1" customWidth="1"/>
    <col min="11196" max="11196" width="11.88671875" style="1" customWidth="1"/>
    <col min="11197" max="11437" width="9.109375" style="1"/>
    <col min="11438" max="11438" width="2.44140625" style="1" customWidth="1"/>
    <col min="11439" max="11439" width="9.109375" style="1"/>
    <col min="11440" max="11440" width="35.88671875" style="1" bestFit="1" customWidth="1"/>
    <col min="11441" max="11441" width="10.5546875" style="1" customWidth="1"/>
    <col min="11442" max="11442" width="8.88671875" style="1" customWidth="1"/>
    <col min="11443" max="11443" width="13" style="1" customWidth="1"/>
    <col min="11444" max="11444" width="8.5546875" style="1" customWidth="1"/>
    <col min="11445" max="11446" width="11" style="1" customWidth="1"/>
    <col min="11447" max="11450" width="11.44140625" style="1" customWidth="1"/>
    <col min="11451" max="11451" width="11" style="1" bestFit="1" customWidth="1"/>
    <col min="11452" max="11452" width="11.88671875" style="1" customWidth="1"/>
    <col min="11453" max="11693" width="9.109375" style="1"/>
    <col min="11694" max="11694" width="2.44140625" style="1" customWidth="1"/>
    <col min="11695" max="11695" width="9.109375" style="1"/>
    <col min="11696" max="11696" width="35.88671875" style="1" bestFit="1" customWidth="1"/>
    <col min="11697" max="11697" width="10.5546875" style="1" customWidth="1"/>
    <col min="11698" max="11698" width="8.88671875" style="1" customWidth="1"/>
    <col min="11699" max="11699" width="13" style="1" customWidth="1"/>
    <col min="11700" max="11700" width="8.5546875" style="1" customWidth="1"/>
    <col min="11701" max="11702" width="11" style="1" customWidth="1"/>
    <col min="11703" max="11706" width="11.44140625" style="1" customWidth="1"/>
    <col min="11707" max="11707" width="11" style="1" bestFit="1" customWidth="1"/>
    <col min="11708" max="11708" width="11.88671875" style="1" customWidth="1"/>
    <col min="11709" max="11949" width="9.109375" style="1"/>
    <col min="11950" max="11950" width="2.44140625" style="1" customWidth="1"/>
    <col min="11951" max="11951" width="9.109375" style="1"/>
    <col min="11952" max="11952" width="35.88671875" style="1" bestFit="1" customWidth="1"/>
    <col min="11953" max="11953" width="10.5546875" style="1" customWidth="1"/>
    <col min="11954" max="11954" width="8.88671875" style="1" customWidth="1"/>
    <col min="11955" max="11955" width="13" style="1" customWidth="1"/>
    <col min="11956" max="11956" width="8.5546875" style="1" customWidth="1"/>
    <col min="11957" max="11958" width="11" style="1" customWidth="1"/>
    <col min="11959" max="11962" width="11.44140625" style="1" customWidth="1"/>
    <col min="11963" max="11963" width="11" style="1" bestFit="1" customWidth="1"/>
    <col min="11964" max="11964" width="11.88671875" style="1" customWidth="1"/>
    <col min="11965" max="12205" width="9.109375" style="1"/>
    <col min="12206" max="12206" width="2.44140625" style="1" customWidth="1"/>
    <col min="12207" max="12207" width="9.109375" style="1"/>
    <col min="12208" max="12208" width="35.88671875" style="1" bestFit="1" customWidth="1"/>
    <col min="12209" max="12209" width="10.5546875" style="1" customWidth="1"/>
    <col min="12210" max="12210" width="8.88671875" style="1" customWidth="1"/>
    <col min="12211" max="12211" width="13" style="1" customWidth="1"/>
    <col min="12212" max="12212" width="8.5546875" style="1" customWidth="1"/>
    <col min="12213" max="12214" width="11" style="1" customWidth="1"/>
    <col min="12215" max="12218" width="11.44140625" style="1" customWidth="1"/>
    <col min="12219" max="12219" width="11" style="1" bestFit="1" customWidth="1"/>
    <col min="12220" max="12220" width="11.88671875" style="1" customWidth="1"/>
    <col min="12221" max="12461" width="9.109375" style="1"/>
    <col min="12462" max="12462" width="2.44140625" style="1" customWidth="1"/>
    <col min="12463" max="12463" width="9.109375" style="1"/>
    <col min="12464" max="12464" width="35.88671875" style="1" bestFit="1" customWidth="1"/>
    <col min="12465" max="12465" width="10.5546875" style="1" customWidth="1"/>
    <col min="12466" max="12466" width="8.88671875" style="1" customWidth="1"/>
    <col min="12467" max="12467" width="13" style="1" customWidth="1"/>
    <col min="12468" max="12468" width="8.5546875" style="1" customWidth="1"/>
    <col min="12469" max="12470" width="11" style="1" customWidth="1"/>
    <col min="12471" max="12474" width="11.44140625" style="1" customWidth="1"/>
    <col min="12475" max="12475" width="11" style="1" bestFit="1" customWidth="1"/>
    <col min="12476" max="12476" width="11.88671875" style="1" customWidth="1"/>
    <col min="12477" max="12717" width="9.109375" style="1"/>
    <col min="12718" max="12718" width="2.44140625" style="1" customWidth="1"/>
    <col min="12719" max="12719" width="9.109375" style="1"/>
    <col min="12720" max="12720" width="35.88671875" style="1" bestFit="1" customWidth="1"/>
    <col min="12721" max="12721" width="10.5546875" style="1" customWidth="1"/>
    <col min="12722" max="12722" width="8.88671875" style="1" customWidth="1"/>
    <col min="12723" max="12723" width="13" style="1" customWidth="1"/>
    <col min="12724" max="12724" width="8.5546875" style="1" customWidth="1"/>
    <col min="12725" max="12726" width="11" style="1" customWidth="1"/>
    <col min="12727" max="12730" width="11.44140625" style="1" customWidth="1"/>
    <col min="12731" max="12731" width="11" style="1" bestFit="1" customWidth="1"/>
    <col min="12732" max="12732" width="11.88671875" style="1" customWidth="1"/>
    <col min="12733" max="12973" width="9.109375" style="1"/>
    <col min="12974" max="12974" width="2.44140625" style="1" customWidth="1"/>
    <col min="12975" max="12975" width="9.109375" style="1"/>
    <col min="12976" max="12976" width="35.88671875" style="1" bestFit="1" customWidth="1"/>
    <col min="12977" max="12977" width="10.5546875" style="1" customWidth="1"/>
    <col min="12978" max="12978" width="8.88671875" style="1" customWidth="1"/>
    <col min="12979" max="12979" width="13" style="1" customWidth="1"/>
    <col min="12980" max="12980" width="8.5546875" style="1" customWidth="1"/>
    <col min="12981" max="12982" width="11" style="1" customWidth="1"/>
    <col min="12983" max="12986" width="11.44140625" style="1" customWidth="1"/>
    <col min="12987" max="12987" width="11" style="1" bestFit="1" customWidth="1"/>
    <col min="12988" max="12988" width="11.88671875" style="1" customWidth="1"/>
    <col min="12989" max="13229" width="9.109375" style="1"/>
    <col min="13230" max="13230" width="2.44140625" style="1" customWidth="1"/>
    <col min="13231" max="13231" width="9.109375" style="1"/>
    <col min="13232" max="13232" width="35.88671875" style="1" bestFit="1" customWidth="1"/>
    <col min="13233" max="13233" width="10.5546875" style="1" customWidth="1"/>
    <col min="13234" max="13234" width="8.88671875" style="1" customWidth="1"/>
    <col min="13235" max="13235" width="13" style="1" customWidth="1"/>
    <col min="13236" max="13236" width="8.5546875" style="1" customWidth="1"/>
    <col min="13237" max="13238" width="11" style="1" customWidth="1"/>
    <col min="13239" max="13242" width="11.44140625" style="1" customWidth="1"/>
    <col min="13243" max="13243" width="11" style="1" bestFit="1" customWidth="1"/>
    <col min="13244" max="13244" width="11.88671875" style="1" customWidth="1"/>
    <col min="13245" max="13485" width="9.109375" style="1"/>
    <col min="13486" max="13486" width="2.44140625" style="1" customWidth="1"/>
    <col min="13487" max="13487" width="9.109375" style="1"/>
    <col min="13488" max="13488" width="35.88671875" style="1" bestFit="1" customWidth="1"/>
    <col min="13489" max="13489" width="10.5546875" style="1" customWidth="1"/>
    <col min="13490" max="13490" width="8.88671875" style="1" customWidth="1"/>
    <col min="13491" max="13491" width="13" style="1" customWidth="1"/>
    <col min="13492" max="13492" width="8.5546875" style="1" customWidth="1"/>
    <col min="13493" max="13494" width="11" style="1" customWidth="1"/>
    <col min="13495" max="13498" width="11.44140625" style="1" customWidth="1"/>
    <col min="13499" max="13499" width="11" style="1" bestFit="1" customWidth="1"/>
    <col min="13500" max="13500" width="11.88671875" style="1" customWidth="1"/>
    <col min="13501" max="13741" width="9.109375" style="1"/>
    <col min="13742" max="13742" width="2.44140625" style="1" customWidth="1"/>
    <col min="13743" max="13743" width="9.109375" style="1"/>
    <col min="13744" max="13744" width="35.88671875" style="1" bestFit="1" customWidth="1"/>
    <col min="13745" max="13745" width="10.5546875" style="1" customWidth="1"/>
    <col min="13746" max="13746" width="8.88671875" style="1" customWidth="1"/>
    <col min="13747" max="13747" width="13" style="1" customWidth="1"/>
    <col min="13748" max="13748" width="8.5546875" style="1" customWidth="1"/>
    <col min="13749" max="13750" width="11" style="1" customWidth="1"/>
    <col min="13751" max="13754" width="11.44140625" style="1" customWidth="1"/>
    <col min="13755" max="13755" width="11" style="1" bestFit="1" customWidth="1"/>
    <col min="13756" max="13756" width="11.88671875" style="1" customWidth="1"/>
    <col min="13757" max="13997" width="9.109375" style="1"/>
    <col min="13998" max="13998" width="2.44140625" style="1" customWidth="1"/>
    <col min="13999" max="13999" width="9.109375" style="1"/>
    <col min="14000" max="14000" width="35.88671875" style="1" bestFit="1" customWidth="1"/>
    <col min="14001" max="14001" width="10.5546875" style="1" customWidth="1"/>
    <col min="14002" max="14002" width="8.88671875" style="1" customWidth="1"/>
    <col min="14003" max="14003" width="13" style="1" customWidth="1"/>
    <col min="14004" max="14004" width="8.5546875" style="1" customWidth="1"/>
    <col min="14005" max="14006" width="11" style="1" customWidth="1"/>
    <col min="14007" max="14010" width="11.44140625" style="1" customWidth="1"/>
    <col min="14011" max="14011" width="11" style="1" bestFit="1" customWidth="1"/>
    <col min="14012" max="14012" width="11.88671875" style="1" customWidth="1"/>
    <col min="14013" max="14253" width="9.109375" style="1"/>
    <col min="14254" max="14254" width="2.44140625" style="1" customWidth="1"/>
    <col min="14255" max="14255" width="9.109375" style="1"/>
    <col min="14256" max="14256" width="35.88671875" style="1" bestFit="1" customWidth="1"/>
    <col min="14257" max="14257" width="10.5546875" style="1" customWidth="1"/>
    <col min="14258" max="14258" width="8.88671875" style="1" customWidth="1"/>
    <col min="14259" max="14259" width="13" style="1" customWidth="1"/>
    <col min="14260" max="14260" width="8.5546875" style="1" customWidth="1"/>
    <col min="14261" max="14262" width="11" style="1" customWidth="1"/>
    <col min="14263" max="14266" width="11.44140625" style="1" customWidth="1"/>
    <col min="14267" max="14267" width="11" style="1" bestFit="1" customWidth="1"/>
    <col min="14268" max="14268" width="11.88671875" style="1" customWidth="1"/>
    <col min="14269" max="14509" width="9.109375" style="1"/>
    <col min="14510" max="14510" width="2.44140625" style="1" customWidth="1"/>
    <col min="14511" max="14511" width="9.109375" style="1"/>
    <col min="14512" max="14512" width="35.88671875" style="1" bestFit="1" customWidth="1"/>
    <col min="14513" max="14513" width="10.5546875" style="1" customWidth="1"/>
    <col min="14514" max="14514" width="8.88671875" style="1" customWidth="1"/>
    <col min="14515" max="14515" width="13" style="1" customWidth="1"/>
    <col min="14516" max="14516" width="8.5546875" style="1" customWidth="1"/>
    <col min="14517" max="14518" width="11" style="1" customWidth="1"/>
    <col min="14519" max="14522" width="11.44140625" style="1" customWidth="1"/>
    <col min="14523" max="14523" width="11" style="1" bestFit="1" customWidth="1"/>
    <col min="14524" max="14524" width="11.88671875" style="1" customWidth="1"/>
    <col min="14525" max="14765" width="9.109375" style="1"/>
    <col min="14766" max="14766" width="2.44140625" style="1" customWidth="1"/>
    <col min="14767" max="14767" width="9.109375" style="1"/>
    <col min="14768" max="14768" width="35.88671875" style="1" bestFit="1" customWidth="1"/>
    <col min="14769" max="14769" width="10.5546875" style="1" customWidth="1"/>
    <col min="14770" max="14770" width="8.88671875" style="1" customWidth="1"/>
    <col min="14771" max="14771" width="13" style="1" customWidth="1"/>
    <col min="14772" max="14772" width="8.5546875" style="1" customWidth="1"/>
    <col min="14773" max="14774" width="11" style="1" customWidth="1"/>
    <col min="14775" max="14778" width="11.44140625" style="1" customWidth="1"/>
    <col min="14779" max="14779" width="11" style="1" bestFit="1" customWidth="1"/>
    <col min="14780" max="14780" width="11.88671875" style="1" customWidth="1"/>
    <col min="14781" max="15021" width="9.109375" style="1"/>
    <col min="15022" max="15022" width="2.44140625" style="1" customWidth="1"/>
    <col min="15023" max="15023" width="9.109375" style="1"/>
    <col min="15024" max="15024" width="35.88671875" style="1" bestFit="1" customWidth="1"/>
    <col min="15025" max="15025" width="10.5546875" style="1" customWidth="1"/>
    <col min="15026" max="15026" width="8.88671875" style="1" customWidth="1"/>
    <col min="15027" max="15027" width="13" style="1" customWidth="1"/>
    <col min="15028" max="15028" width="8.5546875" style="1" customWidth="1"/>
    <col min="15029" max="15030" width="11" style="1" customWidth="1"/>
    <col min="15031" max="15034" width="11.44140625" style="1" customWidth="1"/>
    <col min="15035" max="15035" width="11" style="1" bestFit="1" customWidth="1"/>
    <col min="15036" max="15036" width="11.88671875" style="1" customWidth="1"/>
    <col min="15037" max="15277" width="9.109375" style="1"/>
    <col min="15278" max="15278" width="2.44140625" style="1" customWidth="1"/>
    <col min="15279" max="15279" width="9.109375" style="1"/>
    <col min="15280" max="15280" width="35.88671875" style="1" bestFit="1" customWidth="1"/>
    <col min="15281" max="15281" width="10.5546875" style="1" customWidth="1"/>
    <col min="15282" max="15282" width="8.88671875" style="1" customWidth="1"/>
    <col min="15283" max="15283" width="13" style="1" customWidth="1"/>
    <col min="15284" max="15284" width="8.5546875" style="1" customWidth="1"/>
    <col min="15285" max="15286" width="11" style="1" customWidth="1"/>
    <col min="15287" max="15290" width="11.44140625" style="1" customWidth="1"/>
    <col min="15291" max="15291" width="11" style="1" bestFit="1" customWidth="1"/>
    <col min="15292" max="15292" width="11.88671875" style="1" customWidth="1"/>
    <col min="15293" max="15533" width="9.109375" style="1"/>
    <col min="15534" max="15534" width="2.44140625" style="1" customWidth="1"/>
    <col min="15535" max="15535" width="9.109375" style="1"/>
    <col min="15536" max="15536" width="35.88671875" style="1" bestFit="1" customWidth="1"/>
    <col min="15537" max="15537" width="10.5546875" style="1" customWidth="1"/>
    <col min="15538" max="15538" width="8.88671875" style="1" customWidth="1"/>
    <col min="15539" max="15539" width="13" style="1" customWidth="1"/>
    <col min="15540" max="15540" width="8.5546875" style="1" customWidth="1"/>
    <col min="15541" max="15542" width="11" style="1" customWidth="1"/>
    <col min="15543" max="15546" width="11.44140625" style="1" customWidth="1"/>
    <col min="15547" max="15547" width="11" style="1" bestFit="1" customWidth="1"/>
    <col min="15548" max="15548" width="11.88671875" style="1" customWidth="1"/>
    <col min="15549" max="15789" width="9.109375" style="1"/>
    <col min="15790" max="15790" width="2.44140625" style="1" customWidth="1"/>
    <col min="15791" max="15791" width="9.109375" style="1"/>
    <col min="15792" max="15792" width="35.88671875" style="1" bestFit="1" customWidth="1"/>
    <col min="15793" max="15793" width="10.5546875" style="1" customWidth="1"/>
    <col min="15794" max="15794" width="8.88671875" style="1" customWidth="1"/>
    <col min="15795" max="15795" width="13" style="1" customWidth="1"/>
    <col min="15796" max="15796" width="8.5546875" style="1" customWidth="1"/>
    <col min="15797" max="15798" width="11" style="1" customWidth="1"/>
    <col min="15799" max="15802" width="11.44140625" style="1" customWidth="1"/>
    <col min="15803" max="15803" width="11" style="1" bestFit="1" customWidth="1"/>
    <col min="15804" max="15804" width="11.88671875" style="1" customWidth="1"/>
    <col min="15805" max="16045" width="9.109375" style="1"/>
    <col min="16046" max="16046" width="2.44140625" style="1" customWidth="1"/>
    <col min="16047" max="16047" width="9.109375" style="1"/>
    <col min="16048" max="16048" width="35.88671875" style="1" bestFit="1" customWidth="1"/>
    <col min="16049" max="16049" width="10.5546875" style="1" customWidth="1"/>
    <col min="16050" max="16050" width="8.88671875" style="1" customWidth="1"/>
    <col min="16051" max="16051" width="13" style="1" customWidth="1"/>
    <col min="16052" max="16052" width="8.5546875" style="1" customWidth="1"/>
    <col min="16053" max="16054" width="11" style="1" customWidth="1"/>
    <col min="16055" max="16058" width="11.44140625" style="1" customWidth="1"/>
    <col min="16059" max="16059" width="11" style="1" bestFit="1" customWidth="1"/>
    <col min="16060" max="16060" width="11.88671875" style="1" customWidth="1"/>
    <col min="16061" max="16323" width="9.109375" style="1"/>
    <col min="16324" max="16325" width="9.109375" style="1" customWidth="1"/>
    <col min="16326" max="16384" width="9.109375" style="1"/>
  </cols>
  <sheetData>
    <row r="1" spans="1:11" x14ac:dyDescent="0.25">
      <c r="H1" s="27" t="s">
        <v>0</v>
      </c>
      <c r="J1" s="75" t="s">
        <v>77</v>
      </c>
      <c r="K1" s="75"/>
    </row>
    <row r="2" spans="1:11" x14ac:dyDescent="0.25">
      <c r="H2" s="27" t="s">
        <v>1</v>
      </c>
      <c r="J2" s="76"/>
      <c r="K2" s="76"/>
    </row>
    <row r="3" spans="1:11" x14ac:dyDescent="0.25">
      <c r="A3" s="1" t="s">
        <v>2</v>
      </c>
      <c r="H3" s="27" t="s">
        <v>3</v>
      </c>
      <c r="J3" s="76"/>
      <c r="K3" s="76"/>
    </row>
    <row r="4" spans="1:11" x14ac:dyDescent="0.25">
      <c r="H4" s="27" t="s">
        <v>4</v>
      </c>
      <c r="J4" s="76"/>
      <c r="K4" s="76"/>
    </row>
    <row r="5" spans="1:11" x14ac:dyDescent="0.25">
      <c r="H5" s="27" t="s">
        <v>5</v>
      </c>
      <c r="J5" s="76"/>
      <c r="K5" s="76"/>
    </row>
    <row r="6" spans="1:11" x14ac:dyDescent="0.25">
      <c r="H6" s="27"/>
      <c r="J6" s="32"/>
      <c r="K6" s="33"/>
    </row>
    <row r="7" spans="1:11" x14ac:dyDescent="0.25">
      <c r="H7" s="27" t="s">
        <v>6</v>
      </c>
      <c r="J7" s="73">
        <v>46233</v>
      </c>
      <c r="K7" s="74"/>
    </row>
    <row r="9" spans="1:11" ht="17.399999999999999" x14ac:dyDescent="0.3">
      <c r="A9" s="81" t="s">
        <v>7</v>
      </c>
      <c r="B9" s="81"/>
      <c r="C9" s="81"/>
      <c r="D9" s="81"/>
      <c r="E9" s="81"/>
      <c r="F9" s="81"/>
      <c r="G9" s="81"/>
      <c r="H9" s="81"/>
      <c r="I9" s="81"/>
      <c r="J9" s="81"/>
      <c r="K9" s="81"/>
    </row>
    <row r="10" spans="1:11" ht="17.399999999999999" x14ac:dyDescent="0.3">
      <c r="A10" s="81" t="s">
        <v>8</v>
      </c>
      <c r="B10" s="81"/>
      <c r="C10" s="81"/>
      <c r="D10" s="81"/>
      <c r="E10" s="81"/>
      <c r="F10" s="81"/>
      <c r="G10" s="81"/>
      <c r="H10" s="81"/>
      <c r="I10" s="81"/>
      <c r="J10" s="81"/>
      <c r="K10" s="81"/>
    </row>
    <row r="11" spans="1:11" ht="17.399999999999999" x14ac:dyDescent="0.3">
      <c r="A11" s="24"/>
      <c r="B11" s="24"/>
      <c r="C11" s="24"/>
      <c r="G11" s="24"/>
      <c r="H11" s="24"/>
      <c r="I11" s="24"/>
      <c r="J11" s="24"/>
      <c r="K11" s="24"/>
    </row>
    <row r="12" spans="1:11" ht="17.399999999999999" x14ac:dyDescent="0.3">
      <c r="A12" s="24"/>
      <c r="B12" s="24"/>
      <c r="C12" s="24"/>
      <c r="E12" s="24"/>
      <c r="F12" s="30"/>
      <c r="G12" s="24"/>
      <c r="H12" s="24"/>
      <c r="I12" s="24"/>
      <c r="J12" s="24"/>
      <c r="K12" s="24"/>
    </row>
    <row r="13" spans="1:11" x14ac:dyDescent="0.25">
      <c r="A13" s="27" t="s">
        <v>9</v>
      </c>
      <c r="B13" s="1" t="s">
        <v>10</v>
      </c>
    </row>
    <row r="14" spans="1:11" x14ac:dyDescent="0.25">
      <c r="B14" s="82" t="s">
        <v>11</v>
      </c>
      <c r="C14" s="82"/>
      <c r="D14" s="82"/>
      <c r="E14" s="82"/>
      <c r="F14" s="82"/>
      <c r="G14" s="82"/>
      <c r="H14" s="82"/>
      <c r="I14" s="82"/>
      <c r="J14" s="82"/>
      <c r="K14" s="82"/>
    </row>
    <row r="15" spans="1:11" x14ac:dyDescent="0.25">
      <c r="A15" s="27"/>
      <c r="B15" s="82" t="s">
        <v>12</v>
      </c>
      <c r="C15" s="82"/>
      <c r="D15" s="82"/>
      <c r="E15" s="82"/>
      <c r="F15" s="82"/>
      <c r="G15" s="82"/>
      <c r="H15" s="82"/>
      <c r="I15" s="82"/>
      <c r="J15" s="82"/>
      <c r="K15" s="82"/>
    </row>
    <row r="16" spans="1:11" x14ac:dyDescent="0.25">
      <c r="B16" s="29"/>
      <c r="C16" s="29"/>
      <c r="D16" s="29"/>
      <c r="E16" s="29"/>
      <c r="F16" s="29"/>
      <c r="G16" s="29"/>
      <c r="H16" s="29"/>
      <c r="I16" s="29"/>
      <c r="J16" s="29"/>
      <c r="K16" s="29"/>
    </row>
    <row r="17" spans="1:12" x14ac:dyDescent="0.25">
      <c r="A17" s="27" t="s">
        <v>13</v>
      </c>
    </row>
    <row r="18" spans="1:12" x14ac:dyDescent="0.25">
      <c r="A18" s="58">
        <v>1</v>
      </c>
      <c r="B18" s="82" t="s">
        <v>14</v>
      </c>
      <c r="C18" s="82"/>
      <c r="D18" s="82"/>
      <c r="E18" s="82"/>
      <c r="F18" s="82"/>
      <c r="G18" s="82"/>
      <c r="H18" s="82"/>
      <c r="I18" s="82"/>
      <c r="J18" s="82"/>
      <c r="K18" s="82"/>
    </row>
    <row r="19" spans="1:12" x14ac:dyDescent="0.25">
      <c r="A19" s="58">
        <v>2</v>
      </c>
      <c r="B19" s="82" t="s">
        <v>15</v>
      </c>
      <c r="C19" s="82"/>
      <c r="D19" s="82"/>
      <c r="E19" s="82"/>
      <c r="F19" s="82"/>
      <c r="G19" s="82"/>
      <c r="H19" s="82"/>
      <c r="I19" s="82"/>
      <c r="J19" s="82"/>
      <c r="K19" s="82"/>
    </row>
    <row r="20" spans="1:12" x14ac:dyDescent="0.25">
      <c r="A20" s="58">
        <v>3</v>
      </c>
      <c r="B20" s="59" t="s">
        <v>16</v>
      </c>
      <c r="C20" s="28"/>
      <c r="D20" s="28"/>
      <c r="E20" s="28"/>
      <c r="F20" s="28"/>
      <c r="G20" s="28"/>
      <c r="H20" s="28"/>
      <c r="I20" s="28"/>
      <c r="J20" s="28"/>
      <c r="K20" s="28"/>
    </row>
    <row r="21" spans="1:12" x14ac:dyDescent="0.25">
      <c r="A21" s="58">
        <v>4</v>
      </c>
      <c r="B21" s="82" t="s">
        <v>17</v>
      </c>
      <c r="C21" s="82"/>
      <c r="D21" s="82"/>
      <c r="E21" s="82"/>
      <c r="F21" s="82"/>
      <c r="G21" s="82"/>
      <c r="H21" s="82"/>
      <c r="I21" s="82"/>
      <c r="J21" s="82"/>
      <c r="K21" s="82"/>
    </row>
    <row r="22" spans="1:12" ht="13.8" thickBot="1" x14ac:dyDescent="0.3">
      <c r="A22" s="58"/>
      <c r="B22" s="28"/>
      <c r="C22" s="28"/>
      <c r="D22" s="28"/>
      <c r="E22" s="28"/>
      <c r="F22" s="28"/>
      <c r="G22" s="28"/>
      <c r="H22" s="28"/>
      <c r="I22" s="28"/>
      <c r="J22" s="28"/>
      <c r="K22" s="28"/>
    </row>
    <row r="23" spans="1:12" ht="18" customHeight="1" thickBot="1" x14ac:dyDescent="0.35">
      <c r="A23" s="21"/>
      <c r="B23" s="21"/>
      <c r="C23" s="21"/>
      <c r="D23" s="21"/>
      <c r="E23" s="24" t="s">
        <v>18</v>
      </c>
      <c r="F23" s="23">
        <v>2017</v>
      </c>
      <c r="G23" s="21"/>
      <c r="H23" s="21"/>
      <c r="I23" s="21"/>
      <c r="J23" s="21"/>
      <c r="K23" s="21"/>
    </row>
    <row r="24" spans="1:12" ht="13.8" thickBot="1" x14ac:dyDescent="0.3">
      <c r="A24" s="22"/>
      <c r="B24" s="22"/>
      <c r="C24" s="22"/>
      <c r="D24" s="22"/>
      <c r="E24" s="22"/>
      <c r="F24" s="22"/>
      <c r="G24" s="22"/>
      <c r="H24" s="22"/>
      <c r="I24" s="22"/>
      <c r="J24" s="22"/>
      <c r="K24" s="22"/>
    </row>
    <row r="25" spans="1:12" ht="18.899999999999999" customHeight="1" thickBot="1" x14ac:dyDescent="0.35">
      <c r="A25" s="21"/>
      <c r="B25" s="21"/>
      <c r="C25" s="77" t="s">
        <v>19</v>
      </c>
      <c r="D25" s="78"/>
      <c r="E25" s="78"/>
      <c r="F25" s="78"/>
      <c r="G25" s="79" t="s">
        <v>20</v>
      </c>
      <c r="H25" s="80"/>
      <c r="I25" s="34" t="s">
        <v>21</v>
      </c>
      <c r="J25" s="21"/>
      <c r="K25" s="21"/>
    </row>
    <row r="26" spans="1:12" ht="63.9" customHeight="1" thickBot="1" x14ac:dyDescent="0.3">
      <c r="A26" s="83" t="s">
        <v>22</v>
      </c>
      <c r="B26" s="85" t="s">
        <v>23</v>
      </c>
      <c r="C26" s="18" t="s">
        <v>24</v>
      </c>
      <c r="D26" s="20" t="s">
        <v>25</v>
      </c>
      <c r="E26" s="17" t="s">
        <v>26</v>
      </c>
      <c r="F26" s="19" t="s">
        <v>27</v>
      </c>
      <c r="G26" s="55" t="s">
        <v>28</v>
      </c>
      <c r="H26" s="18" t="s">
        <v>29</v>
      </c>
      <c r="I26" s="35" t="s">
        <v>30</v>
      </c>
      <c r="J26" s="36" t="s">
        <v>31</v>
      </c>
      <c r="K26" s="37" t="s">
        <v>32</v>
      </c>
      <c r="L26" s="35" t="s">
        <v>33</v>
      </c>
    </row>
    <row r="27" spans="1:12" ht="13.8" thickBot="1" x14ac:dyDescent="0.3">
      <c r="A27" s="84"/>
      <c r="B27" s="86"/>
      <c r="C27" s="13" t="s">
        <v>34</v>
      </c>
      <c r="D27" s="16" t="s">
        <v>35</v>
      </c>
      <c r="E27" s="14" t="s">
        <v>36</v>
      </c>
      <c r="F27" s="14" t="s">
        <v>37</v>
      </c>
      <c r="G27" s="41" t="s">
        <v>38</v>
      </c>
      <c r="H27" s="15" t="s">
        <v>39</v>
      </c>
      <c r="I27" s="38" t="s">
        <v>40</v>
      </c>
      <c r="J27" s="39" t="s">
        <v>41</v>
      </c>
      <c r="K27" s="40" t="s">
        <v>42</v>
      </c>
      <c r="L27" s="41" t="s">
        <v>43</v>
      </c>
    </row>
    <row r="28" spans="1:12" x14ac:dyDescent="0.25">
      <c r="A28" s="60">
        <v>1609</v>
      </c>
      <c r="B28" s="61" t="s">
        <v>44</v>
      </c>
      <c r="C28" s="11">
        <v>84406832.169999987</v>
      </c>
      <c r="D28" s="10"/>
      <c r="E28" s="11">
        <v>0</v>
      </c>
      <c r="F28" s="11">
        <v>0</v>
      </c>
      <c r="G28" s="9">
        <f t="shared" ref="G28:G59" si="0">C28-D28+(E28*0.5)-F28</f>
        <v>84406832.169999987</v>
      </c>
      <c r="H28" s="8">
        <v>30.989325118733106</v>
      </c>
      <c r="I28" s="12">
        <f t="shared" ref="I28:I59" si="1">IF(H28=0,0,1/H28)</f>
        <v>3.2269176439582999E-2</v>
      </c>
      <c r="J28" s="42">
        <f t="shared" ref="J28:J59" si="2">IF(H28=0,0,+G28/H28)</f>
        <v>2723738.96</v>
      </c>
      <c r="K28" s="7">
        <v>2723738.96</v>
      </c>
      <c r="L28" s="43">
        <f t="shared" ref="L28:L59" si="3">IF(ISERROR(+K28-J28), 0, +K28-J28)</f>
        <v>0</v>
      </c>
    </row>
    <row r="29" spans="1:12" ht="26.4" x14ac:dyDescent="0.25">
      <c r="A29" s="62">
        <v>1611</v>
      </c>
      <c r="B29" s="63" t="s">
        <v>45</v>
      </c>
      <c r="C29" s="11">
        <v>64402407.060000002</v>
      </c>
      <c r="D29" s="10"/>
      <c r="E29" s="11">
        <v>5729752.3100000024</v>
      </c>
      <c r="F29" s="11">
        <v>173665.77999999997</v>
      </c>
      <c r="G29" s="9">
        <f t="shared" si="0"/>
        <v>67093617.435000002</v>
      </c>
      <c r="H29" s="8">
        <v>4.5216158339495554</v>
      </c>
      <c r="I29" s="44">
        <f t="shared" si="1"/>
        <v>0.22115987662899633</v>
      </c>
      <c r="J29" s="42">
        <f t="shared" si="2"/>
        <v>14838416.154517677</v>
      </c>
      <c r="K29" s="7">
        <v>14243228.400000002</v>
      </c>
      <c r="L29" s="43">
        <f t="shared" si="3"/>
        <v>-595187.75451767445</v>
      </c>
    </row>
    <row r="30" spans="1:12" x14ac:dyDescent="0.25">
      <c r="A30" s="64">
        <v>1612</v>
      </c>
      <c r="B30" s="61" t="s">
        <v>46</v>
      </c>
      <c r="C30" s="11">
        <v>3292694.2699999996</v>
      </c>
      <c r="D30" s="26"/>
      <c r="E30" s="11">
        <v>101154.57000000007</v>
      </c>
      <c r="F30" s="11">
        <v>19129.680000000168</v>
      </c>
      <c r="G30" s="9">
        <f t="shared" si="0"/>
        <v>3324141.8749999995</v>
      </c>
      <c r="H30" s="8">
        <v>0</v>
      </c>
      <c r="I30" s="44">
        <f t="shared" si="1"/>
        <v>0</v>
      </c>
      <c r="J30" s="42">
        <f t="shared" si="2"/>
        <v>0</v>
      </c>
      <c r="K30" s="7">
        <v>3336.8399999999997</v>
      </c>
      <c r="L30" s="45">
        <f t="shared" si="3"/>
        <v>3336.8399999999997</v>
      </c>
    </row>
    <row r="31" spans="1:12" x14ac:dyDescent="0.25">
      <c r="A31" s="64">
        <v>1805</v>
      </c>
      <c r="B31" s="61" t="s">
        <v>47</v>
      </c>
      <c r="C31" s="11">
        <v>42793223.290000007</v>
      </c>
      <c r="D31" s="26"/>
      <c r="E31" s="11">
        <v>1052715.5800000008</v>
      </c>
      <c r="F31" s="11">
        <v>326735.79000000004</v>
      </c>
      <c r="G31" s="9">
        <f t="shared" si="0"/>
        <v>42992845.290000007</v>
      </c>
      <c r="H31" s="8">
        <v>0</v>
      </c>
      <c r="I31" s="44">
        <f t="shared" si="1"/>
        <v>0</v>
      </c>
      <c r="J31" s="42">
        <f t="shared" si="2"/>
        <v>0</v>
      </c>
      <c r="K31" s="7">
        <v>0</v>
      </c>
      <c r="L31" s="45">
        <f t="shared" si="3"/>
        <v>0</v>
      </c>
    </row>
    <row r="32" spans="1:12" x14ac:dyDescent="0.25">
      <c r="A32" s="64">
        <v>1808</v>
      </c>
      <c r="B32" s="61" t="s">
        <v>48</v>
      </c>
      <c r="C32" s="11">
        <v>63705728.699999988</v>
      </c>
      <c r="D32" s="26"/>
      <c r="E32" s="11">
        <v>1745322.0300000003</v>
      </c>
      <c r="F32" s="11">
        <v>0</v>
      </c>
      <c r="G32" s="9">
        <f t="shared" si="0"/>
        <v>64578389.714999989</v>
      </c>
      <c r="H32" s="8">
        <v>23.929476812737423</v>
      </c>
      <c r="I32" s="44">
        <f t="shared" si="1"/>
        <v>4.1789463590265787E-2</v>
      </c>
      <c r="J32" s="42">
        <f t="shared" si="2"/>
        <v>2698696.2657129867</v>
      </c>
      <c r="K32" s="7">
        <v>2662228.23</v>
      </c>
      <c r="L32" s="45">
        <f t="shared" si="3"/>
        <v>-36468.035712986719</v>
      </c>
    </row>
    <row r="33" spans="1:12" x14ac:dyDescent="0.25">
      <c r="A33" s="64">
        <v>1810</v>
      </c>
      <c r="B33" s="61" t="s">
        <v>49</v>
      </c>
      <c r="C33" s="11">
        <v>11892975.42</v>
      </c>
      <c r="D33" s="26"/>
      <c r="E33" s="11">
        <v>674231</v>
      </c>
      <c r="F33" s="11">
        <v>0</v>
      </c>
      <c r="G33" s="9">
        <f t="shared" si="0"/>
        <v>12230090.92</v>
      </c>
      <c r="H33" s="8">
        <v>0</v>
      </c>
      <c r="I33" s="44">
        <f t="shared" si="1"/>
        <v>0</v>
      </c>
      <c r="J33" s="42">
        <f t="shared" si="2"/>
        <v>0</v>
      </c>
      <c r="K33" s="7">
        <v>0</v>
      </c>
      <c r="L33" s="45">
        <f t="shared" si="3"/>
        <v>0</v>
      </c>
    </row>
    <row r="34" spans="1:12" x14ac:dyDescent="0.25">
      <c r="A34" s="64">
        <v>1815</v>
      </c>
      <c r="B34" s="61" t="s">
        <v>50</v>
      </c>
      <c r="C34" s="11">
        <v>93185415.040000021</v>
      </c>
      <c r="D34" s="26"/>
      <c r="E34" s="11">
        <v>25280295.450000003</v>
      </c>
      <c r="F34" s="11">
        <v>0</v>
      </c>
      <c r="G34" s="9">
        <f t="shared" si="0"/>
        <v>105825562.76500002</v>
      </c>
      <c r="H34" s="8">
        <v>18.959815701605262</v>
      </c>
      <c r="I34" s="44">
        <f t="shared" si="1"/>
        <v>5.2743128716980801E-2</v>
      </c>
      <c r="J34" s="42">
        <f t="shared" si="2"/>
        <v>5581571.2784613268</v>
      </c>
      <c r="K34" s="7">
        <v>4914890.34</v>
      </c>
      <c r="L34" s="45">
        <f t="shared" si="3"/>
        <v>-666680.93846132699</v>
      </c>
    </row>
    <row r="35" spans="1:12" x14ac:dyDescent="0.25">
      <c r="A35" s="64">
        <v>1820</v>
      </c>
      <c r="B35" s="61" t="s">
        <v>51</v>
      </c>
      <c r="C35" s="11">
        <v>106086761.90000002</v>
      </c>
      <c r="D35" s="26"/>
      <c r="E35" s="11">
        <v>13192771.849999998</v>
      </c>
      <c r="F35" s="11">
        <v>0</v>
      </c>
      <c r="G35" s="9">
        <f t="shared" si="0"/>
        <v>112683147.82500002</v>
      </c>
      <c r="H35" s="8">
        <v>24.738197717549099</v>
      </c>
      <c r="I35" s="44">
        <f t="shared" si="1"/>
        <v>4.0423316662660809E-2</v>
      </c>
      <c r="J35" s="42">
        <f t="shared" si="2"/>
        <v>4555026.5670753941</v>
      </c>
      <c r="K35" s="7">
        <v>4288378.7700000005</v>
      </c>
      <c r="L35" s="45">
        <f t="shared" si="3"/>
        <v>-266647.79707539361</v>
      </c>
    </row>
    <row r="36" spans="1:12" x14ac:dyDescent="0.25">
      <c r="A36" s="64">
        <v>2050</v>
      </c>
      <c r="B36" s="61" t="s">
        <v>52</v>
      </c>
      <c r="C36" s="11">
        <v>5372396.3700000001</v>
      </c>
      <c r="D36" s="26"/>
      <c r="E36" s="11">
        <v>0</v>
      </c>
      <c r="F36" s="11">
        <v>0</v>
      </c>
      <c r="G36" s="9">
        <f t="shared" si="0"/>
        <v>5372396.3700000001</v>
      </c>
      <c r="H36" s="8">
        <v>0</v>
      </c>
      <c r="I36" s="44">
        <f t="shared" si="1"/>
        <v>0</v>
      </c>
      <c r="J36" s="42">
        <f t="shared" si="2"/>
        <v>0</v>
      </c>
      <c r="K36" s="7">
        <v>0</v>
      </c>
      <c r="L36" s="45">
        <f t="shared" si="3"/>
        <v>0</v>
      </c>
    </row>
    <row r="37" spans="1:12" x14ac:dyDescent="0.25">
      <c r="A37" s="64">
        <v>1830</v>
      </c>
      <c r="B37" s="61" t="s">
        <v>53</v>
      </c>
      <c r="C37" s="11">
        <v>378262402.42999804</v>
      </c>
      <c r="D37" s="26"/>
      <c r="E37" s="11">
        <v>48888627.13000001</v>
      </c>
      <c r="F37" s="11">
        <v>852354.79</v>
      </c>
      <c r="G37" s="9">
        <f t="shared" si="0"/>
        <v>401854361.20499802</v>
      </c>
      <c r="H37" s="8">
        <v>36.1929669897387</v>
      </c>
      <c r="I37" s="44">
        <f t="shared" si="1"/>
        <v>2.7629677342659319E-2</v>
      </c>
      <c r="J37" s="42">
        <f t="shared" si="2"/>
        <v>11103106.338834567</v>
      </c>
      <c r="K37" s="7">
        <v>10451268.129999999</v>
      </c>
      <c r="L37" s="45">
        <f t="shared" si="3"/>
        <v>-651838.20883456804</v>
      </c>
    </row>
    <row r="38" spans="1:12" x14ac:dyDescent="0.25">
      <c r="A38" s="64">
        <v>1835</v>
      </c>
      <c r="B38" s="61" t="s">
        <v>54</v>
      </c>
      <c r="C38" s="11">
        <v>257352057.76000035</v>
      </c>
      <c r="D38" s="26"/>
      <c r="E38" s="11">
        <v>28214157.539999995</v>
      </c>
      <c r="F38" s="11">
        <v>1053283.8899999999</v>
      </c>
      <c r="G38" s="9">
        <f t="shared" si="0"/>
        <v>270405852.64000034</v>
      </c>
      <c r="H38" s="8">
        <v>35.86200279561416</v>
      </c>
      <c r="I38" s="44">
        <f t="shared" si="1"/>
        <v>2.7884666835235921E-2</v>
      </c>
      <c r="J38" s="42">
        <f t="shared" si="2"/>
        <v>7540177.1111643091</v>
      </c>
      <c r="K38" s="7">
        <v>7176176.3900000006</v>
      </c>
      <c r="L38" s="45">
        <f t="shared" si="3"/>
        <v>-364000.72116430849</v>
      </c>
    </row>
    <row r="39" spans="1:12" x14ac:dyDescent="0.25">
      <c r="A39" s="64">
        <v>1840</v>
      </c>
      <c r="B39" s="61" t="s">
        <v>55</v>
      </c>
      <c r="C39" s="11">
        <v>290685420.37</v>
      </c>
      <c r="D39" s="26"/>
      <c r="E39" s="11">
        <v>29561784.670000002</v>
      </c>
      <c r="F39" s="11">
        <v>137286.69</v>
      </c>
      <c r="G39" s="9">
        <f t="shared" si="0"/>
        <v>305329026.01499999</v>
      </c>
      <c r="H39" s="8">
        <v>53.529532359676523</v>
      </c>
      <c r="I39" s="44">
        <f t="shared" si="1"/>
        <v>1.8681276594773581E-2</v>
      </c>
      <c r="J39" s="42">
        <f t="shared" si="2"/>
        <v>5703935.9873990323</v>
      </c>
      <c r="K39" s="7">
        <v>5430374.7400000002</v>
      </c>
      <c r="L39" s="45">
        <f t="shared" si="3"/>
        <v>-273561.24739903212</v>
      </c>
    </row>
    <row r="40" spans="1:12" x14ac:dyDescent="0.25">
      <c r="A40" s="64">
        <v>1845</v>
      </c>
      <c r="B40" s="61" t="s">
        <v>56</v>
      </c>
      <c r="C40" s="11">
        <v>723247898.75</v>
      </c>
      <c r="D40" s="26"/>
      <c r="E40" s="11">
        <v>85236260.150000021</v>
      </c>
      <c r="F40" s="11">
        <v>1200190.8000000003</v>
      </c>
      <c r="G40" s="9">
        <f t="shared" si="0"/>
        <v>764665838.0250001</v>
      </c>
      <c r="H40" s="8">
        <v>25.878592551402807</v>
      </c>
      <c r="I40" s="44">
        <f t="shared" si="1"/>
        <v>3.864197784379865E-2</v>
      </c>
      <c r="J40" s="42">
        <f t="shared" si="2"/>
        <v>29548200.370871779</v>
      </c>
      <c r="K40" s="7">
        <v>27947729.279071428</v>
      </c>
      <c r="L40" s="45">
        <f t="shared" si="3"/>
        <v>-1600471.0918003507</v>
      </c>
    </row>
    <row r="41" spans="1:12" x14ac:dyDescent="0.25">
      <c r="A41" s="64">
        <v>1850</v>
      </c>
      <c r="B41" s="61" t="s">
        <v>57</v>
      </c>
      <c r="C41" s="11">
        <v>335087961.54000163</v>
      </c>
      <c r="D41" s="26"/>
      <c r="E41" s="11">
        <v>40227173.660000004</v>
      </c>
      <c r="F41" s="11">
        <v>3998914.29</v>
      </c>
      <c r="G41" s="9">
        <f t="shared" si="0"/>
        <v>351202634.08000159</v>
      </c>
      <c r="H41" s="8">
        <v>22.435760064845976</v>
      </c>
      <c r="I41" s="44">
        <f t="shared" si="1"/>
        <v>4.4571701476112446E-2</v>
      </c>
      <c r="J41" s="42">
        <f t="shared" si="2"/>
        <v>15653698.963838186</v>
      </c>
      <c r="K41" s="7">
        <v>14935440.59</v>
      </c>
      <c r="L41" s="45">
        <f t="shared" si="3"/>
        <v>-718258.37383818626</v>
      </c>
    </row>
    <row r="42" spans="1:12" x14ac:dyDescent="0.25">
      <c r="A42" s="64">
        <v>1855</v>
      </c>
      <c r="B42" s="61" t="s">
        <v>58</v>
      </c>
      <c r="C42" s="11">
        <v>71103085.640000001</v>
      </c>
      <c r="D42" s="26"/>
      <c r="E42" s="11">
        <v>8690266.5899999999</v>
      </c>
      <c r="F42" s="11">
        <v>6400</v>
      </c>
      <c r="G42" s="9">
        <f t="shared" si="0"/>
        <v>75441818.935000002</v>
      </c>
      <c r="H42" s="8">
        <v>15.38269677178002</v>
      </c>
      <c r="I42" s="44">
        <f t="shared" si="1"/>
        <v>6.5008107150270777E-2</v>
      </c>
      <c r="J42" s="42">
        <f t="shared" si="2"/>
        <v>4904329.8489378076</v>
      </c>
      <c r="K42" s="7">
        <v>4622277.01</v>
      </c>
      <c r="L42" s="45">
        <f t="shared" si="3"/>
        <v>-282052.83893780783</v>
      </c>
    </row>
    <row r="43" spans="1:12" x14ac:dyDescent="0.25">
      <c r="A43" s="64">
        <v>1860</v>
      </c>
      <c r="B43" s="61" t="s">
        <v>59</v>
      </c>
      <c r="C43" s="11">
        <v>144252544.19999957</v>
      </c>
      <c r="D43" s="26"/>
      <c r="E43" s="11">
        <v>16464860.519999998</v>
      </c>
      <c r="F43" s="11">
        <v>1227281.48</v>
      </c>
      <c r="G43" s="9">
        <f t="shared" si="0"/>
        <v>151257692.97999957</v>
      </c>
      <c r="H43" s="8">
        <v>8.3239758511068214</v>
      </c>
      <c r="I43" s="44">
        <f t="shared" si="1"/>
        <v>0.12013489922211057</v>
      </c>
      <c r="J43" s="42">
        <f t="shared" si="2"/>
        <v>18171327.70272119</v>
      </c>
      <c r="K43" s="7">
        <v>17329764.859999999</v>
      </c>
      <c r="L43" s="45">
        <f t="shared" si="3"/>
        <v>-841562.8427211903</v>
      </c>
    </row>
    <row r="44" spans="1:12" x14ac:dyDescent="0.25">
      <c r="A44" s="64">
        <v>1908</v>
      </c>
      <c r="B44" s="61" t="s">
        <v>60</v>
      </c>
      <c r="C44" s="11">
        <v>66907189.600000001</v>
      </c>
      <c r="D44" s="26"/>
      <c r="E44" s="11">
        <v>1739895.78</v>
      </c>
      <c r="F44" s="11">
        <v>0</v>
      </c>
      <c r="G44" s="9">
        <f t="shared" si="0"/>
        <v>67777137.489999995</v>
      </c>
      <c r="H44" s="8">
        <v>28.911968118218763</v>
      </c>
      <c r="I44" s="44">
        <f t="shared" si="1"/>
        <v>3.4587752584365014E-2</v>
      </c>
      <c r="J44" s="42">
        <f t="shared" si="2"/>
        <v>2344258.8623806103</v>
      </c>
      <c r="K44" s="7">
        <v>2314169.3200000003</v>
      </c>
      <c r="L44" s="45">
        <f t="shared" si="3"/>
        <v>-30089.542380610015</v>
      </c>
    </row>
    <row r="45" spans="1:12" x14ac:dyDescent="0.25">
      <c r="A45" s="64">
        <v>1910</v>
      </c>
      <c r="B45" s="61" t="s">
        <v>49</v>
      </c>
      <c r="C45" s="11">
        <v>8005.0599999999995</v>
      </c>
      <c r="D45" s="26"/>
      <c r="E45" s="11">
        <v>0</v>
      </c>
      <c r="F45" s="11">
        <v>0</v>
      </c>
      <c r="G45" s="9">
        <f t="shared" si="0"/>
        <v>8005.0599999999995</v>
      </c>
      <c r="H45" s="8">
        <v>0</v>
      </c>
      <c r="I45" s="44">
        <f t="shared" si="1"/>
        <v>0</v>
      </c>
      <c r="J45" s="42">
        <f t="shared" si="2"/>
        <v>0</v>
      </c>
      <c r="K45" s="7">
        <v>8005.0599999999995</v>
      </c>
      <c r="L45" s="45">
        <f t="shared" si="3"/>
        <v>8005.0599999999995</v>
      </c>
    </row>
    <row r="46" spans="1:12" x14ac:dyDescent="0.25">
      <c r="A46" s="64">
        <v>1915</v>
      </c>
      <c r="B46" s="61" t="s">
        <v>61</v>
      </c>
      <c r="C46" s="11">
        <v>6876348.099999994</v>
      </c>
      <c r="D46" s="26"/>
      <c r="E46" s="11">
        <v>107646.74999999997</v>
      </c>
      <c r="F46" s="11">
        <v>0</v>
      </c>
      <c r="G46" s="9">
        <f t="shared" si="0"/>
        <v>6930171.474999994</v>
      </c>
      <c r="H46" s="8">
        <v>4.1215744780285037</v>
      </c>
      <c r="I46" s="44">
        <f t="shared" si="1"/>
        <v>0.24262572600127699</v>
      </c>
      <c r="J46" s="42">
        <f t="shared" si="2"/>
        <v>1681437.8854352143</v>
      </c>
      <c r="K46" s="7">
        <v>1668378.9500000002</v>
      </c>
      <c r="L46" s="45">
        <f t="shared" si="3"/>
        <v>-13058.93543521408</v>
      </c>
    </row>
    <row r="47" spans="1:12" x14ac:dyDescent="0.25">
      <c r="A47" s="64">
        <v>1920</v>
      </c>
      <c r="B47" s="61" t="s">
        <v>62</v>
      </c>
      <c r="C47" s="11">
        <v>9339937.5800000019</v>
      </c>
      <c r="D47" s="26"/>
      <c r="E47" s="11">
        <v>1927116.3100000003</v>
      </c>
      <c r="F47" s="11">
        <v>0</v>
      </c>
      <c r="G47" s="9">
        <f t="shared" si="0"/>
        <v>10303495.735000001</v>
      </c>
      <c r="H47" s="8">
        <v>2.173091010723041</v>
      </c>
      <c r="I47" s="44">
        <f t="shared" si="1"/>
        <v>0.46017400792950469</v>
      </c>
      <c r="J47" s="42">
        <f t="shared" si="2"/>
        <v>4741400.9280595081</v>
      </c>
      <c r="K47" s="7">
        <v>4297996.51</v>
      </c>
      <c r="L47" s="45">
        <f t="shared" si="3"/>
        <v>-443404.41805950832</v>
      </c>
    </row>
    <row r="48" spans="1:12" x14ac:dyDescent="0.25">
      <c r="A48" s="64">
        <v>2040</v>
      </c>
      <c r="B48" s="61" t="s">
        <v>63</v>
      </c>
      <c r="C48" s="11">
        <v>4731252.2300000004</v>
      </c>
      <c r="D48" s="26"/>
      <c r="E48" s="11">
        <v>0</v>
      </c>
      <c r="F48" s="11">
        <v>0</v>
      </c>
      <c r="G48" s="9">
        <f t="shared" si="0"/>
        <v>4731252.2300000004</v>
      </c>
      <c r="H48" s="8">
        <v>0</v>
      </c>
      <c r="I48" s="44">
        <f t="shared" si="1"/>
        <v>0</v>
      </c>
      <c r="J48" s="42">
        <f t="shared" si="2"/>
        <v>0</v>
      </c>
      <c r="K48" s="7">
        <v>0</v>
      </c>
      <c r="L48" s="45">
        <f t="shared" si="3"/>
        <v>0</v>
      </c>
    </row>
    <row r="49" spans="1:12" x14ac:dyDescent="0.25">
      <c r="A49" s="64">
        <v>1930</v>
      </c>
      <c r="B49" s="61" t="s">
        <v>64</v>
      </c>
      <c r="C49" s="11">
        <v>27028479.579999987</v>
      </c>
      <c r="D49" s="26"/>
      <c r="E49" s="11">
        <v>1419066.2799999998</v>
      </c>
      <c r="F49" s="11">
        <v>276999.78999999992</v>
      </c>
      <c r="G49" s="9">
        <f t="shared" si="0"/>
        <v>27461012.929999989</v>
      </c>
      <c r="H49" s="8">
        <v>5.6971899627656191</v>
      </c>
      <c r="I49" s="44">
        <f t="shared" si="1"/>
        <v>0.17552512844675525</v>
      </c>
      <c r="J49" s="42">
        <f t="shared" si="2"/>
        <v>4820097.8218162544</v>
      </c>
      <c r="K49" s="7">
        <v>4744177.3499999987</v>
      </c>
      <c r="L49" s="45">
        <f t="shared" si="3"/>
        <v>-75920.471816255711</v>
      </c>
    </row>
    <row r="50" spans="1:12" x14ac:dyDescent="0.25">
      <c r="A50" s="64">
        <v>1935</v>
      </c>
      <c r="B50" s="61" t="s">
        <v>65</v>
      </c>
      <c r="C50" s="11">
        <v>455785.63</v>
      </c>
      <c r="D50" s="26"/>
      <c r="E50" s="11">
        <v>92087.05</v>
      </c>
      <c r="F50" s="11">
        <v>0</v>
      </c>
      <c r="G50" s="9">
        <f t="shared" si="0"/>
        <v>501829.15500000003</v>
      </c>
      <c r="H50" s="8">
        <v>3.6842242976028832</v>
      </c>
      <c r="I50" s="44">
        <f t="shared" si="1"/>
        <v>0.27142755685386571</v>
      </c>
      <c r="J50" s="42">
        <f t="shared" si="2"/>
        <v>136210.26149968989</v>
      </c>
      <c r="K50" s="7">
        <v>123712.78</v>
      </c>
      <c r="L50" s="45">
        <f t="shared" si="3"/>
        <v>-12497.481499689893</v>
      </c>
    </row>
    <row r="51" spans="1:12" x14ac:dyDescent="0.25">
      <c r="A51" s="64">
        <v>1940</v>
      </c>
      <c r="B51" s="61" t="s">
        <v>66</v>
      </c>
      <c r="C51" s="11">
        <v>6690084.2600000035</v>
      </c>
      <c r="D51" s="26"/>
      <c r="E51" s="11">
        <v>849774.70999999985</v>
      </c>
      <c r="F51" s="11">
        <v>0</v>
      </c>
      <c r="G51" s="9">
        <f t="shared" si="0"/>
        <v>7114971.615000003</v>
      </c>
      <c r="H51" s="8">
        <v>5.2516479173160855</v>
      </c>
      <c r="I51" s="44">
        <f t="shared" si="1"/>
        <v>0.19041642085386817</v>
      </c>
      <c r="J51" s="42">
        <f t="shared" si="2"/>
        <v>1354807.4294051668</v>
      </c>
      <c r="K51" s="7">
        <v>1273901.8999999999</v>
      </c>
      <c r="L51" s="45">
        <f t="shared" si="3"/>
        <v>-80905.529405166861</v>
      </c>
    </row>
    <row r="52" spans="1:12" x14ac:dyDescent="0.25">
      <c r="A52" s="64">
        <v>1945</v>
      </c>
      <c r="B52" s="61" t="s">
        <v>67</v>
      </c>
      <c r="C52" s="11">
        <v>680195.23900000029</v>
      </c>
      <c r="D52" s="26"/>
      <c r="E52" s="11">
        <v>78267.03</v>
      </c>
      <c r="F52" s="11">
        <v>0</v>
      </c>
      <c r="G52" s="9">
        <f t="shared" si="0"/>
        <v>719328.75400000031</v>
      </c>
      <c r="H52" s="8">
        <v>6.2892408938514457</v>
      </c>
      <c r="I52" s="44">
        <f t="shared" si="1"/>
        <v>0.15900170098073849</v>
      </c>
      <c r="J52" s="42">
        <f t="shared" si="2"/>
        <v>114374.49545035524</v>
      </c>
      <c r="K52" s="7">
        <v>108152.2</v>
      </c>
      <c r="L52" s="45">
        <f t="shared" si="3"/>
        <v>-6222.2954503552464</v>
      </c>
    </row>
    <row r="53" spans="1:12" x14ac:dyDescent="0.25">
      <c r="A53" s="64">
        <v>1955</v>
      </c>
      <c r="B53" s="61" t="s">
        <v>68</v>
      </c>
      <c r="C53" s="11">
        <v>2050944.8799999994</v>
      </c>
      <c r="D53" s="26"/>
      <c r="E53" s="11">
        <v>121090.6</v>
      </c>
      <c r="F53" s="11">
        <v>0</v>
      </c>
      <c r="G53" s="9">
        <f t="shared" si="0"/>
        <v>2111490.1799999992</v>
      </c>
      <c r="H53" s="8">
        <v>4.4344600753813594</v>
      </c>
      <c r="I53" s="44">
        <f t="shared" si="1"/>
        <v>0.2255065967448136</v>
      </c>
      <c r="J53" s="42">
        <f t="shared" si="2"/>
        <v>476154.96455189376</v>
      </c>
      <c r="K53" s="7">
        <v>462501.6</v>
      </c>
      <c r="L53" s="45">
        <f t="shared" si="3"/>
        <v>-13653.364551893785</v>
      </c>
    </row>
    <row r="54" spans="1:12" x14ac:dyDescent="0.25">
      <c r="A54" s="64">
        <v>1960</v>
      </c>
      <c r="B54" s="61" t="s">
        <v>69</v>
      </c>
      <c r="C54" s="11">
        <v>4280.7900000001682</v>
      </c>
      <c r="D54" s="26"/>
      <c r="E54" s="11">
        <v>2044585.0699999998</v>
      </c>
      <c r="F54" s="11">
        <v>0</v>
      </c>
      <c r="G54" s="9">
        <f t="shared" si="0"/>
        <v>1026573.3250000001</v>
      </c>
      <c r="H54" s="8">
        <v>15.847902652382155</v>
      </c>
      <c r="I54" s="44">
        <f t="shared" si="1"/>
        <v>6.3099832320694271E-2</v>
      </c>
      <c r="J54" s="42">
        <f t="shared" si="2"/>
        <v>64776.604672397589</v>
      </c>
      <c r="K54" s="7">
        <v>121609.54999999999</v>
      </c>
      <c r="L54" s="45">
        <f t="shared" si="3"/>
        <v>56832.9453276024</v>
      </c>
    </row>
    <row r="55" spans="1:12" x14ac:dyDescent="0.25">
      <c r="A55" s="64">
        <v>1970</v>
      </c>
      <c r="B55" s="65" t="s">
        <v>70</v>
      </c>
      <c r="C55" s="11">
        <v>5501.0599999999977</v>
      </c>
      <c r="D55" s="26"/>
      <c r="E55" s="11">
        <v>0</v>
      </c>
      <c r="F55" s="11">
        <v>0</v>
      </c>
      <c r="G55" s="9">
        <f t="shared" si="0"/>
        <v>5501.0599999999977</v>
      </c>
      <c r="H55" s="8">
        <v>0</v>
      </c>
      <c r="I55" s="44">
        <f t="shared" si="1"/>
        <v>0</v>
      </c>
      <c r="J55" s="42">
        <f t="shared" si="2"/>
        <v>0</v>
      </c>
      <c r="K55" s="7">
        <v>5501.06</v>
      </c>
      <c r="L55" s="45">
        <f t="shared" si="3"/>
        <v>5501.06</v>
      </c>
    </row>
    <row r="56" spans="1:12" x14ac:dyDescent="0.25">
      <c r="A56" s="64">
        <v>1980</v>
      </c>
      <c r="B56" s="61" t="s">
        <v>71</v>
      </c>
      <c r="C56" s="11">
        <v>16194532.429999996</v>
      </c>
      <c r="D56" s="26"/>
      <c r="E56" s="11">
        <v>2968150.01</v>
      </c>
      <c r="F56" s="11">
        <v>0</v>
      </c>
      <c r="G56" s="9">
        <f t="shared" si="0"/>
        <v>17678607.434999995</v>
      </c>
      <c r="H56" s="8">
        <v>6.7044375500477216</v>
      </c>
      <c r="I56" s="44">
        <f t="shared" si="1"/>
        <v>0.14915494290686354</v>
      </c>
      <c r="J56" s="42">
        <f t="shared" si="2"/>
        <v>2636851.6826402778</v>
      </c>
      <c r="K56" s="7">
        <v>2415494.5599999996</v>
      </c>
      <c r="L56" s="45">
        <f t="shared" si="3"/>
        <v>-221357.12264027819</v>
      </c>
    </row>
    <row r="57" spans="1:12" x14ac:dyDescent="0.25">
      <c r="A57" s="64">
        <v>1995</v>
      </c>
      <c r="B57" s="61" t="s">
        <v>72</v>
      </c>
      <c r="C57" s="11">
        <v>-194043028.47999999</v>
      </c>
      <c r="D57" s="26"/>
      <c r="E57" s="11">
        <v>0</v>
      </c>
      <c r="F57" s="11">
        <v>-1209409</v>
      </c>
      <c r="G57" s="9">
        <f t="shared" si="0"/>
        <v>-192833619.47999999</v>
      </c>
      <c r="H57" s="8">
        <v>24.430085183874588</v>
      </c>
      <c r="I57" s="46">
        <f t="shared" si="1"/>
        <v>4.0933136027706679E-2</v>
      </c>
      <c r="J57" s="47">
        <f>IF(H57=0,0,+G57/H57)</f>
        <v>-7893284.7768898671</v>
      </c>
      <c r="K57" s="7">
        <v>-7942789.6799999997</v>
      </c>
      <c r="L57" s="45">
        <f t="shared" si="3"/>
        <v>-49504.903110132553</v>
      </c>
    </row>
    <row r="58" spans="1:12" x14ac:dyDescent="0.25">
      <c r="A58" s="64">
        <v>2440</v>
      </c>
      <c r="B58" s="66" t="s">
        <v>73</v>
      </c>
      <c r="C58" s="11">
        <v>-248928098.91</v>
      </c>
      <c r="D58" s="26"/>
      <c r="E58" s="11">
        <v>-58019361.590000011</v>
      </c>
      <c r="F58" s="11">
        <v>-181709</v>
      </c>
      <c r="G58" s="9">
        <f t="shared" si="0"/>
        <v>-277756070.70499998</v>
      </c>
      <c r="H58" s="8">
        <v>41.727836515226564</v>
      </c>
      <c r="I58" s="46">
        <f t="shared" si="1"/>
        <v>2.3964817817360318E-2</v>
      </c>
      <c r="J58" s="47">
        <f t="shared" si="2"/>
        <v>-6656373.6321111759</v>
      </c>
      <c r="K58" s="7">
        <v>-5965516.5399999991</v>
      </c>
      <c r="L58" s="45">
        <f t="shared" si="3"/>
        <v>690857.09211117681</v>
      </c>
    </row>
    <row r="59" spans="1:12" ht="13.8" thickBot="1" x14ac:dyDescent="0.3">
      <c r="A59" s="64">
        <v>2005</v>
      </c>
      <c r="B59" s="66" t="s">
        <v>74</v>
      </c>
      <c r="C59" s="11">
        <v>13484829.359999999</v>
      </c>
      <c r="D59" s="25"/>
      <c r="E59" s="11">
        <v>0</v>
      </c>
      <c r="F59" s="11">
        <v>0</v>
      </c>
      <c r="G59" s="9">
        <f t="shared" si="0"/>
        <v>13484829.359999999</v>
      </c>
      <c r="H59" s="8">
        <v>15.501126981252446</v>
      </c>
      <c r="I59" s="48">
        <f t="shared" si="1"/>
        <v>6.4511438504402399E-2</v>
      </c>
      <c r="J59" s="49">
        <f t="shared" si="2"/>
        <v>869925.74</v>
      </c>
      <c r="K59" s="7">
        <v>869925.74</v>
      </c>
      <c r="L59" s="50">
        <f t="shared" si="3"/>
        <v>0</v>
      </c>
    </row>
    <row r="60" spans="1:12" ht="18.899999999999999" customHeight="1" thickBot="1" x14ac:dyDescent="0.3">
      <c r="A60" s="67"/>
      <c r="B60" s="68" t="s">
        <v>75</v>
      </c>
      <c r="C60" s="6">
        <f>SUM(C28:C59)</f>
        <v>2386616043.3189988</v>
      </c>
      <c r="D60" s="6">
        <f>SUM(D28:D59)</f>
        <v>0</v>
      </c>
      <c r="E60" s="6">
        <f>SUM(E28:E59)</f>
        <v>258387691.04999992</v>
      </c>
      <c r="F60" s="6">
        <f>SUM(F28:F59)</f>
        <v>7881124.9800000004</v>
      </c>
      <c r="G60" s="6">
        <f>SUM(G28:G59)</f>
        <v>2507928763.8639989</v>
      </c>
      <c r="H60" s="6"/>
      <c r="I60" s="51"/>
      <c r="J60" s="6">
        <f>SUM(J28:J59)</f>
        <v>127712863.81644458</v>
      </c>
      <c r="K60" s="6">
        <f>SUM(K28:K59)</f>
        <v>121234052.89907144</v>
      </c>
      <c r="L60" s="52">
        <f>SUM(L28:L59)</f>
        <v>-6478810.9173731515</v>
      </c>
    </row>
    <row r="62" spans="1:12" ht="13.8" thickBot="1" x14ac:dyDescent="0.3"/>
    <row r="63" spans="1:12" ht="18" thickBot="1" x14ac:dyDescent="0.35">
      <c r="A63" s="21"/>
      <c r="B63" s="21"/>
      <c r="C63" s="21"/>
      <c r="D63" s="21"/>
      <c r="E63" s="24" t="s">
        <v>18</v>
      </c>
      <c r="F63" s="23">
        <f>F23+1</f>
        <v>2018</v>
      </c>
      <c r="G63" s="21"/>
      <c r="H63" s="21"/>
      <c r="I63" s="21"/>
      <c r="J63" s="21"/>
      <c r="K63" s="21"/>
    </row>
    <row r="64" spans="1:12" ht="13.8" thickBot="1" x14ac:dyDescent="0.3">
      <c r="A64" s="22"/>
      <c r="B64" s="22"/>
      <c r="C64" s="22"/>
      <c r="D64" s="22"/>
      <c r="E64" s="22"/>
      <c r="F64" s="22"/>
      <c r="G64" s="22"/>
      <c r="H64" s="22"/>
      <c r="I64" s="22"/>
      <c r="J64" s="22"/>
      <c r="K64" s="22"/>
    </row>
    <row r="65" spans="1:12" ht="31.8" thickBot="1" x14ac:dyDescent="0.35">
      <c r="A65" s="21"/>
      <c r="B65" s="21"/>
      <c r="C65" s="77" t="s">
        <v>19</v>
      </c>
      <c r="D65" s="78"/>
      <c r="E65" s="78"/>
      <c r="F65" s="78"/>
      <c r="G65" s="79" t="s">
        <v>20</v>
      </c>
      <c r="H65" s="80"/>
      <c r="I65" s="34" t="s">
        <v>21</v>
      </c>
      <c r="J65" s="21"/>
      <c r="K65" s="21"/>
    </row>
    <row r="66" spans="1:12" ht="66.599999999999994" thickBot="1" x14ac:dyDescent="0.3">
      <c r="A66" s="83" t="s">
        <v>22</v>
      </c>
      <c r="B66" s="85" t="s">
        <v>23</v>
      </c>
      <c r="C66" s="18" t="s">
        <v>24</v>
      </c>
      <c r="D66" s="20" t="s">
        <v>25</v>
      </c>
      <c r="E66" s="17" t="s">
        <v>26</v>
      </c>
      <c r="F66" s="19" t="s">
        <v>27</v>
      </c>
      <c r="G66" s="55" t="s">
        <v>28</v>
      </c>
      <c r="H66" s="18" t="s">
        <v>29</v>
      </c>
      <c r="I66" s="35" t="s">
        <v>30</v>
      </c>
      <c r="J66" s="36" t="s">
        <v>31</v>
      </c>
      <c r="K66" s="37" t="s">
        <v>32</v>
      </c>
      <c r="L66" s="35" t="s">
        <v>33</v>
      </c>
    </row>
    <row r="67" spans="1:12" ht="13.8" thickBot="1" x14ac:dyDescent="0.3">
      <c r="A67" s="84"/>
      <c r="B67" s="86"/>
      <c r="C67" s="13" t="s">
        <v>34</v>
      </c>
      <c r="D67" s="16" t="s">
        <v>35</v>
      </c>
      <c r="E67" s="14" t="s">
        <v>36</v>
      </c>
      <c r="F67" s="14" t="s">
        <v>37</v>
      </c>
      <c r="G67" s="41" t="s">
        <v>38</v>
      </c>
      <c r="H67" s="15" t="s">
        <v>39</v>
      </c>
      <c r="I67" s="38" t="s">
        <v>40</v>
      </c>
      <c r="J67" s="39" t="s">
        <v>41</v>
      </c>
      <c r="K67" s="40" t="s">
        <v>42</v>
      </c>
      <c r="L67" s="41" t="s">
        <v>43</v>
      </c>
    </row>
    <row r="68" spans="1:12" x14ac:dyDescent="0.25">
      <c r="A68" s="60">
        <v>1609</v>
      </c>
      <c r="B68" s="61" t="s">
        <v>44</v>
      </c>
      <c r="C68" s="11">
        <v>81683093.209999993</v>
      </c>
      <c r="D68" s="10"/>
      <c r="E68" s="11">
        <v>7626848.9200000018</v>
      </c>
      <c r="F68" s="11">
        <v>0</v>
      </c>
      <c r="G68" s="9">
        <f t="shared" ref="G68:G97" si="4">C68-D68+(E68*0.5)-F68</f>
        <v>85496517.669999987</v>
      </c>
      <c r="H68" s="8">
        <v>21.85253348673616</v>
      </c>
      <c r="I68" s="12">
        <f t="shared" ref="I68:I97" si="5">IF(H68=0,0,1/H68)</f>
        <v>4.5761284411574996E-2</v>
      </c>
      <c r="J68" s="42">
        <f t="shared" ref="J68:J97" si="6">IF(H68=0,0,+G68/H68)</f>
        <v>3912430.4612961165</v>
      </c>
      <c r="K68" s="7">
        <v>3737923.2600000002</v>
      </c>
      <c r="L68" s="43">
        <f t="shared" ref="L68:L97" si="7">IF(ISERROR(+K68-J68), 0, +K68-J68)</f>
        <v>-174507.20129611623</v>
      </c>
    </row>
    <row r="69" spans="1:12" ht="26.4" x14ac:dyDescent="0.25">
      <c r="A69" s="62">
        <v>1611</v>
      </c>
      <c r="B69" s="63" t="s">
        <v>45</v>
      </c>
      <c r="C69" s="11">
        <v>55715265.189999998</v>
      </c>
      <c r="D69" s="10"/>
      <c r="E69" s="11">
        <v>34127724.779999994</v>
      </c>
      <c r="F69" s="11">
        <v>0</v>
      </c>
      <c r="G69" s="9">
        <f t="shared" si="4"/>
        <v>72779127.579999998</v>
      </c>
      <c r="H69" s="8">
        <v>4.0562790019519541</v>
      </c>
      <c r="I69" s="12">
        <f t="shared" si="5"/>
        <v>0.24653136520411492</v>
      </c>
      <c r="J69" s="42">
        <f t="shared" si="6"/>
        <v>17942337.680661853</v>
      </c>
      <c r="K69" s="7">
        <v>13735560.390000001</v>
      </c>
      <c r="L69" s="43">
        <f t="shared" si="7"/>
        <v>-4206777.2906618528</v>
      </c>
    </row>
    <row r="70" spans="1:12" x14ac:dyDescent="0.25">
      <c r="A70" s="64">
        <v>1612</v>
      </c>
      <c r="B70" s="61" t="s">
        <v>46</v>
      </c>
      <c r="C70" s="11">
        <v>3371382.32</v>
      </c>
      <c r="D70" s="10"/>
      <c r="E70" s="11">
        <v>8351.3500000000095</v>
      </c>
      <c r="F70" s="11">
        <v>0</v>
      </c>
      <c r="G70" s="9">
        <f t="shared" si="4"/>
        <v>3375557.9949999996</v>
      </c>
      <c r="H70" s="8">
        <v>0</v>
      </c>
      <c r="I70" s="12">
        <f t="shared" si="5"/>
        <v>0</v>
      </c>
      <c r="J70" s="42">
        <f t="shared" si="6"/>
        <v>0</v>
      </c>
      <c r="K70" s="7">
        <v>0</v>
      </c>
      <c r="L70" s="43">
        <f t="shared" si="7"/>
        <v>0</v>
      </c>
    </row>
    <row r="71" spans="1:12" x14ac:dyDescent="0.25">
      <c r="A71" s="64">
        <v>1805</v>
      </c>
      <c r="B71" s="61" t="s">
        <v>47</v>
      </c>
      <c r="C71" s="11">
        <v>43519203.080000006</v>
      </c>
      <c r="D71" s="10"/>
      <c r="E71" s="11">
        <v>0</v>
      </c>
      <c r="F71" s="11">
        <v>14823.67</v>
      </c>
      <c r="G71" s="9">
        <f t="shared" si="4"/>
        <v>43504379.410000004</v>
      </c>
      <c r="H71" s="8">
        <v>0</v>
      </c>
      <c r="I71" s="12">
        <f t="shared" si="5"/>
        <v>0</v>
      </c>
      <c r="J71" s="42">
        <f t="shared" si="6"/>
        <v>0</v>
      </c>
      <c r="K71" s="7">
        <v>0</v>
      </c>
      <c r="L71" s="43">
        <f t="shared" si="7"/>
        <v>0</v>
      </c>
    </row>
    <row r="72" spans="1:12" x14ac:dyDescent="0.25">
      <c r="A72" s="64">
        <v>1808</v>
      </c>
      <c r="B72" s="61" t="s">
        <v>48</v>
      </c>
      <c r="C72" s="11">
        <v>62788822.499999985</v>
      </c>
      <c r="D72" s="10"/>
      <c r="E72" s="11">
        <v>4329960.1100000013</v>
      </c>
      <c r="F72" s="11">
        <v>288389.87000000005</v>
      </c>
      <c r="G72" s="9">
        <f t="shared" si="4"/>
        <v>64665412.684999987</v>
      </c>
      <c r="H72" s="8">
        <v>22.397058358921736</v>
      </c>
      <c r="I72" s="12">
        <f t="shared" si="5"/>
        <v>4.4648720558503878E-2</v>
      </c>
      <c r="J72" s="42">
        <f t="shared" si="6"/>
        <v>2887227.9407728962</v>
      </c>
      <c r="K72" s="7">
        <v>2803440.59</v>
      </c>
      <c r="L72" s="43">
        <f t="shared" si="7"/>
        <v>-83787.350772896316</v>
      </c>
    </row>
    <row r="73" spans="1:12" x14ac:dyDescent="0.25">
      <c r="A73" s="64">
        <v>1810</v>
      </c>
      <c r="B73" s="61" t="s">
        <v>49</v>
      </c>
      <c r="C73" s="11">
        <v>12567206.42</v>
      </c>
      <c r="D73" s="10"/>
      <c r="E73" s="11">
        <v>-1946524.42</v>
      </c>
      <c r="F73" s="11">
        <v>0</v>
      </c>
      <c r="G73" s="9">
        <f t="shared" si="4"/>
        <v>11593944.210000001</v>
      </c>
      <c r="H73" s="8">
        <v>0</v>
      </c>
      <c r="I73" s="12">
        <f t="shared" si="5"/>
        <v>0</v>
      </c>
      <c r="J73" s="42">
        <f t="shared" si="6"/>
        <v>0</v>
      </c>
      <c r="K73" s="7">
        <v>0</v>
      </c>
      <c r="L73" s="43">
        <f t="shared" si="7"/>
        <v>0</v>
      </c>
    </row>
    <row r="74" spans="1:12" x14ac:dyDescent="0.25">
      <c r="A74" s="64">
        <v>1815</v>
      </c>
      <c r="B74" s="61" t="s">
        <v>50</v>
      </c>
      <c r="C74" s="11">
        <v>113550820.15000002</v>
      </c>
      <c r="D74" s="10"/>
      <c r="E74" s="11">
        <v>2348425.959999999</v>
      </c>
      <c r="F74" s="11">
        <v>0</v>
      </c>
      <c r="G74" s="9">
        <f t="shared" si="4"/>
        <v>114725033.13000003</v>
      </c>
      <c r="H74" s="8">
        <v>21.221677600389722</v>
      </c>
      <c r="I74" s="12">
        <f t="shared" si="5"/>
        <v>4.7121628121503251E-2</v>
      </c>
      <c r="J74" s="42">
        <f t="shared" si="6"/>
        <v>5406030.3473790018</v>
      </c>
      <c r="K74" s="7">
        <v>5350699.5199999996</v>
      </c>
      <c r="L74" s="43">
        <f t="shared" si="7"/>
        <v>-55330.827379002236</v>
      </c>
    </row>
    <row r="75" spans="1:12" x14ac:dyDescent="0.25">
      <c r="A75" s="64">
        <v>1820</v>
      </c>
      <c r="B75" s="61" t="s">
        <v>51</v>
      </c>
      <c r="C75" s="11">
        <v>114991154.98000002</v>
      </c>
      <c r="D75" s="10"/>
      <c r="E75" s="11">
        <v>7290890.7399999984</v>
      </c>
      <c r="F75" s="11">
        <v>0</v>
      </c>
      <c r="G75" s="9">
        <f t="shared" si="4"/>
        <v>118636600.35000002</v>
      </c>
      <c r="H75" s="8">
        <v>25.175614839196871</v>
      </c>
      <c r="I75" s="12">
        <f t="shared" si="5"/>
        <v>3.9720976285475343E-2</v>
      </c>
      <c r="J75" s="42">
        <f t="shared" si="6"/>
        <v>4712361.5890917666</v>
      </c>
      <c r="K75" s="7">
        <v>4567560.9400000004</v>
      </c>
      <c r="L75" s="43">
        <f t="shared" si="7"/>
        <v>-144800.64909176622</v>
      </c>
    </row>
    <row r="76" spans="1:12" x14ac:dyDescent="0.25">
      <c r="A76" s="64">
        <v>1830</v>
      </c>
      <c r="B76" s="61" t="s">
        <v>53</v>
      </c>
      <c r="C76" s="11">
        <v>415727406.67999536</v>
      </c>
      <c r="D76" s="10"/>
      <c r="E76" s="11">
        <v>43588038.629999995</v>
      </c>
      <c r="F76" s="11">
        <v>429868.55000000005</v>
      </c>
      <c r="G76" s="9">
        <f t="shared" si="4"/>
        <v>437091557.44499534</v>
      </c>
      <c r="H76" s="8">
        <v>36.007118864784971</v>
      </c>
      <c r="I76" s="12">
        <f t="shared" si="5"/>
        <v>2.7772285912550529E-2</v>
      </c>
      <c r="J76" s="42">
        <f t="shared" si="6"/>
        <v>12139031.703324415</v>
      </c>
      <c r="K76" s="7">
        <v>11545700.399999999</v>
      </c>
      <c r="L76" s="43">
        <f t="shared" si="7"/>
        <v>-593331.30332441628</v>
      </c>
    </row>
    <row r="77" spans="1:12" x14ac:dyDescent="0.25">
      <c r="A77" s="64">
        <v>1835</v>
      </c>
      <c r="B77" s="61" t="s">
        <v>54</v>
      </c>
      <c r="C77" s="11">
        <v>277336754.98000032</v>
      </c>
      <c r="D77" s="10"/>
      <c r="E77" s="11">
        <v>26910215.889999997</v>
      </c>
      <c r="F77" s="11">
        <v>838465.56999999983</v>
      </c>
      <c r="G77" s="9">
        <f t="shared" si="4"/>
        <v>289953397.35500032</v>
      </c>
      <c r="H77" s="8">
        <v>32.034693563236502</v>
      </c>
      <c r="I77" s="12">
        <f t="shared" si="5"/>
        <v>3.1216156259650164E-2</v>
      </c>
      <c r="J77" s="42">
        <f t="shared" si="6"/>
        <v>9051230.5598501246</v>
      </c>
      <c r="K77" s="7">
        <v>8657387.4800000004</v>
      </c>
      <c r="L77" s="43">
        <f t="shared" si="7"/>
        <v>-393843.0798501242</v>
      </c>
    </row>
    <row r="78" spans="1:12" x14ac:dyDescent="0.25">
      <c r="A78" s="64">
        <v>1840</v>
      </c>
      <c r="B78" s="61" t="s">
        <v>55</v>
      </c>
      <c r="C78" s="11">
        <v>314679543.61000001</v>
      </c>
      <c r="D78" s="10"/>
      <c r="E78" s="11">
        <v>33314229.570000008</v>
      </c>
      <c r="F78" s="11">
        <v>78140.739999999962</v>
      </c>
      <c r="G78" s="9">
        <f t="shared" si="4"/>
        <v>331258517.65500003</v>
      </c>
      <c r="H78" s="8">
        <v>36.718608958032696</v>
      </c>
      <c r="I78" s="12">
        <f t="shared" si="5"/>
        <v>2.7234147163443575E-2</v>
      </c>
      <c r="J78" s="42">
        <f t="shared" si="6"/>
        <v>9021543.2189604416</v>
      </c>
      <c r="K78" s="7">
        <v>8570029</v>
      </c>
      <c r="L78" s="43">
        <f t="shared" si="7"/>
        <v>-451514.21896044165</v>
      </c>
    </row>
    <row r="79" spans="1:12" x14ac:dyDescent="0.25">
      <c r="A79" s="64">
        <v>1845</v>
      </c>
      <c r="B79" s="61" t="s">
        <v>56</v>
      </c>
      <c r="C79" s="11">
        <v>779336238.78092861</v>
      </c>
      <c r="D79" s="10"/>
      <c r="E79" s="11">
        <v>80202521.190000057</v>
      </c>
      <c r="F79" s="11">
        <v>882608.08000000031</v>
      </c>
      <c r="G79" s="9">
        <f t="shared" si="4"/>
        <v>818554891.2959286</v>
      </c>
      <c r="H79" s="8">
        <v>28.010474643306807</v>
      </c>
      <c r="I79" s="12">
        <f t="shared" si="5"/>
        <v>3.5700930196088387E-2</v>
      </c>
      <c r="J79" s="42">
        <f t="shared" si="6"/>
        <v>29223171.035822663</v>
      </c>
      <c r="K79" s="7">
        <v>27823028.66</v>
      </c>
      <c r="L79" s="43">
        <f t="shared" si="7"/>
        <v>-1400142.3758226633</v>
      </c>
    </row>
    <row r="80" spans="1:12" x14ac:dyDescent="0.25">
      <c r="A80" s="64">
        <v>1850</v>
      </c>
      <c r="B80" s="61" t="s">
        <v>57</v>
      </c>
      <c r="C80" s="11">
        <v>356380780.32000166</v>
      </c>
      <c r="D80" s="10"/>
      <c r="E80" s="11">
        <v>38739420.900000021</v>
      </c>
      <c r="F80" s="11">
        <v>5122828.33</v>
      </c>
      <c r="G80" s="9">
        <f t="shared" si="4"/>
        <v>370627662.44000167</v>
      </c>
      <c r="H80" s="8">
        <v>22.585758532151136</v>
      </c>
      <c r="I80" s="12">
        <f t="shared" si="5"/>
        <v>4.4275688087981914E-2</v>
      </c>
      <c r="J80" s="42">
        <f t="shared" si="6"/>
        <v>16409794.778971365</v>
      </c>
      <c r="K80" s="7">
        <v>15779004.269999998</v>
      </c>
      <c r="L80" s="43">
        <f t="shared" si="7"/>
        <v>-630790.50897136703</v>
      </c>
    </row>
    <row r="81" spans="1:12" x14ac:dyDescent="0.25">
      <c r="A81" s="64">
        <v>1855</v>
      </c>
      <c r="B81" s="61" t="s">
        <v>58</v>
      </c>
      <c r="C81" s="11">
        <v>75164675.219999999</v>
      </c>
      <c r="D81" s="10"/>
      <c r="E81" s="11">
        <v>6243557.9400000004</v>
      </c>
      <c r="F81" s="11">
        <v>0</v>
      </c>
      <c r="G81" s="9">
        <f t="shared" si="4"/>
        <v>78286454.189999998</v>
      </c>
      <c r="H81" s="8">
        <v>17.75364855706146</v>
      </c>
      <c r="I81" s="12">
        <f t="shared" si="5"/>
        <v>5.6326450125782905E-2</v>
      </c>
      <c r="J81" s="42">
        <f t="shared" si="6"/>
        <v>4409598.0574574228</v>
      </c>
      <c r="K81" s="7">
        <v>4233759.33</v>
      </c>
      <c r="L81" s="43">
        <f t="shared" si="7"/>
        <v>-175838.72745742276</v>
      </c>
    </row>
    <row r="82" spans="1:12" x14ac:dyDescent="0.25">
      <c r="A82" s="64">
        <v>1860</v>
      </c>
      <c r="B82" s="61" t="s">
        <v>59</v>
      </c>
      <c r="C82" s="11">
        <v>142280358.37999958</v>
      </c>
      <c r="D82" s="10"/>
      <c r="E82" s="11">
        <v>12217513.260000004</v>
      </c>
      <c r="F82" s="11">
        <v>610622.58000000007</v>
      </c>
      <c r="G82" s="9">
        <f t="shared" si="4"/>
        <v>147778492.42999956</v>
      </c>
      <c r="H82" s="8">
        <v>9.2570562963558594</v>
      </c>
      <c r="I82" s="12">
        <f t="shared" si="5"/>
        <v>0.10802570147419983</v>
      </c>
      <c r="J82" s="42">
        <f t="shared" si="6"/>
        <v>15963875.307550432</v>
      </c>
      <c r="K82" s="7">
        <v>15369935.520000001</v>
      </c>
      <c r="L82" s="43">
        <f t="shared" si="7"/>
        <v>-593939.78755043074</v>
      </c>
    </row>
    <row r="83" spans="1:12" x14ac:dyDescent="0.25">
      <c r="A83" s="64">
        <v>1908</v>
      </c>
      <c r="B83" s="61" t="s">
        <v>60</v>
      </c>
      <c r="C83" s="11">
        <v>66332916.060000002</v>
      </c>
      <c r="D83" s="10"/>
      <c r="E83" s="11">
        <v>5349185.53</v>
      </c>
      <c r="F83" s="11">
        <v>931262.32000000007</v>
      </c>
      <c r="G83" s="9">
        <f t="shared" si="4"/>
        <v>68076246.50500001</v>
      </c>
      <c r="H83" s="8">
        <v>29.88551367082977</v>
      </c>
      <c r="I83" s="12">
        <f t="shared" si="5"/>
        <v>3.3461027674289767E-2</v>
      </c>
      <c r="J83" s="42">
        <f t="shared" si="6"/>
        <v>2277901.1682655769</v>
      </c>
      <c r="K83" s="7">
        <v>2219567.54</v>
      </c>
      <c r="L83" s="43">
        <f t="shared" si="7"/>
        <v>-58333.628265576903</v>
      </c>
    </row>
    <row r="84" spans="1:12" x14ac:dyDescent="0.25">
      <c r="A84" s="64">
        <v>1915</v>
      </c>
      <c r="B84" s="61" t="s">
        <v>61</v>
      </c>
      <c r="C84" s="11">
        <v>5315615.8999999966</v>
      </c>
      <c r="D84" s="10"/>
      <c r="E84" s="11">
        <v>908843.64</v>
      </c>
      <c r="F84" s="11">
        <v>0</v>
      </c>
      <c r="G84" s="9">
        <f t="shared" si="4"/>
        <v>5770037.7199999969</v>
      </c>
      <c r="H84" s="8">
        <v>3.7926768876848267</v>
      </c>
      <c r="I84" s="12">
        <f t="shared" si="5"/>
        <v>0.26366601469455325</v>
      </c>
      <c r="J84" s="42">
        <f t="shared" si="6"/>
        <v>1521362.8502696457</v>
      </c>
      <c r="K84" s="7">
        <v>1401547.26</v>
      </c>
      <c r="L84" s="43">
        <f t="shared" si="7"/>
        <v>-119815.59026964568</v>
      </c>
    </row>
    <row r="85" spans="1:12" x14ac:dyDescent="0.25">
      <c r="A85" s="64">
        <v>1920</v>
      </c>
      <c r="B85" s="61" t="s">
        <v>62</v>
      </c>
      <c r="C85" s="11">
        <v>7031739.7400000095</v>
      </c>
      <c r="D85" s="10"/>
      <c r="E85" s="11">
        <v>2517080.5500000003</v>
      </c>
      <c r="F85" s="11">
        <v>15354.479999999981</v>
      </c>
      <c r="G85" s="9">
        <f t="shared" si="4"/>
        <v>8274925.5350000095</v>
      </c>
      <c r="H85" s="8">
        <v>1.9170262762030004</v>
      </c>
      <c r="I85" s="12">
        <f t="shared" si="5"/>
        <v>0.52164125886718238</v>
      </c>
      <c r="J85" s="42">
        <f t="shared" si="6"/>
        <v>4316542.5731095979</v>
      </c>
      <c r="K85" s="7">
        <v>3668045.5699999989</v>
      </c>
      <c r="L85" s="43">
        <f t="shared" si="7"/>
        <v>-648497.003109599</v>
      </c>
    </row>
    <row r="86" spans="1:12" x14ac:dyDescent="0.25">
      <c r="A86" s="64">
        <v>1930</v>
      </c>
      <c r="B86" s="61" t="s">
        <v>64</v>
      </c>
      <c r="C86" s="11">
        <v>23363686.389999993</v>
      </c>
      <c r="D86" s="10"/>
      <c r="E86" s="11">
        <v>7203880.2499999991</v>
      </c>
      <c r="F86" s="11">
        <v>89952.919999999925</v>
      </c>
      <c r="G86" s="9">
        <f t="shared" si="4"/>
        <v>26875673.594999991</v>
      </c>
      <c r="H86" s="8">
        <v>4.9594452372962614</v>
      </c>
      <c r="I86" s="12">
        <f t="shared" si="5"/>
        <v>0.2016354556109928</v>
      </c>
      <c r="J86" s="42">
        <f t="shared" si="6"/>
        <v>5419088.6901801527</v>
      </c>
      <c r="K86" s="7">
        <v>4710947.5500000007</v>
      </c>
      <c r="L86" s="43">
        <f t="shared" si="7"/>
        <v>-708141.14018015191</v>
      </c>
    </row>
    <row r="87" spans="1:12" x14ac:dyDescent="0.25">
      <c r="A87" s="64">
        <v>1935</v>
      </c>
      <c r="B87" s="61" t="s">
        <v>65</v>
      </c>
      <c r="C87" s="11">
        <v>424159.9</v>
      </c>
      <c r="D87" s="10"/>
      <c r="E87" s="11">
        <v>0</v>
      </c>
      <c r="F87" s="11">
        <v>0</v>
      </c>
      <c r="G87" s="9">
        <f t="shared" si="4"/>
        <v>424159.9</v>
      </c>
      <c r="H87" s="8">
        <v>4.2048707157590597</v>
      </c>
      <c r="I87" s="12">
        <f t="shared" si="5"/>
        <v>0.23781944026297627</v>
      </c>
      <c r="J87" s="42">
        <f t="shared" si="6"/>
        <v>100873.47</v>
      </c>
      <c r="K87" s="7">
        <v>100873.47</v>
      </c>
      <c r="L87" s="43">
        <f t="shared" si="7"/>
        <v>0</v>
      </c>
    </row>
    <row r="88" spans="1:12" x14ac:dyDescent="0.25">
      <c r="A88" s="64">
        <v>1940</v>
      </c>
      <c r="B88" s="61" t="s">
        <v>66</v>
      </c>
      <c r="C88" s="11">
        <v>6265957.0700000031</v>
      </c>
      <c r="D88" s="10"/>
      <c r="E88" s="11">
        <v>708132.84000000008</v>
      </c>
      <c r="F88" s="11">
        <v>0</v>
      </c>
      <c r="G88" s="9">
        <f t="shared" si="4"/>
        <v>6620023.490000003</v>
      </c>
      <c r="H88" s="8">
        <v>5.1197103851667221</v>
      </c>
      <c r="I88" s="12">
        <f t="shared" si="5"/>
        <v>0.19532354855409176</v>
      </c>
      <c r="J88" s="42">
        <f t="shared" si="6"/>
        <v>1293046.4795782436</v>
      </c>
      <c r="K88" s="7">
        <v>1223888.97</v>
      </c>
      <c r="L88" s="43">
        <f t="shared" si="7"/>
        <v>-69157.509578243596</v>
      </c>
    </row>
    <row r="89" spans="1:12" x14ac:dyDescent="0.25">
      <c r="A89" s="64">
        <v>1945</v>
      </c>
      <c r="B89" s="61" t="s">
        <v>67</v>
      </c>
      <c r="C89" s="11">
        <v>650310.06900000037</v>
      </c>
      <c r="D89" s="10"/>
      <c r="E89" s="11">
        <v>108693.04</v>
      </c>
      <c r="F89" s="11">
        <v>0</v>
      </c>
      <c r="G89" s="9">
        <f t="shared" si="4"/>
        <v>704656.58900000039</v>
      </c>
      <c r="H89" s="8">
        <v>5.5413340135415075</v>
      </c>
      <c r="I89" s="12">
        <f t="shared" si="5"/>
        <v>0.18046196052363439</v>
      </c>
      <c r="J89" s="42">
        <f t="shared" si="6"/>
        <v>127163.70954683692</v>
      </c>
      <c r="K89" s="7">
        <v>117356.23000000001</v>
      </c>
      <c r="L89" s="43">
        <f t="shared" si="7"/>
        <v>-9807.479546836912</v>
      </c>
    </row>
    <row r="90" spans="1:12" x14ac:dyDescent="0.25">
      <c r="A90" s="64">
        <v>1955</v>
      </c>
      <c r="B90" s="61" t="s">
        <v>68</v>
      </c>
      <c r="C90" s="11">
        <v>1709533.879999999</v>
      </c>
      <c r="D90" s="10"/>
      <c r="E90" s="11">
        <v>269456.46999999997</v>
      </c>
      <c r="F90" s="11">
        <v>1167.3600000000001</v>
      </c>
      <c r="G90" s="9">
        <f t="shared" si="4"/>
        <v>1843094.7549999987</v>
      </c>
      <c r="H90" s="8">
        <v>3.9494337416667307</v>
      </c>
      <c r="I90" s="12">
        <f t="shared" si="5"/>
        <v>0.25320085496053474</v>
      </c>
      <c r="J90" s="42">
        <f t="shared" si="6"/>
        <v>466673.16773927701</v>
      </c>
      <c r="K90" s="7">
        <v>432855.44</v>
      </c>
      <c r="L90" s="43">
        <f t="shared" si="7"/>
        <v>-33817.727739277005</v>
      </c>
    </row>
    <row r="91" spans="1:12" x14ac:dyDescent="0.25">
      <c r="A91" s="64">
        <v>1960</v>
      </c>
      <c r="B91" s="61" t="s">
        <v>69</v>
      </c>
      <c r="C91" s="11">
        <v>1927256.31</v>
      </c>
      <c r="D91" s="10"/>
      <c r="E91" s="11">
        <v>1766646.77</v>
      </c>
      <c r="F91" s="11">
        <v>0</v>
      </c>
      <c r="G91" s="9">
        <f t="shared" si="4"/>
        <v>2810579.6950000003</v>
      </c>
      <c r="H91" s="8">
        <v>9.5592274850115668</v>
      </c>
      <c r="I91" s="12">
        <f t="shared" si="5"/>
        <v>0.10461096375914837</v>
      </c>
      <c r="J91" s="42">
        <f t="shared" si="6"/>
        <v>294017.45061584329</v>
      </c>
      <c r="K91" s="7">
        <v>201612.14</v>
      </c>
      <c r="L91" s="43">
        <f t="shared" si="7"/>
        <v>-92405.310615843278</v>
      </c>
    </row>
    <row r="92" spans="1:12" x14ac:dyDescent="0.25">
      <c r="A92" s="64">
        <v>1980</v>
      </c>
      <c r="B92" s="61" t="s">
        <v>71</v>
      </c>
      <c r="C92" s="11">
        <v>16747187.879999995</v>
      </c>
      <c r="D92" s="10"/>
      <c r="E92" s="11">
        <v>1874140.3099999991</v>
      </c>
      <c r="F92" s="11">
        <v>1104.7000000000003</v>
      </c>
      <c r="G92" s="9">
        <f t="shared" si="4"/>
        <v>17683153.334999997</v>
      </c>
      <c r="H92" s="8">
        <v>7.5863998120032639</v>
      </c>
      <c r="I92" s="12">
        <f t="shared" si="5"/>
        <v>0.13181482979815956</v>
      </c>
      <c r="J92" s="42">
        <f t="shared" si="6"/>
        <v>2330901.8471477823</v>
      </c>
      <c r="K92" s="7">
        <v>2207527.7200000002</v>
      </c>
      <c r="L92" s="43">
        <f t="shared" si="7"/>
        <v>-123374.12714778213</v>
      </c>
    </row>
    <row r="93" spans="1:12" x14ac:dyDescent="0.25">
      <c r="A93" s="64">
        <v>1995</v>
      </c>
      <c r="B93" s="61" t="s">
        <v>72</v>
      </c>
      <c r="C93" s="11">
        <v>-184890829.79999998</v>
      </c>
      <c r="D93" s="10"/>
      <c r="E93" s="11">
        <v>0</v>
      </c>
      <c r="F93" s="11">
        <v>-1122688.3400000001</v>
      </c>
      <c r="G93" s="9">
        <f t="shared" si="4"/>
        <v>-183768141.45999998</v>
      </c>
      <c r="H93" s="8">
        <v>22.615915652732792</v>
      </c>
      <c r="I93" s="12">
        <f t="shared" si="5"/>
        <v>4.4216648812941829E-2</v>
      </c>
      <c r="J93" s="42">
        <f t="shared" si="6"/>
        <v>-8125611.3739438346</v>
      </c>
      <c r="K93" s="7">
        <v>-8175252.8899999997</v>
      </c>
      <c r="L93" s="43">
        <f t="shared" si="7"/>
        <v>-49641.516056165099</v>
      </c>
    </row>
    <row r="94" spans="1:12" x14ac:dyDescent="0.25">
      <c r="A94" s="64">
        <v>2040</v>
      </c>
      <c r="B94" s="61" t="s">
        <v>52</v>
      </c>
      <c r="C94" s="11">
        <v>4731252.2300000004</v>
      </c>
      <c r="D94" s="10"/>
      <c r="E94" s="11">
        <v>358018.03999999911</v>
      </c>
      <c r="F94" s="11">
        <v>0</v>
      </c>
      <c r="G94" s="9">
        <f t="shared" si="4"/>
        <v>4910261.25</v>
      </c>
      <c r="H94" s="8">
        <v>0</v>
      </c>
      <c r="I94" s="12">
        <f t="shared" si="5"/>
        <v>0</v>
      </c>
      <c r="J94" s="42">
        <f t="shared" si="6"/>
        <v>0</v>
      </c>
      <c r="K94" s="7">
        <v>0</v>
      </c>
      <c r="L94" s="43">
        <f t="shared" si="7"/>
        <v>0</v>
      </c>
    </row>
    <row r="95" spans="1:12" x14ac:dyDescent="0.25">
      <c r="A95" s="64">
        <v>2050</v>
      </c>
      <c r="B95" s="61" t="s">
        <v>63</v>
      </c>
      <c r="C95" s="11">
        <v>5372396.3700000001</v>
      </c>
      <c r="D95" s="10"/>
      <c r="E95" s="11">
        <v>5597537.6299999999</v>
      </c>
      <c r="F95" s="11">
        <v>0</v>
      </c>
      <c r="G95" s="9">
        <f t="shared" si="4"/>
        <v>8171165.1850000005</v>
      </c>
      <c r="H95" s="8">
        <v>0</v>
      </c>
      <c r="I95" s="12">
        <f t="shared" si="5"/>
        <v>0</v>
      </c>
      <c r="J95" s="42">
        <f t="shared" si="6"/>
        <v>0</v>
      </c>
      <c r="K95" s="7">
        <v>0</v>
      </c>
      <c r="L95" s="43">
        <f t="shared" si="7"/>
        <v>0</v>
      </c>
    </row>
    <row r="96" spans="1:12" x14ac:dyDescent="0.25">
      <c r="A96" s="64">
        <v>2440</v>
      </c>
      <c r="B96" s="66" t="s">
        <v>73</v>
      </c>
      <c r="C96" s="11">
        <v>-300800234.95999998</v>
      </c>
      <c r="D96" s="10"/>
      <c r="E96" s="11">
        <v>-65072631.260000013</v>
      </c>
      <c r="F96" s="11">
        <v>-797260.67</v>
      </c>
      <c r="G96" s="9">
        <f t="shared" si="4"/>
        <v>-332539289.91999996</v>
      </c>
      <c r="H96" s="8">
        <v>34.359895635416748</v>
      </c>
      <c r="I96" s="12">
        <f t="shared" si="5"/>
        <v>2.9103697246659902E-2</v>
      </c>
      <c r="J96" s="42">
        <f t="shared" si="6"/>
        <v>-9678122.8164509423</v>
      </c>
      <c r="K96" s="7">
        <v>-8754398.9700000025</v>
      </c>
      <c r="L96" s="43">
        <f t="shared" si="7"/>
        <v>923723.84645093977</v>
      </c>
    </row>
    <row r="97" spans="1:12" ht="13.8" thickBot="1" x14ac:dyDescent="0.3">
      <c r="A97" s="64">
        <v>2005</v>
      </c>
      <c r="B97" s="61" t="s">
        <v>74</v>
      </c>
      <c r="C97" s="11">
        <v>12614903.620000001</v>
      </c>
      <c r="D97" s="10"/>
      <c r="E97" s="11">
        <v>0</v>
      </c>
      <c r="F97" s="11">
        <v>0</v>
      </c>
      <c r="G97" s="9">
        <f t="shared" si="4"/>
        <v>12614903.620000001</v>
      </c>
      <c r="H97" s="8">
        <v>14.501126981252447</v>
      </c>
      <c r="I97" s="12">
        <f t="shared" si="5"/>
        <v>6.896015746174998E-2</v>
      </c>
      <c r="J97" s="42">
        <f t="shared" si="6"/>
        <v>869925.74</v>
      </c>
      <c r="K97" s="7">
        <v>869925.74</v>
      </c>
      <c r="L97" s="43">
        <f t="shared" si="7"/>
        <v>0</v>
      </c>
    </row>
    <row r="98" spans="1:12" ht="18.899999999999999" customHeight="1" thickBot="1" x14ac:dyDescent="0.3">
      <c r="A98" s="69"/>
      <c r="B98" s="70" t="s">
        <v>75</v>
      </c>
      <c r="C98" s="6">
        <f>SUM(C68:C97)</f>
        <v>2515888556.4799252</v>
      </c>
      <c r="D98" s="6">
        <f>SUM(D68:D97)</f>
        <v>0</v>
      </c>
      <c r="E98" s="6">
        <f>SUM(E68:E97)</f>
        <v>256590158.63000003</v>
      </c>
      <c r="F98" s="6">
        <f>SUM(F68:F97)</f>
        <v>7384640.1600000001</v>
      </c>
      <c r="G98" s="6">
        <f>SUM(G68:G97)</f>
        <v>2636798995.6349249</v>
      </c>
      <c r="H98" s="6"/>
      <c r="I98" s="51"/>
      <c r="J98" s="6">
        <f>SUM(J68:J97)</f>
        <v>132292395.63719669</v>
      </c>
      <c r="K98" s="6">
        <f>SUM(K68:K97)</f>
        <v>122398525.12999997</v>
      </c>
      <c r="L98" s="52">
        <f>SUM(L68:L97)</f>
        <v>-9893870.5071966797</v>
      </c>
    </row>
    <row r="100" spans="1:12" ht="13.8" thickBot="1" x14ac:dyDescent="0.3"/>
    <row r="101" spans="1:12" ht="18" thickBot="1" x14ac:dyDescent="0.35">
      <c r="A101" s="21"/>
      <c r="B101" s="21"/>
      <c r="C101" s="21"/>
      <c r="D101" s="21"/>
      <c r="E101" s="24" t="s">
        <v>18</v>
      </c>
      <c r="F101" s="23">
        <f>F63+1</f>
        <v>2019</v>
      </c>
      <c r="G101" s="21"/>
      <c r="H101" s="21"/>
      <c r="I101" s="21"/>
      <c r="J101" s="21"/>
      <c r="K101" s="21"/>
    </row>
    <row r="102" spans="1:12" ht="13.8" thickBot="1" x14ac:dyDescent="0.3">
      <c r="A102" s="22"/>
      <c r="B102" s="22"/>
      <c r="C102" s="22"/>
      <c r="D102" s="22"/>
      <c r="E102" s="22"/>
      <c r="F102" s="22"/>
      <c r="G102" s="22"/>
      <c r="H102" s="22"/>
      <c r="I102" s="22"/>
      <c r="J102" s="22"/>
      <c r="K102" s="22"/>
    </row>
    <row r="103" spans="1:12" ht="31.8" thickBot="1" x14ac:dyDescent="0.35">
      <c r="A103" s="21"/>
      <c r="B103" s="21"/>
      <c r="C103" s="77" t="s">
        <v>19</v>
      </c>
      <c r="D103" s="78"/>
      <c r="E103" s="78"/>
      <c r="F103" s="78"/>
      <c r="G103" s="79" t="s">
        <v>20</v>
      </c>
      <c r="H103" s="80"/>
      <c r="I103" s="34" t="s">
        <v>21</v>
      </c>
      <c r="J103" s="21"/>
      <c r="K103" s="21"/>
    </row>
    <row r="104" spans="1:12" ht="66.599999999999994" thickBot="1" x14ac:dyDescent="0.3">
      <c r="A104" s="83" t="s">
        <v>22</v>
      </c>
      <c r="B104" s="85" t="s">
        <v>23</v>
      </c>
      <c r="C104" s="18" t="s">
        <v>24</v>
      </c>
      <c r="D104" s="20" t="s">
        <v>25</v>
      </c>
      <c r="E104" s="17" t="s">
        <v>26</v>
      </c>
      <c r="F104" s="19" t="s">
        <v>27</v>
      </c>
      <c r="G104" s="55" t="s">
        <v>28</v>
      </c>
      <c r="H104" s="18" t="s">
        <v>29</v>
      </c>
      <c r="I104" s="35" t="s">
        <v>30</v>
      </c>
      <c r="J104" s="36" t="s">
        <v>31</v>
      </c>
      <c r="K104" s="37" t="s">
        <v>32</v>
      </c>
      <c r="L104" s="35" t="s">
        <v>33</v>
      </c>
    </row>
    <row r="105" spans="1:12" ht="13.8" thickBot="1" x14ac:dyDescent="0.3">
      <c r="A105" s="84"/>
      <c r="B105" s="86"/>
      <c r="C105" s="13" t="s">
        <v>34</v>
      </c>
      <c r="D105" s="16" t="s">
        <v>35</v>
      </c>
      <c r="E105" s="14" t="s">
        <v>36</v>
      </c>
      <c r="F105" s="14" t="s">
        <v>37</v>
      </c>
      <c r="G105" s="41" t="s">
        <v>38</v>
      </c>
      <c r="H105" s="15" t="s">
        <v>39</v>
      </c>
      <c r="I105" s="38" t="s">
        <v>40</v>
      </c>
      <c r="J105" s="39" t="s">
        <v>41</v>
      </c>
      <c r="K105" s="40" t="s">
        <v>42</v>
      </c>
      <c r="L105" s="41" t="s">
        <v>43</v>
      </c>
    </row>
    <row r="106" spans="1:12" x14ac:dyDescent="0.25">
      <c r="A106" s="60">
        <v>1609</v>
      </c>
      <c r="B106" s="61" t="s">
        <v>44</v>
      </c>
      <c r="C106" s="11">
        <v>84959221.460000008</v>
      </c>
      <c r="D106" s="10"/>
      <c r="E106" s="11">
        <v>-569523.68000000005</v>
      </c>
      <c r="F106" s="11">
        <v>0</v>
      </c>
      <c r="G106" s="9">
        <f t="shared" ref="G106:G136" si="8">C106-D106+(E106*0.5)-F106</f>
        <v>84674459.620000005</v>
      </c>
      <c r="H106" s="8">
        <v>24.072453548874531</v>
      </c>
      <c r="I106" s="12">
        <f t="shared" ref="I106:I136" si="9">IF(H106=0,0,1/H106)</f>
        <v>4.1541257851830125E-2</v>
      </c>
      <c r="J106" s="42">
        <f t="shared" ref="J106:J136" si="10">IF(H106=0,0,+G106/H106)</f>
        <v>3517483.5605387976</v>
      </c>
      <c r="K106" s="7">
        <v>3505654.17</v>
      </c>
      <c r="L106" s="43">
        <f t="shared" ref="L106:L136" si="11">IF(ISERROR(+K106-J106), 0, +K106-J106)</f>
        <v>-11829.390538797714</v>
      </c>
    </row>
    <row r="107" spans="1:12" x14ac:dyDescent="0.25">
      <c r="A107" s="60">
        <v>1531</v>
      </c>
      <c r="B107" s="66" t="s">
        <v>76</v>
      </c>
      <c r="C107" s="11">
        <v>653637.35999999987</v>
      </c>
      <c r="D107" s="10"/>
      <c r="E107" s="11"/>
      <c r="F107" s="11">
        <f>C107</f>
        <v>653637.35999999987</v>
      </c>
      <c r="G107" s="9">
        <f t="shared" si="8"/>
        <v>0</v>
      </c>
      <c r="H107" s="8">
        <v>0</v>
      </c>
      <c r="I107" s="12">
        <f t="shared" si="9"/>
        <v>0</v>
      </c>
      <c r="J107" s="42">
        <f t="shared" si="10"/>
        <v>0</v>
      </c>
      <c r="K107" s="7">
        <v>0</v>
      </c>
      <c r="L107" s="43">
        <f t="shared" si="11"/>
        <v>0</v>
      </c>
    </row>
    <row r="108" spans="1:12" ht="26.4" x14ac:dyDescent="0.25">
      <c r="A108" s="62">
        <v>1611</v>
      </c>
      <c r="B108" s="63" t="s">
        <v>45</v>
      </c>
      <c r="C108" s="11">
        <v>77057893.029132187</v>
      </c>
      <c r="D108" s="10"/>
      <c r="E108" s="11">
        <v>42061323.150000013</v>
      </c>
      <c r="F108" s="11">
        <v>0</v>
      </c>
      <c r="G108" s="9">
        <f t="shared" si="8"/>
        <v>98088554.60413219</v>
      </c>
      <c r="H108" s="8">
        <v>5.8053146670568161</v>
      </c>
      <c r="I108" s="12">
        <f t="shared" si="9"/>
        <v>0.17225595120186327</v>
      </c>
      <c r="J108" s="42">
        <f t="shared" si="10"/>
        <v>16896337.275350694</v>
      </c>
      <c r="K108" s="7">
        <v>15668189.959000003</v>
      </c>
      <c r="L108" s="43">
        <f t="shared" si="11"/>
        <v>-1228147.316350691</v>
      </c>
    </row>
    <row r="109" spans="1:12" x14ac:dyDescent="0.25">
      <c r="A109" s="64">
        <v>1612</v>
      </c>
      <c r="B109" s="61" t="s">
        <v>46</v>
      </c>
      <c r="C109" s="11">
        <v>3379733.67</v>
      </c>
      <c r="D109" s="10"/>
      <c r="E109" s="11">
        <v>43928.57</v>
      </c>
      <c r="F109" s="11">
        <v>0</v>
      </c>
      <c r="G109" s="9">
        <f t="shared" si="8"/>
        <v>3401697.9550000001</v>
      </c>
      <c r="H109" s="8">
        <v>0</v>
      </c>
      <c r="I109" s="12">
        <f t="shared" si="9"/>
        <v>0</v>
      </c>
      <c r="J109" s="42">
        <f t="shared" si="10"/>
        <v>0</v>
      </c>
      <c r="K109" s="7">
        <v>0</v>
      </c>
      <c r="L109" s="43">
        <f t="shared" si="11"/>
        <v>0</v>
      </c>
    </row>
    <row r="110" spans="1:12" x14ac:dyDescent="0.25">
      <c r="A110" s="64">
        <v>1805</v>
      </c>
      <c r="B110" s="61" t="s">
        <v>47</v>
      </c>
      <c r="C110" s="11">
        <v>47883762.210000001</v>
      </c>
      <c r="D110" s="10"/>
      <c r="E110" s="11">
        <v>303850.65999999997</v>
      </c>
      <c r="F110" s="11">
        <v>7705362.7599999998</v>
      </c>
      <c r="G110" s="9">
        <f t="shared" si="8"/>
        <v>40330324.780000001</v>
      </c>
      <c r="H110" s="8">
        <v>0</v>
      </c>
      <c r="I110" s="12">
        <f t="shared" si="9"/>
        <v>0</v>
      </c>
      <c r="J110" s="42">
        <f t="shared" si="10"/>
        <v>0</v>
      </c>
      <c r="K110" s="7">
        <v>0</v>
      </c>
      <c r="L110" s="43">
        <f t="shared" si="11"/>
        <v>0</v>
      </c>
    </row>
    <row r="111" spans="1:12" x14ac:dyDescent="0.25">
      <c r="A111" s="64">
        <v>1808</v>
      </c>
      <c r="B111" s="61" t="s">
        <v>48</v>
      </c>
      <c r="C111" s="11">
        <v>35027291.399208412</v>
      </c>
      <c r="D111" s="10"/>
      <c r="E111" s="11">
        <v>2401388.7600000002</v>
      </c>
      <c r="F111" s="11">
        <v>0</v>
      </c>
      <c r="G111" s="9">
        <f t="shared" si="8"/>
        <v>36227985.779208414</v>
      </c>
      <c r="H111" s="8">
        <v>22.863421273098865</v>
      </c>
      <c r="I111" s="12">
        <f t="shared" si="9"/>
        <v>4.373798601946776E-2</v>
      </c>
      <c r="J111" s="42">
        <f t="shared" si="10"/>
        <v>1584539.1355244946</v>
      </c>
      <c r="K111" s="7">
        <v>1694863.6713270629</v>
      </c>
      <c r="L111" s="43">
        <f t="shared" si="11"/>
        <v>110324.53580256831</v>
      </c>
    </row>
    <row r="112" spans="1:12" x14ac:dyDescent="0.25">
      <c r="A112" s="64">
        <v>1815</v>
      </c>
      <c r="B112" s="61" t="s">
        <v>50</v>
      </c>
      <c r="C112" s="11">
        <v>100876823.34037116</v>
      </c>
      <c r="D112" s="10"/>
      <c r="E112" s="11">
        <v>1152334.4499999851</v>
      </c>
      <c r="F112" s="11">
        <v>0</v>
      </c>
      <c r="G112" s="9">
        <f t="shared" si="8"/>
        <v>101452990.56537116</v>
      </c>
      <c r="H112" s="8">
        <v>15.807408160069471</v>
      </c>
      <c r="I112" s="12">
        <f t="shared" si="9"/>
        <v>6.3261477775089295E-2</v>
      </c>
      <c r="J112" s="42">
        <f t="shared" si="10"/>
        <v>6418066.1078675715</v>
      </c>
      <c r="K112" s="7">
        <v>5113473.5055202972</v>
      </c>
      <c r="L112" s="43">
        <f t="shared" si="11"/>
        <v>-1304592.6023472743</v>
      </c>
    </row>
    <row r="113" spans="1:12" x14ac:dyDescent="0.25">
      <c r="A113" s="64">
        <v>1820</v>
      </c>
      <c r="B113" s="61" t="s">
        <v>51</v>
      </c>
      <c r="C113" s="11">
        <v>122831507.66183199</v>
      </c>
      <c r="D113" s="10"/>
      <c r="E113" s="11">
        <v>4777476.41</v>
      </c>
      <c r="F113" s="11">
        <v>0</v>
      </c>
      <c r="G113" s="9">
        <f t="shared" si="8"/>
        <v>125220245.86683199</v>
      </c>
      <c r="H113" s="8">
        <v>23.938705195497764</v>
      </c>
      <c r="I113" s="12">
        <f t="shared" si="9"/>
        <v>4.1773353731265027E-2</v>
      </c>
      <c r="J113" s="42">
        <f t="shared" si="10"/>
        <v>5230869.62491115</v>
      </c>
      <c r="K113" s="7">
        <v>4821094.533272556</v>
      </c>
      <c r="L113" s="43">
        <f t="shared" si="11"/>
        <v>-409775.09163859393</v>
      </c>
    </row>
    <row r="114" spans="1:12" x14ac:dyDescent="0.25">
      <c r="A114" s="64">
        <v>1830</v>
      </c>
      <c r="B114" s="61" t="s">
        <v>53</v>
      </c>
      <c r="C114" s="11">
        <v>360863042.81677842</v>
      </c>
      <c r="D114" s="10"/>
      <c r="E114" s="11">
        <v>73969637</v>
      </c>
      <c r="F114" s="11">
        <v>845867.02</v>
      </c>
      <c r="G114" s="9">
        <f t="shared" si="8"/>
        <v>397001994.29677844</v>
      </c>
      <c r="H114" s="8">
        <v>36.940120938941405</v>
      </c>
      <c r="I114" s="12">
        <f t="shared" si="9"/>
        <v>2.7070837197661245E-2</v>
      </c>
      <c r="J114" s="42">
        <f t="shared" si="10"/>
        <v>10747176.354754927</v>
      </c>
      <c r="K114" s="7">
        <v>10297124.530229142</v>
      </c>
      <c r="L114" s="43">
        <f t="shared" si="11"/>
        <v>-450051.8245257847</v>
      </c>
    </row>
    <row r="115" spans="1:12" x14ac:dyDescent="0.25">
      <c r="A115" s="64">
        <v>1835</v>
      </c>
      <c r="B115" s="61" t="s">
        <v>54</v>
      </c>
      <c r="C115" s="11">
        <v>335761913.94814932</v>
      </c>
      <c r="D115" s="10"/>
      <c r="E115" s="11">
        <v>34587137.691412017</v>
      </c>
      <c r="F115" s="11">
        <v>807605.20000000298</v>
      </c>
      <c r="G115" s="9">
        <f t="shared" si="8"/>
        <v>352247877.59385532</v>
      </c>
      <c r="H115" s="8">
        <v>33.291547144220992</v>
      </c>
      <c r="I115" s="12">
        <f t="shared" si="9"/>
        <v>3.0037654773685935E-2</v>
      </c>
      <c r="J115" s="42">
        <f t="shared" si="10"/>
        <v>10580700.141927807</v>
      </c>
      <c r="K115" s="7">
        <v>9994072.0148122087</v>
      </c>
      <c r="L115" s="43">
        <f t="shared" si="11"/>
        <v>-586628.12711559795</v>
      </c>
    </row>
    <row r="116" spans="1:12" x14ac:dyDescent="0.25">
      <c r="A116" s="64">
        <v>1840</v>
      </c>
      <c r="B116" s="61" t="s">
        <v>55</v>
      </c>
      <c r="C116" s="11">
        <v>357699240.88392997</v>
      </c>
      <c r="D116" s="10"/>
      <c r="E116" s="11">
        <v>32302664.415111721</v>
      </c>
      <c r="F116" s="11">
        <v>-22858.959999999999</v>
      </c>
      <c r="G116" s="9">
        <f t="shared" si="8"/>
        <v>373873432.05148584</v>
      </c>
      <c r="H116" s="8">
        <v>42.536514947571028</v>
      </c>
      <c r="I116" s="12">
        <f t="shared" si="9"/>
        <v>2.350921323085739E-2</v>
      </c>
      <c r="J116" s="42">
        <f t="shared" si="10"/>
        <v>8789470.2354508527</v>
      </c>
      <c r="K116" s="7">
        <v>8823740.9702994935</v>
      </c>
      <c r="L116" s="43">
        <f t="shared" si="11"/>
        <v>34270.734848640859</v>
      </c>
    </row>
    <row r="117" spans="1:12" x14ac:dyDescent="0.25">
      <c r="A117" s="64">
        <v>1845</v>
      </c>
      <c r="B117" s="61" t="s">
        <v>56</v>
      </c>
      <c r="C117" s="11">
        <v>852392591.20183313</v>
      </c>
      <c r="D117" s="10"/>
      <c r="E117" s="11">
        <v>98420441.59006606</v>
      </c>
      <c r="F117" s="11">
        <v>1041280.2099999998</v>
      </c>
      <c r="G117" s="9">
        <f t="shared" si="8"/>
        <v>900561531.78686607</v>
      </c>
      <c r="H117" s="8">
        <v>27.476514328960778</v>
      </c>
      <c r="I117" s="12">
        <f t="shared" si="9"/>
        <v>3.6394718341182769E-2</v>
      </c>
      <c r="J117" s="42">
        <f t="shared" si="10"/>
        <v>32775683.298287105</v>
      </c>
      <c r="K117" s="7">
        <v>32511326.447011814</v>
      </c>
      <c r="L117" s="43">
        <f t="shared" si="11"/>
        <v>-264356.85127529129</v>
      </c>
    </row>
    <row r="118" spans="1:12" x14ac:dyDescent="0.25">
      <c r="A118" s="64">
        <v>1850</v>
      </c>
      <c r="B118" s="61" t="s">
        <v>57</v>
      </c>
      <c r="C118" s="11">
        <v>359861446.9100017</v>
      </c>
      <c r="D118" s="10"/>
      <c r="E118" s="11">
        <v>52970990.28999804</v>
      </c>
      <c r="F118" s="11">
        <v>2991488.0500000017</v>
      </c>
      <c r="G118" s="9">
        <f t="shared" si="8"/>
        <v>383355454.00500071</v>
      </c>
      <c r="H118" s="8">
        <v>24.255800573868498</v>
      </c>
      <c r="I118" s="12">
        <f t="shared" si="9"/>
        <v>4.1227251887836262E-2</v>
      </c>
      <c r="J118" s="42">
        <f t="shared" si="10"/>
        <v>15804691.864839993</v>
      </c>
      <c r="K118" s="7">
        <v>14980935.795143137</v>
      </c>
      <c r="L118" s="43">
        <f t="shared" si="11"/>
        <v>-823756.06969685666</v>
      </c>
    </row>
    <row r="119" spans="1:12" x14ac:dyDescent="0.25">
      <c r="A119" s="64">
        <v>1855</v>
      </c>
      <c r="B119" s="61" t="s">
        <v>58</v>
      </c>
      <c r="C119" s="11">
        <v>85458650.851638198</v>
      </c>
      <c r="D119" s="10"/>
      <c r="E119" s="11">
        <v>10089391.120000001</v>
      </c>
      <c r="F119" s="11">
        <v>147704.54999999999</v>
      </c>
      <c r="G119" s="9">
        <f t="shared" si="8"/>
        <v>90355641.861638203</v>
      </c>
      <c r="H119" s="8">
        <v>37.569620107165029</v>
      </c>
      <c r="I119" s="12">
        <f t="shared" si="9"/>
        <v>2.6617250777291906E-2</v>
      </c>
      <c r="J119" s="42">
        <f t="shared" si="10"/>
        <v>2405018.7785743987</v>
      </c>
      <c r="K119" s="7">
        <v>2541169.989189384</v>
      </c>
      <c r="L119" s="43">
        <f t="shared" si="11"/>
        <v>136151.21061498532</v>
      </c>
    </row>
    <row r="120" spans="1:12" x14ac:dyDescent="0.25">
      <c r="A120" s="64">
        <v>1860</v>
      </c>
      <c r="B120" s="61" t="s">
        <v>59</v>
      </c>
      <c r="C120" s="11">
        <v>146861766.98096097</v>
      </c>
      <c r="D120" s="10"/>
      <c r="E120" s="11">
        <v>17875759.030000001</v>
      </c>
      <c r="F120" s="11">
        <v>85745.080000000016</v>
      </c>
      <c r="G120" s="9">
        <f t="shared" si="8"/>
        <v>155713901.41596094</v>
      </c>
      <c r="H120" s="8">
        <v>8.9524552089578595</v>
      </c>
      <c r="I120" s="12">
        <f t="shared" si="9"/>
        <v>0.11170120114082183</v>
      </c>
      <c r="J120" s="42">
        <f t="shared" si="10"/>
        <v>17393429.822486352</v>
      </c>
      <c r="K120" s="7">
        <v>17417780.817368511</v>
      </c>
      <c r="L120" s="43">
        <f t="shared" si="11"/>
        <v>24350.994882158935</v>
      </c>
    </row>
    <row r="121" spans="1:12" x14ac:dyDescent="0.25">
      <c r="A121" s="64">
        <v>1908</v>
      </c>
      <c r="B121" s="61" t="s">
        <v>60</v>
      </c>
      <c r="C121" s="11">
        <v>116057634.14999998</v>
      </c>
      <c r="D121" s="10"/>
      <c r="E121" s="11">
        <v>7184182.310000049</v>
      </c>
      <c r="F121" s="11">
        <v>1781480.75</v>
      </c>
      <c r="G121" s="9">
        <f t="shared" si="8"/>
        <v>117868244.55500001</v>
      </c>
      <c r="H121" s="8">
        <v>27.480509696416508</v>
      </c>
      <c r="I121" s="12">
        <f t="shared" si="9"/>
        <v>3.6389426944668395E-2</v>
      </c>
      <c r="J121" s="42">
        <f t="shared" si="10"/>
        <v>4289157.8743304815</v>
      </c>
      <c r="K121" s="7">
        <v>4257900.66</v>
      </c>
      <c r="L121" s="43">
        <f t="shared" si="11"/>
        <v>-31257.214330481365</v>
      </c>
    </row>
    <row r="122" spans="1:12" x14ac:dyDescent="0.25">
      <c r="A122" s="64">
        <v>1915</v>
      </c>
      <c r="B122" s="61" t="s">
        <v>61</v>
      </c>
      <c r="C122" s="11">
        <v>5377509.1271761879</v>
      </c>
      <c r="D122" s="10"/>
      <c r="E122" s="11">
        <v>-325367.05999999942</v>
      </c>
      <c r="F122" s="11">
        <v>0</v>
      </c>
      <c r="G122" s="9">
        <f t="shared" si="8"/>
        <v>5214825.5971761886</v>
      </c>
      <c r="H122" s="8">
        <v>3.7569991849196005</v>
      </c>
      <c r="I122" s="12">
        <f t="shared" si="9"/>
        <v>0.26616987408832776</v>
      </c>
      <c r="J122" s="42">
        <f t="shared" si="10"/>
        <v>1388029.4725929745</v>
      </c>
      <c r="K122" s="7">
        <v>1246493.1339642857</v>
      </c>
      <c r="L122" s="43">
        <f t="shared" si="11"/>
        <v>-141536.33862868883</v>
      </c>
    </row>
    <row r="123" spans="1:12" x14ac:dyDescent="0.25">
      <c r="A123" s="64">
        <v>1920</v>
      </c>
      <c r="B123" s="61" t="s">
        <v>62</v>
      </c>
      <c r="C123" s="11">
        <v>6717458.6543333419</v>
      </c>
      <c r="D123" s="10"/>
      <c r="E123" s="11">
        <v>6277174.2999999896</v>
      </c>
      <c r="F123" s="11">
        <v>1746.8700000001118</v>
      </c>
      <c r="G123" s="9">
        <f t="shared" si="8"/>
        <v>9854298.9343333356</v>
      </c>
      <c r="H123" s="8">
        <v>1.9440702598181965</v>
      </c>
      <c r="I123" s="12">
        <f t="shared" si="9"/>
        <v>0.51438470135000003</v>
      </c>
      <c r="J123" s="42">
        <f t="shared" si="10"/>
        <v>5068900.6143506765</v>
      </c>
      <c r="K123" s="7">
        <v>3053333.7590000001</v>
      </c>
      <c r="L123" s="43">
        <f t="shared" si="11"/>
        <v>-2015566.8553506765</v>
      </c>
    </row>
    <row r="124" spans="1:12" x14ac:dyDescent="0.25">
      <c r="A124" s="64">
        <v>1930</v>
      </c>
      <c r="B124" s="61" t="s">
        <v>64</v>
      </c>
      <c r="C124" s="11">
        <v>27709427.952500015</v>
      </c>
      <c r="D124" s="10"/>
      <c r="E124" s="11">
        <v>3131428.16</v>
      </c>
      <c r="F124" s="11">
        <v>58811.949999999721</v>
      </c>
      <c r="G124" s="9">
        <f>C124-D124+(E124*0.5)-F124</f>
        <v>29216330.082500014</v>
      </c>
      <c r="H124" s="8">
        <v>3.5137369459141166</v>
      </c>
      <c r="I124" s="12">
        <f t="shared" si="9"/>
        <v>0.2845972864197564</v>
      </c>
      <c r="J124" s="42">
        <f t="shared" si="10"/>
        <v>8314888.260623402</v>
      </c>
      <c r="K124" s="7">
        <v>5533628.264750001</v>
      </c>
      <c r="L124" s="43">
        <f t="shared" si="11"/>
        <v>-2781259.9958734009</v>
      </c>
    </row>
    <row r="125" spans="1:12" x14ac:dyDescent="0.25">
      <c r="A125" s="64">
        <v>1935</v>
      </c>
      <c r="B125" s="61" t="s">
        <v>65</v>
      </c>
      <c r="C125" s="11">
        <v>323286.92999999993</v>
      </c>
      <c r="D125" s="10"/>
      <c r="E125" s="11">
        <v>-254598.06</v>
      </c>
      <c r="F125" s="11">
        <v>0</v>
      </c>
      <c r="G125" s="9">
        <f t="shared" si="8"/>
        <v>195987.89999999994</v>
      </c>
      <c r="H125" s="8">
        <v>4.6839326185794228</v>
      </c>
      <c r="I125" s="12">
        <f t="shared" si="9"/>
        <v>0.21349581247889243</v>
      </c>
      <c r="J125" s="42">
        <f t="shared" si="10"/>
        <v>41842.59594653191</v>
      </c>
      <c r="K125" s="7">
        <v>66603.19</v>
      </c>
      <c r="L125" s="43">
        <f t="shared" si="11"/>
        <v>24760.594053468092</v>
      </c>
    </row>
    <row r="126" spans="1:12" x14ac:dyDescent="0.25">
      <c r="A126" s="64">
        <v>1940</v>
      </c>
      <c r="B126" s="61" t="s">
        <v>66</v>
      </c>
      <c r="C126" s="11">
        <v>6293041.0976349227</v>
      </c>
      <c r="D126" s="10"/>
      <c r="E126" s="11">
        <v>224609.1599999966</v>
      </c>
      <c r="F126" s="11">
        <v>0</v>
      </c>
      <c r="G126" s="9">
        <f t="shared" si="8"/>
        <v>6405345.6776349209</v>
      </c>
      <c r="H126" s="8">
        <v>4.5442846321442794</v>
      </c>
      <c r="I126" s="12">
        <f t="shared" si="9"/>
        <v>0.22005663838185618</v>
      </c>
      <c r="J126" s="42">
        <f t="shared" si="10"/>
        <v>1409538.8374940932</v>
      </c>
      <c r="K126" s="7">
        <v>1253154.2903412697</v>
      </c>
      <c r="L126" s="43">
        <f t="shared" si="11"/>
        <v>-156384.54715282354</v>
      </c>
    </row>
    <row r="127" spans="1:12" x14ac:dyDescent="0.25">
      <c r="A127" s="64">
        <v>1945</v>
      </c>
      <c r="B127" s="61" t="s">
        <v>67</v>
      </c>
      <c r="C127" s="11">
        <v>641647.07000000053</v>
      </c>
      <c r="D127" s="10"/>
      <c r="E127" s="11">
        <v>278691.25</v>
      </c>
      <c r="F127" s="11">
        <v>0</v>
      </c>
      <c r="G127" s="9">
        <f t="shared" si="8"/>
        <v>780992.69500000053</v>
      </c>
      <c r="H127" s="8">
        <v>5.4252326000958346</v>
      </c>
      <c r="I127" s="12">
        <f t="shared" si="9"/>
        <v>0.18432389423862405</v>
      </c>
      <c r="J127" s="42">
        <f t="shared" si="10"/>
        <v>143955.61491431808</v>
      </c>
      <c r="K127" s="7">
        <v>122166.82</v>
      </c>
      <c r="L127" s="43">
        <f t="shared" si="11"/>
        <v>-21788.794914318074</v>
      </c>
    </row>
    <row r="128" spans="1:12" x14ac:dyDescent="0.25">
      <c r="A128" s="64">
        <v>1955</v>
      </c>
      <c r="B128" s="61" t="s">
        <v>68</v>
      </c>
      <c r="C128" s="11">
        <v>1544967.4500000002</v>
      </c>
      <c r="D128" s="10"/>
      <c r="E128" s="11">
        <v>343826.74</v>
      </c>
      <c r="F128" s="11">
        <v>0</v>
      </c>
      <c r="G128" s="9">
        <f t="shared" si="8"/>
        <v>1716880.8200000003</v>
      </c>
      <c r="H128" s="8">
        <v>2.1431765091141028</v>
      </c>
      <c r="I128" s="12">
        <f t="shared" si="9"/>
        <v>0.46659712615707843</v>
      </c>
      <c r="J128" s="42">
        <f t="shared" si="10"/>
        <v>801091.65656620846</v>
      </c>
      <c r="K128" s="7">
        <v>699966.42</v>
      </c>
      <c r="L128" s="43">
        <f t="shared" si="11"/>
        <v>-101125.23656620842</v>
      </c>
    </row>
    <row r="129" spans="1:12" x14ac:dyDescent="0.25">
      <c r="A129" s="64">
        <v>1960</v>
      </c>
      <c r="B129" s="61" t="s">
        <v>69</v>
      </c>
      <c r="C129" s="11">
        <v>3730635.4363413188</v>
      </c>
      <c r="D129" s="10"/>
      <c r="E129" s="11">
        <v>2303135.7599999998</v>
      </c>
      <c r="F129" s="11">
        <v>0</v>
      </c>
      <c r="G129" s="9">
        <f t="shared" si="8"/>
        <v>4882203.3163413182</v>
      </c>
      <c r="H129" s="8">
        <v>12.46916243785323</v>
      </c>
      <c r="I129" s="12">
        <f t="shared" si="9"/>
        <v>8.0197848490950158E-2</v>
      </c>
      <c r="J129" s="42">
        <f t="shared" si="10"/>
        <v>391542.20186595543</v>
      </c>
      <c r="K129" s="7">
        <v>365061.10815103818</v>
      </c>
      <c r="L129" s="43">
        <f t="shared" si="11"/>
        <v>-26481.093714917253</v>
      </c>
    </row>
    <row r="130" spans="1:12" x14ac:dyDescent="0.25">
      <c r="A130" s="64">
        <v>1970</v>
      </c>
      <c r="B130" s="65" t="s">
        <v>70</v>
      </c>
      <c r="C130" s="11">
        <v>41030.061974898301</v>
      </c>
      <c r="D130" s="10"/>
      <c r="E130" s="11">
        <v>0</v>
      </c>
      <c r="F130" s="11">
        <v>0</v>
      </c>
      <c r="G130" s="9">
        <f t="shared" si="8"/>
        <v>41030.061974898301</v>
      </c>
      <c r="H130" s="8">
        <v>0</v>
      </c>
      <c r="I130" s="12">
        <f t="shared" si="9"/>
        <v>0</v>
      </c>
      <c r="J130" s="42">
        <f t="shared" si="10"/>
        <v>0</v>
      </c>
      <c r="K130" s="7">
        <v>9052.2387062754224</v>
      </c>
      <c r="L130" s="43">
        <f t="shared" si="11"/>
        <v>9052.2387062754224</v>
      </c>
    </row>
    <row r="131" spans="1:12" x14ac:dyDescent="0.25">
      <c r="A131" s="64">
        <v>1980</v>
      </c>
      <c r="B131" s="61" t="s">
        <v>71</v>
      </c>
      <c r="C131" s="11">
        <v>17993689.255666658</v>
      </c>
      <c r="D131" s="10"/>
      <c r="E131" s="11">
        <v>1954730.8699999989</v>
      </c>
      <c r="F131" s="11">
        <v>17523.230000000003</v>
      </c>
      <c r="G131" s="9">
        <f t="shared" si="8"/>
        <v>18953531.460666656</v>
      </c>
      <c r="H131" s="8">
        <v>7.7185928165053133</v>
      </c>
      <c r="I131" s="12">
        <f t="shared" si="9"/>
        <v>0.12955729415621151</v>
      </c>
      <c r="J131" s="42">
        <f t="shared" si="10"/>
        <v>2455568.2507485994</v>
      </c>
      <c r="K131" s="7">
        <v>2321827.4436666663</v>
      </c>
      <c r="L131" s="43">
        <f t="shared" si="11"/>
        <v>-133740.80708193313</v>
      </c>
    </row>
    <row r="132" spans="1:12" x14ac:dyDescent="0.25">
      <c r="A132" s="64">
        <v>1995</v>
      </c>
      <c r="B132" s="61" t="s">
        <v>72</v>
      </c>
      <c r="C132" s="11">
        <v>-19678311.873207279</v>
      </c>
      <c r="D132" s="10"/>
      <c r="E132" s="11">
        <v>0</v>
      </c>
      <c r="F132" s="11">
        <v>0</v>
      </c>
      <c r="G132" s="9">
        <f t="shared" si="8"/>
        <v>-19678311.873207279</v>
      </c>
      <c r="H132" s="8">
        <v>21.615915652732792</v>
      </c>
      <c r="I132" s="12">
        <f t="shared" si="9"/>
        <v>4.6262208645950882E-2</v>
      </c>
      <c r="J132" s="42">
        <f t="shared" si="10"/>
        <v>-910362.16967840772</v>
      </c>
      <c r="K132" s="7">
        <v>-661296</v>
      </c>
      <c r="L132" s="43">
        <f t="shared" si="11"/>
        <v>249066.16967840772</v>
      </c>
    </row>
    <row r="133" spans="1:12" x14ac:dyDescent="0.25">
      <c r="A133" s="64">
        <v>2040</v>
      </c>
      <c r="B133" s="61" t="s">
        <v>52</v>
      </c>
      <c r="C133" s="11">
        <v>5089270</v>
      </c>
      <c r="D133" s="10"/>
      <c r="E133" s="11">
        <v>-5089270</v>
      </c>
      <c r="F133" s="11">
        <v>0</v>
      </c>
      <c r="G133" s="9">
        <f t="shared" si="8"/>
        <v>2544635</v>
      </c>
      <c r="H133" s="8">
        <v>0</v>
      </c>
      <c r="I133" s="12">
        <f t="shared" si="9"/>
        <v>0</v>
      </c>
      <c r="J133" s="42">
        <f t="shared" si="10"/>
        <v>0</v>
      </c>
      <c r="K133" s="7">
        <v>0</v>
      </c>
      <c r="L133" s="43">
        <f t="shared" si="11"/>
        <v>0</v>
      </c>
    </row>
    <row r="134" spans="1:12" x14ac:dyDescent="0.25">
      <c r="A134" s="64">
        <v>2050</v>
      </c>
      <c r="B134" s="61" t="s">
        <v>63</v>
      </c>
      <c r="C134" s="11">
        <v>10969934</v>
      </c>
      <c r="D134" s="10"/>
      <c r="E134" s="11">
        <v>-10969934</v>
      </c>
      <c r="F134" s="11">
        <v>0</v>
      </c>
      <c r="G134" s="9">
        <f t="shared" si="8"/>
        <v>5484967</v>
      </c>
      <c r="H134" s="8">
        <v>0</v>
      </c>
      <c r="I134" s="12">
        <f t="shared" si="9"/>
        <v>0</v>
      </c>
      <c r="J134" s="42">
        <f t="shared" si="10"/>
        <v>0</v>
      </c>
      <c r="K134" s="7">
        <v>0</v>
      </c>
      <c r="L134" s="43">
        <f t="shared" si="11"/>
        <v>0</v>
      </c>
    </row>
    <row r="135" spans="1:12" x14ac:dyDescent="0.25">
      <c r="A135" s="64">
        <v>2440</v>
      </c>
      <c r="B135" s="66" t="s">
        <v>73</v>
      </c>
      <c r="C135" s="11">
        <v>-383593603.40999997</v>
      </c>
      <c r="D135" s="10"/>
      <c r="E135" s="11">
        <v>-45476459.659999996</v>
      </c>
      <c r="F135" s="11">
        <v>-657093.96000000008</v>
      </c>
      <c r="G135" s="9">
        <f t="shared" si="8"/>
        <v>-405674739.27999997</v>
      </c>
      <c r="H135" s="8">
        <v>35.782771788997728</v>
      </c>
      <c r="I135" s="12">
        <f t="shared" si="9"/>
        <v>2.7946409682758952E-2</v>
      </c>
      <c r="J135" s="42">
        <f t="shared" si="10"/>
        <v>-11337152.461865304</v>
      </c>
      <c r="K135" s="7">
        <v>-11057051.170839839</v>
      </c>
      <c r="L135" s="43">
        <f t="shared" si="11"/>
        <v>280101.29102546535</v>
      </c>
    </row>
    <row r="136" spans="1:12" ht="13.8" thickBot="1" x14ac:dyDescent="0.3">
      <c r="A136" s="64">
        <v>2005</v>
      </c>
      <c r="B136" s="61" t="s">
        <v>74</v>
      </c>
      <c r="C136" s="11">
        <v>11744977.879999999</v>
      </c>
      <c r="D136" s="10"/>
      <c r="E136" s="11">
        <v>2283957.58</v>
      </c>
      <c r="F136" s="11">
        <v>0</v>
      </c>
      <c r="G136" s="9">
        <f t="shared" si="8"/>
        <v>12886956.669999998</v>
      </c>
      <c r="H136" s="8">
        <v>9.1610013058999797</v>
      </c>
      <c r="I136" s="12">
        <f t="shared" si="9"/>
        <v>0.10915837326166167</v>
      </c>
      <c r="J136" s="42">
        <f t="shared" si="10"/>
        <v>1406719.2263907203</v>
      </c>
      <c r="K136" s="7">
        <v>1368522.04</v>
      </c>
      <c r="L136" s="43">
        <f t="shared" si="11"/>
        <v>-38197.186390720308</v>
      </c>
    </row>
    <row r="137" spans="1:12" ht="18.899999999999999" customHeight="1" thickBot="1" x14ac:dyDescent="0.3">
      <c r="A137" s="69"/>
      <c r="B137" s="70" t="s">
        <v>75</v>
      </c>
      <c r="C137" s="6">
        <f>SUM(C106:C136)</f>
        <v>2782531117.5062556</v>
      </c>
      <c r="D137" s="6">
        <f>SUM(D106:D136)</f>
        <v>0</v>
      </c>
      <c r="E137" s="6">
        <f>SUM(E106:E136)</f>
        <v>332252906.80658799</v>
      </c>
      <c r="F137" s="6">
        <f>SUM(F106:F136)</f>
        <v>15458300.109999999</v>
      </c>
      <c r="G137" s="6">
        <f>SUM(G106:G136)</f>
        <v>2933199270.7995491</v>
      </c>
      <c r="H137" s="6"/>
      <c r="I137" s="51"/>
      <c r="J137" s="6">
        <f>SUM(J106:J136)</f>
        <v>145607186.17479438</v>
      </c>
      <c r="K137" s="6">
        <f>SUM(K106:K136)</f>
        <v>135948788.60091326</v>
      </c>
      <c r="L137" s="52">
        <f>SUM(L106:L136)</f>
        <v>-9658397.5738810841</v>
      </c>
    </row>
    <row r="139" spans="1:12" ht="13.8" thickBot="1" x14ac:dyDescent="0.3"/>
    <row r="140" spans="1:12" ht="18" thickBot="1" x14ac:dyDescent="0.35">
      <c r="A140" s="21"/>
      <c r="B140" s="21"/>
      <c r="C140" s="21"/>
      <c r="D140" s="21"/>
      <c r="E140" s="24" t="s">
        <v>18</v>
      </c>
      <c r="F140" s="23">
        <f>F101+1</f>
        <v>2020</v>
      </c>
      <c r="G140" s="21"/>
      <c r="H140" s="21"/>
    </row>
    <row r="141" spans="1:12" ht="13.8" thickBot="1" x14ac:dyDescent="0.3">
      <c r="A141" s="22"/>
      <c r="B141" s="22"/>
      <c r="C141" s="22"/>
      <c r="D141" s="22"/>
      <c r="E141" s="22"/>
      <c r="F141" s="22"/>
      <c r="G141" s="22"/>
      <c r="H141" s="22"/>
      <c r="I141" s="22"/>
      <c r="J141" s="22"/>
      <c r="K141" s="22"/>
    </row>
    <row r="142" spans="1:12" ht="31.8" thickBot="1" x14ac:dyDescent="0.35">
      <c r="A142" s="21"/>
      <c r="B142" s="21"/>
      <c r="C142" s="77" t="s">
        <v>19</v>
      </c>
      <c r="D142" s="78"/>
      <c r="E142" s="78"/>
      <c r="F142" s="78"/>
      <c r="G142" s="79" t="s">
        <v>20</v>
      </c>
      <c r="H142" s="80"/>
      <c r="I142" s="34" t="s">
        <v>21</v>
      </c>
      <c r="J142" s="21"/>
      <c r="K142" s="21"/>
    </row>
    <row r="143" spans="1:12" ht="66.599999999999994" thickBot="1" x14ac:dyDescent="0.3">
      <c r="A143" s="83" t="s">
        <v>22</v>
      </c>
      <c r="B143" s="85" t="s">
        <v>23</v>
      </c>
      <c r="C143" s="18" t="s">
        <v>24</v>
      </c>
      <c r="D143" s="20" t="s">
        <v>25</v>
      </c>
      <c r="E143" s="17" t="s">
        <v>26</v>
      </c>
      <c r="F143" s="19" t="s">
        <v>27</v>
      </c>
      <c r="G143" s="55" t="s">
        <v>28</v>
      </c>
      <c r="H143" s="18" t="s">
        <v>29</v>
      </c>
      <c r="I143" s="35" t="s">
        <v>30</v>
      </c>
      <c r="J143" s="36" t="s">
        <v>31</v>
      </c>
      <c r="K143" s="37" t="s">
        <v>32</v>
      </c>
      <c r="L143" s="35" t="s">
        <v>33</v>
      </c>
    </row>
    <row r="144" spans="1:12" ht="13.8" thickBot="1" x14ac:dyDescent="0.3">
      <c r="A144" s="84"/>
      <c r="B144" s="86"/>
      <c r="C144" s="13" t="s">
        <v>34</v>
      </c>
      <c r="D144" s="16" t="s">
        <v>35</v>
      </c>
      <c r="E144" s="14" t="s">
        <v>36</v>
      </c>
      <c r="F144" s="14" t="s">
        <v>37</v>
      </c>
      <c r="G144" s="41" t="s">
        <v>38</v>
      </c>
      <c r="H144" s="15" t="s">
        <v>39</v>
      </c>
      <c r="I144" s="38" t="s">
        <v>40</v>
      </c>
      <c r="J144" s="39" t="s">
        <v>41</v>
      </c>
      <c r="K144" s="40" t="s">
        <v>42</v>
      </c>
      <c r="L144" s="41" t="s">
        <v>43</v>
      </c>
    </row>
    <row r="145" spans="1:12" x14ac:dyDescent="0.25">
      <c r="A145" s="60">
        <v>1609</v>
      </c>
      <c r="B145" s="61" t="s">
        <v>44</v>
      </c>
      <c r="C145" s="11">
        <v>80884043.609999999</v>
      </c>
      <c r="D145" s="10"/>
      <c r="E145" s="11">
        <v>451100</v>
      </c>
      <c r="F145" s="11">
        <v>0</v>
      </c>
      <c r="G145" s="9">
        <f t="shared" ref="G145:G172" si="12">C145-D145+(E145*0.5)-F145</f>
        <v>81109593.609999999</v>
      </c>
      <c r="H145" s="8">
        <v>23.072453548923619</v>
      </c>
      <c r="I145" s="12">
        <f t="shared" ref="I145:I172" si="13">IF(H145=0,0,1/H145)</f>
        <v>4.3341727739512656E-2</v>
      </c>
      <c r="J145" s="42">
        <f t="shared" ref="J145:J172" si="14">IF(H145=0,0,+G145/H145)</f>
        <v>3515429.9233071352</v>
      </c>
      <c r="K145" s="7">
        <v>3536410.99</v>
      </c>
      <c r="L145" s="43">
        <f t="shared" ref="L145:L172" si="15">IF(ISERROR(+K145-J145), 0, +K145-J145)</f>
        <v>20981.066692864988</v>
      </c>
    </row>
    <row r="146" spans="1:12" ht="26.4" x14ac:dyDescent="0.25">
      <c r="A146" s="62">
        <v>1611</v>
      </c>
      <c r="B146" s="63" t="s">
        <v>45</v>
      </c>
      <c r="C146" s="11">
        <v>103451026.22013219</v>
      </c>
      <c r="D146" s="10"/>
      <c r="E146" s="11">
        <v>24088463.510000005</v>
      </c>
      <c r="F146" s="11">
        <v>0</v>
      </c>
      <c r="G146" s="9">
        <f t="shared" si="12"/>
        <v>115495257.9751322</v>
      </c>
      <c r="H146" s="8">
        <v>6.5544867463027083</v>
      </c>
      <c r="I146" s="12">
        <f t="shared" si="13"/>
        <v>0.15256724724694662</v>
      </c>
      <c r="J146" s="42">
        <f t="shared" si="14"/>
        <v>17620793.579341877</v>
      </c>
      <c r="K146" s="7">
        <v>17053610.860000003</v>
      </c>
      <c r="L146" s="43">
        <f t="shared" si="15"/>
        <v>-567182.71934187412</v>
      </c>
    </row>
    <row r="147" spans="1:12" x14ac:dyDescent="0.25">
      <c r="A147" s="64">
        <v>1612</v>
      </c>
      <c r="B147" s="61" t="s">
        <v>46</v>
      </c>
      <c r="C147" s="11">
        <v>3423662.2399999998</v>
      </c>
      <c r="D147" s="10"/>
      <c r="E147" s="11">
        <v>213898.92</v>
      </c>
      <c r="F147" s="11">
        <v>0</v>
      </c>
      <c r="G147" s="9">
        <f t="shared" si="12"/>
        <v>3530611.6999999997</v>
      </c>
      <c r="H147" s="8">
        <v>0</v>
      </c>
      <c r="I147" s="12">
        <f t="shared" si="13"/>
        <v>0</v>
      </c>
      <c r="J147" s="42">
        <f t="shared" si="14"/>
        <v>0</v>
      </c>
      <c r="K147" s="7">
        <v>0</v>
      </c>
      <c r="L147" s="43">
        <f t="shared" si="15"/>
        <v>0</v>
      </c>
    </row>
    <row r="148" spans="1:12" x14ac:dyDescent="0.25">
      <c r="A148" s="64">
        <v>1805</v>
      </c>
      <c r="B148" s="61" t="s">
        <v>47</v>
      </c>
      <c r="C148" s="11">
        <v>40482250.109999999</v>
      </c>
      <c r="D148" s="10"/>
      <c r="E148" s="11">
        <v>0</v>
      </c>
      <c r="F148" s="11">
        <v>8146891.6400000006</v>
      </c>
      <c r="G148" s="9">
        <f t="shared" si="12"/>
        <v>32335358.469999999</v>
      </c>
      <c r="H148" s="8">
        <v>0</v>
      </c>
      <c r="I148" s="12">
        <f t="shared" si="13"/>
        <v>0</v>
      </c>
      <c r="J148" s="42">
        <f t="shared" si="14"/>
        <v>0</v>
      </c>
      <c r="K148" s="7">
        <v>0</v>
      </c>
      <c r="L148" s="43">
        <f t="shared" si="15"/>
        <v>0</v>
      </c>
    </row>
    <row r="149" spans="1:12" x14ac:dyDescent="0.25">
      <c r="A149" s="64">
        <v>1808</v>
      </c>
      <c r="B149" s="61" t="s">
        <v>48</v>
      </c>
      <c r="C149" s="11">
        <v>35733816.487881348</v>
      </c>
      <c r="D149" s="10"/>
      <c r="E149" s="11">
        <v>3327272.2199999997</v>
      </c>
      <c r="F149" s="11">
        <v>0</v>
      </c>
      <c r="G149" s="9">
        <f t="shared" si="12"/>
        <v>37397452.597881347</v>
      </c>
      <c r="H149" s="8">
        <v>25.260361532404431</v>
      </c>
      <c r="I149" s="12">
        <f t="shared" si="13"/>
        <v>3.9587715271500866E-2</v>
      </c>
      <c r="J149" s="42">
        <f t="shared" si="14"/>
        <v>1480479.7053243772</v>
      </c>
      <c r="K149" s="7">
        <v>1503192.3499999999</v>
      </c>
      <c r="L149" s="43">
        <f t="shared" si="15"/>
        <v>22712.644675622694</v>
      </c>
    </row>
    <row r="150" spans="1:12" x14ac:dyDescent="0.25">
      <c r="A150" s="64">
        <v>1815</v>
      </c>
      <c r="B150" s="61" t="s">
        <v>50</v>
      </c>
      <c r="C150" s="11">
        <v>96915684.284850851</v>
      </c>
      <c r="D150" s="10"/>
      <c r="E150" s="11">
        <v>1483554.3499999999</v>
      </c>
      <c r="F150" s="11">
        <v>229242.53</v>
      </c>
      <c r="G150" s="9">
        <f t="shared" si="12"/>
        <v>97428218.929850847</v>
      </c>
      <c r="H150" s="8">
        <v>21.178992948300831</v>
      </c>
      <c r="I150" s="12">
        <f t="shared" si="13"/>
        <v>4.7216598184864546E-2</v>
      </c>
      <c r="J150" s="42">
        <f t="shared" si="14"/>
        <v>4600229.0650777807</v>
      </c>
      <c r="K150" s="7">
        <v>4317663.929999996</v>
      </c>
      <c r="L150" s="43">
        <f t="shared" si="15"/>
        <v>-282565.13507778477</v>
      </c>
    </row>
    <row r="151" spans="1:12" x14ac:dyDescent="0.25">
      <c r="A151" s="64">
        <v>1820</v>
      </c>
      <c r="B151" s="61" t="s">
        <v>51</v>
      </c>
      <c r="C151" s="11">
        <v>122787889.53855944</v>
      </c>
      <c r="D151" s="10"/>
      <c r="E151" s="11">
        <v>5037028.55</v>
      </c>
      <c r="F151" s="11">
        <v>0</v>
      </c>
      <c r="G151" s="9">
        <f t="shared" si="12"/>
        <v>125306403.81355944</v>
      </c>
      <c r="H151" s="8">
        <v>25.232647323127409</v>
      </c>
      <c r="I151" s="12">
        <f t="shared" si="13"/>
        <v>3.9631196330455309E-2</v>
      </c>
      <c r="J151" s="42">
        <f t="shared" si="14"/>
        <v>4966042.6909984881</v>
      </c>
      <c r="K151" s="7">
        <v>4878558.2400000049</v>
      </c>
      <c r="L151" s="43">
        <f t="shared" si="15"/>
        <v>-87484.450998483226</v>
      </c>
    </row>
    <row r="152" spans="1:12" x14ac:dyDescent="0.25">
      <c r="A152" s="64">
        <v>1830</v>
      </c>
      <c r="B152" s="61" t="s">
        <v>53</v>
      </c>
      <c r="C152" s="11">
        <v>423689688.26654923</v>
      </c>
      <c r="D152" s="10"/>
      <c r="E152" s="11">
        <v>48662696.579999998</v>
      </c>
      <c r="F152" s="11">
        <v>979501.76000000013</v>
      </c>
      <c r="G152" s="9">
        <f t="shared" si="12"/>
        <v>447041534.79654926</v>
      </c>
      <c r="H152" s="8">
        <v>37.467684095582534</v>
      </c>
      <c r="I152" s="12">
        <f t="shared" si="13"/>
        <v>2.6689666685801396E-2</v>
      </c>
      <c r="J152" s="42">
        <f t="shared" si="14"/>
        <v>11931389.558428986</v>
      </c>
      <c r="K152" s="7">
        <v>11647735.349999998</v>
      </c>
      <c r="L152" s="43">
        <f t="shared" si="15"/>
        <v>-283654.20842898823</v>
      </c>
    </row>
    <row r="153" spans="1:12" x14ac:dyDescent="0.25">
      <c r="A153" s="64">
        <v>1835</v>
      </c>
      <c r="B153" s="61" t="s">
        <v>54</v>
      </c>
      <c r="C153" s="11">
        <v>359547374.42474914</v>
      </c>
      <c r="D153" s="10"/>
      <c r="E153" s="11">
        <v>30989232.350000005</v>
      </c>
      <c r="F153" s="11">
        <v>1772724.37</v>
      </c>
      <c r="G153" s="9">
        <f t="shared" si="12"/>
        <v>373269266.22974914</v>
      </c>
      <c r="H153" s="8">
        <v>32.942472637421233</v>
      </c>
      <c r="I153" s="12">
        <f t="shared" si="13"/>
        <v>3.0355948413661061E-2</v>
      </c>
      <c r="J153" s="42">
        <f t="shared" si="14"/>
        <v>11330942.590075381</v>
      </c>
      <c r="K153" s="7">
        <v>10693957.630000001</v>
      </c>
      <c r="L153" s="43">
        <f t="shared" si="15"/>
        <v>-636984.96007538028</v>
      </c>
    </row>
    <row r="154" spans="1:12" x14ac:dyDescent="0.25">
      <c r="A154" s="64">
        <v>1840</v>
      </c>
      <c r="B154" s="61" t="s">
        <v>55</v>
      </c>
      <c r="C154" s="11">
        <v>381201023.28874213</v>
      </c>
      <c r="D154" s="10"/>
      <c r="E154" s="11">
        <v>18856023.91</v>
      </c>
      <c r="F154" s="11">
        <v>115582.17</v>
      </c>
      <c r="G154" s="9">
        <f t="shared" si="12"/>
        <v>390513453.07374209</v>
      </c>
      <c r="H154" s="8">
        <v>42.234796313985434</v>
      </c>
      <c r="I154" s="12">
        <f t="shared" si="13"/>
        <v>2.3677159292203445E-2</v>
      </c>
      <c r="J154" s="42">
        <f t="shared" si="14"/>
        <v>9246249.2341754064</v>
      </c>
      <c r="K154" s="7">
        <v>9229954.3900000006</v>
      </c>
      <c r="L154" s="43">
        <f t="shared" si="15"/>
        <v>-16294.8441754058</v>
      </c>
    </row>
    <row r="155" spans="1:12" x14ac:dyDescent="0.25">
      <c r="A155" s="64">
        <v>1845</v>
      </c>
      <c r="B155" s="61" t="s">
        <v>56</v>
      </c>
      <c r="C155" s="11">
        <v>917260426.13488734</v>
      </c>
      <c r="D155" s="10"/>
      <c r="E155" s="11">
        <v>85818082.650000006</v>
      </c>
      <c r="F155" s="11">
        <v>1006863.84</v>
      </c>
      <c r="G155" s="9">
        <f t="shared" si="12"/>
        <v>959162603.61988735</v>
      </c>
      <c r="H155" s="8">
        <v>27.462170041820169</v>
      </c>
      <c r="I155" s="12">
        <f t="shared" si="13"/>
        <v>3.6413728357124427E-2</v>
      </c>
      <c r="J155" s="42">
        <f t="shared" si="14"/>
        <v>34926686.498526789</v>
      </c>
      <c r="K155" s="7">
        <v>34191630.900000006</v>
      </c>
      <c r="L155" s="43">
        <f t="shared" si="15"/>
        <v>-735055.59852678329</v>
      </c>
    </row>
    <row r="156" spans="1:12" x14ac:dyDescent="0.25">
      <c r="A156" s="64">
        <v>1850</v>
      </c>
      <c r="B156" s="61" t="s">
        <v>57</v>
      </c>
      <c r="C156" s="11">
        <v>394860013.35485661</v>
      </c>
      <c r="D156" s="10"/>
      <c r="E156" s="11">
        <v>48743377.879999995</v>
      </c>
      <c r="F156" s="11">
        <v>1599893.66</v>
      </c>
      <c r="G156" s="9">
        <f t="shared" si="12"/>
        <v>417631808.63485658</v>
      </c>
      <c r="H156" s="8">
        <v>24.797544354934317</v>
      </c>
      <c r="I156" s="12">
        <f t="shared" si="13"/>
        <v>4.0326573699666191E-2</v>
      </c>
      <c r="J156" s="42">
        <f t="shared" si="14"/>
        <v>16841659.91023843</v>
      </c>
      <c r="K156" s="7">
        <v>16076464.610000001</v>
      </c>
      <c r="L156" s="43">
        <f t="shared" si="15"/>
        <v>-765195.30023842864</v>
      </c>
    </row>
    <row r="157" spans="1:12" x14ac:dyDescent="0.25">
      <c r="A157" s="64">
        <v>1855</v>
      </c>
      <c r="B157" s="61" t="s">
        <v>58</v>
      </c>
      <c r="C157" s="11">
        <v>92859167.432448819</v>
      </c>
      <c r="D157" s="10"/>
      <c r="E157" s="11">
        <v>5193740.87</v>
      </c>
      <c r="F157" s="11">
        <v>244729.87000000002</v>
      </c>
      <c r="G157" s="9">
        <f t="shared" si="12"/>
        <v>95211307.997448817</v>
      </c>
      <c r="H157" s="8">
        <v>37.487809978477863</v>
      </c>
      <c r="I157" s="12">
        <f t="shared" si="13"/>
        <v>2.6675337945164315E-2</v>
      </c>
      <c r="J157" s="42">
        <f t="shared" si="14"/>
        <v>2539793.8170330729</v>
      </c>
      <c r="K157" s="7">
        <v>2694875.67</v>
      </c>
      <c r="L157" s="43">
        <f t="shared" si="15"/>
        <v>155081.85296692699</v>
      </c>
    </row>
    <row r="158" spans="1:12" x14ac:dyDescent="0.25">
      <c r="A158" s="64">
        <v>1860</v>
      </c>
      <c r="B158" s="61" t="s">
        <v>59</v>
      </c>
      <c r="C158" s="11">
        <v>147234000.11359248</v>
      </c>
      <c r="D158" s="10"/>
      <c r="E158" s="11">
        <v>14536209.010000002</v>
      </c>
      <c r="F158" s="11">
        <v>4120.6100000000006</v>
      </c>
      <c r="G158" s="9">
        <f t="shared" si="12"/>
        <v>154497984.00859246</v>
      </c>
      <c r="H158" s="8">
        <v>8.6106426062854542</v>
      </c>
      <c r="I158" s="12">
        <f t="shared" si="13"/>
        <v>0.11613535083549241</v>
      </c>
      <c r="J158" s="42">
        <f t="shared" si="14"/>
        <v>17942677.576214183</v>
      </c>
      <c r="K158" s="7">
        <v>18725378.200000003</v>
      </c>
      <c r="L158" s="43">
        <f t="shared" si="15"/>
        <v>782700.62378581986</v>
      </c>
    </row>
    <row r="159" spans="1:12" x14ac:dyDescent="0.25">
      <c r="A159" s="64">
        <v>1908</v>
      </c>
      <c r="B159" s="61" t="s">
        <v>60</v>
      </c>
      <c r="C159" s="11">
        <v>117202435.05000004</v>
      </c>
      <c r="D159" s="10"/>
      <c r="E159" s="11">
        <v>6727485.4000000004</v>
      </c>
      <c r="F159" s="11">
        <v>17312306.280000001</v>
      </c>
      <c r="G159" s="9">
        <f t="shared" si="12"/>
        <v>103253871.47000004</v>
      </c>
      <c r="H159" s="8">
        <v>26.721623140781034</v>
      </c>
      <c r="I159" s="12">
        <f t="shared" si="13"/>
        <v>3.7422876399819303E-2</v>
      </c>
      <c r="J159" s="42">
        <f t="shared" si="14"/>
        <v>3864056.8698246405</v>
      </c>
      <c r="K159" s="7">
        <v>4359089.9399999995</v>
      </c>
      <c r="L159" s="43">
        <f t="shared" si="15"/>
        <v>495033.07017535903</v>
      </c>
    </row>
    <row r="160" spans="1:12" x14ac:dyDescent="0.25">
      <c r="A160" s="64">
        <v>1915</v>
      </c>
      <c r="B160" s="61" t="s">
        <v>61</v>
      </c>
      <c r="C160" s="11">
        <v>3805648.933211904</v>
      </c>
      <c r="D160" s="10"/>
      <c r="E160" s="11">
        <v>197187.65000000002</v>
      </c>
      <c r="F160" s="11">
        <v>0</v>
      </c>
      <c r="G160" s="9">
        <f t="shared" si="12"/>
        <v>3904242.7582119042</v>
      </c>
      <c r="H160" s="8">
        <v>3.8402976840069933</v>
      </c>
      <c r="I160" s="12">
        <f t="shared" si="13"/>
        <v>0.2603964802428006</v>
      </c>
      <c r="J160" s="42">
        <f t="shared" si="14"/>
        <v>1016651.0722518235</v>
      </c>
      <c r="K160" s="7">
        <v>953426.09</v>
      </c>
      <c r="L160" s="43">
        <f t="shared" si="15"/>
        <v>-63224.982251823531</v>
      </c>
    </row>
    <row r="161" spans="1:12" x14ac:dyDescent="0.25">
      <c r="A161" s="64">
        <v>1920</v>
      </c>
      <c r="B161" s="61" t="s">
        <v>62</v>
      </c>
      <c r="C161" s="11">
        <v>9939552.3153333366</v>
      </c>
      <c r="D161" s="10"/>
      <c r="E161" s="11">
        <v>6631851.1499999985</v>
      </c>
      <c r="F161" s="11">
        <v>0</v>
      </c>
      <c r="G161" s="9">
        <f t="shared" si="12"/>
        <v>13255477.890333336</v>
      </c>
      <c r="H161" s="8">
        <v>2.7875063443928281</v>
      </c>
      <c r="I161" s="12">
        <f t="shared" si="13"/>
        <v>0.35874357811293844</v>
      </c>
      <c r="J161" s="42">
        <f t="shared" si="14"/>
        <v>4755317.5679751253</v>
      </c>
      <c r="K161" s="7">
        <v>3975001.23</v>
      </c>
      <c r="L161" s="43">
        <f t="shared" si="15"/>
        <v>-780316.33797512529</v>
      </c>
    </row>
    <row r="162" spans="1:12" x14ac:dyDescent="0.25">
      <c r="A162" s="64">
        <v>1930</v>
      </c>
      <c r="B162" s="61" t="s">
        <v>64</v>
      </c>
      <c r="C162" s="11">
        <v>25248415.89775002</v>
      </c>
      <c r="D162" s="10"/>
      <c r="E162" s="11">
        <v>12317771.600000001</v>
      </c>
      <c r="F162" s="11">
        <v>28743.73749999993</v>
      </c>
      <c r="G162" s="9">
        <f t="shared" si="12"/>
        <v>31378557.96025002</v>
      </c>
      <c r="H162" s="8">
        <v>4.7551056323180445</v>
      </c>
      <c r="I162" s="12">
        <f t="shared" si="13"/>
        <v>0.21030027034594279</v>
      </c>
      <c r="J162" s="42">
        <f t="shared" si="14"/>
        <v>6598919.2221064148</v>
      </c>
      <c r="K162" s="7">
        <v>5172730.4907500008</v>
      </c>
      <c r="L162" s="43">
        <f t="shared" si="15"/>
        <v>-1426188.731356414</v>
      </c>
    </row>
    <row r="163" spans="1:12" x14ac:dyDescent="0.25">
      <c r="A163" s="64">
        <v>1935</v>
      </c>
      <c r="B163" s="61" t="s">
        <v>65</v>
      </c>
      <c r="C163" s="11">
        <v>2085.6799999999348</v>
      </c>
      <c r="D163" s="10"/>
      <c r="E163" s="11">
        <v>-8210.01</v>
      </c>
      <c r="F163" s="11">
        <v>0</v>
      </c>
      <c r="G163" s="9">
        <f t="shared" si="12"/>
        <v>-2019.3250000000653</v>
      </c>
      <c r="H163" s="8">
        <v>4.0346123555521478</v>
      </c>
      <c r="I163" s="12">
        <f t="shared" si="13"/>
        <v>0.24785528617733765</v>
      </c>
      <c r="J163" s="42">
        <f t="shared" si="14"/>
        <v>-500.50037576006855</v>
      </c>
      <c r="K163" s="7">
        <v>60287.19</v>
      </c>
      <c r="L163" s="43">
        <f t="shared" si="15"/>
        <v>60787.690375760074</v>
      </c>
    </row>
    <row r="164" spans="1:12" x14ac:dyDescent="0.25">
      <c r="A164" s="64">
        <v>1940</v>
      </c>
      <c r="B164" s="61" t="s">
        <v>66</v>
      </c>
      <c r="C164" s="11">
        <v>5264495.9672936499</v>
      </c>
      <c r="D164" s="10"/>
      <c r="E164" s="11">
        <v>11348.149999999998</v>
      </c>
      <c r="F164" s="11">
        <v>1.1641532182693481E-10</v>
      </c>
      <c r="G164" s="9">
        <f t="shared" si="12"/>
        <v>5270170.0422936501</v>
      </c>
      <c r="H164" s="8">
        <v>4.3929076133636062</v>
      </c>
      <c r="I164" s="12">
        <f t="shared" si="13"/>
        <v>0.22763966102039415</v>
      </c>
      <c r="J164" s="42">
        <f t="shared" si="14"/>
        <v>1199699.7219475629</v>
      </c>
      <c r="K164" s="7">
        <v>1132379.1500000001</v>
      </c>
      <c r="L164" s="43">
        <f t="shared" si="15"/>
        <v>-67320.571947562741</v>
      </c>
    </row>
    <row r="165" spans="1:12" x14ac:dyDescent="0.25">
      <c r="A165" s="64">
        <v>1945</v>
      </c>
      <c r="B165" s="61" t="s">
        <v>67</v>
      </c>
      <c r="C165" s="11">
        <v>798171.50000000047</v>
      </c>
      <c r="D165" s="10"/>
      <c r="E165" s="11">
        <v>426666.98</v>
      </c>
      <c r="F165" s="11">
        <v>0</v>
      </c>
      <c r="G165" s="9">
        <f t="shared" si="12"/>
        <v>1011504.9900000005</v>
      </c>
      <c r="H165" s="8">
        <v>5.736119811511017</v>
      </c>
      <c r="I165" s="12">
        <f t="shared" si="13"/>
        <v>0.1743338760102674</v>
      </c>
      <c r="J165" s="42">
        <f t="shared" si="14"/>
        <v>176339.58551042684</v>
      </c>
      <c r="K165" s="7">
        <v>155224.86000000002</v>
      </c>
      <c r="L165" s="43">
        <f t="shared" si="15"/>
        <v>-21114.725510426826</v>
      </c>
    </row>
    <row r="166" spans="1:12" x14ac:dyDescent="0.25">
      <c r="A166" s="64">
        <v>1955</v>
      </c>
      <c r="B166" s="61" t="s">
        <v>68</v>
      </c>
      <c r="C166" s="11">
        <v>1188827.7700000005</v>
      </c>
      <c r="D166" s="10"/>
      <c r="E166" s="11">
        <v>2038658.1300000001</v>
      </c>
      <c r="F166" s="11">
        <v>-9.3132257461547852E-10</v>
      </c>
      <c r="G166" s="9">
        <f t="shared" si="12"/>
        <v>2208156.8350000014</v>
      </c>
      <c r="H166" s="8">
        <v>2.9214878315014663</v>
      </c>
      <c r="I166" s="12">
        <f t="shared" si="13"/>
        <v>0.34229134525816629</v>
      </c>
      <c r="J166" s="42">
        <f t="shared" si="14"/>
        <v>755832.97359316528</v>
      </c>
      <c r="K166" s="7">
        <v>423013.86</v>
      </c>
      <c r="L166" s="43">
        <f t="shared" si="15"/>
        <v>-332819.1135931653</v>
      </c>
    </row>
    <row r="167" spans="1:12" x14ac:dyDescent="0.25">
      <c r="A167" s="64">
        <v>1960</v>
      </c>
      <c r="B167" s="61" t="s">
        <v>69</v>
      </c>
      <c r="C167" s="11">
        <v>5668710.0881902799</v>
      </c>
      <c r="D167" s="10"/>
      <c r="E167" s="11">
        <v>32783.700000000004</v>
      </c>
      <c r="F167" s="11">
        <v>0</v>
      </c>
      <c r="G167" s="9">
        <f t="shared" si="12"/>
        <v>5685101.9381902795</v>
      </c>
      <c r="H167" s="8">
        <v>10.526935123444288</v>
      </c>
      <c r="I167" s="12">
        <f t="shared" si="13"/>
        <v>9.4994410839763205E-2</v>
      </c>
      <c r="J167" s="42">
        <f t="shared" si="14"/>
        <v>540052.90918238147</v>
      </c>
      <c r="K167" s="7">
        <v>394308.34</v>
      </c>
      <c r="L167" s="43">
        <f t="shared" si="15"/>
        <v>-145744.56918238144</v>
      </c>
    </row>
    <row r="168" spans="1:12" x14ac:dyDescent="0.25">
      <c r="A168" s="64">
        <v>1970</v>
      </c>
      <c r="B168" s="65" t="s">
        <v>70</v>
      </c>
      <c r="C168" s="11">
        <v>31977.823268622873</v>
      </c>
      <c r="D168" s="10"/>
      <c r="E168" s="11">
        <v>0</v>
      </c>
      <c r="F168" s="11">
        <v>0</v>
      </c>
      <c r="G168" s="9">
        <f t="shared" si="12"/>
        <v>31977.823268622873</v>
      </c>
      <c r="H168" s="8">
        <v>0</v>
      </c>
      <c r="I168" s="12">
        <f t="shared" si="13"/>
        <v>0</v>
      </c>
      <c r="J168" s="42">
        <f t="shared" si="14"/>
        <v>0</v>
      </c>
      <c r="K168" s="7">
        <v>8234.2800000000007</v>
      </c>
      <c r="L168" s="43">
        <f t="shared" si="15"/>
        <v>8234.2800000000007</v>
      </c>
    </row>
    <row r="169" spans="1:12" x14ac:dyDescent="0.25">
      <c r="A169" s="64">
        <v>1980</v>
      </c>
      <c r="B169" s="61" t="s">
        <v>71</v>
      </c>
      <c r="C169" s="11">
        <v>17609069.451999992</v>
      </c>
      <c r="D169" s="10"/>
      <c r="E169" s="11">
        <v>1918959.1400000001</v>
      </c>
      <c r="F169" s="11">
        <v>69125.300000000017</v>
      </c>
      <c r="G169" s="9">
        <f t="shared" si="12"/>
        <v>18499423.721999992</v>
      </c>
      <c r="H169" s="8">
        <v>7.6914564870771862</v>
      </c>
      <c r="I169" s="12">
        <f t="shared" si="13"/>
        <v>0.13001438696040882</v>
      </c>
      <c r="J169" s="42">
        <f t="shared" si="14"/>
        <v>2405191.2343366733</v>
      </c>
      <c r="K169" s="7">
        <v>2280068.91</v>
      </c>
      <c r="L169" s="43">
        <f t="shared" si="15"/>
        <v>-125122.32433667313</v>
      </c>
    </row>
    <row r="170" spans="1:12" x14ac:dyDescent="0.25">
      <c r="A170" s="64">
        <v>1995</v>
      </c>
      <c r="B170" s="61" t="s">
        <v>72</v>
      </c>
      <c r="C170" s="11">
        <v>-19017015.873207279</v>
      </c>
      <c r="D170" s="10"/>
      <c r="E170" s="11">
        <v>-2</v>
      </c>
      <c r="F170" s="11">
        <v>0</v>
      </c>
      <c r="G170" s="9">
        <f t="shared" si="12"/>
        <v>-19017016.873207279</v>
      </c>
      <c r="H170" s="8">
        <v>20.615915652732792</v>
      </c>
      <c r="I170" s="12">
        <f t="shared" si="13"/>
        <v>4.8506213201713534E-2</v>
      </c>
      <c r="J170" s="42">
        <f t="shared" si="14"/>
        <v>-922443.47491237591</v>
      </c>
      <c r="K170" s="7">
        <v>-661296</v>
      </c>
      <c r="L170" s="43">
        <f t="shared" si="15"/>
        <v>261147.47491237591</v>
      </c>
    </row>
    <row r="171" spans="1:12" x14ac:dyDescent="0.25">
      <c r="A171" s="64">
        <v>2440</v>
      </c>
      <c r="B171" s="66" t="s">
        <v>73</v>
      </c>
      <c r="C171" s="11">
        <v>-417355917.93916017</v>
      </c>
      <c r="D171" s="10"/>
      <c r="E171" s="11">
        <v>-67195063.680000022</v>
      </c>
      <c r="F171" s="11">
        <v>-831084.87999999989</v>
      </c>
      <c r="G171" s="9">
        <f t="shared" si="12"/>
        <v>-450122364.89916021</v>
      </c>
      <c r="H171" s="8">
        <v>35.329367156683603</v>
      </c>
      <c r="I171" s="12">
        <f t="shared" si="13"/>
        <v>2.8305064043889057E-2</v>
      </c>
      <c r="J171" s="42">
        <f t="shared" si="14"/>
        <v>-12740742.36605753</v>
      </c>
      <c r="K171" s="7">
        <v>-12335847.280000001</v>
      </c>
      <c r="L171" s="43">
        <f t="shared" si="15"/>
        <v>404895.08605752885</v>
      </c>
    </row>
    <row r="172" spans="1:12" ht="13.8" thickBot="1" x14ac:dyDescent="0.3">
      <c r="A172" s="64">
        <v>2005</v>
      </c>
      <c r="B172" s="61" t="s">
        <v>74</v>
      </c>
      <c r="C172" s="11">
        <v>12660413.420000002</v>
      </c>
      <c r="D172" s="10"/>
      <c r="E172" s="11">
        <v>3587956.85</v>
      </c>
      <c r="F172" s="11">
        <v>0</v>
      </c>
      <c r="G172" s="9">
        <f t="shared" si="12"/>
        <v>14454391.845000003</v>
      </c>
      <c r="H172" s="8">
        <v>9.5682466564062878</v>
      </c>
      <c r="I172" s="12">
        <f t="shared" si="13"/>
        <v>0.10451235591114949</v>
      </c>
      <c r="J172" s="42">
        <f t="shared" si="14"/>
        <v>1510662.5449838568</v>
      </c>
      <c r="K172" s="7">
        <v>1493766.42</v>
      </c>
      <c r="L172" s="43">
        <f t="shared" si="15"/>
        <v>-16896.12498385692</v>
      </c>
    </row>
    <row r="173" spans="1:12" ht="18.899999999999999" customHeight="1" thickBot="1" x14ac:dyDescent="0.3">
      <c r="A173" s="69"/>
      <c r="B173" s="70" t="s">
        <v>75</v>
      </c>
      <c r="C173" s="6">
        <f>SUM(C145:C172)</f>
        <v>2963376935.5919294</v>
      </c>
      <c r="D173" s="6">
        <f>SUM(D145:D172)</f>
        <v>0</v>
      </c>
      <c r="E173" s="6">
        <f>SUM(E145:E172)</f>
        <v>254088073.85999992</v>
      </c>
      <c r="F173" s="6">
        <f>SUM(F145:F172)</f>
        <v>30678640.887500003</v>
      </c>
      <c r="G173" s="6">
        <f>SUM(G145:G172)</f>
        <v>3059742331.6344304</v>
      </c>
      <c r="H173" s="6"/>
      <c r="I173" s="51"/>
      <c r="J173" s="6">
        <f>SUM(J145:J172)</f>
        <v>146101411.50910836</v>
      </c>
      <c r="K173" s="6">
        <f>SUM(K145:K172)</f>
        <v>141959820.60075003</v>
      </c>
      <c r="L173" s="52">
        <f>SUM(L145:L172)</f>
        <v>-4141590.9083582978</v>
      </c>
    </row>
    <row r="175" spans="1:12" ht="13.8" thickBot="1" x14ac:dyDescent="0.3"/>
    <row r="176" spans="1:12" ht="18" thickBot="1" x14ac:dyDescent="0.35">
      <c r="A176" s="21"/>
      <c r="B176" s="21"/>
      <c r="C176" s="21"/>
      <c r="D176" s="21"/>
      <c r="E176" s="24" t="s">
        <v>18</v>
      </c>
      <c r="F176" s="23">
        <f>F140+1</f>
        <v>2021</v>
      </c>
      <c r="G176" s="21"/>
      <c r="H176" s="21"/>
    </row>
    <row r="177" spans="1:12" ht="13.8" thickBot="1" x14ac:dyDescent="0.3">
      <c r="A177" s="22"/>
      <c r="B177" s="22"/>
      <c r="C177" s="22"/>
      <c r="D177" s="22"/>
      <c r="E177" s="22"/>
      <c r="F177" s="22"/>
      <c r="G177" s="22"/>
      <c r="H177" s="22"/>
      <c r="I177" s="22"/>
      <c r="J177" s="22"/>
      <c r="K177" s="22"/>
    </row>
    <row r="178" spans="1:12" ht="31.8" thickBot="1" x14ac:dyDescent="0.35">
      <c r="A178" s="21"/>
      <c r="B178" s="21"/>
      <c r="C178" s="77" t="s">
        <v>19</v>
      </c>
      <c r="D178" s="78"/>
      <c r="E178" s="78"/>
      <c r="F178" s="78"/>
      <c r="G178" s="79" t="s">
        <v>20</v>
      </c>
      <c r="H178" s="80"/>
      <c r="I178" s="34" t="s">
        <v>21</v>
      </c>
      <c r="J178" s="21"/>
      <c r="K178" s="21"/>
    </row>
    <row r="179" spans="1:12" ht="66.599999999999994" thickBot="1" x14ac:dyDescent="0.3">
      <c r="A179" s="83" t="s">
        <v>22</v>
      </c>
      <c r="B179" s="85" t="s">
        <v>23</v>
      </c>
      <c r="C179" s="18" t="s">
        <v>24</v>
      </c>
      <c r="D179" s="20" t="s">
        <v>25</v>
      </c>
      <c r="E179" s="17" t="s">
        <v>26</v>
      </c>
      <c r="F179" s="19" t="s">
        <v>27</v>
      </c>
      <c r="G179" s="55" t="s">
        <v>28</v>
      </c>
      <c r="H179" s="18" t="s">
        <v>29</v>
      </c>
      <c r="I179" s="35" t="s">
        <v>30</v>
      </c>
      <c r="J179" s="36" t="s">
        <v>31</v>
      </c>
      <c r="K179" s="37" t="s">
        <v>32</v>
      </c>
      <c r="L179" s="35" t="s">
        <v>33</v>
      </c>
    </row>
    <row r="180" spans="1:12" ht="13.8" thickBot="1" x14ac:dyDescent="0.3">
      <c r="A180" s="84"/>
      <c r="B180" s="86"/>
      <c r="C180" s="13" t="s">
        <v>34</v>
      </c>
      <c r="D180" s="16" t="s">
        <v>35</v>
      </c>
      <c r="E180" s="14" t="s">
        <v>36</v>
      </c>
      <c r="F180" s="14" t="s">
        <v>37</v>
      </c>
      <c r="G180" s="41" t="s">
        <v>38</v>
      </c>
      <c r="H180" s="15" t="s">
        <v>39</v>
      </c>
      <c r="I180" s="38" t="s">
        <v>40</v>
      </c>
      <c r="J180" s="39" t="s">
        <v>41</v>
      </c>
      <c r="K180" s="40" t="s">
        <v>42</v>
      </c>
      <c r="L180" s="41" t="s">
        <v>43</v>
      </c>
    </row>
    <row r="181" spans="1:12" x14ac:dyDescent="0.25">
      <c r="A181" s="60">
        <v>1609</v>
      </c>
      <c r="B181" s="61" t="s">
        <v>44</v>
      </c>
      <c r="C181" s="11">
        <v>77798732.620000005</v>
      </c>
      <c r="D181" s="10"/>
      <c r="E181" s="11">
        <v>5548500</v>
      </c>
      <c r="F181" s="11">
        <v>0</v>
      </c>
      <c r="G181" s="9">
        <f t="shared" ref="G181:G208" si="16">C181-D181+(E181*0.5)-F181</f>
        <v>80572982.620000005</v>
      </c>
      <c r="H181" s="8">
        <v>22.000253777830363</v>
      </c>
      <c r="I181" s="12">
        <f t="shared" ref="I181:I208" si="17">IF(H181=0,0,1/H181)</f>
        <v>4.5454021126233514E-2</v>
      </c>
      <c r="J181" s="42">
        <f t="shared" ref="J181:J208" si="18">IF(H181=0,0,+G181/H181)</f>
        <v>3662366.0542131262</v>
      </c>
      <c r="K181" s="7">
        <v>3547824.58</v>
      </c>
      <c r="L181" s="43">
        <f t="shared" ref="L181:L208" si="19">IF(ISERROR(+K181-J181), 0, +K181-J181)</f>
        <v>-114541.47421312612</v>
      </c>
    </row>
    <row r="182" spans="1:12" ht="26.4" x14ac:dyDescent="0.25">
      <c r="A182" s="62">
        <v>1611</v>
      </c>
      <c r="B182" s="63" t="s">
        <v>45</v>
      </c>
      <c r="C182" s="11">
        <v>110485878.877157</v>
      </c>
      <c r="D182" s="10"/>
      <c r="E182" s="11">
        <v>13818016.739999998</v>
      </c>
      <c r="F182" s="11">
        <v>326631.5700000003</v>
      </c>
      <c r="G182" s="9">
        <f t="shared" si="16"/>
        <v>117068255.67715701</v>
      </c>
      <c r="H182" s="8">
        <v>6.1993468322608161</v>
      </c>
      <c r="I182" s="12">
        <f t="shared" si="17"/>
        <v>0.16130731624759148</v>
      </c>
      <c r="J182" s="42">
        <f t="shared" si="18"/>
        <v>18883966.141069066</v>
      </c>
      <c r="K182" s="7">
        <v>17256508.060000002</v>
      </c>
      <c r="L182" s="43">
        <f t="shared" si="19"/>
        <v>-1627458.0810690634</v>
      </c>
    </row>
    <row r="183" spans="1:12" x14ac:dyDescent="0.25">
      <c r="A183" s="64">
        <v>1612</v>
      </c>
      <c r="B183" s="61" t="s">
        <v>46</v>
      </c>
      <c r="C183" s="11">
        <v>3637561.1599999997</v>
      </c>
      <c r="D183" s="10"/>
      <c r="E183" s="11">
        <v>143119.45000000001</v>
      </c>
      <c r="F183" s="11">
        <v>0</v>
      </c>
      <c r="G183" s="9">
        <f t="shared" si="16"/>
        <v>3709120.8849999998</v>
      </c>
      <c r="H183" s="8">
        <v>0</v>
      </c>
      <c r="I183" s="12">
        <f t="shared" si="17"/>
        <v>0</v>
      </c>
      <c r="J183" s="42">
        <f t="shared" si="18"/>
        <v>0</v>
      </c>
      <c r="K183" s="7">
        <v>0</v>
      </c>
      <c r="L183" s="43">
        <f t="shared" si="19"/>
        <v>0</v>
      </c>
    </row>
    <row r="184" spans="1:12" x14ac:dyDescent="0.25">
      <c r="A184" s="64">
        <v>1805</v>
      </c>
      <c r="B184" s="61" t="s">
        <v>47</v>
      </c>
      <c r="C184" s="11">
        <v>32335358.469999999</v>
      </c>
      <c r="D184" s="10"/>
      <c r="E184" s="11">
        <v>648095.43000000005</v>
      </c>
      <c r="F184" s="11">
        <v>1703681.72</v>
      </c>
      <c r="G184" s="9">
        <f t="shared" si="16"/>
        <v>30955724.465</v>
      </c>
      <c r="H184" s="8">
        <v>0</v>
      </c>
      <c r="I184" s="12">
        <f t="shared" si="17"/>
        <v>0</v>
      </c>
      <c r="J184" s="42">
        <f t="shared" si="18"/>
        <v>0</v>
      </c>
      <c r="K184" s="7">
        <v>0</v>
      </c>
      <c r="L184" s="43">
        <f t="shared" si="19"/>
        <v>0</v>
      </c>
    </row>
    <row r="185" spans="1:12" x14ac:dyDescent="0.25">
      <c r="A185" s="64">
        <v>1808</v>
      </c>
      <c r="B185" s="61" t="s">
        <v>48</v>
      </c>
      <c r="C185" s="11">
        <v>37557896.357881352</v>
      </c>
      <c r="D185" s="10"/>
      <c r="E185" s="11">
        <v>4756417.9400000004</v>
      </c>
      <c r="F185" s="11">
        <v>0</v>
      </c>
      <c r="G185" s="9">
        <f t="shared" si="16"/>
        <v>39936105.327881351</v>
      </c>
      <c r="H185" s="8">
        <v>23.856099998253509</v>
      </c>
      <c r="I185" s="12">
        <f t="shared" si="17"/>
        <v>4.1918000011452392E-2</v>
      </c>
      <c r="J185" s="42">
        <f t="shared" si="18"/>
        <v>1674041.6635914943</v>
      </c>
      <c r="K185" s="7">
        <v>1709536.5081961101</v>
      </c>
      <c r="L185" s="43">
        <f t="shared" si="19"/>
        <v>35494.844604615821</v>
      </c>
    </row>
    <row r="186" spans="1:12" x14ac:dyDescent="0.25">
      <c r="A186" s="64">
        <v>1815</v>
      </c>
      <c r="B186" s="61" t="s">
        <v>50</v>
      </c>
      <c r="C186" s="11">
        <v>93852332.174850851</v>
      </c>
      <c r="D186" s="10"/>
      <c r="E186" s="11">
        <v>3272361.89</v>
      </c>
      <c r="F186" s="11">
        <v>0</v>
      </c>
      <c r="G186" s="9">
        <f t="shared" si="16"/>
        <v>95488513.119850844</v>
      </c>
      <c r="H186" s="8">
        <v>20.176763802659973</v>
      </c>
      <c r="I186" s="12">
        <f t="shared" si="17"/>
        <v>4.9561961956860814E-2</v>
      </c>
      <c r="J186" s="42">
        <f t="shared" si="18"/>
        <v>4732598.0545632523</v>
      </c>
      <c r="K186" s="7">
        <v>4478706.2236179169</v>
      </c>
      <c r="L186" s="43">
        <f t="shared" si="19"/>
        <v>-253891.83094533533</v>
      </c>
    </row>
    <row r="187" spans="1:12" x14ac:dyDescent="0.25">
      <c r="A187" s="64">
        <v>1820</v>
      </c>
      <c r="B187" s="61" t="s">
        <v>51</v>
      </c>
      <c r="C187" s="11">
        <v>122946359.84855945</v>
      </c>
      <c r="D187" s="10"/>
      <c r="E187" s="11">
        <v>7967810.04</v>
      </c>
      <c r="F187" s="11">
        <v>0</v>
      </c>
      <c r="G187" s="9">
        <f t="shared" si="16"/>
        <v>126930264.86855945</v>
      </c>
      <c r="H187" s="8">
        <v>24.638452328670834</v>
      </c>
      <c r="I187" s="12">
        <f t="shared" si="17"/>
        <v>4.0586964905922188E-2</v>
      </c>
      <c r="J187" s="42">
        <f t="shared" si="18"/>
        <v>5151714.2057196312</v>
      </c>
      <c r="K187" s="7">
        <v>5092637.4432725562</v>
      </c>
      <c r="L187" s="43">
        <f t="shared" si="19"/>
        <v>-59076.762447074987</v>
      </c>
    </row>
    <row r="188" spans="1:12" x14ac:dyDescent="0.25">
      <c r="A188" s="64">
        <v>1830</v>
      </c>
      <c r="B188" s="61" t="s">
        <v>53</v>
      </c>
      <c r="C188" s="11">
        <v>459725147.73654926</v>
      </c>
      <c r="D188" s="10"/>
      <c r="E188" s="11">
        <v>47453203.34926834</v>
      </c>
      <c r="F188" s="11">
        <v>1273435.94</v>
      </c>
      <c r="G188" s="9">
        <f t="shared" si="16"/>
        <v>482178313.47118342</v>
      </c>
      <c r="H188" s="8">
        <v>37.335340186597968</v>
      </c>
      <c r="I188" s="12">
        <f t="shared" si="17"/>
        <v>2.6784274497087982E-2</v>
      </c>
      <c r="J188" s="42">
        <f t="shared" si="18"/>
        <v>12914796.304555112</v>
      </c>
      <c r="K188" s="7">
        <v>12736111.481984733</v>
      </c>
      <c r="L188" s="43">
        <f t="shared" si="19"/>
        <v>-178684.82257037982</v>
      </c>
    </row>
    <row r="189" spans="1:12" x14ac:dyDescent="0.25">
      <c r="A189" s="64">
        <v>1835</v>
      </c>
      <c r="B189" s="61" t="s">
        <v>54</v>
      </c>
      <c r="C189" s="11">
        <v>378069924.77474916</v>
      </c>
      <c r="D189" s="10"/>
      <c r="E189" s="11">
        <v>36968744.757500596</v>
      </c>
      <c r="F189" s="11">
        <v>1456149.1500000001</v>
      </c>
      <c r="G189" s="9">
        <f t="shared" si="16"/>
        <v>395098148.00349951</v>
      </c>
      <c r="H189" s="8">
        <v>32.594326846895612</v>
      </c>
      <c r="I189" s="12">
        <f t="shared" si="17"/>
        <v>3.0680185686830442E-2</v>
      </c>
      <c r="J189" s="42">
        <f t="shared" si="18"/>
        <v>12121684.545270182</v>
      </c>
      <c r="K189" s="7">
        <v>11526060.046800399</v>
      </c>
      <c r="L189" s="43">
        <f t="shared" si="19"/>
        <v>-595624.49846978299</v>
      </c>
    </row>
    <row r="190" spans="1:12" x14ac:dyDescent="0.25">
      <c r="A190" s="64">
        <v>1840</v>
      </c>
      <c r="B190" s="61" t="s">
        <v>55</v>
      </c>
      <c r="C190" s="11">
        <v>390711510.63874215</v>
      </c>
      <c r="D190" s="10"/>
      <c r="E190" s="11">
        <v>22554373.262439329</v>
      </c>
      <c r="F190" s="11">
        <v>73117.170000000013</v>
      </c>
      <c r="G190" s="9">
        <f t="shared" si="16"/>
        <v>401915580.09996182</v>
      </c>
      <c r="H190" s="8">
        <v>41.678908199456536</v>
      </c>
      <c r="I190" s="12">
        <f t="shared" si="17"/>
        <v>2.3992950948101832E-2</v>
      </c>
      <c r="J190" s="42">
        <f t="shared" si="18"/>
        <v>9643140.7986162771</v>
      </c>
      <c r="K190" s="7">
        <v>9671768.5894534737</v>
      </c>
      <c r="L190" s="43">
        <f t="shared" si="19"/>
        <v>28627.790837196633</v>
      </c>
    </row>
    <row r="191" spans="1:12" x14ac:dyDescent="0.25">
      <c r="A191" s="64">
        <v>1845</v>
      </c>
      <c r="B191" s="61" t="s">
        <v>56</v>
      </c>
      <c r="C191" s="11">
        <v>967880014.0448873</v>
      </c>
      <c r="D191" s="10"/>
      <c r="E191" s="11">
        <v>85047836.762314007</v>
      </c>
      <c r="F191" s="11">
        <v>1471559.0700000003</v>
      </c>
      <c r="G191" s="9">
        <f t="shared" si="16"/>
        <v>1008932373.3560443</v>
      </c>
      <c r="H191" s="8">
        <v>27.020682797538537</v>
      </c>
      <c r="I191" s="12">
        <f t="shared" si="17"/>
        <v>3.700868728939357E-2</v>
      </c>
      <c r="J191" s="42">
        <f t="shared" si="18"/>
        <v>37339262.701679528</v>
      </c>
      <c r="K191" s="7">
        <v>36844298.019893818</v>
      </c>
      <c r="L191" s="43">
        <f t="shared" si="19"/>
        <v>-494964.68178571016</v>
      </c>
    </row>
    <row r="192" spans="1:12" x14ac:dyDescent="0.25">
      <c r="A192" s="64">
        <v>1850</v>
      </c>
      <c r="B192" s="61" t="s">
        <v>57</v>
      </c>
      <c r="C192" s="11">
        <v>425927032.96485656</v>
      </c>
      <c r="D192" s="10"/>
      <c r="E192" s="11">
        <v>63626126.432636522</v>
      </c>
      <c r="F192" s="11">
        <v>1786536.7699999998</v>
      </c>
      <c r="G192" s="9">
        <f t="shared" si="16"/>
        <v>455953559.41117483</v>
      </c>
      <c r="H192" s="8">
        <v>25.580758473512486</v>
      </c>
      <c r="I192" s="12">
        <f t="shared" si="17"/>
        <v>3.9091882323796096E-2</v>
      </c>
      <c r="J192" s="42">
        <f t="shared" si="18"/>
        <v>17824082.889617618</v>
      </c>
      <c r="K192" s="7">
        <v>17522347.232259423</v>
      </c>
      <c r="L192" s="43">
        <f t="shared" si="19"/>
        <v>-301735.65735819563</v>
      </c>
    </row>
    <row r="193" spans="1:12" x14ac:dyDescent="0.25">
      <c r="A193" s="64">
        <v>1855</v>
      </c>
      <c r="B193" s="61" t="s">
        <v>58</v>
      </c>
      <c r="C193" s="11">
        <v>95113302.762448817</v>
      </c>
      <c r="D193" s="10"/>
      <c r="E193" s="11">
        <v>4750269.593767155</v>
      </c>
      <c r="F193" s="11">
        <v>309169.96999999997</v>
      </c>
      <c r="G193" s="9">
        <f t="shared" si="16"/>
        <v>97179267.589332402</v>
      </c>
      <c r="H193" s="8">
        <v>36.919267080799706</v>
      </c>
      <c r="I193" s="12">
        <f t="shared" si="17"/>
        <v>2.7086128167480919E-2</v>
      </c>
      <c r="J193" s="42">
        <f t="shared" si="18"/>
        <v>2632210.0971465819</v>
      </c>
      <c r="K193" s="7">
        <v>2802953.418813684</v>
      </c>
      <c r="L193" s="43">
        <f t="shared" si="19"/>
        <v>170743.32166710217</v>
      </c>
    </row>
    <row r="194" spans="1:12" x14ac:dyDescent="0.25">
      <c r="A194" s="64">
        <v>1860</v>
      </c>
      <c r="B194" s="61" t="s">
        <v>59</v>
      </c>
      <c r="C194" s="11">
        <v>143040710.31359243</v>
      </c>
      <c r="D194" s="10"/>
      <c r="E194" s="11">
        <v>12792976.090000002</v>
      </c>
      <c r="F194" s="11">
        <v>171128.15999999992</v>
      </c>
      <c r="G194" s="9">
        <f t="shared" si="16"/>
        <v>149266070.19859242</v>
      </c>
      <c r="H194" s="8">
        <v>7.7728191230756112</v>
      </c>
      <c r="I194" s="12">
        <f t="shared" si="17"/>
        <v>0.12865345046191065</v>
      </c>
      <c r="J194" s="42">
        <f t="shared" si="18"/>
        <v>19203594.967938691</v>
      </c>
      <c r="K194" s="7">
        <v>17973093.913826846</v>
      </c>
      <c r="L194" s="43">
        <f t="shared" si="19"/>
        <v>-1230501.0541118458</v>
      </c>
    </row>
    <row r="195" spans="1:12" x14ac:dyDescent="0.25">
      <c r="A195" s="64">
        <v>1908</v>
      </c>
      <c r="B195" s="61" t="s">
        <v>60</v>
      </c>
      <c r="C195" s="11">
        <v>102258524.23000005</v>
      </c>
      <c r="D195" s="10"/>
      <c r="E195" s="11">
        <v>1073098.7800000003</v>
      </c>
      <c r="F195" s="11">
        <v>9566607.0599999987</v>
      </c>
      <c r="G195" s="9">
        <f t="shared" si="16"/>
        <v>93228466.560000047</v>
      </c>
      <c r="H195" s="8">
        <v>25.473646206665702</v>
      </c>
      <c r="I195" s="12">
        <f t="shared" si="17"/>
        <v>3.9256256913010337E-2</v>
      </c>
      <c r="J195" s="42">
        <f t="shared" si="18"/>
        <v>3659800.6348853549</v>
      </c>
      <c r="K195" s="7">
        <v>3955284.01</v>
      </c>
      <c r="L195" s="43">
        <f t="shared" si="19"/>
        <v>295483.37511464488</v>
      </c>
    </row>
    <row r="196" spans="1:12" x14ac:dyDescent="0.25">
      <c r="A196" s="64">
        <v>1915</v>
      </c>
      <c r="B196" s="61" t="s">
        <v>61</v>
      </c>
      <c r="C196" s="11">
        <v>3049410.4932119045</v>
      </c>
      <c r="D196" s="10"/>
      <c r="E196" s="11">
        <v>5648.11</v>
      </c>
      <c r="F196" s="11">
        <v>334761.51</v>
      </c>
      <c r="G196" s="9">
        <f t="shared" si="16"/>
        <v>2717473.0382119045</v>
      </c>
      <c r="H196" s="8">
        <v>3.2555788572353612</v>
      </c>
      <c r="I196" s="12">
        <f t="shared" si="17"/>
        <v>0.30716503695726799</v>
      </c>
      <c r="J196" s="42">
        <f t="shared" si="18"/>
        <v>834712.70621273899</v>
      </c>
      <c r="K196" s="7">
        <v>887325.46</v>
      </c>
      <c r="L196" s="43">
        <f t="shared" si="19"/>
        <v>52612.753787260968</v>
      </c>
    </row>
    <row r="197" spans="1:12" x14ac:dyDescent="0.25">
      <c r="A197" s="64">
        <v>1920</v>
      </c>
      <c r="B197" s="61" t="s">
        <v>62</v>
      </c>
      <c r="C197" s="11">
        <v>12596402.235333335</v>
      </c>
      <c r="D197" s="10"/>
      <c r="E197" s="11">
        <v>7549664.5599999996</v>
      </c>
      <c r="F197" s="11">
        <v>0</v>
      </c>
      <c r="G197" s="9">
        <f t="shared" si="16"/>
        <v>16371234.515333334</v>
      </c>
      <c r="H197" s="8">
        <v>2.9679628375131322</v>
      </c>
      <c r="I197" s="12">
        <f t="shared" si="17"/>
        <v>0.33693144245630247</v>
      </c>
      <c r="J197" s="42">
        <f t="shared" si="18"/>
        <v>5515983.6600416657</v>
      </c>
      <c r="K197" s="7">
        <v>6581814.1400000006</v>
      </c>
      <c r="L197" s="43">
        <f t="shared" si="19"/>
        <v>1065830.4799583349</v>
      </c>
    </row>
    <row r="198" spans="1:12" x14ac:dyDescent="0.25">
      <c r="A198" s="64">
        <v>1930</v>
      </c>
      <c r="B198" s="61" t="s">
        <v>64</v>
      </c>
      <c r="C198" s="11">
        <v>32364713.269500025</v>
      </c>
      <c r="D198" s="10"/>
      <c r="E198" s="11">
        <v>3364670</v>
      </c>
      <c r="F198" s="11">
        <v>22996.939999999944</v>
      </c>
      <c r="G198" s="9">
        <f t="shared" si="16"/>
        <v>34024051.329500027</v>
      </c>
      <c r="H198" s="8">
        <v>5.3147022777842388</v>
      </c>
      <c r="I198" s="12">
        <f t="shared" si="17"/>
        <v>0.18815729418749522</v>
      </c>
      <c r="J198" s="42">
        <f t="shared" si="18"/>
        <v>6401873.4354551751</v>
      </c>
      <c r="K198" s="7">
        <v>5529076.4322673995</v>
      </c>
      <c r="L198" s="43">
        <f t="shared" si="19"/>
        <v>-872797.00318777561</v>
      </c>
    </row>
    <row r="199" spans="1:12" x14ac:dyDescent="0.25">
      <c r="A199" s="64">
        <v>1935</v>
      </c>
      <c r="B199" s="61" t="s">
        <v>65</v>
      </c>
      <c r="C199" s="11">
        <v>-66411.520000000077</v>
      </c>
      <c r="D199" s="10"/>
      <c r="E199" s="11">
        <v>20189</v>
      </c>
      <c r="F199" s="11">
        <v>0</v>
      </c>
      <c r="G199" s="9">
        <f t="shared" si="16"/>
        <v>-56317.020000000077</v>
      </c>
      <c r="H199" s="8">
        <v>3.6726079526190634</v>
      </c>
      <c r="I199" s="12">
        <f t="shared" si="17"/>
        <v>0.27228607379311082</v>
      </c>
      <c r="J199" s="42">
        <f t="shared" si="18"/>
        <v>-15334.34026352812</v>
      </c>
      <c r="K199" s="7">
        <v>51242.720000000001</v>
      </c>
      <c r="L199" s="43">
        <f t="shared" si="19"/>
        <v>66577.060263528125</v>
      </c>
    </row>
    <row r="200" spans="1:12" x14ac:dyDescent="0.25">
      <c r="A200" s="64">
        <v>1940</v>
      </c>
      <c r="B200" s="61" t="s">
        <v>66</v>
      </c>
      <c r="C200" s="11">
        <v>4143464.9672936499</v>
      </c>
      <c r="D200" s="10"/>
      <c r="E200" s="11">
        <v>46541.98</v>
      </c>
      <c r="F200" s="11">
        <v>2.3283064365386963E-10</v>
      </c>
      <c r="G200" s="9">
        <f t="shared" si="16"/>
        <v>4166735.9572936501</v>
      </c>
      <c r="H200" s="8">
        <v>3.8341513523222939</v>
      </c>
      <c r="I200" s="12">
        <f t="shared" si="17"/>
        <v>0.26081390850528463</v>
      </c>
      <c r="J200" s="42">
        <f t="shared" si="18"/>
        <v>1086742.6907312656</v>
      </c>
      <c r="K200" s="7">
        <v>1005644.7555555556</v>
      </c>
      <c r="L200" s="43">
        <f t="shared" si="19"/>
        <v>-81097.935175710008</v>
      </c>
    </row>
    <row r="201" spans="1:12" x14ac:dyDescent="0.25">
      <c r="A201" s="64">
        <v>1945</v>
      </c>
      <c r="B201" s="61" t="s">
        <v>67</v>
      </c>
      <c r="C201" s="11">
        <v>1069613.6200000006</v>
      </c>
      <c r="D201" s="10"/>
      <c r="E201" s="11">
        <v>736941.94000000006</v>
      </c>
      <c r="F201" s="11">
        <v>0</v>
      </c>
      <c r="G201" s="9">
        <f t="shared" si="16"/>
        <v>1438084.5900000005</v>
      </c>
      <c r="H201" s="8">
        <v>6.0434067211330253</v>
      </c>
      <c r="I201" s="12">
        <f t="shared" si="17"/>
        <v>0.16546958464720354</v>
      </c>
      <c r="J201" s="42">
        <f t="shared" si="18"/>
        <v>237959.25979484411</v>
      </c>
      <c r="K201" s="7">
        <v>215328.02000000002</v>
      </c>
      <c r="L201" s="43">
        <f t="shared" si="19"/>
        <v>-22631.239794844092</v>
      </c>
    </row>
    <row r="202" spans="1:12" x14ac:dyDescent="0.25">
      <c r="A202" s="64">
        <v>1955</v>
      </c>
      <c r="B202" s="61" t="s">
        <v>68</v>
      </c>
      <c r="C202" s="11">
        <v>2804472.0400000019</v>
      </c>
      <c r="D202" s="10"/>
      <c r="E202" s="11">
        <v>622058.56000000006</v>
      </c>
      <c r="F202" s="11">
        <v>0</v>
      </c>
      <c r="G202" s="9">
        <f t="shared" si="16"/>
        <v>3115501.3200000022</v>
      </c>
      <c r="H202" s="8">
        <v>5.0184484225851085</v>
      </c>
      <c r="I202" s="12">
        <f t="shared" si="17"/>
        <v>0.19926477584178875</v>
      </c>
      <c r="J202" s="42">
        <f t="shared" si="18"/>
        <v>620809.67216459743</v>
      </c>
      <c r="K202" s="7">
        <v>547072.69000000006</v>
      </c>
      <c r="L202" s="43">
        <f t="shared" si="19"/>
        <v>-73736.982164597372</v>
      </c>
    </row>
    <row r="203" spans="1:12" x14ac:dyDescent="0.25">
      <c r="A203" s="64">
        <v>1960</v>
      </c>
      <c r="B203" s="61" t="s">
        <v>69</v>
      </c>
      <c r="C203" s="11">
        <v>5307185.4481902802</v>
      </c>
      <c r="D203" s="10"/>
      <c r="E203" s="11">
        <v>85556.55</v>
      </c>
      <c r="F203" s="11">
        <v>0</v>
      </c>
      <c r="G203" s="9">
        <f t="shared" si="16"/>
        <v>5349963.7231902806</v>
      </c>
      <c r="H203" s="8">
        <v>9.4695750607140621</v>
      </c>
      <c r="I203" s="12">
        <f t="shared" si="17"/>
        <v>0.10560135946845688</v>
      </c>
      <c r="J203" s="42">
        <f t="shared" si="18"/>
        <v>564963.44227582077</v>
      </c>
      <c r="K203" s="7">
        <v>396051.63137931039</v>
      </c>
      <c r="L203" s="43">
        <f t="shared" si="19"/>
        <v>-168911.81089651037</v>
      </c>
    </row>
    <row r="204" spans="1:12" x14ac:dyDescent="0.25">
      <c r="A204" s="64">
        <v>1970</v>
      </c>
      <c r="B204" s="65" t="s">
        <v>70</v>
      </c>
      <c r="C204" s="11">
        <v>23743.543268622874</v>
      </c>
      <c r="D204" s="10"/>
      <c r="E204" s="11">
        <v>0</v>
      </c>
      <c r="F204" s="11">
        <v>0</v>
      </c>
      <c r="G204" s="9">
        <f t="shared" si="16"/>
        <v>23743.543268622874</v>
      </c>
      <c r="H204" s="8">
        <v>0</v>
      </c>
      <c r="I204" s="12">
        <f t="shared" si="17"/>
        <v>0</v>
      </c>
      <c r="J204" s="42">
        <f t="shared" si="18"/>
        <v>0</v>
      </c>
      <c r="K204" s="7">
        <v>7432.5812062754239</v>
      </c>
      <c r="L204" s="43">
        <f t="shared" si="19"/>
        <v>7432.5812062754239</v>
      </c>
    </row>
    <row r="205" spans="1:12" x14ac:dyDescent="0.25">
      <c r="A205" s="64">
        <v>1980</v>
      </c>
      <c r="B205" s="61" t="s">
        <v>71</v>
      </c>
      <c r="C205" s="11">
        <v>17178834.381999996</v>
      </c>
      <c r="D205" s="10"/>
      <c r="E205" s="11">
        <v>1547206.0443333373</v>
      </c>
      <c r="F205" s="11">
        <v>55735.34</v>
      </c>
      <c r="G205" s="9">
        <f t="shared" si="16"/>
        <v>17896702.064166665</v>
      </c>
      <c r="H205" s="8">
        <v>7.5927135479342835</v>
      </c>
      <c r="I205" s="12">
        <f t="shared" si="17"/>
        <v>0.13170521891637355</v>
      </c>
      <c r="J205" s="42">
        <f t="shared" si="18"/>
        <v>2357089.0632421849</v>
      </c>
      <c r="K205" s="7">
        <v>2271932.6991666667</v>
      </c>
      <c r="L205" s="43">
        <f t="shared" si="19"/>
        <v>-85156.364075518213</v>
      </c>
    </row>
    <row r="206" spans="1:12" x14ac:dyDescent="0.25">
      <c r="A206" s="64">
        <v>1995</v>
      </c>
      <c r="B206" s="61" t="s">
        <v>72</v>
      </c>
      <c r="C206" s="11">
        <v>-18355721.873207279</v>
      </c>
      <c r="D206" s="10"/>
      <c r="E206" s="11">
        <v>0</v>
      </c>
      <c r="F206" s="11">
        <v>0</v>
      </c>
      <c r="G206" s="9">
        <f t="shared" si="16"/>
        <v>-18355721.873207279</v>
      </c>
      <c r="H206" s="8">
        <v>0</v>
      </c>
      <c r="I206" s="12">
        <f t="shared" si="17"/>
        <v>0</v>
      </c>
      <c r="J206" s="42">
        <f t="shared" si="18"/>
        <v>0</v>
      </c>
      <c r="K206" s="7">
        <v>-661296</v>
      </c>
      <c r="L206" s="43">
        <f t="shared" si="19"/>
        <v>-661296</v>
      </c>
    </row>
    <row r="207" spans="1:12" x14ac:dyDescent="0.25">
      <c r="A207" s="64">
        <v>2440</v>
      </c>
      <c r="B207" s="66" t="s">
        <v>73</v>
      </c>
      <c r="C207" s="11">
        <v>-471384049.45916021</v>
      </c>
      <c r="D207" s="10"/>
      <c r="E207" s="11">
        <v>-70066929.480000004</v>
      </c>
      <c r="F207" s="11">
        <v>-858097.8</v>
      </c>
      <c r="G207" s="9">
        <f t="shared" si="16"/>
        <v>-505559416.39916021</v>
      </c>
      <c r="H207" s="8">
        <v>35.040958338909299</v>
      </c>
      <c r="I207" s="12">
        <f t="shared" si="17"/>
        <v>2.8538032274351505E-2</v>
      </c>
      <c r="J207" s="42">
        <f t="shared" si="18"/>
        <v>-14427670.941801544</v>
      </c>
      <c r="K207" s="7">
        <v>-14145087.405286325</v>
      </c>
      <c r="L207" s="43">
        <f t="shared" si="19"/>
        <v>282583.53651521914</v>
      </c>
    </row>
    <row r="208" spans="1:12" ht="13.8" thickBot="1" x14ac:dyDescent="0.3">
      <c r="A208" s="64">
        <v>2005</v>
      </c>
      <c r="B208" s="61" t="s">
        <v>74</v>
      </c>
      <c r="C208" s="11">
        <v>14754603.850000001</v>
      </c>
      <c r="D208" s="10"/>
      <c r="E208" s="11">
        <v>459821.57000000007</v>
      </c>
      <c r="F208" s="11">
        <v>0</v>
      </c>
      <c r="G208" s="9">
        <f t="shared" si="16"/>
        <v>14984514.635000002</v>
      </c>
      <c r="H208" s="8">
        <v>5.3807914173156446</v>
      </c>
      <c r="I208" s="12">
        <f t="shared" si="17"/>
        <v>0.18584626729479833</v>
      </c>
      <c r="J208" s="42">
        <f t="shared" si="18"/>
        <v>2784816.1121390276</v>
      </c>
      <c r="K208" s="7">
        <v>1967670.6600000001</v>
      </c>
      <c r="L208" s="43">
        <f t="shared" si="19"/>
        <v>-817145.45213902742</v>
      </c>
    </row>
    <row r="209" spans="1:12" ht="18.899999999999999" customHeight="1" thickBot="1" x14ac:dyDescent="0.3">
      <c r="A209" s="69"/>
      <c r="B209" s="70" t="s">
        <v>75</v>
      </c>
      <c r="C209" s="6">
        <f>SUM(C181:C208)</f>
        <v>3044826547.970705</v>
      </c>
      <c r="D209" s="6">
        <f>SUM(D181:D208)</f>
        <v>0</v>
      </c>
      <c r="E209" s="6">
        <f>SUM(E181:E208)</f>
        <v>254792319.35225928</v>
      </c>
      <c r="F209" s="6">
        <f>SUM(F181:F208)</f>
        <v>17693412.57</v>
      </c>
      <c r="G209" s="6">
        <f>SUM(G181:G208)</f>
        <v>3154529295.0768342</v>
      </c>
      <c r="H209" s="6"/>
      <c r="I209" s="51"/>
      <c r="J209" s="6">
        <f>SUM(J181:J208)</f>
        <v>155405203.81885812</v>
      </c>
      <c r="K209" s="6">
        <f>SUM(K181:K208)</f>
        <v>149771337.91240782</v>
      </c>
      <c r="L209" s="52">
        <f>SUM(L181:L208)</f>
        <v>-5633865.9064503191</v>
      </c>
    </row>
    <row r="211" spans="1:12" ht="13.8" thickBot="1" x14ac:dyDescent="0.3"/>
    <row r="212" spans="1:12" ht="18" thickBot="1" x14ac:dyDescent="0.35">
      <c r="A212" s="21"/>
      <c r="B212" s="21"/>
      <c r="C212" s="21"/>
      <c r="D212" s="21"/>
      <c r="E212" s="24" t="s">
        <v>18</v>
      </c>
      <c r="F212" s="23">
        <f>F176+1</f>
        <v>2022</v>
      </c>
      <c r="G212" s="21"/>
      <c r="H212" s="21"/>
    </row>
    <row r="213" spans="1:12" ht="13.8" thickBot="1" x14ac:dyDescent="0.3">
      <c r="A213" s="22"/>
      <c r="B213" s="22"/>
      <c r="C213" s="22"/>
      <c r="D213" s="22"/>
      <c r="E213" s="22"/>
      <c r="F213" s="22"/>
      <c r="G213" s="22"/>
      <c r="H213" s="22"/>
      <c r="I213" s="22"/>
      <c r="J213" s="22"/>
      <c r="K213" s="22"/>
    </row>
    <row r="214" spans="1:12" ht="31.8" thickBot="1" x14ac:dyDescent="0.35">
      <c r="A214" s="21"/>
      <c r="B214" s="21"/>
      <c r="C214" s="77" t="s">
        <v>19</v>
      </c>
      <c r="D214" s="78"/>
      <c r="E214" s="78"/>
      <c r="F214" s="78"/>
      <c r="G214" s="79" t="s">
        <v>20</v>
      </c>
      <c r="H214" s="80"/>
      <c r="I214" s="34" t="s">
        <v>21</v>
      </c>
      <c r="J214" s="21"/>
      <c r="K214" s="21"/>
    </row>
    <row r="215" spans="1:12" ht="66.599999999999994" thickBot="1" x14ac:dyDescent="0.3">
      <c r="A215" s="83" t="s">
        <v>22</v>
      </c>
      <c r="B215" s="85" t="s">
        <v>23</v>
      </c>
      <c r="C215" s="18" t="s">
        <v>24</v>
      </c>
      <c r="D215" s="20" t="s">
        <v>25</v>
      </c>
      <c r="E215" s="17" t="s">
        <v>26</v>
      </c>
      <c r="F215" s="19" t="s">
        <v>27</v>
      </c>
      <c r="G215" s="55" t="s">
        <v>28</v>
      </c>
      <c r="H215" s="18" t="s">
        <v>29</v>
      </c>
      <c r="I215" s="35" t="s">
        <v>30</v>
      </c>
      <c r="J215" s="36" t="s">
        <v>31</v>
      </c>
      <c r="K215" s="37" t="s">
        <v>32</v>
      </c>
      <c r="L215" s="35" t="s">
        <v>33</v>
      </c>
    </row>
    <row r="216" spans="1:12" ht="13.8" thickBot="1" x14ac:dyDescent="0.3">
      <c r="A216" s="84"/>
      <c r="B216" s="86"/>
      <c r="C216" s="13" t="s">
        <v>34</v>
      </c>
      <c r="D216" s="16" t="s">
        <v>35</v>
      </c>
      <c r="E216" s="14" t="s">
        <v>36</v>
      </c>
      <c r="F216" s="14" t="s">
        <v>37</v>
      </c>
      <c r="G216" s="41" t="s">
        <v>38</v>
      </c>
      <c r="H216" s="15" t="s">
        <v>39</v>
      </c>
      <c r="I216" s="38" t="s">
        <v>40</v>
      </c>
      <c r="J216" s="39" t="s">
        <v>41</v>
      </c>
      <c r="K216" s="40" t="s">
        <v>42</v>
      </c>
      <c r="L216" s="41" t="s">
        <v>43</v>
      </c>
    </row>
    <row r="217" spans="1:12" x14ac:dyDescent="0.25">
      <c r="A217" s="60">
        <v>1609</v>
      </c>
      <c r="B217" s="61" t="s">
        <v>44</v>
      </c>
      <c r="C217" s="11">
        <v>79799408.040000007</v>
      </c>
      <c r="D217" s="10"/>
      <c r="E217" s="11">
        <v>654500</v>
      </c>
      <c r="F217" s="11">
        <v>1874200</v>
      </c>
      <c r="G217" s="9">
        <f t="shared" ref="G217:G243" si="20">C217-D217+(E217*0.5)-F217</f>
        <v>78252458.040000007</v>
      </c>
      <c r="H217" s="8">
        <v>21.714929773139342</v>
      </c>
      <c r="I217" s="12">
        <f t="shared" ref="I217:I243" si="21">IF(H217=0,0,1/H217)</f>
        <v>4.6051265670541901E-2</v>
      </c>
      <c r="J217" s="42">
        <f t="shared" ref="J217:J243" si="22">IF(H217=0,0,+G217/H217)</f>
        <v>3603624.7345729726</v>
      </c>
      <c r="K217" s="7">
        <v>3613136.24</v>
      </c>
      <c r="L217" s="43">
        <f t="shared" ref="L217:L243" si="23">IF(ISERROR(+K217-J217), 0, +K217-J217)</f>
        <v>9511.5054270275868</v>
      </c>
    </row>
    <row r="218" spans="1:12" ht="26.4" x14ac:dyDescent="0.25">
      <c r="A218" s="62">
        <v>1611</v>
      </c>
      <c r="B218" s="63" t="s">
        <v>45</v>
      </c>
      <c r="C218" s="11">
        <v>106802710.66</v>
      </c>
      <c r="D218" s="10"/>
      <c r="E218" s="11">
        <v>10642334.879999999</v>
      </c>
      <c r="F218" s="11">
        <v>-4.6566128730773926E-10</v>
      </c>
      <c r="G218" s="9">
        <f t="shared" si="20"/>
        <v>112123878.09999999</v>
      </c>
      <c r="H218" s="8">
        <v>5.8358273366875784</v>
      </c>
      <c r="I218" s="12">
        <f t="shared" si="21"/>
        <v>0.17135530959139053</v>
      </c>
      <c r="J218" s="42">
        <f t="shared" si="22"/>
        <v>19213021.84441283</v>
      </c>
      <c r="K218" s="7">
        <v>18958834.249999996</v>
      </c>
      <c r="L218" s="43">
        <f t="shared" si="23"/>
        <v>-254187.59441283345</v>
      </c>
    </row>
    <row r="219" spans="1:12" x14ac:dyDescent="0.25">
      <c r="A219" s="64">
        <v>1612</v>
      </c>
      <c r="B219" s="61" t="s">
        <v>46</v>
      </c>
      <c r="C219" s="11">
        <v>3780680.61</v>
      </c>
      <c r="D219" s="10"/>
      <c r="E219" s="11">
        <v>131494.1</v>
      </c>
      <c r="F219" s="11">
        <v>0</v>
      </c>
      <c r="G219" s="9">
        <f t="shared" si="20"/>
        <v>3846427.6599999997</v>
      </c>
      <c r="H219" s="8">
        <v>0</v>
      </c>
      <c r="I219" s="12">
        <f t="shared" si="21"/>
        <v>0</v>
      </c>
      <c r="J219" s="42">
        <f t="shared" si="22"/>
        <v>0</v>
      </c>
      <c r="K219" s="7">
        <v>0</v>
      </c>
      <c r="L219" s="43">
        <f t="shared" si="23"/>
        <v>0</v>
      </c>
    </row>
    <row r="220" spans="1:12" x14ac:dyDescent="0.25">
      <c r="A220" s="64">
        <v>1805</v>
      </c>
      <c r="B220" s="61" t="s">
        <v>47</v>
      </c>
      <c r="C220" s="11">
        <v>31279772.18</v>
      </c>
      <c r="D220" s="10"/>
      <c r="E220" s="11">
        <v>0</v>
      </c>
      <c r="F220" s="11">
        <v>0</v>
      </c>
      <c r="G220" s="9">
        <f t="shared" si="20"/>
        <v>31279772.18</v>
      </c>
      <c r="H220" s="8">
        <v>0</v>
      </c>
      <c r="I220" s="12">
        <f t="shared" si="21"/>
        <v>0</v>
      </c>
      <c r="J220" s="42">
        <f t="shared" si="22"/>
        <v>0</v>
      </c>
      <c r="K220" s="7">
        <v>0</v>
      </c>
      <c r="L220" s="43">
        <f t="shared" si="23"/>
        <v>0</v>
      </c>
    </row>
    <row r="221" spans="1:12" x14ac:dyDescent="0.25">
      <c r="A221" s="64">
        <v>1808</v>
      </c>
      <c r="B221" s="61" t="s">
        <v>48</v>
      </c>
      <c r="C221" s="11">
        <v>32128571.370000005</v>
      </c>
      <c r="D221" s="10"/>
      <c r="E221" s="11">
        <v>678359.25000000012</v>
      </c>
      <c r="F221" s="11">
        <v>0</v>
      </c>
      <c r="G221" s="9">
        <f t="shared" si="20"/>
        <v>32467750.995000005</v>
      </c>
      <c r="H221" s="8">
        <v>21.701824849539786</v>
      </c>
      <c r="I221" s="12">
        <f t="shared" si="21"/>
        <v>4.6079074314398324E-2</v>
      </c>
      <c r="J221" s="42">
        <f t="shared" si="22"/>
        <v>1496083.9109199853</v>
      </c>
      <c r="K221" s="7">
        <v>1499840.71</v>
      </c>
      <c r="L221" s="43">
        <f t="shared" si="23"/>
        <v>3756.7990800146945</v>
      </c>
    </row>
    <row r="222" spans="1:12" x14ac:dyDescent="0.25">
      <c r="A222" s="64">
        <v>1815</v>
      </c>
      <c r="B222" s="61" t="s">
        <v>50</v>
      </c>
      <c r="C222" s="11">
        <v>90129719.090000018</v>
      </c>
      <c r="D222" s="10"/>
      <c r="E222" s="11">
        <v>1301061.25</v>
      </c>
      <c r="F222" s="11">
        <v>0</v>
      </c>
      <c r="G222" s="9">
        <f t="shared" si="20"/>
        <v>90780249.715000018</v>
      </c>
      <c r="H222" s="8">
        <v>19.724245929631447</v>
      </c>
      <c r="I222" s="12">
        <f t="shared" si="21"/>
        <v>5.0699023099165207E-2</v>
      </c>
      <c r="J222" s="42">
        <f t="shared" si="22"/>
        <v>4602469.9772487711</v>
      </c>
      <c r="K222" s="7">
        <v>4562049.67</v>
      </c>
      <c r="L222" s="43">
        <f t="shared" si="23"/>
        <v>-40420.307248771191</v>
      </c>
    </row>
    <row r="223" spans="1:12" x14ac:dyDescent="0.25">
      <c r="A223" s="64">
        <v>1820</v>
      </c>
      <c r="B223" s="61" t="s">
        <v>51</v>
      </c>
      <c r="C223" s="11">
        <v>125912621.39999998</v>
      </c>
      <c r="D223" s="10"/>
      <c r="E223" s="11">
        <v>1873384.72</v>
      </c>
      <c r="F223" s="11">
        <v>0</v>
      </c>
      <c r="G223" s="9">
        <f t="shared" si="20"/>
        <v>126849313.75999998</v>
      </c>
      <c r="H223" s="8">
        <v>24.330249189913292</v>
      </c>
      <c r="I223" s="12">
        <f t="shared" si="21"/>
        <v>4.1101099795335216E-2</v>
      </c>
      <c r="J223" s="42">
        <f t="shared" si="22"/>
        <v>5213646.3038195474</v>
      </c>
      <c r="K223" s="7">
        <v>5202308.7700000005</v>
      </c>
      <c r="L223" s="43">
        <f t="shared" si="23"/>
        <v>-11337.533819546923</v>
      </c>
    </row>
    <row r="224" spans="1:12" x14ac:dyDescent="0.25">
      <c r="A224" s="64">
        <v>1830</v>
      </c>
      <c r="B224" s="61" t="s">
        <v>53</v>
      </c>
      <c r="C224" s="11">
        <v>492154832.38000005</v>
      </c>
      <c r="D224" s="10"/>
      <c r="E224" s="11">
        <v>49512773.770000003</v>
      </c>
      <c r="F224" s="11">
        <v>1011857.8</v>
      </c>
      <c r="G224" s="9">
        <f t="shared" si="20"/>
        <v>515899361.46500003</v>
      </c>
      <c r="H224" s="8">
        <v>36.479125844154389</v>
      </c>
      <c r="I224" s="12">
        <f t="shared" si="21"/>
        <v>2.7412937587161106E-2</v>
      </c>
      <c r="J224" s="42">
        <f t="shared" si="22"/>
        <v>14142316.997096313</v>
      </c>
      <c r="K224" s="7">
        <v>13877265.709999999</v>
      </c>
      <c r="L224" s="43">
        <f t="shared" si="23"/>
        <v>-265051.28709631413</v>
      </c>
    </row>
    <row r="225" spans="1:12" x14ac:dyDescent="0.25">
      <c r="A225" s="64">
        <v>1835</v>
      </c>
      <c r="B225" s="61" t="s">
        <v>54</v>
      </c>
      <c r="C225" s="11">
        <v>403184311.70000029</v>
      </c>
      <c r="D225" s="10"/>
      <c r="E225" s="11">
        <v>38382397.859999999</v>
      </c>
      <c r="F225" s="11">
        <v>1399475.21</v>
      </c>
      <c r="G225" s="9">
        <f t="shared" si="20"/>
        <v>420976035.42000031</v>
      </c>
      <c r="H225" s="8">
        <v>31.991882360595952</v>
      </c>
      <c r="I225" s="12">
        <f t="shared" si="21"/>
        <v>3.1257929393729234E-2</v>
      </c>
      <c r="J225" s="42">
        <f t="shared" si="22"/>
        <v>13158839.191610428</v>
      </c>
      <c r="K225" s="7">
        <v>12628729.779999999</v>
      </c>
      <c r="L225" s="43">
        <f t="shared" si="23"/>
        <v>-530109.41161042824</v>
      </c>
    </row>
    <row r="226" spans="1:12" x14ac:dyDescent="0.25">
      <c r="A226" s="64">
        <v>1840</v>
      </c>
      <c r="B226" s="61" t="s">
        <v>55</v>
      </c>
      <c r="C226" s="11">
        <v>399400462.5400002</v>
      </c>
      <c r="D226" s="10"/>
      <c r="E226" s="11">
        <v>18211826.580000002</v>
      </c>
      <c r="F226" s="11">
        <v>79223.17</v>
      </c>
      <c r="G226" s="9">
        <f t="shared" si="20"/>
        <v>408427152.66000021</v>
      </c>
      <c r="H226" s="8">
        <v>40.974934609141421</v>
      </c>
      <c r="I226" s="12">
        <f t="shared" si="21"/>
        <v>2.4405164023785949E-2</v>
      </c>
      <c r="J226" s="42">
        <f t="shared" si="22"/>
        <v>9967731.6524351686</v>
      </c>
      <c r="K226" s="7">
        <v>9911039.8900000006</v>
      </c>
      <c r="L226" s="43">
        <f t="shared" si="23"/>
        <v>-56691.762435168028</v>
      </c>
    </row>
    <row r="227" spans="1:12" x14ac:dyDescent="0.25">
      <c r="A227" s="64">
        <v>1845</v>
      </c>
      <c r="B227" s="61" t="s">
        <v>56</v>
      </c>
      <c r="C227" s="11">
        <v>1009418113.1300001</v>
      </c>
      <c r="D227" s="10"/>
      <c r="E227" s="11">
        <v>87280002.670000002</v>
      </c>
      <c r="F227" s="11">
        <v>1010582.4500000002</v>
      </c>
      <c r="G227" s="9">
        <f t="shared" si="20"/>
        <v>1052047532.0150001</v>
      </c>
      <c r="H227" s="8">
        <v>26.665985720373527</v>
      </c>
      <c r="I227" s="12">
        <f t="shared" si="21"/>
        <v>3.7500957605177639E-2</v>
      </c>
      <c r="J227" s="42">
        <f t="shared" si="22"/>
        <v>39452789.896726288</v>
      </c>
      <c r="K227" s="7">
        <v>38831810.389999993</v>
      </c>
      <c r="L227" s="43">
        <f t="shared" si="23"/>
        <v>-620979.50672629476</v>
      </c>
    </row>
    <row r="228" spans="1:12" x14ac:dyDescent="0.25">
      <c r="A228" s="64">
        <v>1850</v>
      </c>
      <c r="B228" s="61" t="s">
        <v>57</v>
      </c>
      <c r="C228" s="11">
        <v>466945582.58999979</v>
      </c>
      <c r="D228" s="10"/>
      <c r="E228" s="11">
        <v>53887718.839999996</v>
      </c>
      <c r="F228" s="11">
        <v>1627096.4800000002</v>
      </c>
      <c r="G228" s="9">
        <f t="shared" si="20"/>
        <v>492262345.52999979</v>
      </c>
      <c r="H228" s="8">
        <v>25.78029979317542</v>
      </c>
      <c r="I228" s="12">
        <f t="shared" si="21"/>
        <v>3.8789308426301572E-2</v>
      </c>
      <c r="J228" s="42">
        <f t="shared" si="22"/>
        <v>19094515.947417796</v>
      </c>
      <c r="K228" s="7">
        <v>19133146.600000001</v>
      </c>
      <c r="L228" s="43">
        <f t="shared" si="23"/>
        <v>38630.652582205832</v>
      </c>
    </row>
    <row r="229" spans="1:12" x14ac:dyDescent="0.25">
      <c r="A229" s="64">
        <v>1855</v>
      </c>
      <c r="B229" s="61" t="s">
        <v>58</v>
      </c>
      <c r="C229" s="11">
        <v>92196344.389999986</v>
      </c>
      <c r="D229" s="10"/>
      <c r="E229" s="11">
        <v>4751743.96</v>
      </c>
      <c r="F229" s="11">
        <v>324221.3</v>
      </c>
      <c r="G229" s="9">
        <f t="shared" si="20"/>
        <v>94247995.069999993</v>
      </c>
      <c r="H229" s="8">
        <v>35.834760770223298</v>
      </c>
      <c r="I229" s="12">
        <f t="shared" si="21"/>
        <v>2.790586510154533E-2</v>
      </c>
      <c r="J229" s="42">
        <f t="shared" si="22"/>
        <v>2630071.8365145293</v>
      </c>
      <c r="K229" s="7">
        <v>2608225.16</v>
      </c>
      <c r="L229" s="43">
        <f t="shared" si="23"/>
        <v>-21846.676514529157</v>
      </c>
    </row>
    <row r="230" spans="1:12" x14ac:dyDescent="0.25">
      <c r="A230" s="64">
        <v>1860</v>
      </c>
      <c r="B230" s="61" t="s">
        <v>59</v>
      </c>
      <c r="C230" s="11">
        <v>137650239.62000003</v>
      </c>
      <c r="D230" s="10"/>
      <c r="E230" s="11">
        <v>15375086.16</v>
      </c>
      <c r="F230" s="11">
        <v>225.88000000000466</v>
      </c>
      <c r="G230" s="9">
        <f t="shared" si="20"/>
        <v>145337556.82000005</v>
      </c>
      <c r="H230" s="8">
        <v>7.7211766934106025</v>
      </c>
      <c r="I230" s="12">
        <f t="shared" si="21"/>
        <v>0.12951393805731953</v>
      </c>
      <c r="J230" s="42">
        <f t="shared" si="22"/>
        <v>18823239.331387643</v>
      </c>
      <c r="K230" s="7">
        <v>18488613.600000001</v>
      </c>
      <c r="L230" s="43">
        <f t="shared" si="23"/>
        <v>-334625.73138764128</v>
      </c>
    </row>
    <row r="231" spans="1:12" x14ac:dyDescent="0.25">
      <c r="A231" s="64">
        <v>1908</v>
      </c>
      <c r="B231" s="61" t="s">
        <v>60</v>
      </c>
      <c r="C231" s="11">
        <v>100679050.86000003</v>
      </c>
      <c r="D231" s="10"/>
      <c r="E231" s="11">
        <v>9516147.4899999984</v>
      </c>
      <c r="F231" s="11">
        <v>0</v>
      </c>
      <c r="G231" s="9">
        <f t="shared" si="20"/>
        <v>105437124.60500003</v>
      </c>
      <c r="H231" s="8">
        <v>25.529812409210603</v>
      </c>
      <c r="I231" s="12">
        <f t="shared" si="21"/>
        <v>3.9169892201762584E-2</v>
      </c>
      <c r="J231" s="42">
        <f t="shared" si="22"/>
        <v>4129960.8048416604</v>
      </c>
      <c r="K231" s="7">
        <v>4056301.83</v>
      </c>
      <c r="L231" s="43">
        <f t="shared" si="23"/>
        <v>-73658.974841660354</v>
      </c>
    </row>
    <row r="232" spans="1:12" x14ac:dyDescent="0.25">
      <c r="A232" s="64">
        <v>1915</v>
      </c>
      <c r="B232" s="61" t="s">
        <v>61</v>
      </c>
      <c r="C232" s="11">
        <v>1832971.6399999969</v>
      </c>
      <c r="D232" s="10"/>
      <c r="E232" s="11">
        <v>86340.88</v>
      </c>
      <c r="F232" s="11">
        <v>9.9999997764825821E-3</v>
      </c>
      <c r="G232" s="9">
        <f t="shared" si="20"/>
        <v>1876142.069999997</v>
      </c>
      <c r="H232" s="8">
        <v>2.4384997803478732</v>
      </c>
      <c r="I232" s="12">
        <f t="shared" si="21"/>
        <v>0.41008820589573369</v>
      </c>
      <c r="J232" s="42">
        <f t="shared" si="22"/>
        <v>769383.73549180676</v>
      </c>
      <c r="K232" s="7">
        <v>651819.97</v>
      </c>
      <c r="L232" s="43">
        <f t="shared" si="23"/>
        <v>-117563.76549180679</v>
      </c>
    </row>
    <row r="233" spans="1:12" x14ac:dyDescent="0.25">
      <c r="A233" s="64">
        <v>1920</v>
      </c>
      <c r="B233" s="61" t="s">
        <v>62</v>
      </c>
      <c r="C233" s="11">
        <v>13564252.649999999</v>
      </c>
      <c r="D233" s="10"/>
      <c r="E233" s="11">
        <v>6904425.0599999996</v>
      </c>
      <c r="F233" s="11">
        <v>9.9999997764825821E-3</v>
      </c>
      <c r="G233" s="9">
        <f t="shared" si="20"/>
        <v>17016465.170000002</v>
      </c>
      <c r="H233" s="8">
        <v>2.515540318832441</v>
      </c>
      <c r="I233" s="12">
        <f t="shared" si="21"/>
        <v>0.39752890959988207</v>
      </c>
      <c r="J233" s="42">
        <f t="shared" si="22"/>
        <v>6764536.8442744724</v>
      </c>
      <c r="K233" s="7">
        <v>5705771.0499999998</v>
      </c>
      <c r="L233" s="43">
        <f t="shared" si="23"/>
        <v>-1058765.7942744726</v>
      </c>
    </row>
    <row r="234" spans="1:12" x14ac:dyDescent="0.25">
      <c r="A234" s="64">
        <v>1930</v>
      </c>
      <c r="B234" s="61" t="s">
        <v>64</v>
      </c>
      <c r="C234" s="11">
        <v>30177309.790000018</v>
      </c>
      <c r="D234" s="10"/>
      <c r="E234" s="11">
        <v>4611367.47</v>
      </c>
      <c r="F234" s="11">
        <v>2506.1900000000605</v>
      </c>
      <c r="G234" s="9">
        <f t="shared" si="20"/>
        <v>32480487.335000016</v>
      </c>
      <c r="H234" s="8">
        <v>5.1768972525370653</v>
      </c>
      <c r="I234" s="12">
        <f t="shared" si="21"/>
        <v>0.19316589671736781</v>
      </c>
      <c r="J234" s="42">
        <f t="shared" si="22"/>
        <v>6274122.4618823864</v>
      </c>
      <c r="K234" s="7">
        <v>5543716.1899999995</v>
      </c>
      <c r="L234" s="43">
        <f t="shared" si="23"/>
        <v>-730406.27188238688</v>
      </c>
    </row>
    <row r="235" spans="1:12" x14ac:dyDescent="0.25">
      <c r="A235" s="64">
        <v>1935</v>
      </c>
      <c r="B235" s="61" t="s">
        <v>65</v>
      </c>
      <c r="C235" s="11">
        <v>-97465.72000000003</v>
      </c>
      <c r="D235" s="10"/>
      <c r="E235" s="11">
        <v>91.54</v>
      </c>
      <c r="F235" s="11">
        <v>0</v>
      </c>
      <c r="G235" s="9">
        <f t="shared" si="20"/>
        <v>-97419.950000000026</v>
      </c>
      <c r="H235" s="8">
        <v>3.0976088683550649</v>
      </c>
      <c r="I235" s="12">
        <f t="shared" si="21"/>
        <v>0.32282965425878118</v>
      </c>
      <c r="J235" s="42">
        <f t="shared" si="22"/>
        <v>-31450.048776407759</v>
      </c>
      <c r="K235" s="7">
        <v>44690.879999999997</v>
      </c>
      <c r="L235" s="43">
        <f t="shared" si="23"/>
        <v>76140.92877640776</v>
      </c>
    </row>
    <row r="236" spans="1:12" x14ac:dyDescent="0.25">
      <c r="A236" s="64">
        <v>1940</v>
      </c>
      <c r="B236" s="61" t="s">
        <v>66</v>
      </c>
      <c r="C236" s="11">
        <v>3184362.1900000004</v>
      </c>
      <c r="D236" s="10"/>
      <c r="E236" s="11">
        <v>7907.43</v>
      </c>
      <c r="F236" s="11">
        <v>0</v>
      </c>
      <c r="G236" s="9">
        <f t="shared" si="20"/>
        <v>3188315.9050000003</v>
      </c>
      <c r="H236" s="8">
        <v>3.5222443324983161</v>
      </c>
      <c r="I236" s="12">
        <f t="shared" si="21"/>
        <v>0.28390988971815689</v>
      </c>
      <c r="J236" s="42">
        <f t="shared" si="22"/>
        <v>905194.41697519564</v>
      </c>
      <c r="K236" s="7">
        <v>844918.02</v>
      </c>
      <c r="L236" s="43">
        <f t="shared" si="23"/>
        <v>-60276.396975195617</v>
      </c>
    </row>
    <row r="237" spans="1:12" x14ac:dyDescent="0.25">
      <c r="A237" s="64">
        <v>1945</v>
      </c>
      <c r="B237" s="61" t="s">
        <v>67</v>
      </c>
      <c r="C237" s="11">
        <v>1591227.3500000008</v>
      </c>
      <c r="D237" s="10"/>
      <c r="E237" s="11">
        <v>651718.97</v>
      </c>
      <c r="F237" s="11">
        <v>0</v>
      </c>
      <c r="G237" s="9">
        <f t="shared" si="20"/>
        <v>1917086.8350000009</v>
      </c>
      <c r="H237" s="8">
        <v>6.9376274371813444</v>
      </c>
      <c r="I237" s="12">
        <f t="shared" si="21"/>
        <v>0.14414149636237678</v>
      </c>
      <c r="J237" s="42">
        <f t="shared" si="22"/>
        <v>276331.76505351299</v>
      </c>
      <c r="K237" s="7">
        <v>263434.86</v>
      </c>
      <c r="L237" s="43">
        <f t="shared" si="23"/>
        <v>-12896.905053513008</v>
      </c>
    </row>
    <row r="238" spans="1:12" x14ac:dyDescent="0.25">
      <c r="A238" s="64">
        <v>1955</v>
      </c>
      <c r="B238" s="61" t="s">
        <v>68</v>
      </c>
      <c r="C238" s="11">
        <v>2879457.9100000011</v>
      </c>
      <c r="D238" s="10"/>
      <c r="E238" s="11">
        <v>496180.60000000003</v>
      </c>
      <c r="F238" s="11">
        <v>1.1641532182693481E-10</v>
      </c>
      <c r="G238" s="9">
        <f t="shared" si="20"/>
        <v>3127548.2100000009</v>
      </c>
      <c r="H238" s="8">
        <v>5.2492800177050309</v>
      </c>
      <c r="I238" s="12">
        <f t="shared" si="21"/>
        <v>0.19050231586563313</v>
      </c>
      <c r="J238" s="42">
        <f t="shared" si="22"/>
        <v>595805.17698641564</v>
      </c>
      <c r="K238" s="7">
        <v>534985.1</v>
      </c>
      <c r="L238" s="43">
        <f t="shared" si="23"/>
        <v>-60820.076986415661</v>
      </c>
    </row>
    <row r="239" spans="1:12" x14ac:dyDescent="0.25">
      <c r="A239" s="64">
        <v>1960</v>
      </c>
      <c r="B239" s="61" t="s">
        <v>69</v>
      </c>
      <c r="C239" s="11">
        <v>4996690.540000001</v>
      </c>
      <c r="D239" s="10"/>
      <c r="E239" s="11">
        <v>1967130.3800000001</v>
      </c>
      <c r="F239" s="11">
        <v>0</v>
      </c>
      <c r="G239" s="9">
        <f t="shared" si="20"/>
        <v>5980255.7300000014</v>
      </c>
      <c r="H239" s="8">
        <v>8.474806683626122</v>
      </c>
      <c r="I239" s="12">
        <f t="shared" si="21"/>
        <v>0.1179967918244159</v>
      </c>
      <c r="J239" s="42">
        <f t="shared" si="22"/>
        <v>705650.99042958044</v>
      </c>
      <c r="K239" s="7">
        <v>424751.98000000004</v>
      </c>
      <c r="L239" s="43">
        <f t="shared" si="23"/>
        <v>-280899.0104295804</v>
      </c>
    </row>
    <row r="240" spans="1:12" x14ac:dyDescent="0.25">
      <c r="A240" s="64">
        <v>1970</v>
      </c>
      <c r="B240" s="65" t="s">
        <v>70</v>
      </c>
      <c r="C240" s="11">
        <v>16310.962062347451</v>
      </c>
      <c r="D240" s="10"/>
      <c r="E240" s="11">
        <v>0</v>
      </c>
      <c r="F240" s="11">
        <v>16310.962062347451</v>
      </c>
      <c r="G240" s="9">
        <f t="shared" si="20"/>
        <v>0</v>
      </c>
      <c r="H240" s="8">
        <v>0</v>
      </c>
      <c r="I240" s="12">
        <f t="shared" si="21"/>
        <v>0</v>
      </c>
      <c r="J240" s="42">
        <f t="shared" si="22"/>
        <v>0</v>
      </c>
      <c r="K240" s="7">
        <v>0</v>
      </c>
      <c r="L240" s="43">
        <f t="shared" si="23"/>
        <v>0</v>
      </c>
    </row>
    <row r="241" spans="1:12" x14ac:dyDescent="0.25">
      <c r="A241" s="64">
        <v>1980</v>
      </c>
      <c r="B241" s="61" t="s">
        <v>71</v>
      </c>
      <c r="C241" s="11">
        <v>15760460.699999994</v>
      </c>
      <c r="D241" s="10"/>
      <c r="E241" s="11">
        <v>1738961.56</v>
      </c>
      <c r="F241" s="11">
        <v>125967.56999999998</v>
      </c>
      <c r="G241" s="9">
        <f t="shared" si="20"/>
        <v>16503973.909999993</v>
      </c>
      <c r="H241" s="8">
        <v>7.5483321045453833</v>
      </c>
      <c r="I241" s="12">
        <f t="shared" si="21"/>
        <v>0.13247959763161843</v>
      </c>
      <c r="J241" s="42">
        <f t="shared" si="22"/>
        <v>2186439.8229195275</v>
      </c>
      <c r="K241" s="7">
        <v>2102887.71</v>
      </c>
      <c r="L241" s="43">
        <f t="shared" si="23"/>
        <v>-83552.112919527572</v>
      </c>
    </row>
    <row r="242" spans="1:12" x14ac:dyDescent="0.25">
      <c r="A242" s="64">
        <v>2440</v>
      </c>
      <c r="B242" s="66" t="s">
        <v>73</v>
      </c>
      <c r="C242" s="11">
        <v>-526460636.16000009</v>
      </c>
      <c r="D242" s="10"/>
      <c r="E242" s="11">
        <v>-60396005.239999987</v>
      </c>
      <c r="F242" s="11">
        <v>-684632.55999999994</v>
      </c>
      <c r="G242" s="9">
        <f t="shared" si="20"/>
        <v>-555974006.22000015</v>
      </c>
      <c r="H242" s="8">
        <v>34.650721555696506</v>
      </c>
      <c r="I242" s="12">
        <f t="shared" si="21"/>
        <v>2.8859427887890608E-2</v>
      </c>
      <c r="J242" s="42">
        <f t="shared" si="22"/>
        <v>-16045091.740047738</v>
      </c>
      <c r="K242" s="7">
        <v>-15690224.16</v>
      </c>
      <c r="L242" s="43">
        <f t="shared" si="23"/>
        <v>354867.58004773781</v>
      </c>
    </row>
    <row r="243" spans="1:12" ht="13.8" thickBot="1" x14ac:dyDescent="0.3">
      <c r="A243" s="64">
        <v>2005</v>
      </c>
      <c r="B243" s="61" t="s">
        <v>74</v>
      </c>
      <c r="C243" s="11">
        <v>13246754.76</v>
      </c>
      <c r="D243" s="10"/>
      <c r="E243" s="11">
        <v>0</v>
      </c>
      <c r="F243" s="11">
        <v>0</v>
      </c>
      <c r="G243" s="9">
        <f t="shared" si="20"/>
        <v>13246754.76</v>
      </c>
      <c r="H243" s="8">
        <v>4.0255876870569605</v>
      </c>
      <c r="I243" s="12">
        <f t="shared" si="21"/>
        <v>0.24841093468543551</v>
      </c>
      <c r="J243" s="42">
        <f t="shared" si="22"/>
        <v>3290638.7314803419</v>
      </c>
      <c r="K243" s="7">
        <v>3091026.84</v>
      </c>
      <c r="L243" s="43">
        <f t="shared" si="23"/>
        <v>-199611.89148034202</v>
      </c>
    </row>
    <row r="244" spans="1:12" ht="18.899999999999999" customHeight="1" thickBot="1" x14ac:dyDescent="0.3">
      <c r="A244" s="69"/>
      <c r="B244" s="70" t="s">
        <v>75</v>
      </c>
      <c r="C244" s="6">
        <f>SUM(C217:C243)</f>
        <v>3132154117.1720619</v>
      </c>
      <c r="D244" s="6">
        <f>SUM(D217:D243)</f>
        <v>0</v>
      </c>
      <c r="E244" s="6">
        <f>SUM(E217:E243)</f>
        <v>248266950.18000016</v>
      </c>
      <c r="F244" s="6">
        <f>SUM(F217:F243)</f>
        <v>6787034.4720623484</v>
      </c>
      <c r="G244" s="6">
        <f>SUM(G217:G243)</f>
        <v>3249500557.7900009</v>
      </c>
      <c r="H244" s="6"/>
      <c r="I244" s="51"/>
      <c r="J244" s="6">
        <f>SUM(J217:J243)</f>
        <v>161219874.585673</v>
      </c>
      <c r="K244" s="6">
        <f>SUM(K217:K243)</f>
        <v>156889081.04000002</v>
      </c>
      <c r="L244" s="52">
        <f>SUM(L217:L243)</f>
        <v>-4330793.5456730351</v>
      </c>
    </row>
    <row r="246" spans="1:12" ht="13.8" thickBot="1" x14ac:dyDescent="0.3"/>
    <row r="247" spans="1:12" ht="18" thickBot="1" x14ac:dyDescent="0.35">
      <c r="A247" s="21"/>
      <c r="B247" s="21"/>
      <c r="C247" s="21"/>
      <c r="D247" s="21"/>
      <c r="E247" s="24" t="s">
        <v>18</v>
      </c>
      <c r="F247" s="23">
        <f>F212+1</f>
        <v>2023</v>
      </c>
      <c r="G247" s="21"/>
      <c r="H247" s="21"/>
    </row>
    <row r="248" spans="1:12" ht="13.8" thickBot="1" x14ac:dyDescent="0.3">
      <c r="A248" s="22"/>
      <c r="B248" s="22"/>
      <c r="C248" s="22"/>
      <c r="D248" s="22"/>
      <c r="E248" s="22"/>
      <c r="F248" s="22"/>
      <c r="G248" s="22"/>
      <c r="H248" s="22"/>
      <c r="I248" s="22"/>
      <c r="J248" s="22"/>
      <c r="K248" s="22"/>
    </row>
    <row r="249" spans="1:12" ht="31.8" thickBot="1" x14ac:dyDescent="0.35">
      <c r="A249" s="21"/>
      <c r="B249" s="21"/>
      <c r="C249" s="77" t="s">
        <v>19</v>
      </c>
      <c r="D249" s="78"/>
      <c r="E249" s="78"/>
      <c r="F249" s="78"/>
      <c r="G249" s="79" t="s">
        <v>20</v>
      </c>
      <c r="H249" s="80"/>
      <c r="I249" s="34" t="s">
        <v>21</v>
      </c>
      <c r="J249" s="21"/>
      <c r="K249" s="21"/>
    </row>
    <row r="250" spans="1:12" ht="66.599999999999994" thickBot="1" x14ac:dyDescent="0.3">
      <c r="A250" s="83" t="s">
        <v>22</v>
      </c>
      <c r="B250" s="85" t="s">
        <v>23</v>
      </c>
      <c r="C250" s="18" t="s">
        <v>24</v>
      </c>
      <c r="D250" s="20" t="s">
        <v>25</v>
      </c>
      <c r="E250" s="17" t="s">
        <v>26</v>
      </c>
      <c r="F250" s="19" t="s">
        <v>27</v>
      </c>
      <c r="G250" s="55" t="s">
        <v>28</v>
      </c>
      <c r="H250" s="18" t="s">
        <v>29</v>
      </c>
      <c r="I250" s="35" t="s">
        <v>30</v>
      </c>
      <c r="J250" s="36" t="s">
        <v>31</v>
      </c>
      <c r="K250" s="37" t="s">
        <v>32</v>
      </c>
      <c r="L250" s="35" t="s">
        <v>33</v>
      </c>
    </row>
    <row r="251" spans="1:12" ht="13.8" thickBot="1" x14ac:dyDescent="0.3">
      <c r="A251" s="84"/>
      <c r="B251" s="86"/>
      <c r="C251" s="13" t="s">
        <v>34</v>
      </c>
      <c r="D251" s="16" t="s">
        <v>35</v>
      </c>
      <c r="E251" s="14" t="s">
        <v>36</v>
      </c>
      <c r="F251" s="14" t="s">
        <v>37</v>
      </c>
      <c r="G251" s="41" t="s">
        <v>38</v>
      </c>
      <c r="H251" s="15" t="s">
        <v>39</v>
      </c>
      <c r="I251" s="38" t="s">
        <v>40</v>
      </c>
      <c r="J251" s="39" t="s">
        <v>41</v>
      </c>
      <c r="K251" s="40" t="s">
        <v>42</v>
      </c>
      <c r="L251" s="41" t="s">
        <v>43</v>
      </c>
    </row>
    <row r="252" spans="1:12" x14ac:dyDescent="0.25">
      <c r="A252" s="60">
        <v>1609</v>
      </c>
      <c r="B252" s="61" t="s">
        <v>44</v>
      </c>
      <c r="C252" s="11">
        <v>74966571.800000012</v>
      </c>
      <c r="D252" s="10"/>
      <c r="E252" s="11">
        <v>0</v>
      </c>
      <c r="F252" s="11">
        <v>0</v>
      </c>
      <c r="G252" s="9">
        <f t="shared" ref="G252:G277" si="24">C252-D252+(E252*0.5)-F252</f>
        <v>74966571.800000012</v>
      </c>
      <c r="H252" s="8">
        <v>22.077665741137285</v>
      </c>
      <c r="I252" s="12">
        <f t="shared" ref="I252:I277" si="25">IF(H252=0,0,1/H252)</f>
        <v>4.5294643542713911E-2</v>
      </c>
      <c r="J252" s="42">
        <f t="shared" ref="J252:J277" si="26">IF(H252=0,0,+G252/H252)</f>
        <v>3395584.147300269</v>
      </c>
      <c r="K252" s="7">
        <v>3395584.0900000003</v>
      </c>
      <c r="L252" s="43">
        <f t="shared" ref="L252:L277" si="27">IF(ISERROR(+K252-J252), 0, +K252-J252)</f>
        <v>-5.7300268672406673E-2</v>
      </c>
    </row>
    <row r="253" spans="1:12" ht="26.4" x14ac:dyDescent="0.25">
      <c r="A253" s="62">
        <v>1611</v>
      </c>
      <c r="B253" s="63" t="s">
        <v>45</v>
      </c>
      <c r="C253" s="11">
        <v>98486211.290000021</v>
      </c>
      <c r="D253" s="10"/>
      <c r="E253" s="11">
        <v>23521456.149999999</v>
      </c>
      <c r="F253" s="11">
        <v>56530.990000000224</v>
      </c>
      <c r="G253" s="9">
        <f t="shared" si="24"/>
        <v>110190408.37500003</v>
      </c>
      <c r="H253" s="8">
        <v>5.1385974277018347</v>
      </c>
      <c r="I253" s="12">
        <f t="shared" si="25"/>
        <v>0.19460563199776401</v>
      </c>
      <c r="J253" s="42">
        <f t="shared" si="26"/>
        <v>21443674.061908588</v>
      </c>
      <c r="K253" s="7">
        <v>21097312.82</v>
      </c>
      <c r="L253" s="43">
        <f t="shared" si="27"/>
        <v>-346361.24190858752</v>
      </c>
    </row>
    <row r="254" spans="1:12" x14ac:dyDescent="0.25">
      <c r="A254" s="64">
        <v>1612</v>
      </c>
      <c r="B254" s="61" t="s">
        <v>46</v>
      </c>
      <c r="C254" s="11">
        <v>3912174.71</v>
      </c>
      <c r="D254" s="10"/>
      <c r="E254" s="11">
        <v>154237.25999999998</v>
      </c>
      <c r="F254" s="11">
        <v>0</v>
      </c>
      <c r="G254" s="9">
        <f t="shared" si="24"/>
        <v>3989293.34</v>
      </c>
      <c r="H254" s="8">
        <v>0</v>
      </c>
      <c r="I254" s="12">
        <f t="shared" si="25"/>
        <v>0</v>
      </c>
      <c r="J254" s="42">
        <f t="shared" si="26"/>
        <v>0</v>
      </c>
      <c r="K254" s="7">
        <v>0</v>
      </c>
      <c r="L254" s="43">
        <f t="shared" si="27"/>
        <v>0</v>
      </c>
    </row>
    <row r="255" spans="1:12" x14ac:dyDescent="0.25">
      <c r="A255" s="64">
        <v>1805</v>
      </c>
      <c r="B255" s="61" t="s">
        <v>47</v>
      </c>
      <c r="C255" s="11">
        <v>31279772.18</v>
      </c>
      <c r="D255" s="10"/>
      <c r="E255" s="11">
        <v>53331108.499999985</v>
      </c>
      <c r="F255" s="11">
        <v>727</v>
      </c>
      <c r="G255" s="9">
        <f t="shared" si="24"/>
        <v>57944599.429999992</v>
      </c>
      <c r="H255" s="8">
        <v>0</v>
      </c>
      <c r="I255" s="12">
        <f t="shared" si="25"/>
        <v>0</v>
      </c>
      <c r="J255" s="42">
        <f t="shared" si="26"/>
        <v>0</v>
      </c>
      <c r="K255" s="7">
        <v>0</v>
      </c>
      <c r="L255" s="43">
        <f t="shared" si="27"/>
        <v>0</v>
      </c>
    </row>
    <row r="256" spans="1:12" x14ac:dyDescent="0.25">
      <c r="A256" s="64">
        <v>1808</v>
      </c>
      <c r="B256" s="61" t="s">
        <v>48</v>
      </c>
      <c r="C256" s="11">
        <v>31307089.910000004</v>
      </c>
      <c r="D256" s="10"/>
      <c r="E256" s="11">
        <v>2060543.3900000001</v>
      </c>
      <c r="F256" s="11">
        <v>0</v>
      </c>
      <c r="G256" s="9">
        <f t="shared" si="24"/>
        <v>32337361.605000004</v>
      </c>
      <c r="H256" s="8">
        <v>20.796797640364669</v>
      </c>
      <c r="I256" s="12">
        <f t="shared" si="25"/>
        <v>4.8084326120435582E-2</v>
      </c>
      <c r="J256" s="42">
        <f t="shared" si="26"/>
        <v>1554920.2412892724</v>
      </c>
      <c r="K256" s="7">
        <v>1550462.08</v>
      </c>
      <c r="L256" s="43">
        <f t="shared" si="27"/>
        <v>-4458.1612892723642</v>
      </c>
    </row>
    <row r="257" spans="1:12" x14ac:dyDescent="0.25">
      <c r="A257" s="64">
        <v>1815</v>
      </c>
      <c r="B257" s="61" t="s">
        <v>50</v>
      </c>
      <c r="C257" s="11">
        <v>86868730.670000017</v>
      </c>
      <c r="D257" s="10"/>
      <c r="E257" s="11">
        <v>5397506.330000001</v>
      </c>
      <c r="F257" s="11">
        <v>49181.94</v>
      </c>
      <c r="G257" s="9">
        <f t="shared" si="24"/>
        <v>89518301.895000026</v>
      </c>
      <c r="H257" s="8">
        <v>18.973129314832715</v>
      </c>
      <c r="I257" s="12">
        <f t="shared" si="25"/>
        <v>5.2706118395462853E-2</v>
      </c>
      <c r="J257" s="42">
        <f t="shared" si="26"/>
        <v>4718162.2182386573</v>
      </c>
      <c r="K257" s="7">
        <v>4551875.1800000006</v>
      </c>
      <c r="L257" s="43">
        <f t="shared" si="27"/>
        <v>-166287.03823865671</v>
      </c>
    </row>
    <row r="258" spans="1:12" x14ac:dyDescent="0.25">
      <c r="A258" s="64">
        <v>1820</v>
      </c>
      <c r="B258" s="61" t="s">
        <v>51</v>
      </c>
      <c r="C258" s="11">
        <v>122583697.34999998</v>
      </c>
      <c r="D258" s="10"/>
      <c r="E258" s="11">
        <v>2011647.72</v>
      </c>
      <c r="F258" s="11">
        <v>2925.37</v>
      </c>
      <c r="G258" s="9">
        <f t="shared" si="24"/>
        <v>123586595.83999997</v>
      </c>
      <c r="H258" s="8">
        <v>23.56406423106365</v>
      </c>
      <c r="I258" s="12">
        <f t="shared" si="25"/>
        <v>4.243750102674293E-2</v>
      </c>
      <c r="J258" s="42">
        <f t="shared" si="26"/>
        <v>5244706.2878516624</v>
      </c>
      <c r="K258" s="7">
        <v>5314808.879999999</v>
      </c>
      <c r="L258" s="43">
        <f t="shared" si="27"/>
        <v>70102.592148336582</v>
      </c>
    </row>
    <row r="259" spans="1:12" x14ac:dyDescent="0.25">
      <c r="A259" s="64">
        <v>1830</v>
      </c>
      <c r="B259" s="61" t="s">
        <v>53</v>
      </c>
      <c r="C259" s="11">
        <v>526777926.63999999</v>
      </c>
      <c r="D259" s="10"/>
      <c r="E259" s="11">
        <v>58317683.779999934</v>
      </c>
      <c r="F259" s="11">
        <v>963998.28000000014</v>
      </c>
      <c r="G259" s="9">
        <f t="shared" si="24"/>
        <v>554972770.25</v>
      </c>
      <c r="H259" s="8">
        <v>36.394216679047268</v>
      </c>
      <c r="I259" s="12">
        <f t="shared" si="25"/>
        <v>2.7476893068445019E-2</v>
      </c>
      <c r="J259" s="42">
        <f t="shared" si="26"/>
        <v>15248927.464057956</v>
      </c>
      <c r="K259" s="7">
        <v>15012724.890000002</v>
      </c>
      <c r="L259" s="43">
        <f t="shared" si="27"/>
        <v>-236202.57405795343</v>
      </c>
    </row>
    <row r="260" spans="1:12" x14ac:dyDescent="0.25">
      <c r="A260" s="64">
        <v>1835</v>
      </c>
      <c r="B260" s="61" t="s">
        <v>54</v>
      </c>
      <c r="C260" s="11">
        <v>427538504.57000023</v>
      </c>
      <c r="D260" s="10"/>
      <c r="E260" s="11">
        <v>43840719.43</v>
      </c>
      <c r="F260" s="11">
        <v>1625880.72</v>
      </c>
      <c r="G260" s="9">
        <f t="shared" si="24"/>
        <v>447832983.56500018</v>
      </c>
      <c r="H260" s="8">
        <v>31.737831315661271</v>
      </c>
      <c r="I260" s="12">
        <f t="shared" si="25"/>
        <v>3.150813897944383E-2</v>
      </c>
      <c r="J260" s="42">
        <f t="shared" si="26"/>
        <v>14110383.885745011</v>
      </c>
      <c r="K260" s="7">
        <v>13597766.119999999</v>
      </c>
      <c r="L260" s="43">
        <f t="shared" si="27"/>
        <v>-512617.76574501209</v>
      </c>
    </row>
    <row r="261" spans="1:12" x14ac:dyDescent="0.25">
      <c r="A261" s="64">
        <v>1840</v>
      </c>
      <c r="B261" s="61" t="s">
        <v>55</v>
      </c>
      <c r="C261" s="11">
        <v>407622026.06000024</v>
      </c>
      <c r="D261" s="10"/>
      <c r="E261" s="11">
        <v>27138818.150000002</v>
      </c>
      <c r="F261" s="11">
        <v>642235.39999999991</v>
      </c>
      <c r="G261" s="9">
        <f t="shared" si="24"/>
        <v>420549199.73500025</v>
      </c>
      <c r="H261" s="8">
        <v>40.380569430802296</v>
      </c>
      <c r="I261" s="12">
        <f t="shared" si="25"/>
        <v>2.4764385794847164E-2</v>
      </c>
      <c r="J261" s="42">
        <f t="shared" si="26"/>
        <v>10414642.627951782</v>
      </c>
      <c r="K261" s="7">
        <v>10315251.569999995</v>
      </c>
      <c r="L261" s="43">
        <f t="shared" si="27"/>
        <v>-99391.057951787487</v>
      </c>
    </row>
    <row r="262" spans="1:12" x14ac:dyDescent="0.25">
      <c r="A262" s="64">
        <v>1845</v>
      </c>
      <c r="B262" s="61" t="s">
        <v>56</v>
      </c>
      <c r="C262" s="11">
        <v>1056855722.96</v>
      </c>
      <c r="D262" s="10"/>
      <c r="E262" s="11">
        <v>116426480.93000008</v>
      </c>
      <c r="F262" s="11">
        <v>1448303.1</v>
      </c>
      <c r="G262" s="9">
        <f t="shared" si="24"/>
        <v>1113620660.3250003</v>
      </c>
      <c r="H262" s="8">
        <v>26.396015380456543</v>
      </c>
      <c r="I262" s="12">
        <f t="shared" si="25"/>
        <v>3.7884505884187132E-2</v>
      </c>
      <c r="J262" s="42">
        <f t="shared" si="26"/>
        <v>42188968.458834834</v>
      </c>
      <c r="K262" s="7">
        <v>41422542.650000006</v>
      </c>
      <c r="L262" s="43">
        <f t="shared" si="27"/>
        <v>-766425.80883482844</v>
      </c>
    </row>
    <row r="263" spans="1:12" x14ac:dyDescent="0.25">
      <c r="A263" s="64">
        <v>1850</v>
      </c>
      <c r="B263" s="61" t="s">
        <v>57</v>
      </c>
      <c r="C263" s="11">
        <v>500073058.34999985</v>
      </c>
      <c r="D263" s="10"/>
      <c r="E263" s="11">
        <v>96556982.409999982</v>
      </c>
      <c r="F263" s="11">
        <v>2083190.1800000002</v>
      </c>
      <c r="G263" s="9">
        <f t="shared" si="24"/>
        <v>546268359.37499988</v>
      </c>
      <c r="H263" s="8">
        <v>25.572571875440435</v>
      </c>
      <c r="I263" s="12">
        <f t="shared" si="25"/>
        <v>3.9104396885492262E-2</v>
      </c>
      <c r="J263" s="42">
        <f t="shared" si="26"/>
        <v>21361494.730986714</v>
      </c>
      <c r="K263" s="7">
        <v>20210084.789999999</v>
      </c>
      <c r="L263" s="43">
        <f t="shared" si="27"/>
        <v>-1151409.9409867153</v>
      </c>
    </row>
    <row r="264" spans="1:12" x14ac:dyDescent="0.25">
      <c r="A264" s="64">
        <v>1855</v>
      </c>
      <c r="B264" s="61" t="s">
        <v>58</v>
      </c>
      <c r="C264" s="11">
        <v>94015641.889999986</v>
      </c>
      <c r="D264" s="10"/>
      <c r="E264" s="11">
        <v>5266390.450000003</v>
      </c>
      <c r="F264" s="11">
        <v>329304.71000000008</v>
      </c>
      <c r="G264" s="9">
        <f t="shared" si="24"/>
        <v>96319532.404999986</v>
      </c>
      <c r="H264" s="8">
        <v>35.31441882987103</v>
      </c>
      <c r="I264" s="12">
        <f t="shared" si="25"/>
        <v>2.8317045363752118E-2</v>
      </c>
      <c r="J264" s="42">
        <f t="shared" si="26"/>
        <v>2727484.5685277767</v>
      </c>
      <c r="K264" s="7">
        <v>2705134.93</v>
      </c>
      <c r="L264" s="43">
        <f t="shared" si="27"/>
        <v>-22349.63852777658</v>
      </c>
    </row>
    <row r="265" spans="1:12" x14ac:dyDescent="0.25">
      <c r="A265" s="64">
        <v>1860</v>
      </c>
      <c r="B265" s="61" t="s">
        <v>59</v>
      </c>
      <c r="C265" s="11">
        <v>134536486.30000004</v>
      </c>
      <c r="D265" s="10"/>
      <c r="E265" s="11">
        <v>23049035.770000003</v>
      </c>
      <c r="F265" s="11">
        <v>0</v>
      </c>
      <c r="G265" s="9">
        <f t="shared" si="24"/>
        <v>146061004.18500003</v>
      </c>
      <c r="H265" s="8">
        <v>7.6139759134633627</v>
      </c>
      <c r="I265" s="12">
        <f t="shared" si="25"/>
        <v>0.13133742624950476</v>
      </c>
      <c r="J265" s="42">
        <f t="shared" si="26"/>
        <v>19183276.365076046</v>
      </c>
      <c r="K265" s="7">
        <v>18178519.890000001</v>
      </c>
      <c r="L265" s="43">
        <f t="shared" si="27"/>
        <v>-1004756.4750760458</v>
      </c>
    </row>
    <row r="266" spans="1:12" x14ac:dyDescent="0.25">
      <c r="A266" s="64">
        <v>1908</v>
      </c>
      <c r="B266" s="61" t="s">
        <v>60</v>
      </c>
      <c r="C266" s="11">
        <v>106138896.52000001</v>
      </c>
      <c r="D266" s="10"/>
      <c r="E266" s="11">
        <v>68249902.070000008</v>
      </c>
      <c r="F266" s="11">
        <v>0</v>
      </c>
      <c r="G266" s="9">
        <f t="shared" si="24"/>
        <v>140263847.55500001</v>
      </c>
      <c r="H266" s="8">
        <v>25.701341144878384</v>
      </c>
      <c r="I266" s="12">
        <f t="shared" si="25"/>
        <v>3.8908475412353115E-2</v>
      </c>
      <c r="J266" s="42">
        <f t="shared" si="26"/>
        <v>5457452.4638357628</v>
      </c>
      <c r="K266" s="7">
        <v>4260692.3599999994</v>
      </c>
      <c r="L266" s="43">
        <f t="shared" si="27"/>
        <v>-1196760.1038357634</v>
      </c>
    </row>
    <row r="267" spans="1:12" x14ac:dyDescent="0.25">
      <c r="A267" s="64">
        <v>1915</v>
      </c>
      <c r="B267" s="61" t="s">
        <v>61</v>
      </c>
      <c r="C267" s="11">
        <v>1267492.5399999972</v>
      </c>
      <c r="D267" s="10"/>
      <c r="E267" s="11">
        <v>2840839.14</v>
      </c>
      <c r="F267" s="11">
        <v>1.1641532182693481E-10</v>
      </c>
      <c r="G267" s="9">
        <f t="shared" si="24"/>
        <v>2687912.1099999975</v>
      </c>
      <c r="H267" s="8">
        <v>2.8548501569210765</v>
      </c>
      <c r="I267" s="12">
        <f t="shared" si="25"/>
        <v>0.35028108132949742</v>
      </c>
      <c r="J267" s="42">
        <f t="shared" si="26"/>
        <v>941524.76040945016</v>
      </c>
      <c r="K267" s="7">
        <v>454977.52999999997</v>
      </c>
      <c r="L267" s="43">
        <f t="shared" si="27"/>
        <v>-486547.23040945019</v>
      </c>
    </row>
    <row r="268" spans="1:12" x14ac:dyDescent="0.25">
      <c r="A268" s="64">
        <v>1920</v>
      </c>
      <c r="B268" s="61" t="s">
        <v>62</v>
      </c>
      <c r="C268" s="11">
        <v>14762906.649999997</v>
      </c>
      <c r="D268" s="10"/>
      <c r="E268" s="11">
        <v>4784108.96</v>
      </c>
      <c r="F268" s="11">
        <v>0</v>
      </c>
      <c r="G268" s="9">
        <f t="shared" si="24"/>
        <v>17154961.129999995</v>
      </c>
      <c r="H268" s="8">
        <v>2.3304280604584831</v>
      </c>
      <c r="I268" s="12">
        <f t="shared" si="25"/>
        <v>0.42910571536941683</v>
      </c>
      <c r="J268" s="42">
        <f t="shared" si="26"/>
        <v>7361291.8678231873</v>
      </c>
      <c r="K268" s="7">
        <v>6569527.9099999974</v>
      </c>
      <c r="L268" s="43">
        <f t="shared" si="27"/>
        <v>-791763.95782318991</v>
      </c>
    </row>
    <row r="269" spans="1:12" x14ac:dyDescent="0.25">
      <c r="A269" s="64">
        <v>1930</v>
      </c>
      <c r="B269" s="61" t="s">
        <v>64</v>
      </c>
      <c r="C269" s="11">
        <v>29242454.880000018</v>
      </c>
      <c r="D269" s="10"/>
      <c r="E269" s="11">
        <v>4789612.22</v>
      </c>
      <c r="F269" s="11">
        <v>62554.959999999963</v>
      </c>
      <c r="G269" s="9">
        <f t="shared" si="24"/>
        <v>31574706.030000016</v>
      </c>
      <c r="H269" s="8">
        <v>5.3398891510197641</v>
      </c>
      <c r="I269" s="12">
        <f t="shared" si="25"/>
        <v>0.18726980499380386</v>
      </c>
      <c r="J269" s="42">
        <f t="shared" si="26"/>
        <v>5912989.0409747856</v>
      </c>
      <c r="K269" s="7">
        <v>5445795.0200000005</v>
      </c>
      <c r="L269" s="43">
        <f t="shared" si="27"/>
        <v>-467194.02097478509</v>
      </c>
    </row>
    <row r="270" spans="1:12" x14ac:dyDescent="0.25">
      <c r="A270" s="64">
        <v>1935</v>
      </c>
      <c r="B270" s="61" t="s">
        <v>65</v>
      </c>
      <c r="C270" s="11">
        <v>-142065.06</v>
      </c>
      <c r="D270" s="10"/>
      <c r="E270" s="11">
        <v>666088.26</v>
      </c>
      <c r="F270" s="11">
        <v>0</v>
      </c>
      <c r="G270" s="9">
        <f t="shared" si="24"/>
        <v>190979.07</v>
      </c>
      <c r="H270" s="8">
        <v>2.893527462669363</v>
      </c>
      <c r="I270" s="12">
        <f t="shared" si="25"/>
        <v>0.34559893171964956</v>
      </c>
      <c r="J270" s="42">
        <f t="shared" si="26"/>
        <v>66002.162572812173</v>
      </c>
      <c r="K270" s="7">
        <v>49953.850000000006</v>
      </c>
      <c r="L270" s="43">
        <f t="shared" si="27"/>
        <v>-16048.312572812167</v>
      </c>
    </row>
    <row r="271" spans="1:12" x14ac:dyDescent="0.25">
      <c r="A271" s="64">
        <v>1940</v>
      </c>
      <c r="B271" s="61" t="s">
        <v>66</v>
      </c>
      <c r="C271" s="11">
        <v>2347351.5999999996</v>
      </c>
      <c r="D271" s="10"/>
      <c r="E271" s="11">
        <v>0</v>
      </c>
      <c r="F271" s="11">
        <v>-1.1641532182693481E-10</v>
      </c>
      <c r="G271" s="9">
        <f t="shared" si="24"/>
        <v>2347351.5999999996</v>
      </c>
      <c r="H271" s="8">
        <v>3.0330295730538643</v>
      </c>
      <c r="I271" s="12">
        <f t="shared" si="25"/>
        <v>0.32970334641120252</v>
      </c>
      <c r="J271" s="42">
        <f t="shared" si="26"/>
        <v>773929.6777236904</v>
      </c>
      <c r="K271" s="7">
        <v>739132.31999999983</v>
      </c>
      <c r="L271" s="43">
        <f t="shared" si="27"/>
        <v>-34797.357723690569</v>
      </c>
    </row>
    <row r="272" spans="1:12" x14ac:dyDescent="0.25">
      <c r="A272" s="64">
        <v>1945</v>
      </c>
      <c r="B272" s="61" t="s">
        <v>67</v>
      </c>
      <c r="C272" s="11">
        <v>1979511.4600000009</v>
      </c>
      <c r="D272" s="10"/>
      <c r="E272" s="11">
        <v>843453.41</v>
      </c>
      <c r="F272" s="11">
        <v>0</v>
      </c>
      <c r="G272" s="9">
        <f t="shared" si="24"/>
        <v>2401238.165000001</v>
      </c>
      <c r="H272" s="8">
        <v>6.9907035440590386</v>
      </c>
      <c r="I272" s="12">
        <f t="shared" si="25"/>
        <v>0.14304711874813192</v>
      </c>
      <c r="J272" s="42">
        <f t="shared" si="26"/>
        <v>343490.20093130152</v>
      </c>
      <c r="K272" s="7">
        <v>326939.74</v>
      </c>
      <c r="L272" s="43">
        <f t="shared" si="27"/>
        <v>-16550.460931301524</v>
      </c>
    </row>
    <row r="273" spans="1:12" x14ac:dyDescent="0.25">
      <c r="A273" s="64">
        <v>1955</v>
      </c>
      <c r="B273" s="61" t="s">
        <v>68</v>
      </c>
      <c r="C273" s="11">
        <v>2840653.4100000011</v>
      </c>
      <c r="D273" s="10"/>
      <c r="E273" s="11">
        <v>1042316.48</v>
      </c>
      <c r="F273" s="11">
        <v>2.9103830456733704E-11</v>
      </c>
      <c r="G273" s="9">
        <f t="shared" si="24"/>
        <v>3361811.6500000013</v>
      </c>
      <c r="H273" s="8">
        <v>5.4891045234789368</v>
      </c>
      <c r="I273" s="12">
        <f t="shared" si="25"/>
        <v>0.18217907779358708</v>
      </c>
      <c r="J273" s="42">
        <f t="shared" si="26"/>
        <v>612451.74611273757</v>
      </c>
      <c r="K273" s="7">
        <v>570180.52999999991</v>
      </c>
      <c r="L273" s="43">
        <f t="shared" si="27"/>
        <v>-42271.21611273766</v>
      </c>
    </row>
    <row r="274" spans="1:12" x14ac:dyDescent="0.25">
      <c r="A274" s="64">
        <v>1960</v>
      </c>
      <c r="B274" s="61" t="s">
        <v>69</v>
      </c>
      <c r="C274" s="11">
        <v>6539068.9400000004</v>
      </c>
      <c r="D274" s="10"/>
      <c r="E274" s="11">
        <v>2551155.5899999994</v>
      </c>
      <c r="F274" s="11">
        <v>678127.94000000018</v>
      </c>
      <c r="G274" s="9">
        <f t="shared" si="24"/>
        <v>7136518.7949999999</v>
      </c>
      <c r="H274" s="8">
        <v>3.0954896787172674</v>
      </c>
      <c r="I274" s="12">
        <f t="shared" si="25"/>
        <v>0.32305066525512938</v>
      </c>
      <c r="J274" s="42">
        <f t="shared" si="26"/>
        <v>2305457.1443304843</v>
      </c>
      <c r="K274" s="7">
        <v>1942041.44</v>
      </c>
      <c r="L274" s="43">
        <f t="shared" si="27"/>
        <v>-363415.70433048438</v>
      </c>
    </row>
    <row r="275" spans="1:12" x14ac:dyDescent="0.25">
      <c r="A275" s="64">
        <v>1980</v>
      </c>
      <c r="B275" s="61" t="s">
        <v>71</v>
      </c>
      <c r="C275" s="11">
        <v>15270566.979999993</v>
      </c>
      <c r="D275" s="10"/>
      <c r="E275" s="11">
        <v>2274199.8399999994</v>
      </c>
      <c r="F275" s="11">
        <v>75900.459999999963</v>
      </c>
      <c r="G275" s="9">
        <f t="shared" si="24"/>
        <v>16331766.439999994</v>
      </c>
      <c r="H275" s="8">
        <v>7.2807661983551659</v>
      </c>
      <c r="I275" s="12">
        <f t="shared" si="25"/>
        <v>0.13734818187485748</v>
      </c>
      <c r="J275" s="42">
        <f t="shared" si="26"/>
        <v>2243138.427338813</v>
      </c>
      <c r="K275" s="7">
        <v>2104408.1399999997</v>
      </c>
      <c r="L275" s="43">
        <f t="shared" si="27"/>
        <v>-138730.2873388133</v>
      </c>
    </row>
    <row r="276" spans="1:12" x14ac:dyDescent="0.25">
      <c r="A276" s="64">
        <v>2440</v>
      </c>
      <c r="B276" s="66" t="s">
        <v>73</v>
      </c>
      <c r="C276" s="11">
        <v>-570481784.68000007</v>
      </c>
      <c r="D276" s="10"/>
      <c r="E276" s="11">
        <v>-100236119.52</v>
      </c>
      <c r="F276" s="11">
        <v>-1823381.4299999995</v>
      </c>
      <c r="G276" s="9">
        <f t="shared" si="24"/>
        <v>-618776463.01000011</v>
      </c>
      <c r="H276" s="8">
        <v>31.782613718644132</v>
      </c>
      <c r="I276" s="12">
        <f t="shared" si="25"/>
        <v>3.1463743317415895E-2</v>
      </c>
      <c r="J276" s="42">
        <f t="shared" si="26"/>
        <v>-19469023.803005133</v>
      </c>
      <c r="K276" s="7">
        <v>-18764206.029999997</v>
      </c>
      <c r="L276" s="43">
        <f t="shared" si="27"/>
        <v>704817.77300513536</v>
      </c>
    </row>
    <row r="277" spans="1:12" ht="13.8" thickBot="1" x14ac:dyDescent="0.3">
      <c r="A277" s="64">
        <v>2005</v>
      </c>
      <c r="B277" s="61" t="s">
        <v>74</v>
      </c>
      <c r="C277" s="11">
        <v>10155727.92</v>
      </c>
      <c r="D277" s="10"/>
      <c r="E277" s="11">
        <v>908518.34</v>
      </c>
      <c r="F277" s="11">
        <v>0</v>
      </c>
      <c r="G277" s="9">
        <f t="shared" si="24"/>
        <v>10609987.09</v>
      </c>
      <c r="H277" s="8">
        <v>3.5123733122771159</v>
      </c>
      <c r="I277" s="12">
        <f t="shared" si="25"/>
        <v>0.28470777764556221</v>
      </c>
      <c r="J277" s="42">
        <f t="shared" si="26"/>
        <v>3020745.8452420058</v>
      </c>
      <c r="K277" s="7">
        <v>2983010.6200000006</v>
      </c>
      <c r="L277" s="43">
        <f t="shared" si="27"/>
        <v>-37735.225242005195</v>
      </c>
    </row>
    <row r="278" spans="1:12" ht="18.899999999999999" customHeight="1" thickBot="1" x14ac:dyDescent="0.3">
      <c r="A278" s="69"/>
      <c r="B278" s="70" t="s">
        <v>75</v>
      </c>
      <c r="C278" s="6">
        <f>SUM(C252:C277)</f>
        <v>3216744395.8400002</v>
      </c>
      <c r="D278" s="6">
        <f>SUM(D252:D277)</f>
        <v>0</v>
      </c>
      <c r="E278" s="6">
        <f>SUM(E252:E277)</f>
        <v>445786685.05999988</v>
      </c>
      <c r="F278" s="6">
        <f>SUM(F252:F277)</f>
        <v>6195479.620000001</v>
      </c>
      <c r="G278" s="6">
        <f>SUM(G252:G277)</f>
        <v>3433442258.7500014</v>
      </c>
      <c r="H278" s="6"/>
      <c r="I278" s="51"/>
      <c r="J278" s="6">
        <f>SUM(J252:J277)</f>
        <v>171161674.59205842</v>
      </c>
      <c r="K278" s="6">
        <f>SUM(K252:K277)</f>
        <v>164034521.31999999</v>
      </c>
      <c r="L278" s="52">
        <f>SUM(L252:L277)</f>
        <v>-7127153.2720584646</v>
      </c>
    </row>
    <row r="280" spans="1:12" ht="13.8" thickBot="1" x14ac:dyDescent="0.3"/>
    <row r="281" spans="1:12" ht="18" thickBot="1" x14ac:dyDescent="0.35">
      <c r="A281" s="21"/>
      <c r="B281" s="21"/>
      <c r="C281" s="21"/>
      <c r="D281" s="21"/>
      <c r="E281" s="24" t="s">
        <v>18</v>
      </c>
      <c r="F281" s="23">
        <f>F247+1</f>
        <v>2024</v>
      </c>
      <c r="G281" s="21"/>
      <c r="H281" s="21"/>
      <c r="J281" s="21"/>
    </row>
    <row r="282" spans="1:12" ht="13.8" thickBot="1" x14ac:dyDescent="0.3">
      <c r="A282" s="22"/>
      <c r="B282" s="22"/>
      <c r="C282" s="22"/>
      <c r="D282" s="22"/>
      <c r="E282" s="22"/>
      <c r="F282" s="22"/>
      <c r="G282" s="22"/>
      <c r="H282" s="22"/>
      <c r="I282" s="22"/>
      <c r="J282" s="22"/>
      <c r="K282" s="22"/>
    </row>
    <row r="283" spans="1:12" ht="31.8" thickBot="1" x14ac:dyDescent="0.35">
      <c r="A283" s="21"/>
      <c r="B283" s="21"/>
      <c r="C283" s="77" t="s">
        <v>19</v>
      </c>
      <c r="D283" s="78"/>
      <c r="E283" s="78"/>
      <c r="F283" s="78"/>
      <c r="G283" s="79" t="s">
        <v>20</v>
      </c>
      <c r="H283" s="80"/>
      <c r="I283" s="34" t="s">
        <v>21</v>
      </c>
      <c r="J283" s="21"/>
      <c r="K283" s="21"/>
    </row>
    <row r="284" spans="1:12" ht="66.599999999999994" thickBot="1" x14ac:dyDescent="0.3">
      <c r="A284" s="83" t="s">
        <v>22</v>
      </c>
      <c r="B284" s="85" t="s">
        <v>23</v>
      </c>
      <c r="C284" s="18" t="s">
        <v>24</v>
      </c>
      <c r="D284" s="20" t="s">
        <v>25</v>
      </c>
      <c r="E284" s="17" t="s">
        <v>26</v>
      </c>
      <c r="F284" s="19" t="s">
        <v>27</v>
      </c>
      <c r="G284" s="55" t="s">
        <v>28</v>
      </c>
      <c r="H284" s="18" t="s">
        <v>29</v>
      </c>
      <c r="I284" s="35" t="s">
        <v>30</v>
      </c>
      <c r="J284" s="53" t="s">
        <v>31</v>
      </c>
      <c r="K284" s="37" t="s">
        <v>32</v>
      </c>
      <c r="L284" s="54" t="s">
        <v>33</v>
      </c>
    </row>
    <row r="285" spans="1:12" ht="13.8" thickBot="1" x14ac:dyDescent="0.3">
      <c r="A285" s="84"/>
      <c r="B285" s="86"/>
      <c r="C285" s="13" t="s">
        <v>34</v>
      </c>
      <c r="D285" s="16" t="s">
        <v>35</v>
      </c>
      <c r="E285" s="14" t="s">
        <v>36</v>
      </c>
      <c r="F285" s="14" t="s">
        <v>37</v>
      </c>
      <c r="G285" s="41" t="s">
        <v>38</v>
      </c>
      <c r="H285" s="15" t="s">
        <v>39</v>
      </c>
      <c r="I285" s="38" t="s">
        <v>40</v>
      </c>
      <c r="J285" s="39" t="s">
        <v>41</v>
      </c>
      <c r="K285" s="40" t="s">
        <v>42</v>
      </c>
      <c r="L285" s="41" t="s">
        <v>43</v>
      </c>
    </row>
    <row r="286" spans="1:12" x14ac:dyDescent="0.25">
      <c r="A286" s="60">
        <v>1609</v>
      </c>
      <c r="B286" s="61" t="s">
        <v>44</v>
      </c>
      <c r="C286" s="11">
        <v>71570987.710000008</v>
      </c>
      <c r="D286" s="10"/>
      <c r="E286" s="11">
        <v>0</v>
      </c>
      <c r="F286" s="11">
        <v>0</v>
      </c>
      <c r="G286" s="9">
        <f>C286-D286+(E286*0.5)-F286</f>
        <v>71570987.710000008</v>
      </c>
      <c r="H286" s="8">
        <v>21.078254889203205</v>
      </c>
      <c r="I286" s="12">
        <f t="shared" ref="I286:I311" si="28">IF(H286=0,0,1/H286)</f>
        <v>4.7442257684824962E-2</v>
      </c>
      <c r="J286" s="42">
        <f>IF(H286=0,0,+G286/H286)</f>
        <v>3395489.2416952606</v>
      </c>
      <c r="K286" s="7">
        <v>3395488.9700000007</v>
      </c>
      <c r="L286" s="43">
        <f t="shared" ref="L286:L311" si="29">IF(ISERROR(+K286-J286), 0, +K286-J286)</f>
        <v>-0.27169525995850563</v>
      </c>
    </row>
    <row r="287" spans="1:12" ht="26.4" x14ac:dyDescent="0.25">
      <c r="A287" s="62">
        <v>1611</v>
      </c>
      <c r="B287" s="63" t="s">
        <v>45</v>
      </c>
      <c r="C287" s="11">
        <v>100853823.63000004</v>
      </c>
      <c r="D287" s="10"/>
      <c r="E287" s="11">
        <v>26839224.830000002</v>
      </c>
      <c r="F287" s="11">
        <v>0</v>
      </c>
      <c r="G287" s="9">
        <f>C287-D287+(E287*0.5)-F287</f>
        <v>114273436.04500005</v>
      </c>
      <c r="H287" s="8">
        <v>4.4909145787755707</v>
      </c>
      <c r="I287" s="44">
        <f t="shared" si="28"/>
        <v>0.22267179267360857</v>
      </c>
      <c r="J287" s="42">
        <f t="shared" ref="J287:J311" si="30">IF(H287=0,0,+G287/H287)</f>
        <v>25445470.85911312</v>
      </c>
      <c r="K287" s="7">
        <v>24282643.699999999</v>
      </c>
      <c r="L287" s="43">
        <f t="shared" si="29"/>
        <v>-1162827.1591131203</v>
      </c>
    </row>
    <row r="288" spans="1:12" x14ac:dyDescent="0.25">
      <c r="A288" s="64">
        <v>1612</v>
      </c>
      <c r="B288" s="61" t="s">
        <v>46</v>
      </c>
      <c r="C288" s="11">
        <v>4066411.9699999997</v>
      </c>
      <c r="D288" s="10"/>
      <c r="E288" s="11">
        <v>61091.689999999988</v>
      </c>
      <c r="F288" s="11">
        <v>0</v>
      </c>
      <c r="G288" s="9">
        <f t="shared" ref="G288:G311" si="31">C288-D288+(E288*0.5)-F288</f>
        <v>4096957.8149999999</v>
      </c>
      <c r="H288" s="8">
        <v>0</v>
      </c>
      <c r="I288" s="44">
        <f t="shared" si="28"/>
        <v>0</v>
      </c>
      <c r="J288" s="42">
        <f t="shared" si="30"/>
        <v>0</v>
      </c>
      <c r="K288" s="7">
        <v>0</v>
      </c>
      <c r="L288" s="45">
        <f t="shared" si="29"/>
        <v>0</v>
      </c>
    </row>
    <row r="289" spans="1:12" x14ac:dyDescent="0.25">
      <c r="A289" s="64">
        <v>1805</v>
      </c>
      <c r="B289" s="61" t="s">
        <v>47</v>
      </c>
      <c r="C289" s="11">
        <v>84610153.679999977</v>
      </c>
      <c r="D289" s="10"/>
      <c r="E289" s="11">
        <v>0</v>
      </c>
      <c r="F289" s="11">
        <v>0</v>
      </c>
      <c r="G289" s="9">
        <f t="shared" si="31"/>
        <v>84610153.679999977</v>
      </c>
      <c r="H289" s="8">
        <v>0</v>
      </c>
      <c r="I289" s="44">
        <f t="shared" si="28"/>
        <v>0</v>
      </c>
      <c r="J289" s="42">
        <f t="shared" si="30"/>
        <v>0</v>
      </c>
      <c r="K289" s="7">
        <v>0</v>
      </c>
      <c r="L289" s="45">
        <f t="shared" si="29"/>
        <v>0</v>
      </c>
    </row>
    <row r="290" spans="1:12" x14ac:dyDescent="0.25">
      <c r="A290" s="64">
        <v>1808</v>
      </c>
      <c r="B290" s="61" t="s">
        <v>48</v>
      </c>
      <c r="C290" s="11">
        <v>31817171.220000006</v>
      </c>
      <c r="D290" s="10"/>
      <c r="E290" s="11">
        <v>2484432.13</v>
      </c>
      <c r="F290" s="11">
        <v>3.637978807091713E-12</v>
      </c>
      <c r="G290" s="9">
        <f t="shared" si="31"/>
        <v>33059387.285000008</v>
      </c>
      <c r="H290" s="8">
        <v>20.051131005620558</v>
      </c>
      <c r="I290" s="44">
        <f t="shared" si="28"/>
        <v>4.9872498450071905E-2</v>
      </c>
      <c r="J290" s="42">
        <f t="shared" si="30"/>
        <v>1648754.2411314896</v>
      </c>
      <c r="K290" s="7">
        <v>1630357.9499999997</v>
      </c>
      <c r="L290" s="45">
        <f t="shared" si="29"/>
        <v>-18396.29113148991</v>
      </c>
    </row>
    <row r="291" spans="1:12" x14ac:dyDescent="0.25">
      <c r="A291" s="64">
        <v>1815</v>
      </c>
      <c r="B291" s="61" t="s">
        <v>50</v>
      </c>
      <c r="C291" s="11">
        <v>87665179.880000025</v>
      </c>
      <c r="D291" s="10"/>
      <c r="E291" s="11">
        <v>3198198.4100000006</v>
      </c>
      <c r="F291" s="11">
        <v>40101.629999999997</v>
      </c>
      <c r="G291" s="9">
        <f t="shared" si="31"/>
        <v>89224177.455000028</v>
      </c>
      <c r="H291" s="8">
        <v>18.361236244886758</v>
      </c>
      <c r="I291" s="44">
        <f t="shared" si="28"/>
        <v>5.4462563776362292E-2</v>
      </c>
      <c r="J291" s="42">
        <f t="shared" si="30"/>
        <v>4859377.4550364055</v>
      </c>
      <c r="K291" s="7">
        <v>4834282.0300000012</v>
      </c>
      <c r="L291" s="45">
        <f t="shared" si="29"/>
        <v>-25095.425036404282</v>
      </c>
    </row>
    <row r="292" spans="1:12" x14ac:dyDescent="0.25">
      <c r="A292" s="64">
        <v>1820</v>
      </c>
      <c r="B292" s="61" t="s">
        <v>51</v>
      </c>
      <c r="C292" s="11">
        <v>119277610.81999996</v>
      </c>
      <c r="D292" s="10"/>
      <c r="E292" s="11">
        <v>20999539.659999996</v>
      </c>
      <c r="F292" s="11">
        <v>302818.03000000003</v>
      </c>
      <c r="G292" s="9">
        <f t="shared" si="31"/>
        <v>129474562.61999996</v>
      </c>
      <c r="H292" s="8">
        <v>22.708800437207241</v>
      </c>
      <c r="I292" s="44">
        <f t="shared" si="28"/>
        <v>4.4035791444164071E-2</v>
      </c>
      <c r="J292" s="42">
        <f t="shared" si="30"/>
        <v>5701514.8368586795</v>
      </c>
      <c r="K292" s="7">
        <v>12040468.989999998</v>
      </c>
      <c r="L292" s="45">
        <f t="shared" si="29"/>
        <v>6338954.1531413188</v>
      </c>
    </row>
    <row r="293" spans="1:12" x14ac:dyDescent="0.25">
      <c r="A293" s="64">
        <v>1830</v>
      </c>
      <c r="B293" s="61" t="s">
        <v>53</v>
      </c>
      <c r="C293" s="11">
        <v>569118887.21000266</v>
      </c>
      <c r="D293" s="10"/>
      <c r="E293" s="11">
        <v>59950906.050000012</v>
      </c>
      <c r="F293" s="11">
        <v>3131787.04</v>
      </c>
      <c r="G293" s="9">
        <f t="shared" si="31"/>
        <v>595962553.19500268</v>
      </c>
      <c r="H293" s="8">
        <v>36.314640715389451</v>
      </c>
      <c r="I293" s="44">
        <f t="shared" si="28"/>
        <v>2.7537102950772663E-2</v>
      </c>
      <c r="J293" s="42">
        <f t="shared" si="30"/>
        <v>16411082.182136118</v>
      </c>
      <c r="K293" s="7">
        <v>16150937.189999998</v>
      </c>
      <c r="L293" s="45">
        <f t="shared" si="29"/>
        <v>-260144.9921361208</v>
      </c>
    </row>
    <row r="294" spans="1:12" x14ac:dyDescent="0.25">
      <c r="A294" s="64">
        <v>1835</v>
      </c>
      <c r="B294" s="61" t="s">
        <v>54</v>
      </c>
      <c r="C294" s="11">
        <v>445780059.82000023</v>
      </c>
      <c r="D294" s="10"/>
      <c r="E294" s="11">
        <v>50586976.629999988</v>
      </c>
      <c r="F294" s="11">
        <v>1981912.2800000003</v>
      </c>
      <c r="G294" s="9">
        <f t="shared" si="31"/>
        <v>469091635.85500026</v>
      </c>
      <c r="H294" s="8">
        <v>31.530271454237006</v>
      </c>
      <c r="I294" s="44">
        <f t="shared" si="28"/>
        <v>3.1715553145535036E-2</v>
      </c>
      <c r="J294" s="42">
        <f t="shared" si="30"/>
        <v>14877500.707085229</v>
      </c>
      <c r="K294" s="7">
        <v>14677678.800000001</v>
      </c>
      <c r="L294" s="45">
        <f t="shared" si="29"/>
        <v>-199821.90708522871</v>
      </c>
    </row>
    <row r="295" spans="1:12" x14ac:dyDescent="0.25">
      <c r="A295" s="64">
        <v>1840</v>
      </c>
      <c r="B295" s="61" t="s">
        <v>55</v>
      </c>
      <c r="C295" s="11">
        <v>423803357.24000019</v>
      </c>
      <c r="D295" s="10"/>
      <c r="E295" s="11">
        <v>34963120.95000004</v>
      </c>
      <c r="F295" s="11">
        <v>301380.76</v>
      </c>
      <c r="G295" s="9">
        <f t="shared" si="31"/>
        <v>440983536.95500022</v>
      </c>
      <c r="H295" s="8">
        <v>39.982491228683848</v>
      </c>
      <c r="I295" s="44">
        <f t="shared" si="28"/>
        <v>2.5010947774124433E-2</v>
      </c>
      <c r="J295" s="42">
        <f t="shared" si="30"/>
        <v>11029416.212030184</v>
      </c>
      <c r="K295" s="7">
        <v>10813626.799999993</v>
      </c>
      <c r="L295" s="45">
        <f t="shared" si="29"/>
        <v>-215789.41203019023</v>
      </c>
    </row>
    <row r="296" spans="1:12" x14ac:dyDescent="0.25">
      <c r="A296" s="64">
        <v>1845</v>
      </c>
      <c r="B296" s="61" t="s">
        <v>56</v>
      </c>
      <c r="C296" s="11">
        <v>1130411358.1400001</v>
      </c>
      <c r="D296" s="10"/>
      <c r="E296" s="11">
        <v>150490277.90000001</v>
      </c>
      <c r="F296" s="11">
        <v>2073823.9599999497</v>
      </c>
      <c r="G296" s="9">
        <f t="shared" si="31"/>
        <v>1203582673.1300001</v>
      </c>
      <c r="H296" s="8">
        <v>26.101643597369577</v>
      </c>
      <c r="I296" s="44">
        <f t="shared" si="28"/>
        <v>3.8311763635481409E-2</v>
      </c>
      <c r="J296" s="42">
        <f t="shared" si="30"/>
        <v>46111374.88871745</v>
      </c>
      <c r="K296" s="7">
        <v>43755657.160000019</v>
      </c>
      <c r="L296" s="45">
        <f t="shared" si="29"/>
        <v>-2355717.7287174314</v>
      </c>
    </row>
    <row r="297" spans="1:12" x14ac:dyDescent="0.25">
      <c r="A297" s="64">
        <v>1850</v>
      </c>
      <c r="B297" s="61" t="s">
        <v>57</v>
      </c>
      <c r="C297" s="11">
        <v>574336765.78999984</v>
      </c>
      <c r="D297" s="10"/>
      <c r="E297" s="11">
        <v>101082936.90999998</v>
      </c>
      <c r="F297" s="11">
        <v>2539147.2300000004</v>
      </c>
      <c r="G297" s="9">
        <f t="shared" si="31"/>
        <v>622339087.01499987</v>
      </c>
      <c r="H297" s="8">
        <v>27.413791907960036</v>
      </c>
      <c r="I297" s="44">
        <f t="shared" si="28"/>
        <v>3.6477989012152455E-2</v>
      </c>
      <c r="J297" s="42">
        <f t="shared" si="30"/>
        <v>22701678.377966154</v>
      </c>
      <c r="K297" s="7">
        <v>21963097.919999994</v>
      </c>
      <c r="L297" s="45">
        <f t="shared" si="29"/>
        <v>-738580.45796616003</v>
      </c>
    </row>
    <row r="298" spans="1:12" x14ac:dyDescent="0.25">
      <c r="A298" s="64">
        <v>1855</v>
      </c>
      <c r="B298" s="61" t="s">
        <v>58</v>
      </c>
      <c r="C298" s="11">
        <v>96247592.699999988</v>
      </c>
      <c r="D298" s="10"/>
      <c r="E298" s="11">
        <v>5868875.180000009</v>
      </c>
      <c r="F298" s="11">
        <v>416605.06999999995</v>
      </c>
      <c r="G298" s="9">
        <f t="shared" si="31"/>
        <v>98765425.219999999</v>
      </c>
      <c r="H298" s="8">
        <v>34.856227656615722</v>
      </c>
      <c r="I298" s="44">
        <f t="shared" si="28"/>
        <v>2.8689277848751936E-2</v>
      </c>
      <c r="J298" s="42">
        <f t="shared" si="30"/>
        <v>2833508.7259867117</v>
      </c>
      <c r="K298" s="7">
        <v>2810339.27</v>
      </c>
      <c r="L298" s="45">
        <f t="shared" si="29"/>
        <v>-23169.455986711662</v>
      </c>
    </row>
    <row r="299" spans="1:12" x14ac:dyDescent="0.25">
      <c r="A299" s="64">
        <v>1860</v>
      </c>
      <c r="B299" s="61" t="s">
        <v>59</v>
      </c>
      <c r="C299" s="11">
        <v>146698819.94000006</v>
      </c>
      <c r="D299" s="10"/>
      <c r="E299" s="11">
        <v>9873989.6399999987</v>
      </c>
      <c r="F299" s="11">
        <v>1713902.8899999997</v>
      </c>
      <c r="G299" s="9">
        <f t="shared" si="31"/>
        <v>149921911.87000006</v>
      </c>
      <c r="H299" s="8">
        <v>8.0283476804313949</v>
      </c>
      <c r="I299" s="44">
        <f t="shared" si="28"/>
        <v>0.12455863146503217</v>
      </c>
      <c r="J299" s="42">
        <f t="shared" si="30"/>
        <v>18674068.169148371</v>
      </c>
      <c r="K299" s="7">
        <v>10833469.640000001</v>
      </c>
      <c r="L299" s="45">
        <f t="shared" si="29"/>
        <v>-7840598.52914837</v>
      </c>
    </row>
    <row r="300" spans="1:12" x14ac:dyDescent="0.25">
      <c r="A300" s="64">
        <v>1908</v>
      </c>
      <c r="B300" s="61" t="s">
        <v>60</v>
      </c>
      <c r="C300" s="11">
        <v>170128106.23000002</v>
      </c>
      <c r="D300" s="10"/>
      <c r="E300" s="11">
        <v>2519461.5700000003</v>
      </c>
      <c r="F300" s="11">
        <v>0</v>
      </c>
      <c r="G300" s="9">
        <f t="shared" si="31"/>
        <v>171387837.01500002</v>
      </c>
      <c r="H300" s="8">
        <v>32.402071376933215</v>
      </c>
      <c r="I300" s="44">
        <f t="shared" si="28"/>
        <v>3.0862224466053498E-2</v>
      </c>
      <c r="J300" s="42">
        <f t="shared" si="30"/>
        <v>5289409.8967083227</v>
      </c>
      <c r="K300" s="7">
        <v>5235620.4200000009</v>
      </c>
      <c r="L300" s="45">
        <f t="shared" si="29"/>
        <v>-53789.476708321832</v>
      </c>
    </row>
    <row r="301" spans="1:12" x14ac:dyDescent="0.25">
      <c r="A301" s="64">
        <v>1915</v>
      </c>
      <c r="B301" s="61" t="s">
        <v>61</v>
      </c>
      <c r="C301" s="11">
        <v>3653354.1499999976</v>
      </c>
      <c r="D301" s="10"/>
      <c r="E301" s="11">
        <v>427368.02</v>
      </c>
      <c r="F301" s="11">
        <v>0</v>
      </c>
      <c r="G301" s="9">
        <f t="shared" si="31"/>
        <v>3867038.1599999974</v>
      </c>
      <c r="H301" s="8">
        <v>6.0197787122888604</v>
      </c>
      <c r="I301" s="44">
        <f t="shared" si="28"/>
        <v>0.16611906314074071</v>
      </c>
      <c r="J301" s="42">
        <f t="shared" si="30"/>
        <v>642388.75626869337</v>
      </c>
      <c r="K301" s="7">
        <v>594514.75999999989</v>
      </c>
      <c r="L301" s="45">
        <f t="shared" si="29"/>
        <v>-47873.996268693474</v>
      </c>
    </row>
    <row r="302" spans="1:12" x14ac:dyDescent="0.25">
      <c r="A302" s="64">
        <v>1920</v>
      </c>
      <c r="B302" s="61" t="s">
        <v>62</v>
      </c>
      <c r="C302" s="11">
        <v>12977487.709999993</v>
      </c>
      <c r="D302" s="10"/>
      <c r="E302" s="11">
        <v>5806010.25</v>
      </c>
      <c r="F302" s="11">
        <v>0</v>
      </c>
      <c r="G302" s="9">
        <f t="shared" si="31"/>
        <v>15880492.834999993</v>
      </c>
      <c r="H302" s="8">
        <v>2.3391300140584845</v>
      </c>
      <c r="I302" s="44">
        <f t="shared" si="28"/>
        <v>0.4275093705736176</v>
      </c>
      <c r="J302" s="42">
        <f t="shared" si="30"/>
        <v>6789059.496289691</v>
      </c>
      <c r="K302" s="7">
        <v>5531373.5499999961</v>
      </c>
      <c r="L302" s="45">
        <f t="shared" si="29"/>
        <v>-1257685.9462896949</v>
      </c>
    </row>
    <row r="303" spans="1:12" x14ac:dyDescent="0.25">
      <c r="A303" s="64">
        <v>1930</v>
      </c>
      <c r="B303" s="61" t="s">
        <v>64</v>
      </c>
      <c r="C303" s="11">
        <v>28523717.120000012</v>
      </c>
      <c r="D303" s="10"/>
      <c r="E303" s="11">
        <v>10756954.68</v>
      </c>
      <c r="F303" s="11">
        <v>48181.010000000242</v>
      </c>
      <c r="G303" s="9">
        <f t="shared" si="31"/>
        <v>33854013.45000001</v>
      </c>
      <c r="H303" s="8">
        <v>5.0081940984074551</v>
      </c>
      <c r="I303" s="44">
        <f t="shared" si="28"/>
        <v>0.19967277233084632</v>
      </c>
      <c r="J303" s="42">
        <f t="shared" si="30"/>
        <v>6759724.7200872619</v>
      </c>
      <c r="K303" s="7">
        <v>5876152.2200000025</v>
      </c>
      <c r="L303" s="45">
        <f t="shared" si="29"/>
        <v>-883572.50008725934</v>
      </c>
    </row>
    <row r="304" spans="1:12" x14ac:dyDescent="0.25">
      <c r="A304" s="64">
        <v>1935</v>
      </c>
      <c r="B304" s="61" t="s">
        <v>65</v>
      </c>
      <c r="C304" s="11">
        <v>474069.35</v>
      </c>
      <c r="D304" s="10"/>
      <c r="E304" s="11">
        <v>254597.95</v>
      </c>
      <c r="F304" s="11">
        <v>0.30999999999767169</v>
      </c>
      <c r="G304" s="9">
        <f t="shared" si="31"/>
        <v>601368.0149999999</v>
      </c>
      <c r="H304" s="8">
        <v>6.9241366398333879</v>
      </c>
      <c r="I304" s="44">
        <f t="shared" si="28"/>
        <v>0.1444223376885963</v>
      </c>
      <c r="J304" s="42">
        <f t="shared" si="30"/>
        <v>86850.97453745082</v>
      </c>
      <c r="K304" s="7">
        <v>102185.12</v>
      </c>
      <c r="L304" s="45">
        <f t="shared" si="29"/>
        <v>15334.145462549175</v>
      </c>
    </row>
    <row r="305" spans="1:12" x14ac:dyDescent="0.25">
      <c r="A305" s="64">
        <v>1940</v>
      </c>
      <c r="B305" s="61" t="s">
        <v>66</v>
      </c>
      <c r="C305" s="11">
        <v>1608219.2800000003</v>
      </c>
      <c r="D305" s="10"/>
      <c r="E305" s="11">
        <v>0</v>
      </c>
      <c r="F305" s="11">
        <v>0</v>
      </c>
      <c r="G305" s="9">
        <f t="shared" si="31"/>
        <v>1608219.2800000003</v>
      </c>
      <c r="H305" s="8">
        <v>2.4746640179454791</v>
      </c>
      <c r="I305" s="44">
        <f t="shared" si="28"/>
        <v>0.40409526010331787</v>
      </c>
      <c r="J305" s="42">
        <f t="shared" si="30"/>
        <v>649873.78825477068</v>
      </c>
      <c r="K305" s="7">
        <v>587472.43000000028</v>
      </c>
      <c r="L305" s="45">
        <f t="shared" si="29"/>
        <v>-62401.358254770399</v>
      </c>
    </row>
    <row r="306" spans="1:12" x14ac:dyDescent="0.25">
      <c r="A306" s="64">
        <v>1945</v>
      </c>
      <c r="B306" s="61" t="s">
        <v>67</v>
      </c>
      <c r="C306" s="11">
        <v>2496025.1300000008</v>
      </c>
      <c r="D306" s="10"/>
      <c r="E306" s="11">
        <v>727489.2</v>
      </c>
      <c r="F306" s="11">
        <v>0</v>
      </c>
      <c r="G306" s="9">
        <f t="shared" si="31"/>
        <v>2859769.7300000009</v>
      </c>
      <c r="H306" s="8">
        <v>7.1539455290847833</v>
      </c>
      <c r="I306" s="44">
        <f t="shared" si="28"/>
        <v>0.13978300448814457</v>
      </c>
      <c r="J306" s="42">
        <f t="shared" si="30"/>
        <v>399747.2050036501</v>
      </c>
      <c r="K306" s="7">
        <v>392676.2</v>
      </c>
      <c r="L306" s="45">
        <f t="shared" si="29"/>
        <v>-7071.0050036500907</v>
      </c>
    </row>
    <row r="307" spans="1:12" x14ac:dyDescent="0.25">
      <c r="A307" s="64">
        <v>1955</v>
      </c>
      <c r="B307" s="61" t="s">
        <v>68</v>
      </c>
      <c r="C307" s="11">
        <v>3312789.3600000003</v>
      </c>
      <c r="D307" s="10"/>
      <c r="E307" s="11">
        <v>1778928.6699999997</v>
      </c>
      <c r="F307" s="11">
        <v>0</v>
      </c>
      <c r="G307" s="9">
        <f t="shared" si="31"/>
        <v>4202253.6950000003</v>
      </c>
      <c r="H307" s="8">
        <v>5.3309797322911443</v>
      </c>
      <c r="I307" s="44">
        <f t="shared" si="28"/>
        <v>0.1875827803176098</v>
      </c>
      <c r="J307" s="42">
        <f t="shared" si="30"/>
        <v>788270.43170804915</v>
      </c>
      <c r="K307" s="7">
        <v>719104.76</v>
      </c>
      <c r="L307" s="45">
        <f t="shared" si="29"/>
        <v>-69165.671708049136</v>
      </c>
    </row>
    <row r="308" spans="1:12" x14ac:dyDescent="0.25">
      <c r="A308" s="64">
        <v>1960</v>
      </c>
      <c r="B308" s="61" t="s">
        <v>69</v>
      </c>
      <c r="C308" s="11">
        <v>6470055.1500000013</v>
      </c>
      <c r="D308" s="10"/>
      <c r="E308" s="11">
        <v>-728800.74999999884</v>
      </c>
      <c r="F308" s="11">
        <v>-383.39</v>
      </c>
      <c r="G308" s="9">
        <f t="shared" si="31"/>
        <v>6106038.1650000019</v>
      </c>
      <c r="H308" s="8">
        <v>2.4261966603639507</v>
      </c>
      <c r="I308" s="44">
        <f t="shared" si="28"/>
        <v>0.41216774235028059</v>
      </c>
      <c r="J308" s="42">
        <f t="shared" si="30"/>
        <v>2516711.9651727006</v>
      </c>
      <c r="K308" s="7">
        <v>1322754.0899999999</v>
      </c>
      <c r="L308" s="45">
        <f t="shared" si="29"/>
        <v>-1193957.8751727007</v>
      </c>
    </row>
    <row r="309" spans="1:12" x14ac:dyDescent="0.25">
      <c r="A309" s="64">
        <v>1980</v>
      </c>
      <c r="B309" s="61" t="s">
        <v>71</v>
      </c>
      <c r="C309" s="11">
        <v>15364458.219999991</v>
      </c>
      <c r="D309" s="10"/>
      <c r="E309" s="11">
        <v>3828347.6999999993</v>
      </c>
      <c r="F309" s="11">
        <v>136231.18999999997</v>
      </c>
      <c r="G309" s="9">
        <f t="shared" si="31"/>
        <v>17142400.879999992</v>
      </c>
      <c r="H309" s="8">
        <v>7.2685686178790023</v>
      </c>
      <c r="I309" s="44">
        <f t="shared" si="28"/>
        <v>0.13757866955265863</v>
      </c>
      <c r="J309" s="42">
        <f t="shared" si="30"/>
        <v>2358428.7060087235</v>
      </c>
      <c r="K309" s="7">
        <v>2245293.0999999996</v>
      </c>
      <c r="L309" s="45">
        <f t="shared" si="29"/>
        <v>-113135.60600872384</v>
      </c>
    </row>
    <row r="310" spans="1:12" x14ac:dyDescent="0.25">
      <c r="A310" s="64">
        <v>2440</v>
      </c>
      <c r="B310" s="66" t="s">
        <v>73</v>
      </c>
      <c r="C310" s="11">
        <v>-647046617.12000012</v>
      </c>
      <c r="D310" s="10"/>
      <c r="E310" s="11">
        <v>-133048232.05000001</v>
      </c>
      <c r="F310" s="11">
        <v>-1984247.9300000002</v>
      </c>
      <c r="G310" s="9">
        <f t="shared" si="31"/>
        <v>-711586485.21500015</v>
      </c>
      <c r="H310" s="8">
        <v>32.052380232600839</v>
      </c>
      <c r="I310" s="46">
        <f t="shared" si="28"/>
        <v>3.1198931023003671E-2</v>
      </c>
      <c r="J310" s="47">
        <f t="shared" si="30"/>
        <v>-22200737.669124413</v>
      </c>
      <c r="K310" s="7">
        <v>-20984164.179999996</v>
      </c>
      <c r="L310" s="45">
        <f t="shared" si="29"/>
        <v>1216573.4891244173</v>
      </c>
    </row>
    <row r="311" spans="1:12" ht="13.8" thickBot="1" x14ac:dyDescent="0.3">
      <c r="A311" s="64">
        <v>2005</v>
      </c>
      <c r="B311" s="61" t="s">
        <v>74</v>
      </c>
      <c r="C311" s="11">
        <v>8081235.6399999987</v>
      </c>
      <c r="D311" s="10"/>
      <c r="E311" s="11">
        <v>0</v>
      </c>
      <c r="F311" s="11">
        <v>0</v>
      </c>
      <c r="G311" s="9">
        <f t="shared" si="31"/>
        <v>8081235.6399999987</v>
      </c>
      <c r="H311" s="8">
        <v>10.918194119760592</v>
      </c>
      <c r="I311" s="48">
        <f t="shared" si="28"/>
        <v>9.1590238186928977E-2</v>
      </c>
      <c r="J311" s="49">
        <f t="shared" si="30"/>
        <v>740162.29711229936</v>
      </c>
      <c r="K311" s="7">
        <v>740162.35000000009</v>
      </c>
      <c r="L311" s="50">
        <f t="shared" si="29"/>
        <v>5.2887700730934739E-2</v>
      </c>
    </row>
    <row r="312" spans="1:12" ht="13.8" thickBot="1" x14ac:dyDescent="0.3">
      <c r="A312" s="69"/>
      <c r="B312" s="70" t="s">
        <v>75</v>
      </c>
      <c r="C312" s="6">
        <f>SUM(C286:C311)</f>
        <v>3492301079.9700036</v>
      </c>
      <c r="D312" s="6">
        <f>SUM(D286:D311)</f>
        <v>0</v>
      </c>
      <c r="E312" s="6">
        <f>SUM(E286:E311)</f>
        <v>358721695.21999997</v>
      </c>
      <c r="F312" s="6">
        <f>SUM(F286:F311)</f>
        <v>10701260.079999952</v>
      </c>
      <c r="G312" s="6">
        <f>SUM(G286:G311)</f>
        <v>3660960667.5000014</v>
      </c>
      <c r="H312" s="6"/>
      <c r="I312" s="51"/>
      <c r="J312" s="6">
        <f>SUM(J286:J311)</f>
        <v>178509126.46493235</v>
      </c>
      <c r="K312" s="6">
        <f>SUM(K286:K311)</f>
        <v>169551193.23999995</v>
      </c>
      <c r="L312" s="52">
        <f>SUM(L286:L311)</f>
        <v>-8957933.2249323651</v>
      </c>
    </row>
    <row r="314" spans="1:12" ht="13.8" thickBot="1" x14ac:dyDescent="0.3"/>
    <row r="315" spans="1:12" ht="18" customHeight="1" thickBot="1" x14ac:dyDescent="0.35">
      <c r="A315" s="21"/>
      <c r="B315" s="21"/>
      <c r="C315" s="21"/>
      <c r="D315" s="21"/>
      <c r="E315" s="24" t="s">
        <v>18</v>
      </c>
      <c r="F315" s="23">
        <f>F281+1</f>
        <v>2025</v>
      </c>
      <c r="G315" s="21"/>
      <c r="H315" s="21"/>
      <c r="I315" s="21"/>
      <c r="J315" s="21"/>
      <c r="K315" s="21"/>
    </row>
    <row r="316" spans="1:12" ht="13.8" thickBot="1" x14ac:dyDescent="0.3">
      <c r="A316" s="22"/>
      <c r="B316" s="22"/>
      <c r="C316" s="22"/>
      <c r="D316" s="22"/>
      <c r="E316" s="22"/>
      <c r="F316" s="22"/>
      <c r="G316" s="22"/>
      <c r="H316" s="22"/>
      <c r="I316" s="22"/>
      <c r="J316" s="22"/>
      <c r="K316" s="22"/>
    </row>
    <row r="317" spans="1:12" ht="18.899999999999999" customHeight="1" thickBot="1" x14ac:dyDescent="0.35">
      <c r="A317" s="21"/>
      <c r="B317" s="21"/>
      <c r="C317" s="77" t="s">
        <v>19</v>
      </c>
      <c r="D317" s="78"/>
      <c r="E317" s="78"/>
      <c r="F317" s="78"/>
      <c r="G317" s="79" t="s">
        <v>20</v>
      </c>
      <c r="H317" s="80"/>
      <c r="I317" s="34" t="s">
        <v>21</v>
      </c>
      <c r="J317" s="21"/>
      <c r="K317" s="21"/>
    </row>
    <row r="318" spans="1:12" ht="63.9" customHeight="1" thickBot="1" x14ac:dyDescent="0.3">
      <c r="A318" s="83" t="s">
        <v>22</v>
      </c>
      <c r="B318" s="85" t="s">
        <v>23</v>
      </c>
      <c r="C318" s="18" t="s">
        <v>24</v>
      </c>
      <c r="D318" s="20" t="s">
        <v>25</v>
      </c>
      <c r="E318" s="17" t="s">
        <v>26</v>
      </c>
      <c r="F318" s="19" t="s">
        <v>27</v>
      </c>
      <c r="G318" s="55" t="s">
        <v>28</v>
      </c>
      <c r="H318" s="18" t="s">
        <v>29</v>
      </c>
      <c r="I318" s="35" t="s">
        <v>30</v>
      </c>
      <c r="J318" s="36" t="s">
        <v>31</v>
      </c>
      <c r="K318" s="37" t="s">
        <v>32</v>
      </c>
      <c r="L318" s="35" t="s">
        <v>33</v>
      </c>
    </row>
    <row r="319" spans="1:12" ht="13.8" thickBot="1" x14ac:dyDescent="0.3">
      <c r="A319" s="84"/>
      <c r="B319" s="86"/>
      <c r="C319" s="13" t="s">
        <v>34</v>
      </c>
      <c r="D319" s="16" t="s">
        <v>35</v>
      </c>
      <c r="E319" s="14" t="s">
        <v>36</v>
      </c>
      <c r="F319" s="14" t="s">
        <v>37</v>
      </c>
      <c r="G319" s="41" t="s">
        <v>38</v>
      </c>
      <c r="H319" s="15" t="s">
        <v>39</v>
      </c>
      <c r="I319" s="38" t="s">
        <v>40</v>
      </c>
      <c r="J319" s="39" t="s">
        <v>41</v>
      </c>
      <c r="K319" s="40" t="s">
        <v>42</v>
      </c>
      <c r="L319" s="41" t="s">
        <v>43</v>
      </c>
    </row>
    <row r="320" spans="1:12" x14ac:dyDescent="0.25">
      <c r="A320" s="60">
        <v>1609</v>
      </c>
      <c r="B320" s="61" t="s">
        <v>44</v>
      </c>
      <c r="C320" s="11">
        <v>68175498.74000001</v>
      </c>
      <c r="D320" s="10"/>
      <c r="E320" s="11">
        <v>0</v>
      </c>
      <c r="F320" s="11">
        <v>0</v>
      </c>
      <c r="G320" s="9">
        <f>C320-D320+(E320*0.5)-F320</f>
        <v>68175498.74000001</v>
      </c>
      <c r="H320" s="8">
        <v>20.078254749507604</v>
      </c>
      <c r="I320" s="12">
        <f t="shared" ref="I320:I345" si="32">IF(H320=0,0,1/H320)</f>
        <v>4.9805125618526375E-2</v>
      </c>
      <c r="J320" s="42">
        <f t="shared" ref="J320:J345" si="33">IF(H320=0,0,+G320/H320)</f>
        <v>3395489.2788513871</v>
      </c>
      <c r="K320" s="7">
        <v>3395489.0800000005</v>
      </c>
      <c r="L320" s="43">
        <f t="shared" ref="L320:L345" si="34">IF(ISERROR(+K320-J320), 0, +K320-J320)</f>
        <v>-0.19885138655081391</v>
      </c>
    </row>
    <row r="321" spans="1:12" ht="26.4" x14ac:dyDescent="0.25">
      <c r="A321" s="62">
        <v>1611</v>
      </c>
      <c r="B321" s="63" t="s">
        <v>45</v>
      </c>
      <c r="C321" s="11">
        <v>103410404.76000005</v>
      </c>
      <c r="D321" s="10"/>
      <c r="E321" s="11">
        <v>17883268.489999998</v>
      </c>
      <c r="F321" s="11">
        <v>11575.010000000708</v>
      </c>
      <c r="G321" s="9">
        <f t="shared" ref="G321:G345" si="35">C321-D321+(E321*0.5)-F321</f>
        <v>112340463.99500005</v>
      </c>
      <c r="H321" s="8">
        <v>6.0463313883315202</v>
      </c>
      <c r="I321" s="44">
        <f t="shared" si="32"/>
        <v>0.16538954545724116</v>
      </c>
      <c r="J321" s="42">
        <f t="shared" si="33"/>
        <v>18579938.276588626</v>
      </c>
      <c r="K321" s="7">
        <v>15694057.659999998</v>
      </c>
      <c r="L321" s="43">
        <f t="shared" si="34"/>
        <v>-2885880.6165886279</v>
      </c>
    </row>
    <row r="322" spans="1:12" x14ac:dyDescent="0.25">
      <c r="A322" s="64">
        <v>1612</v>
      </c>
      <c r="B322" s="61" t="s">
        <v>46</v>
      </c>
      <c r="C322" s="11">
        <v>4127503.6599999997</v>
      </c>
      <c r="D322" s="10"/>
      <c r="E322" s="11">
        <v>110794.62999999998</v>
      </c>
      <c r="F322" s="11">
        <v>-115.1</v>
      </c>
      <c r="G322" s="9">
        <f t="shared" si="35"/>
        <v>4183016.0749999997</v>
      </c>
      <c r="H322" s="8">
        <v>0</v>
      </c>
      <c r="I322" s="44">
        <f t="shared" si="32"/>
        <v>0</v>
      </c>
      <c r="J322" s="42">
        <f t="shared" si="33"/>
        <v>0</v>
      </c>
      <c r="K322" s="7">
        <v>0</v>
      </c>
      <c r="L322" s="45">
        <f t="shared" si="34"/>
        <v>0</v>
      </c>
    </row>
    <row r="323" spans="1:12" x14ac:dyDescent="0.25">
      <c r="A323" s="64">
        <v>1805</v>
      </c>
      <c r="B323" s="61" t="s">
        <v>47</v>
      </c>
      <c r="C323" s="11">
        <v>84610153.679999977</v>
      </c>
      <c r="D323" s="10"/>
      <c r="E323" s="11">
        <v>0</v>
      </c>
      <c r="F323" s="11">
        <v>-178.46</v>
      </c>
      <c r="G323" s="9">
        <f t="shared" si="35"/>
        <v>84610332.139999971</v>
      </c>
      <c r="H323" s="8">
        <v>0</v>
      </c>
      <c r="I323" s="44">
        <f t="shared" si="32"/>
        <v>0</v>
      </c>
      <c r="J323" s="42">
        <f t="shared" si="33"/>
        <v>0</v>
      </c>
      <c r="K323" s="7">
        <v>0</v>
      </c>
      <c r="L323" s="45">
        <f t="shared" si="34"/>
        <v>0</v>
      </c>
    </row>
    <row r="324" spans="1:12" x14ac:dyDescent="0.25">
      <c r="A324" s="64">
        <v>1808</v>
      </c>
      <c r="B324" s="61" t="s">
        <v>48</v>
      </c>
      <c r="C324" s="11">
        <v>32671245.40000001</v>
      </c>
      <c r="D324" s="10"/>
      <c r="E324" s="11">
        <v>2620964.34</v>
      </c>
      <c r="F324" s="11">
        <v>-994.479999999999</v>
      </c>
      <c r="G324" s="9">
        <f t="shared" si="35"/>
        <v>33982722.050000004</v>
      </c>
      <c r="H324" s="8">
        <v>21.400087832627719</v>
      </c>
      <c r="I324" s="44">
        <f t="shared" si="32"/>
        <v>4.6728780172357355E-2</v>
      </c>
      <c r="J324" s="42">
        <f t="shared" si="33"/>
        <v>1587971.1483327711</v>
      </c>
      <c r="K324" s="7">
        <v>1576769.83</v>
      </c>
      <c r="L324" s="45">
        <f t="shared" si="34"/>
        <v>-11201.318332771072</v>
      </c>
    </row>
    <row r="325" spans="1:12" x14ac:dyDescent="0.25">
      <c r="A325" s="64">
        <v>1815</v>
      </c>
      <c r="B325" s="61" t="s">
        <v>50</v>
      </c>
      <c r="C325" s="11">
        <v>85988994.630000025</v>
      </c>
      <c r="D325" s="10"/>
      <c r="E325" s="11">
        <v>3954753.4599999879</v>
      </c>
      <c r="F325" s="11">
        <v>-4570.5300000000025</v>
      </c>
      <c r="G325" s="9">
        <f t="shared" si="35"/>
        <v>87970941.890000015</v>
      </c>
      <c r="H325" s="8">
        <v>15.670941480219492</v>
      </c>
      <c r="I325" s="44">
        <f t="shared" si="32"/>
        <v>6.3812375361253254E-2</v>
      </c>
      <c r="J325" s="42">
        <f t="shared" si="33"/>
        <v>5613634.7647676794</v>
      </c>
      <c r="K325" s="7">
        <v>5624301.2899999935</v>
      </c>
      <c r="L325" s="45">
        <f t="shared" si="34"/>
        <v>10666.525232314132</v>
      </c>
    </row>
    <row r="326" spans="1:12" x14ac:dyDescent="0.25">
      <c r="A326" s="64">
        <v>1820</v>
      </c>
      <c r="B326" s="61" t="s">
        <v>51</v>
      </c>
      <c r="C326" s="11">
        <v>127933863.45999998</v>
      </c>
      <c r="D326" s="10"/>
      <c r="E326" s="11">
        <v>8052686.6399999484</v>
      </c>
      <c r="F326" s="11">
        <v>-6082.2799999999879</v>
      </c>
      <c r="G326" s="9">
        <f t="shared" si="35"/>
        <v>131966289.05999996</v>
      </c>
      <c r="H326" s="8">
        <v>21.928841622761954</v>
      </c>
      <c r="I326" s="44">
        <f t="shared" si="32"/>
        <v>4.5602043974908753E-2</v>
      </c>
      <c r="J326" s="42">
        <f t="shared" si="33"/>
        <v>6017932.516919638</v>
      </c>
      <c r="K326" s="7">
        <v>6501457.0399999749</v>
      </c>
      <c r="L326" s="45">
        <f t="shared" si="34"/>
        <v>483524.52308033686</v>
      </c>
    </row>
    <row r="327" spans="1:12" x14ac:dyDescent="0.25">
      <c r="A327" s="64">
        <v>1830</v>
      </c>
      <c r="B327" s="61" t="s">
        <v>53</v>
      </c>
      <c r="C327" s="11">
        <v>609787069.03000259</v>
      </c>
      <c r="D327" s="10"/>
      <c r="E327" s="11">
        <v>63973553.579999968</v>
      </c>
      <c r="F327" s="11">
        <v>1199195.5799999996</v>
      </c>
      <c r="G327" s="9">
        <f t="shared" si="35"/>
        <v>640574650.24000251</v>
      </c>
      <c r="H327" s="8">
        <v>38.785426432013288</v>
      </c>
      <c r="I327" s="44">
        <f t="shared" si="32"/>
        <v>2.5782880117430015E-2</v>
      </c>
      <c r="J327" s="42">
        <f t="shared" si="33"/>
        <v>16515859.413402647</v>
      </c>
      <c r="K327" s="7">
        <v>16486072.420000002</v>
      </c>
      <c r="L327" s="45">
        <f t="shared" si="34"/>
        <v>-29786.993402644992</v>
      </c>
    </row>
    <row r="328" spans="1:12" x14ac:dyDescent="0.25">
      <c r="A328" s="64">
        <v>1835</v>
      </c>
      <c r="B328" s="61" t="s">
        <v>54</v>
      </c>
      <c r="C328" s="11">
        <v>479707445.37000012</v>
      </c>
      <c r="D328" s="10"/>
      <c r="E328" s="11">
        <v>62749879.450000025</v>
      </c>
      <c r="F328" s="11">
        <v>1596255.96</v>
      </c>
      <c r="G328" s="9">
        <f t="shared" si="35"/>
        <v>509486129.13500017</v>
      </c>
      <c r="H328" s="8">
        <v>32.387599021903135</v>
      </c>
      <c r="I328" s="44">
        <f t="shared" si="32"/>
        <v>3.0876015209516411E-2</v>
      </c>
      <c r="J328" s="42">
        <f t="shared" si="33"/>
        <v>15730901.472209906</v>
      </c>
      <c r="K328" s="7">
        <v>15381048.449999999</v>
      </c>
      <c r="L328" s="45">
        <f t="shared" si="34"/>
        <v>-349853.02220990695</v>
      </c>
    </row>
    <row r="329" spans="1:12" x14ac:dyDescent="0.25">
      <c r="A329" s="64">
        <v>1840</v>
      </c>
      <c r="B329" s="61" t="s">
        <v>55</v>
      </c>
      <c r="C329" s="11">
        <v>447651470.63000029</v>
      </c>
      <c r="D329" s="10"/>
      <c r="E329" s="11">
        <v>56499003.020000003</v>
      </c>
      <c r="F329" s="11">
        <v>396610.89</v>
      </c>
      <c r="G329" s="9">
        <f t="shared" si="35"/>
        <v>475504361.2500003</v>
      </c>
      <c r="H329" s="8">
        <v>48.403705263076063</v>
      </c>
      <c r="I329" s="44">
        <f t="shared" si="32"/>
        <v>2.0659575430536984E-2</v>
      </c>
      <c r="J329" s="42">
        <f t="shared" si="33"/>
        <v>9823718.2187936883</v>
      </c>
      <c r="K329" s="7">
        <v>9588868.929999996</v>
      </c>
      <c r="L329" s="45">
        <f t="shared" si="34"/>
        <v>-234849.28879369237</v>
      </c>
    </row>
    <row r="330" spans="1:12" x14ac:dyDescent="0.25">
      <c r="A330" s="64">
        <v>1845</v>
      </c>
      <c r="B330" s="61" t="s">
        <v>56</v>
      </c>
      <c r="C330" s="11">
        <v>1235072154.9200003</v>
      </c>
      <c r="D330" s="10"/>
      <c r="E330" s="11">
        <v>159952793.62999979</v>
      </c>
      <c r="F330" s="11">
        <v>1822844.7200000002</v>
      </c>
      <c r="G330" s="9">
        <f t="shared" si="35"/>
        <v>1313225707.0150001</v>
      </c>
      <c r="H330" s="8">
        <v>27.375913386241436</v>
      </c>
      <c r="I330" s="44">
        <f t="shared" si="32"/>
        <v>3.6528461567334559E-2</v>
      </c>
      <c r="J330" s="42">
        <f t="shared" si="33"/>
        <v>47970114.76793319</v>
      </c>
      <c r="K330" s="7">
        <v>47479799.059999995</v>
      </c>
      <c r="L330" s="45">
        <f t="shared" si="34"/>
        <v>-490315.70793319494</v>
      </c>
    </row>
    <row r="331" spans="1:12" x14ac:dyDescent="0.25">
      <c r="A331" s="64">
        <v>1850</v>
      </c>
      <c r="B331" s="61" t="s">
        <v>57</v>
      </c>
      <c r="C331" s="11">
        <v>650917457.54999983</v>
      </c>
      <c r="D331" s="10"/>
      <c r="E331" s="11">
        <v>87919944.430000022</v>
      </c>
      <c r="F331" s="11">
        <v>2590738.7299999991</v>
      </c>
      <c r="G331" s="9">
        <f t="shared" si="35"/>
        <v>692286691.03499985</v>
      </c>
      <c r="H331" s="8">
        <v>26.702022261849311</v>
      </c>
      <c r="I331" s="44">
        <f t="shared" si="32"/>
        <v>3.7450347025916333E-2</v>
      </c>
      <c r="J331" s="42">
        <f t="shared" si="33"/>
        <v>25926376.820684064</v>
      </c>
      <c r="K331" s="7">
        <v>25227235.869999994</v>
      </c>
      <c r="L331" s="45">
        <f t="shared" si="34"/>
        <v>-699140.95068407059</v>
      </c>
    </row>
    <row r="332" spans="1:12" x14ac:dyDescent="0.25">
      <c r="A332" s="64">
        <v>1855</v>
      </c>
      <c r="B332" s="61" t="s">
        <v>58</v>
      </c>
      <c r="C332" s="11">
        <v>98889523.539999992</v>
      </c>
      <c r="D332" s="10"/>
      <c r="E332" s="11">
        <v>17640912.479999948</v>
      </c>
      <c r="F332" s="11">
        <v>320535.15000000002</v>
      </c>
      <c r="G332" s="9">
        <f t="shared" si="35"/>
        <v>107389444.62999997</v>
      </c>
      <c r="H332" s="8">
        <v>36.758978276670739</v>
      </c>
      <c r="I332" s="44">
        <f t="shared" si="32"/>
        <v>2.7204238172056451E-2</v>
      </c>
      <c r="J332" s="42">
        <f t="shared" si="33"/>
        <v>2921448.0288793878</v>
      </c>
      <c r="K332" s="7">
        <v>2786338.1100000003</v>
      </c>
      <c r="L332" s="45">
        <f t="shared" si="34"/>
        <v>-135109.91887938743</v>
      </c>
    </row>
    <row r="333" spans="1:12" x14ac:dyDescent="0.25">
      <c r="A333" s="64">
        <v>1860</v>
      </c>
      <c r="B333" s="61" t="s">
        <v>59</v>
      </c>
      <c r="C333" s="11">
        <v>144025437.05000007</v>
      </c>
      <c r="D333" s="10"/>
      <c r="E333" s="11">
        <v>35616401.719999991</v>
      </c>
      <c r="F333" s="11">
        <v>857132.96000000043</v>
      </c>
      <c r="G333" s="9">
        <f t="shared" si="35"/>
        <v>160976504.95000005</v>
      </c>
      <c r="H333" s="8">
        <v>10.50395312640301</v>
      </c>
      <c r="I333" s="44">
        <f t="shared" si="32"/>
        <v>9.5202252710588922E-2</v>
      </c>
      <c r="J333" s="42">
        <f t="shared" si="33"/>
        <v>15325325.904717274</v>
      </c>
      <c r="K333" s="7">
        <v>13711872.159999993</v>
      </c>
      <c r="L333" s="45">
        <f t="shared" si="34"/>
        <v>-1613453.7447172813</v>
      </c>
    </row>
    <row r="334" spans="1:12" x14ac:dyDescent="0.25">
      <c r="A334" s="64">
        <v>1908</v>
      </c>
      <c r="B334" s="61" t="s">
        <v>60</v>
      </c>
      <c r="C334" s="11">
        <v>167411947.38000003</v>
      </c>
      <c r="D334" s="10"/>
      <c r="E334" s="11">
        <v>2240887.9200000004</v>
      </c>
      <c r="F334" s="11">
        <v>50355.979999999996</v>
      </c>
      <c r="G334" s="9">
        <f t="shared" si="35"/>
        <v>168482035.36000004</v>
      </c>
      <c r="H334" s="8">
        <v>28.861723115016758</v>
      </c>
      <c r="I334" s="44">
        <f t="shared" si="32"/>
        <v>3.4647965958751088E-2</v>
      </c>
      <c r="J334" s="42">
        <f t="shared" si="33"/>
        <v>5837559.8258143784</v>
      </c>
      <c r="K334" s="7">
        <v>5806141.6200000001</v>
      </c>
      <c r="L334" s="45">
        <f t="shared" si="34"/>
        <v>-31418.205814378336</v>
      </c>
    </row>
    <row r="335" spans="1:12" x14ac:dyDescent="0.25">
      <c r="A335" s="64">
        <v>1915</v>
      </c>
      <c r="B335" s="61" t="s">
        <v>61</v>
      </c>
      <c r="C335" s="11">
        <v>3486207.4099999974</v>
      </c>
      <c r="D335" s="10"/>
      <c r="E335" s="11">
        <v>111081.61000000002</v>
      </c>
      <c r="F335" s="11">
        <v>-328.38000000000011</v>
      </c>
      <c r="G335" s="9">
        <f t="shared" si="35"/>
        <v>3542076.5949999974</v>
      </c>
      <c r="H335" s="8">
        <v>12.580318123036092</v>
      </c>
      <c r="I335" s="44">
        <f t="shared" si="32"/>
        <v>7.9489245837820147E-2</v>
      </c>
      <c r="J335" s="42">
        <f t="shared" si="33"/>
        <v>281556.99723634368</v>
      </c>
      <c r="K335" s="7">
        <v>281656.13999999996</v>
      </c>
      <c r="L335" s="45">
        <f t="shared" si="34"/>
        <v>99.142763656273019</v>
      </c>
    </row>
    <row r="336" spans="1:12" x14ac:dyDescent="0.25">
      <c r="A336" s="64">
        <v>1920</v>
      </c>
      <c r="B336" s="61" t="s">
        <v>62</v>
      </c>
      <c r="C336" s="11">
        <v>13252124.41</v>
      </c>
      <c r="D336" s="10"/>
      <c r="E336" s="11">
        <v>2988814.1100000003</v>
      </c>
      <c r="F336" s="11">
        <v>0</v>
      </c>
      <c r="G336" s="9">
        <f t="shared" si="35"/>
        <v>14746531.465</v>
      </c>
      <c r="H336" s="8">
        <v>2.4469749316541312</v>
      </c>
      <c r="I336" s="44">
        <f t="shared" si="32"/>
        <v>0.40866785640668979</v>
      </c>
      <c r="J336" s="42">
        <f t="shared" si="33"/>
        <v>6026433.4032353526</v>
      </c>
      <c r="K336" s="7">
        <v>5268837.8299999991</v>
      </c>
      <c r="L336" s="45">
        <f t="shared" si="34"/>
        <v>-757595.57323535345</v>
      </c>
    </row>
    <row r="337" spans="1:12" x14ac:dyDescent="0.25">
      <c r="A337" s="64">
        <v>1930</v>
      </c>
      <c r="B337" s="61" t="s">
        <v>64</v>
      </c>
      <c r="C337" s="11">
        <v>33356338.57</v>
      </c>
      <c r="D337" s="10"/>
      <c r="E337" s="11">
        <v>7158649.9800000004</v>
      </c>
      <c r="F337" s="11">
        <v>58890.25</v>
      </c>
      <c r="G337" s="9">
        <f t="shared" si="35"/>
        <v>36876773.310000002</v>
      </c>
      <c r="H337" s="8">
        <v>6.2463754450221822</v>
      </c>
      <c r="I337" s="44">
        <f t="shared" si="32"/>
        <v>0.16009284244944211</v>
      </c>
      <c r="J337" s="42">
        <f t="shared" si="33"/>
        <v>5903707.4595616218</v>
      </c>
      <c r="K337" s="7">
        <v>5265609.9500000011</v>
      </c>
      <c r="L337" s="45">
        <f t="shared" si="34"/>
        <v>-638097.50956162065</v>
      </c>
    </row>
    <row r="338" spans="1:12" x14ac:dyDescent="0.25">
      <c r="A338" s="64">
        <v>1935</v>
      </c>
      <c r="B338" s="61" t="s">
        <v>65</v>
      </c>
      <c r="C338" s="11">
        <v>626481.86999999988</v>
      </c>
      <c r="D338" s="10"/>
      <c r="E338" s="11">
        <v>497479.38</v>
      </c>
      <c r="F338" s="11">
        <v>0</v>
      </c>
      <c r="G338" s="9">
        <f t="shared" si="35"/>
        <v>875221.55999999982</v>
      </c>
      <c r="H338" s="8">
        <v>7.4261594114511036</v>
      </c>
      <c r="I338" s="44">
        <f t="shared" si="32"/>
        <v>0.13465910770215955</v>
      </c>
      <c r="J338" s="42">
        <f t="shared" si="33"/>
        <v>117856.55431129209</v>
      </c>
      <c r="K338" s="7">
        <v>110424.77999999998</v>
      </c>
      <c r="L338" s="45">
        <f t="shared" si="34"/>
        <v>-7431.7743112921016</v>
      </c>
    </row>
    <row r="339" spans="1:12" x14ac:dyDescent="0.25">
      <c r="A339" s="64">
        <v>1940</v>
      </c>
      <c r="B339" s="61" t="s">
        <v>66</v>
      </c>
      <c r="C339" s="11">
        <v>1020746.8499999992</v>
      </c>
      <c r="D339" s="10"/>
      <c r="E339" s="11">
        <v>1547164.02</v>
      </c>
      <c r="F339" s="11">
        <v>-14.350000000093132</v>
      </c>
      <c r="G339" s="9">
        <f t="shared" si="35"/>
        <v>1794343.2099999993</v>
      </c>
      <c r="H339" s="8">
        <v>2.1764280554726856</v>
      </c>
      <c r="I339" s="44">
        <f t="shared" si="32"/>
        <v>0.45946843842849466</v>
      </c>
      <c r="J339" s="42">
        <f t="shared" si="33"/>
        <v>824444.07270347211</v>
      </c>
      <c r="K339" s="7">
        <v>447067.44999999984</v>
      </c>
      <c r="L339" s="45">
        <f t="shared" si="34"/>
        <v>-377376.62270347227</v>
      </c>
    </row>
    <row r="340" spans="1:12" x14ac:dyDescent="0.25">
      <c r="A340" s="64">
        <v>1945</v>
      </c>
      <c r="B340" s="61" t="s">
        <v>67</v>
      </c>
      <c r="C340" s="11">
        <v>2830838.1300000008</v>
      </c>
      <c r="D340" s="10"/>
      <c r="E340" s="11">
        <v>807418.08000000007</v>
      </c>
      <c r="F340" s="11">
        <v>0</v>
      </c>
      <c r="G340" s="9">
        <f t="shared" si="35"/>
        <v>3234547.1700000009</v>
      </c>
      <c r="H340" s="8">
        <v>6.8914762695589724</v>
      </c>
      <c r="I340" s="44">
        <f t="shared" si="32"/>
        <v>0.14510679002367022</v>
      </c>
      <c r="J340" s="42">
        <f t="shared" si="33"/>
        <v>469354.75701884687</v>
      </c>
      <c r="K340" s="7">
        <v>454657.89000000007</v>
      </c>
      <c r="L340" s="45">
        <f t="shared" si="34"/>
        <v>-14696.867018846795</v>
      </c>
    </row>
    <row r="341" spans="1:12" x14ac:dyDescent="0.25">
      <c r="A341" s="64">
        <v>1955</v>
      </c>
      <c r="B341" s="61" t="s">
        <v>68</v>
      </c>
      <c r="C341" s="11">
        <v>4372613.2700000014</v>
      </c>
      <c r="D341" s="10"/>
      <c r="E341" s="11">
        <v>496409.88999999996</v>
      </c>
      <c r="F341" s="11">
        <v>0</v>
      </c>
      <c r="G341" s="9">
        <f t="shared" si="35"/>
        <v>4620818.2150000017</v>
      </c>
      <c r="H341" s="8">
        <v>7.2189669373053489</v>
      </c>
      <c r="I341" s="44">
        <f t="shared" si="32"/>
        <v>0.13852397561655461</v>
      </c>
      <c r="J341" s="42">
        <f t="shared" si="33"/>
        <v>640094.10974319163</v>
      </c>
      <c r="K341" s="7">
        <v>623327.31999999983</v>
      </c>
      <c r="L341" s="45">
        <f t="shared" si="34"/>
        <v>-16766.789743191795</v>
      </c>
    </row>
    <row r="342" spans="1:12" x14ac:dyDescent="0.25">
      <c r="A342" s="64">
        <v>1960</v>
      </c>
      <c r="B342" s="61" t="s">
        <v>69</v>
      </c>
      <c r="C342" s="11">
        <v>4418883.7000000039</v>
      </c>
      <c r="D342" s="10"/>
      <c r="E342" s="11">
        <v>20248.540000000386</v>
      </c>
      <c r="F342" s="11">
        <v>44983.520000000004</v>
      </c>
      <c r="G342" s="9">
        <f t="shared" si="35"/>
        <v>4384024.4500000048</v>
      </c>
      <c r="H342" s="8">
        <v>3.6728375988265287</v>
      </c>
      <c r="I342" s="44">
        <f t="shared" si="32"/>
        <v>0.27226904895536352</v>
      </c>
      <c r="J342" s="42">
        <f t="shared" si="33"/>
        <v>1193634.1675985621</v>
      </c>
      <c r="K342" s="7">
        <v>1103600.0699999996</v>
      </c>
      <c r="L342" s="45">
        <f t="shared" si="34"/>
        <v>-90034.097598562483</v>
      </c>
    </row>
    <row r="343" spans="1:12" x14ac:dyDescent="0.25">
      <c r="A343" s="64">
        <v>1980</v>
      </c>
      <c r="B343" s="61" t="s">
        <v>71</v>
      </c>
      <c r="C343" s="11">
        <v>16811281.62999998</v>
      </c>
      <c r="D343" s="10"/>
      <c r="E343" s="11">
        <v>1967046.0999999992</v>
      </c>
      <c r="F343" s="11">
        <v>103832.69</v>
      </c>
      <c r="G343" s="9">
        <f t="shared" si="35"/>
        <v>17690971.98999998</v>
      </c>
      <c r="H343" s="8">
        <v>7.7196258900562613</v>
      </c>
      <c r="I343" s="44">
        <f t="shared" si="32"/>
        <v>0.12953995624167636</v>
      </c>
      <c r="J343" s="42">
        <f t="shared" si="33"/>
        <v>2291687.7374573196</v>
      </c>
      <c r="K343" s="7">
        <v>2161140.9499999997</v>
      </c>
      <c r="L343" s="45">
        <f t="shared" si="34"/>
        <v>-130546.78745731991</v>
      </c>
    </row>
    <row r="344" spans="1:12" x14ac:dyDescent="0.25">
      <c r="A344" s="64">
        <v>2440</v>
      </c>
      <c r="B344" s="66" t="s">
        <v>73</v>
      </c>
      <c r="C344" s="11">
        <v>-757126437.06000006</v>
      </c>
      <c r="D344" s="10"/>
      <c r="E344" s="11">
        <v>-160537198.33000001</v>
      </c>
      <c r="F344" s="11">
        <v>-2083392.8500000006</v>
      </c>
      <c r="G344" s="9">
        <f t="shared" si="35"/>
        <v>-835311643.375</v>
      </c>
      <c r="H344" s="8">
        <v>35.640019518902449</v>
      </c>
      <c r="I344" s="46">
        <f t="shared" si="32"/>
        <v>2.805834602502472E-2</v>
      </c>
      <c r="J344" s="47">
        <f t="shared" si="33"/>
        <v>-23437463.128547799</v>
      </c>
      <c r="K344" s="7">
        <v>-22904351.690000005</v>
      </c>
      <c r="L344" s="45">
        <f t="shared" si="34"/>
        <v>533111.43854779378</v>
      </c>
    </row>
    <row r="345" spans="1:12" ht="13.8" thickBot="1" x14ac:dyDescent="0.3">
      <c r="A345" s="64">
        <v>2005</v>
      </c>
      <c r="B345" s="61" t="s">
        <v>74</v>
      </c>
      <c r="C345" s="11">
        <v>7341073.2899999991</v>
      </c>
      <c r="D345" s="10"/>
      <c r="E345" s="11">
        <v>0</v>
      </c>
      <c r="F345" s="11">
        <v>0</v>
      </c>
      <c r="G345" s="9">
        <f t="shared" si="35"/>
        <v>7341073.2899999991</v>
      </c>
      <c r="H345" s="8">
        <v>9.918194215765384</v>
      </c>
      <c r="I345" s="48">
        <f t="shared" si="32"/>
        <v>0.10082480522618303</v>
      </c>
      <c r="J345" s="49">
        <f t="shared" si="33"/>
        <v>740162.28461538453</v>
      </c>
      <c r="K345" s="7">
        <v>740162.28000000014</v>
      </c>
      <c r="L345" s="50">
        <f t="shared" si="34"/>
        <v>-4.6153843868523836E-3</v>
      </c>
    </row>
    <row r="346" spans="1:12" ht="13.8" thickBot="1" x14ac:dyDescent="0.3">
      <c r="A346" s="69"/>
      <c r="B346" s="70" t="s">
        <v>75</v>
      </c>
      <c r="C346" s="6">
        <f>SUM(C320:C345)</f>
        <v>3670770321.8700032</v>
      </c>
      <c r="D346" s="6">
        <f>SUM(D320:D345)</f>
        <v>0</v>
      </c>
      <c r="E346" s="6">
        <f>SUM(E320:E345)</f>
        <v>374272957.16999972</v>
      </c>
      <c r="F346" s="6">
        <f>SUM(F320:F345)</f>
        <v>6957275.0099999988</v>
      </c>
      <c r="G346" s="6">
        <f>SUM(G320:G345)</f>
        <v>3850949525.4450035</v>
      </c>
      <c r="H346" s="6"/>
      <c r="I346" s="51"/>
      <c r="J346" s="6">
        <f>SUM(J320:J345)</f>
        <v>170297738.8528282</v>
      </c>
      <c r="K346" s="6">
        <f>SUM(K320:K345)</f>
        <v>162811584.48999992</v>
      </c>
      <c r="L346" s="52">
        <f>SUM(L320:L345)</f>
        <v>-7486154.3628282845</v>
      </c>
    </row>
    <row r="348" spans="1:12" ht="13.8" thickBot="1" x14ac:dyDescent="0.3"/>
    <row r="349" spans="1:12" ht="18" customHeight="1" thickBot="1" x14ac:dyDescent="0.35">
      <c r="A349" s="21"/>
      <c r="B349" s="21"/>
      <c r="C349" s="21"/>
      <c r="D349" s="21"/>
      <c r="E349" s="24" t="s">
        <v>18</v>
      </c>
      <c r="F349" s="23">
        <f>F315+1</f>
        <v>2026</v>
      </c>
      <c r="G349" s="21"/>
      <c r="H349" s="21"/>
      <c r="I349" s="21"/>
      <c r="J349" s="21"/>
      <c r="K349" s="21"/>
    </row>
    <row r="350" spans="1:12" ht="13.8" thickBot="1" x14ac:dyDescent="0.3">
      <c r="A350" s="22"/>
      <c r="B350" s="22"/>
      <c r="C350" s="22"/>
      <c r="D350" s="22"/>
      <c r="E350" s="22"/>
      <c r="F350" s="22"/>
      <c r="G350" s="22"/>
      <c r="H350" s="22"/>
      <c r="I350" s="22"/>
      <c r="J350" s="22"/>
      <c r="K350" s="22"/>
    </row>
    <row r="351" spans="1:12" ht="18.899999999999999" customHeight="1" thickBot="1" x14ac:dyDescent="0.35">
      <c r="A351" s="21"/>
      <c r="B351" s="21"/>
      <c r="C351" s="77" t="s">
        <v>19</v>
      </c>
      <c r="D351" s="78"/>
      <c r="E351" s="78"/>
      <c r="F351" s="78"/>
      <c r="G351" s="79" t="s">
        <v>20</v>
      </c>
      <c r="H351" s="80"/>
      <c r="I351" s="34" t="s">
        <v>21</v>
      </c>
      <c r="J351" s="21"/>
      <c r="K351" s="21"/>
    </row>
    <row r="352" spans="1:12" ht="66.599999999999994" thickBot="1" x14ac:dyDescent="0.3">
      <c r="A352" s="83" t="s">
        <v>22</v>
      </c>
      <c r="B352" s="87" t="s">
        <v>23</v>
      </c>
      <c r="C352" s="18" t="s">
        <v>24</v>
      </c>
      <c r="D352" s="20" t="s">
        <v>25</v>
      </c>
      <c r="E352" s="17" t="s">
        <v>26</v>
      </c>
      <c r="F352" s="19" t="s">
        <v>27</v>
      </c>
      <c r="G352" s="55" t="s">
        <v>28</v>
      </c>
      <c r="H352" s="18" t="s">
        <v>29</v>
      </c>
      <c r="I352" s="35" t="s">
        <v>30</v>
      </c>
      <c r="J352" s="36" t="s">
        <v>31</v>
      </c>
      <c r="K352" s="37" t="s">
        <v>32</v>
      </c>
      <c r="L352" s="35" t="s">
        <v>33</v>
      </c>
    </row>
    <row r="353" spans="1:12" ht="13.8" thickBot="1" x14ac:dyDescent="0.3">
      <c r="A353" s="84"/>
      <c r="B353" s="86"/>
      <c r="C353" s="13" t="s">
        <v>34</v>
      </c>
      <c r="D353" s="16" t="s">
        <v>35</v>
      </c>
      <c r="E353" s="14" t="s">
        <v>36</v>
      </c>
      <c r="F353" s="14" t="s">
        <v>37</v>
      </c>
      <c r="G353" s="41" t="s">
        <v>38</v>
      </c>
      <c r="H353" s="15" t="s">
        <v>39</v>
      </c>
      <c r="I353" s="38" t="s">
        <v>40</v>
      </c>
      <c r="J353" s="39" t="s">
        <v>41</v>
      </c>
      <c r="K353" s="40" t="s">
        <v>42</v>
      </c>
      <c r="L353" s="41" t="s">
        <v>43</v>
      </c>
    </row>
    <row r="354" spans="1:12" x14ac:dyDescent="0.25">
      <c r="A354" s="60">
        <v>1609</v>
      </c>
      <c r="B354" s="61" t="s">
        <v>44</v>
      </c>
      <c r="C354" s="11">
        <v>64780009.659999996</v>
      </c>
      <c r="D354" s="10"/>
      <c r="E354" s="11">
        <v>8990840.4187000003</v>
      </c>
      <c r="F354" s="11">
        <v>0</v>
      </c>
      <c r="G354" s="9">
        <f t="shared" ref="G354:G379" si="36">C354-D354+(E354*0.5)-F354</f>
        <v>69275429.869350001</v>
      </c>
      <c r="H354" s="8">
        <v>19.078254608460018</v>
      </c>
      <c r="I354" s="12">
        <f t="shared" ref="I354:I379" si="37">IF(H354=0,0,1/H354)</f>
        <v>5.2415696326673526E-2</v>
      </c>
      <c r="J354" s="42">
        <f t="shared" ref="J354:J379" si="38">IF(H354=0,0,+G354/H354)</f>
        <v>3631119.8949316181</v>
      </c>
      <c r="K354" s="7">
        <v>3435053.5652498277</v>
      </c>
      <c r="L354" s="43">
        <f t="shared" ref="L354:L379" si="39">IF(ISERROR(+K354-J354), 0, +K354-J354)</f>
        <v>-196066.32968179043</v>
      </c>
    </row>
    <row r="355" spans="1:12" ht="26.4" x14ac:dyDescent="0.25">
      <c r="A355" s="62">
        <v>1611</v>
      </c>
      <c r="B355" s="63" t="s">
        <v>45</v>
      </c>
      <c r="C355" s="11">
        <v>105588040.58000007</v>
      </c>
      <c r="D355" s="10"/>
      <c r="E355" s="11">
        <v>31211464.645691041</v>
      </c>
      <c r="F355" s="11">
        <v>0</v>
      </c>
      <c r="G355" s="9">
        <f t="shared" si="36"/>
        <v>121193772.90284559</v>
      </c>
      <c r="H355" s="8">
        <v>6.555533567582593</v>
      </c>
      <c r="I355" s="44">
        <f t="shared" si="37"/>
        <v>0.15254288452507433</v>
      </c>
      <c r="J355" s="42">
        <f t="shared" si="38"/>
        <v>18487247.705076858</v>
      </c>
      <c r="K355" s="7">
        <v>21380463.980806313</v>
      </c>
      <c r="L355" s="43">
        <f t="shared" si="39"/>
        <v>2893216.2757294551</v>
      </c>
    </row>
    <row r="356" spans="1:12" x14ac:dyDescent="0.25">
      <c r="A356" s="64">
        <v>1612</v>
      </c>
      <c r="B356" s="61" t="s">
        <v>46</v>
      </c>
      <c r="C356" s="11">
        <v>4238413.3899999997</v>
      </c>
      <c r="D356" s="10"/>
      <c r="E356" s="11">
        <v>138131.85570000001</v>
      </c>
      <c r="F356" s="11">
        <v>0</v>
      </c>
      <c r="G356" s="9">
        <f t="shared" si="36"/>
        <v>4307479.3178499993</v>
      </c>
      <c r="H356" s="8">
        <v>0</v>
      </c>
      <c r="I356" s="44">
        <f t="shared" si="37"/>
        <v>0</v>
      </c>
      <c r="J356" s="42">
        <f t="shared" si="38"/>
        <v>0</v>
      </c>
      <c r="K356" s="7">
        <v>0</v>
      </c>
      <c r="L356" s="45">
        <f t="shared" si="39"/>
        <v>0</v>
      </c>
    </row>
    <row r="357" spans="1:12" x14ac:dyDescent="0.25">
      <c r="A357" s="64">
        <v>1805</v>
      </c>
      <c r="B357" s="61" t="s">
        <v>47</v>
      </c>
      <c r="C357" s="11">
        <v>84610332.139999971</v>
      </c>
      <c r="D357" s="10"/>
      <c r="E357" s="11">
        <v>0</v>
      </c>
      <c r="F357" s="11">
        <v>0</v>
      </c>
      <c r="G357" s="9">
        <f t="shared" si="36"/>
        <v>84610332.139999971</v>
      </c>
      <c r="H357" s="8">
        <v>0</v>
      </c>
      <c r="I357" s="44">
        <f t="shared" si="37"/>
        <v>0</v>
      </c>
      <c r="J357" s="42">
        <f t="shared" si="38"/>
        <v>0</v>
      </c>
      <c r="K357" s="7">
        <v>0</v>
      </c>
      <c r="L357" s="45">
        <f t="shared" si="39"/>
        <v>0</v>
      </c>
    </row>
    <row r="358" spans="1:12" x14ac:dyDescent="0.25">
      <c r="A358" s="64">
        <v>1808</v>
      </c>
      <c r="B358" s="61" t="s">
        <v>48</v>
      </c>
      <c r="C358" s="11">
        <v>33716434.390000008</v>
      </c>
      <c r="D358" s="10"/>
      <c r="E358" s="11">
        <v>127248.22737478337</v>
      </c>
      <c r="F358" s="11">
        <v>0</v>
      </c>
      <c r="G358" s="9">
        <f t="shared" si="36"/>
        <v>33780058.503687397</v>
      </c>
      <c r="H358" s="8">
        <v>20.716334498370028</v>
      </c>
      <c r="I358" s="44">
        <f t="shared" si="37"/>
        <v>4.8271087729283409E-2</v>
      </c>
      <c r="J358" s="42">
        <f t="shared" si="38"/>
        <v>1630600.1675318202</v>
      </c>
      <c r="K358" s="7">
        <v>1629220.113595482</v>
      </c>
      <c r="L358" s="45">
        <f t="shared" si="39"/>
        <v>-1380.053936338285</v>
      </c>
    </row>
    <row r="359" spans="1:12" x14ac:dyDescent="0.25">
      <c r="A359" s="64">
        <v>1815</v>
      </c>
      <c r="B359" s="61" t="s">
        <v>50</v>
      </c>
      <c r="C359" s="11">
        <v>84324017.330000013</v>
      </c>
      <c r="D359" s="10"/>
      <c r="E359" s="11">
        <v>1716501.4171452157</v>
      </c>
      <c r="F359" s="11">
        <v>16394.040001199995</v>
      </c>
      <c r="G359" s="9">
        <f t="shared" si="36"/>
        <v>85165873.998571426</v>
      </c>
      <c r="H359" s="8">
        <v>17.571728329824847</v>
      </c>
      <c r="I359" s="44">
        <f t="shared" si="37"/>
        <v>5.6909598260899578E-2</v>
      </c>
      <c r="J359" s="42">
        <f t="shared" si="38"/>
        <v>4846755.6747970935</v>
      </c>
      <c r="K359" s="7">
        <v>4474240.4657906033</v>
      </c>
      <c r="L359" s="45">
        <f t="shared" si="39"/>
        <v>-372515.20900649019</v>
      </c>
    </row>
    <row r="360" spans="1:12" x14ac:dyDescent="0.25">
      <c r="A360" s="64">
        <v>1820</v>
      </c>
      <c r="B360" s="61" t="s">
        <v>51</v>
      </c>
      <c r="C360" s="11">
        <v>129491175.33999994</v>
      </c>
      <c r="D360" s="10"/>
      <c r="E360" s="11">
        <v>2883088.43138</v>
      </c>
      <c r="F360" s="11">
        <v>115281.71999951996</v>
      </c>
      <c r="G360" s="9">
        <f t="shared" si="36"/>
        <v>130817437.83569042</v>
      </c>
      <c r="H360" s="8">
        <v>20.968544669844174</v>
      </c>
      <c r="I360" s="44">
        <f t="shared" si="37"/>
        <v>4.7690481897780246E-2</v>
      </c>
      <c r="J360" s="42">
        <f t="shared" si="38"/>
        <v>6238746.651016986</v>
      </c>
      <c r="K360" s="7">
        <v>6056516.8065551743</v>
      </c>
      <c r="L360" s="45">
        <f t="shared" si="39"/>
        <v>-182229.84446181171</v>
      </c>
    </row>
    <row r="361" spans="1:12" x14ac:dyDescent="0.25">
      <c r="A361" s="64">
        <v>1830</v>
      </c>
      <c r="B361" s="61" t="s">
        <v>53</v>
      </c>
      <c r="C361" s="11">
        <v>656075354.61000252</v>
      </c>
      <c r="D361" s="10"/>
      <c r="E361" s="11">
        <v>53999747.256610505</v>
      </c>
      <c r="F361" s="11">
        <v>1698121.1996400002</v>
      </c>
      <c r="G361" s="9">
        <f t="shared" si="36"/>
        <v>681377107.03866768</v>
      </c>
      <c r="H361" s="8">
        <v>38.624645900043191</v>
      </c>
      <c r="I361" s="44">
        <f t="shared" si="37"/>
        <v>2.5890204989526693E-2</v>
      </c>
      <c r="J361" s="42">
        <f t="shared" si="38"/>
        <v>17640992.97640178</v>
      </c>
      <c r="K361" s="7">
        <v>17435473.678058363</v>
      </c>
      <c r="L361" s="45">
        <f t="shared" si="39"/>
        <v>-205519.2983434163</v>
      </c>
    </row>
    <row r="362" spans="1:12" x14ac:dyDescent="0.25">
      <c r="A362" s="64">
        <v>1835</v>
      </c>
      <c r="B362" s="61" t="s">
        <v>54</v>
      </c>
      <c r="C362" s="11">
        <v>525480020.41000015</v>
      </c>
      <c r="D362" s="10"/>
      <c r="E362" s="11">
        <v>52474314.801237255</v>
      </c>
      <c r="F362" s="11">
        <v>1669087.56048</v>
      </c>
      <c r="G362" s="9">
        <f t="shared" si="36"/>
        <v>550048090.25013876</v>
      </c>
      <c r="H362" s="8">
        <v>32.654429429571138</v>
      </c>
      <c r="I362" s="44">
        <f t="shared" si="37"/>
        <v>3.0623716827047721E-2</v>
      </c>
      <c r="J362" s="42">
        <f t="shared" si="38"/>
        <v>16844516.957078639</v>
      </c>
      <c r="K362" s="7">
        <v>16540192.811430495</v>
      </c>
      <c r="L362" s="45">
        <f t="shared" si="39"/>
        <v>-304324.14564814419</v>
      </c>
    </row>
    <row r="363" spans="1:12" x14ac:dyDescent="0.25">
      <c r="A363" s="64">
        <v>1840</v>
      </c>
      <c r="B363" s="61" t="s">
        <v>55</v>
      </c>
      <c r="C363" s="11">
        <v>494164993.83000028</v>
      </c>
      <c r="D363" s="10"/>
      <c r="E363" s="11">
        <v>78878783.303278208</v>
      </c>
      <c r="F363" s="11">
        <v>340946.39996399998</v>
      </c>
      <c r="G363" s="9">
        <f t="shared" si="36"/>
        <v>533263439.08167541</v>
      </c>
      <c r="H363" s="8">
        <v>48.536134785062359</v>
      </c>
      <c r="I363" s="44">
        <f t="shared" si="37"/>
        <v>2.0603206341592805E-2</v>
      </c>
      <c r="J363" s="42">
        <f t="shared" si="38"/>
        <v>10986936.669827163</v>
      </c>
      <c r="K363" s="7">
        <v>10617160.862624897</v>
      </c>
      <c r="L363" s="45">
        <f t="shared" si="39"/>
        <v>-369775.80720226653</v>
      </c>
    </row>
    <row r="364" spans="1:12" x14ac:dyDescent="0.25">
      <c r="A364" s="64">
        <v>1845</v>
      </c>
      <c r="B364" s="61" t="s">
        <v>56</v>
      </c>
      <c r="C364" s="11">
        <v>1345722304.7700002</v>
      </c>
      <c r="D364" s="10"/>
      <c r="E364" s="11">
        <v>166873667.24683425</v>
      </c>
      <c r="F364" s="11">
        <v>1510677.5999524796</v>
      </c>
      <c r="G364" s="9">
        <f t="shared" si="36"/>
        <v>1427648460.7934649</v>
      </c>
      <c r="H364" s="8">
        <v>27.901584287077018</v>
      </c>
      <c r="I364" s="44">
        <f t="shared" si="37"/>
        <v>3.5840258736245419E-2</v>
      </c>
      <c r="J364" s="42">
        <f t="shared" si="38"/>
        <v>51167290.219240308</v>
      </c>
      <c r="K364" s="7">
        <v>49633355.347911939</v>
      </c>
      <c r="L364" s="45">
        <f t="shared" si="39"/>
        <v>-1533934.8713283688</v>
      </c>
    </row>
    <row r="365" spans="1:12" x14ac:dyDescent="0.25">
      <c r="A365" s="64">
        <v>1850</v>
      </c>
      <c r="B365" s="61" t="s">
        <v>57</v>
      </c>
      <c r="C365" s="11">
        <v>711019427.37999988</v>
      </c>
      <c r="D365" s="10"/>
      <c r="E365" s="11">
        <v>70137145.714302167</v>
      </c>
      <c r="F365" s="11">
        <v>2082192.1204800003</v>
      </c>
      <c r="G365" s="9">
        <f t="shared" si="36"/>
        <v>744005808.11667097</v>
      </c>
      <c r="H365" s="8">
        <v>27.161475806293808</v>
      </c>
      <c r="I365" s="44">
        <f t="shared" si="37"/>
        <v>3.681685071649464E-2</v>
      </c>
      <c r="J365" s="42">
        <f t="shared" si="38"/>
        <v>27391950.76963643</v>
      </c>
      <c r="K365" s="7">
        <v>26823051.717080221</v>
      </c>
      <c r="L365" s="45">
        <f t="shared" si="39"/>
        <v>-568899.05255620927</v>
      </c>
    </row>
    <row r="366" spans="1:12" x14ac:dyDescent="0.25">
      <c r="A366" s="64">
        <v>1855</v>
      </c>
      <c r="B366" s="61" t="s">
        <v>58</v>
      </c>
      <c r="C366" s="11">
        <v>113423562.75999995</v>
      </c>
      <c r="D366" s="10"/>
      <c r="E366" s="11">
        <v>11206578.54974689</v>
      </c>
      <c r="F366" s="11">
        <v>356710.31996399997</v>
      </c>
      <c r="G366" s="9">
        <f t="shared" si="36"/>
        <v>118670141.71490939</v>
      </c>
      <c r="H366" s="8">
        <v>37.373742328830652</v>
      </c>
      <c r="I366" s="44">
        <f t="shared" si="37"/>
        <v>2.6756753209286867E-2</v>
      </c>
      <c r="J366" s="42">
        <f t="shared" si="38"/>
        <v>3175227.6951769292</v>
      </c>
      <c r="K366" s="7">
        <v>3120352.741416519</v>
      </c>
      <c r="L366" s="45">
        <f t="shared" si="39"/>
        <v>-54874.953760410193</v>
      </c>
    </row>
    <row r="367" spans="1:12" x14ac:dyDescent="0.25">
      <c r="A367" s="64">
        <v>1860</v>
      </c>
      <c r="B367" s="61" t="s">
        <v>59</v>
      </c>
      <c r="C367" s="11">
        <v>165072833.65000007</v>
      </c>
      <c r="D367" s="10"/>
      <c r="E367" s="11">
        <v>27847829.096933175</v>
      </c>
      <c r="F367" s="11">
        <v>456577.68846845138</v>
      </c>
      <c r="G367" s="9">
        <f t="shared" si="36"/>
        <v>178540170.5099982</v>
      </c>
      <c r="H367" s="8">
        <v>12.287657851478594</v>
      </c>
      <c r="I367" s="44">
        <f t="shared" si="37"/>
        <v>8.138247435654862E-2</v>
      </c>
      <c r="J367" s="42">
        <f t="shared" si="38"/>
        <v>14530040.848143747</v>
      </c>
      <c r="K367" s="7">
        <v>14223136.939054824</v>
      </c>
      <c r="L367" s="45">
        <f t="shared" si="39"/>
        <v>-306903.90908892266</v>
      </c>
    </row>
    <row r="368" spans="1:12" x14ac:dyDescent="0.25">
      <c r="A368" s="64">
        <v>1908</v>
      </c>
      <c r="B368" s="61" t="s">
        <v>60</v>
      </c>
      <c r="C368" s="11">
        <v>163796337.70000002</v>
      </c>
      <c r="D368" s="10"/>
      <c r="E368" s="11">
        <v>1152239.5538999997</v>
      </c>
      <c r="F368" s="11">
        <v>0</v>
      </c>
      <c r="G368" s="9">
        <f t="shared" si="36"/>
        <v>164372457.47695002</v>
      </c>
      <c r="H368" s="8">
        <v>27.81382948032855</v>
      </c>
      <c r="I368" s="44">
        <f t="shared" si="37"/>
        <v>3.5953337554875509E-2</v>
      </c>
      <c r="J368" s="42">
        <f t="shared" si="38"/>
        <v>5909738.4483932042</v>
      </c>
      <c r="K368" s="7">
        <v>5912069.3286584755</v>
      </c>
      <c r="L368" s="45">
        <f t="shared" si="39"/>
        <v>2330.8802652712911</v>
      </c>
    </row>
    <row r="369" spans="1:12" x14ac:dyDescent="0.25">
      <c r="A369" s="64">
        <v>1915</v>
      </c>
      <c r="B369" s="61" t="s">
        <v>61</v>
      </c>
      <c r="C369" s="11">
        <v>3315961.2599999979</v>
      </c>
      <c r="D369" s="10"/>
      <c r="E369" s="11">
        <v>0</v>
      </c>
      <c r="F369" s="11">
        <v>0</v>
      </c>
      <c r="G369" s="9">
        <f t="shared" si="36"/>
        <v>3315961.2599999979</v>
      </c>
      <c r="H369" s="8">
        <v>11.651242024766463</v>
      </c>
      <c r="I369" s="44">
        <f t="shared" si="37"/>
        <v>8.5827759639217002E-2</v>
      </c>
      <c r="J369" s="42">
        <f t="shared" si="38"/>
        <v>284601.52599623497</v>
      </c>
      <c r="K369" s="7">
        <v>284601.52599623526</v>
      </c>
      <c r="L369" s="45">
        <f t="shared" si="39"/>
        <v>2.9103830456733704E-10</v>
      </c>
    </row>
    <row r="370" spans="1:12" x14ac:dyDescent="0.25">
      <c r="A370" s="64">
        <v>1920</v>
      </c>
      <c r="B370" s="61" t="s">
        <v>62</v>
      </c>
      <c r="C370" s="11">
        <v>10972100.690000003</v>
      </c>
      <c r="D370" s="10"/>
      <c r="E370" s="11">
        <v>3641670.472508959</v>
      </c>
      <c r="F370" s="11">
        <v>0</v>
      </c>
      <c r="G370" s="9">
        <f t="shared" si="36"/>
        <v>12792935.926254483</v>
      </c>
      <c r="H370" s="8">
        <v>2.2720199582665983</v>
      </c>
      <c r="I370" s="44">
        <f t="shared" si="37"/>
        <v>0.44013697870987639</v>
      </c>
      <c r="J370" s="42">
        <f t="shared" si="38"/>
        <v>5630644.167410682</v>
      </c>
      <c r="K370" s="7">
        <v>4908867.0640884954</v>
      </c>
      <c r="L370" s="45">
        <f t="shared" si="39"/>
        <v>-721777.10332218651</v>
      </c>
    </row>
    <row r="371" spans="1:12" x14ac:dyDescent="0.25">
      <c r="A371" s="64">
        <v>1930</v>
      </c>
      <c r="B371" s="61" t="s">
        <v>64</v>
      </c>
      <c r="C371" s="11">
        <v>35190488.350000001</v>
      </c>
      <c r="D371" s="10"/>
      <c r="E371" s="11">
        <v>9828505.7711999975</v>
      </c>
      <c r="F371" s="11">
        <v>48672.240000359991</v>
      </c>
      <c r="G371" s="9">
        <f t="shared" si="36"/>
        <v>40056068.995599642</v>
      </c>
      <c r="H371" s="8">
        <v>6.9592326730560918</v>
      </c>
      <c r="I371" s="44">
        <f t="shared" si="37"/>
        <v>0.14369400291380946</v>
      </c>
      <c r="J371" s="42">
        <f t="shared" si="38"/>
        <v>5755816.8949694475</v>
      </c>
      <c r="K371" s="7">
        <v>5305253.7673103791</v>
      </c>
      <c r="L371" s="45">
        <f t="shared" si="39"/>
        <v>-450563.12765906844</v>
      </c>
    </row>
    <row r="372" spans="1:12" x14ac:dyDescent="0.25">
      <c r="A372" s="64">
        <v>1935</v>
      </c>
      <c r="B372" s="61" t="s">
        <v>65</v>
      </c>
      <c r="C372" s="11">
        <v>1013536.4699999999</v>
      </c>
      <c r="D372" s="10"/>
      <c r="E372" s="11">
        <v>0</v>
      </c>
      <c r="F372" s="11">
        <v>0</v>
      </c>
      <c r="G372" s="9">
        <f t="shared" si="36"/>
        <v>1013536.4699999999</v>
      </c>
      <c r="H372" s="8">
        <v>7.5575323820981914</v>
      </c>
      <c r="I372" s="44">
        <f t="shared" si="37"/>
        <v>0.13231832156865608</v>
      </c>
      <c r="J372" s="42">
        <f t="shared" si="38"/>
        <v>134109.44455902054</v>
      </c>
      <c r="K372" s="7">
        <v>130504.07619538422</v>
      </c>
      <c r="L372" s="45">
        <f t="shared" si="39"/>
        <v>-3605.3683636363276</v>
      </c>
    </row>
    <row r="373" spans="1:12" x14ac:dyDescent="0.25">
      <c r="A373" s="64">
        <v>1940</v>
      </c>
      <c r="B373" s="61" t="s">
        <v>66</v>
      </c>
      <c r="C373" s="11">
        <v>2120857.7699999996</v>
      </c>
      <c r="D373" s="10"/>
      <c r="E373" s="11">
        <v>1853596.1236999999</v>
      </c>
      <c r="F373" s="11">
        <v>0</v>
      </c>
      <c r="G373" s="9">
        <f t="shared" si="36"/>
        <v>3047655.8318499997</v>
      </c>
      <c r="H373" s="8">
        <v>4.3341829976999149</v>
      </c>
      <c r="I373" s="44">
        <f t="shared" si="37"/>
        <v>0.23072399124141385</v>
      </c>
      <c r="J373" s="42">
        <f t="shared" si="38"/>
        <v>703167.31745460315</v>
      </c>
      <c r="K373" s="7">
        <v>536167.70385719952</v>
      </c>
      <c r="L373" s="45">
        <f t="shared" si="39"/>
        <v>-166999.61359740363</v>
      </c>
    </row>
    <row r="374" spans="1:12" x14ac:dyDescent="0.25">
      <c r="A374" s="64">
        <v>1945</v>
      </c>
      <c r="B374" s="61" t="s">
        <v>67</v>
      </c>
      <c r="C374" s="11">
        <v>3183598.3200000012</v>
      </c>
      <c r="D374" s="10"/>
      <c r="E374" s="11">
        <v>65317.465600000003</v>
      </c>
      <c r="F374" s="11">
        <v>0</v>
      </c>
      <c r="G374" s="9">
        <f t="shared" si="36"/>
        <v>3216257.0528000011</v>
      </c>
      <c r="H374" s="8">
        <v>6.5257897658449266</v>
      </c>
      <c r="I374" s="44">
        <f t="shared" si="37"/>
        <v>0.15323815750759556</v>
      </c>
      <c r="J374" s="42">
        <f t="shared" si="38"/>
        <v>492853.30484188168</v>
      </c>
      <c r="K374" s="7">
        <v>486887.53646895528</v>
      </c>
      <c r="L374" s="45">
        <f t="shared" si="39"/>
        <v>-5965.7683729263954</v>
      </c>
    </row>
    <row r="375" spans="1:12" x14ac:dyDescent="0.25">
      <c r="A375" s="64">
        <v>1955</v>
      </c>
      <c r="B375" s="61" t="s">
        <v>68</v>
      </c>
      <c r="C375" s="11">
        <v>4245695.8400000008</v>
      </c>
      <c r="D375" s="10"/>
      <c r="E375" s="11">
        <v>284994.25460000004</v>
      </c>
      <c r="F375" s="11">
        <v>0</v>
      </c>
      <c r="G375" s="9">
        <f t="shared" si="36"/>
        <v>4388192.9673000006</v>
      </c>
      <c r="H375" s="8">
        <v>6.6959029150653855</v>
      </c>
      <c r="I375" s="44">
        <f t="shared" si="37"/>
        <v>0.14934505662411252</v>
      </c>
      <c r="J375" s="42">
        <f t="shared" si="38"/>
        <v>655354.92717895086</v>
      </c>
      <c r="K375" s="7">
        <v>663304.53762723715</v>
      </c>
      <c r="L375" s="45">
        <f t="shared" si="39"/>
        <v>7949.6104482862866</v>
      </c>
    </row>
    <row r="376" spans="1:12" x14ac:dyDescent="0.25">
      <c r="A376" s="64">
        <v>1960</v>
      </c>
      <c r="B376" s="61" t="s">
        <v>69</v>
      </c>
      <c r="C376" s="11">
        <v>3290548.650000006</v>
      </c>
      <c r="D376" s="10"/>
      <c r="E376" s="11">
        <v>216371.86559999999</v>
      </c>
      <c r="F376" s="11">
        <v>35451.000004799993</v>
      </c>
      <c r="G376" s="9">
        <f t="shared" si="36"/>
        <v>3363283.582795206</v>
      </c>
      <c r="H376" s="8">
        <v>3.540371203724709</v>
      </c>
      <c r="I376" s="44">
        <f t="shared" si="37"/>
        <v>0.28245625739694546</v>
      </c>
      <c r="J376" s="42">
        <f t="shared" si="38"/>
        <v>949980.4933609236</v>
      </c>
      <c r="K376" s="7">
        <v>545543.4232154279</v>
      </c>
      <c r="L376" s="45">
        <f t="shared" si="39"/>
        <v>-404437.0701454957</v>
      </c>
    </row>
    <row r="377" spans="1:12" x14ac:dyDescent="0.25">
      <c r="A377" s="64">
        <v>1980</v>
      </c>
      <c r="B377" s="61" t="s">
        <v>71</v>
      </c>
      <c r="C377" s="11">
        <v>16513354.089999981</v>
      </c>
      <c r="D377" s="10"/>
      <c r="E377" s="11">
        <v>3530029.7139474927</v>
      </c>
      <c r="F377" s="11">
        <v>112161.83995200001</v>
      </c>
      <c r="G377" s="9">
        <f t="shared" si="36"/>
        <v>18166207.107021727</v>
      </c>
      <c r="H377" s="8">
        <v>7.4495337362478766</v>
      </c>
      <c r="I377" s="44">
        <f t="shared" si="37"/>
        <v>0.13423658921553824</v>
      </c>
      <c r="J377" s="42">
        <f t="shared" si="38"/>
        <v>2438569.6810296667</v>
      </c>
      <c r="K377" s="7">
        <v>2229817.1757056559</v>
      </c>
      <c r="L377" s="45">
        <f t="shared" si="39"/>
        <v>-208752.50532401074</v>
      </c>
    </row>
    <row r="378" spans="1:12" x14ac:dyDescent="0.25">
      <c r="A378" s="64">
        <v>2440</v>
      </c>
      <c r="B378" s="66" t="s">
        <v>73</v>
      </c>
      <c r="C378" s="11">
        <v>-892675890.85000014</v>
      </c>
      <c r="D378" s="10"/>
      <c r="E378" s="11">
        <v>-163120468.77314997</v>
      </c>
      <c r="F378" s="11">
        <v>-1377791.8799585998</v>
      </c>
      <c r="G378" s="9">
        <f t="shared" si="36"/>
        <v>-972858333.3566165</v>
      </c>
      <c r="H378" s="8">
        <v>35.964292277433344</v>
      </c>
      <c r="I378" s="46">
        <f t="shared" si="37"/>
        <v>2.7805357388541577E-2</v>
      </c>
      <c r="J378" s="47">
        <f t="shared" si="38"/>
        <v>-27050673.647401642</v>
      </c>
      <c r="K378" s="7">
        <v>-26104670.524323884</v>
      </c>
      <c r="L378" s="45">
        <f t="shared" si="39"/>
        <v>946003.12307775766</v>
      </c>
    </row>
    <row r="379" spans="1:12" ht="13.8" thickBot="1" x14ac:dyDescent="0.3">
      <c r="A379" s="64">
        <v>2005</v>
      </c>
      <c r="B379" s="61" t="s">
        <v>74</v>
      </c>
      <c r="C379" s="11">
        <v>6600911.0099999988</v>
      </c>
      <c r="D379" s="10"/>
      <c r="E379" s="11">
        <v>0</v>
      </c>
      <c r="F379" s="11">
        <v>0</v>
      </c>
      <c r="G379" s="9">
        <f t="shared" si="36"/>
        <v>6600911.0099999988</v>
      </c>
      <c r="H379" s="8">
        <v>8.9181941972851835</v>
      </c>
      <c r="I379" s="48">
        <f t="shared" si="37"/>
        <v>0.11213032345768084</v>
      </c>
      <c r="J379" s="49">
        <f t="shared" si="38"/>
        <v>740162.28666666662</v>
      </c>
      <c r="K379" s="7">
        <v>731191.98</v>
      </c>
      <c r="L379" s="50">
        <f t="shared" si="39"/>
        <v>-8970.3066666666418</v>
      </c>
    </row>
    <row r="380" spans="1:12" ht="13.8" thickBot="1" x14ac:dyDescent="0.3">
      <c r="A380" s="69"/>
      <c r="B380" s="70" t="s">
        <v>75</v>
      </c>
      <c r="C380" s="6">
        <f>SUM(C354:C379)</f>
        <v>3875274419.5400028</v>
      </c>
      <c r="D380" s="6">
        <f>SUM(D354:D379)</f>
        <v>0</v>
      </c>
      <c r="E380" s="6">
        <f>SUM(E354:E379)</f>
        <v>363937597.41283995</v>
      </c>
      <c r="F380" s="6">
        <f>SUM(F354:F379)</f>
        <v>7064481.8489482123</v>
      </c>
      <c r="G380" s="6">
        <f>SUM(G354:G379)</f>
        <v>4050178736.3974748</v>
      </c>
      <c r="H380" s="6"/>
      <c r="I380" s="51"/>
      <c r="J380" s="6">
        <f>SUM(J354:J379)</f>
        <v>173215751.07331902</v>
      </c>
      <c r="K380" s="6">
        <f>SUM(K354:K379)</f>
        <v>170997756.62437421</v>
      </c>
      <c r="L380" s="52">
        <f>SUM(L354:L379)</f>
        <v>-2217994.4489447922</v>
      </c>
    </row>
    <row r="382" spans="1:12" ht="13.8" thickBot="1" x14ac:dyDescent="0.3"/>
    <row r="383" spans="1:12" ht="18" customHeight="1" thickBot="1" x14ac:dyDescent="0.35">
      <c r="A383" s="21"/>
      <c r="B383" s="21"/>
      <c r="C383" s="21"/>
      <c r="D383" s="21"/>
      <c r="E383" s="24" t="s">
        <v>18</v>
      </c>
      <c r="F383" s="23">
        <f>F349+1</f>
        <v>2027</v>
      </c>
      <c r="G383" s="21"/>
      <c r="H383" s="21"/>
      <c r="I383" s="21"/>
      <c r="J383" s="21"/>
      <c r="K383" s="21"/>
    </row>
    <row r="384" spans="1:12" ht="13.8" thickBot="1" x14ac:dyDescent="0.3">
      <c r="A384" s="22"/>
      <c r="B384" s="22"/>
      <c r="C384" s="22"/>
      <c r="D384" s="22"/>
      <c r="E384" s="22"/>
      <c r="F384" s="22"/>
      <c r="G384" s="22"/>
      <c r="H384" s="22"/>
      <c r="I384" s="22"/>
      <c r="J384" s="22"/>
      <c r="K384" s="22"/>
    </row>
    <row r="385" spans="1:12" ht="18.899999999999999" customHeight="1" thickBot="1" x14ac:dyDescent="0.35">
      <c r="A385" s="21"/>
      <c r="B385" s="21"/>
      <c r="C385" s="77" t="s">
        <v>19</v>
      </c>
      <c r="D385" s="78"/>
      <c r="E385" s="78"/>
      <c r="F385" s="78"/>
      <c r="G385" s="79" t="s">
        <v>20</v>
      </c>
      <c r="H385" s="80"/>
      <c r="I385" s="34" t="s">
        <v>21</v>
      </c>
      <c r="J385" s="21"/>
      <c r="K385" s="21"/>
    </row>
    <row r="386" spans="1:12" ht="66.599999999999994" thickBot="1" x14ac:dyDescent="0.3">
      <c r="A386" s="83" t="s">
        <v>22</v>
      </c>
      <c r="B386" s="85" t="s">
        <v>23</v>
      </c>
      <c r="C386" s="18" t="s">
        <v>24</v>
      </c>
      <c r="D386" s="20" t="s">
        <v>25</v>
      </c>
      <c r="E386" s="17" t="s">
        <v>26</v>
      </c>
      <c r="F386" s="19" t="s">
        <v>27</v>
      </c>
      <c r="G386" s="55" t="s">
        <v>28</v>
      </c>
      <c r="H386" s="18" t="s">
        <v>29</v>
      </c>
      <c r="I386" s="35" t="s">
        <v>30</v>
      </c>
      <c r="J386" s="36" t="s">
        <v>31</v>
      </c>
      <c r="K386" s="37" t="s">
        <v>32</v>
      </c>
      <c r="L386" s="35" t="s">
        <v>33</v>
      </c>
    </row>
    <row r="387" spans="1:12" ht="13.8" thickBot="1" x14ac:dyDescent="0.3">
      <c r="A387" s="84"/>
      <c r="B387" s="86"/>
      <c r="C387" s="13" t="s">
        <v>34</v>
      </c>
      <c r="D387" s="16" t="s">
        <v>35</v>
      </c>
      <c r="E387" s="14" t="s">
        <v>36</v>
      </c>
      <c r="F387" s="14" t="s">
        <v>37</v>
      </c>
      <c r="G387" s="41" t="s">
        <v>38</v>
      </c>
      <c r="H387" s="15" t="s">
        <v>39</v>
      </c>
      <c r="I387" s="38" t="s">
        <v>40</v>
      </c>
      <c r="J387" s="39" t="s">
        <v>41</v>
      </c>
      <c r="K387" s="40" t="s">
        <v>42</v>
      </c>
      <c r="L387" s="41" t="s">
        <v>43</v>
      </c>
    </row>
    <row r="388" spans="1:12" x14ac:dyDescent="0.25">
      <c r="A388" s="60">
        <v>1609</v>
      </c>
      <c r="B388" s="61" t="s">
        <v>44</v>
      </c>
      <c r="C388" s="11">
        <v>70335796.513450176</v>
      </c>
      <c r="D388" s="10"/>
      <c r="E388" s="11">
        <v>6025034.053700014</v>
      </c>
      <c r="F388" s="11">
        <v>0</v>
      </c>
      <c r="G388" s="9">
        <f>C388-D388+(E388*0.5)-F388</f>
        <v>73348313.540300176</v>
      </c>
      <c r="H388" s="8">
        <v>19.430485296783512</v>
      </c>
      <c r="I388" s="12">
        <f t="shared" ref="I388:I413" si="40">IF(H388=0,0,1/H388)</f>
        <v>5.1465518473979559E-2</v>
      </c>
      <c r="J388" s="42">
        <f t="shared" ref="J388:J413" si="41">IF(H388=0,0,+G388/H388)</f>
        <v>3774908.9855435635</v>
      </c>
      <c r="K388" s="7">
        <v>3653253.7224569111</v>
      </c>
      <c r="L388" s="43">
        <f t="shared" ref="L388:L413" si="42">IF(ISERROR(+K388-J388), 0, +K388-J388)</f>
        <v>-121655.26308665238</v>
      </c>
    </row>
    <row r="389" spans="1:12" ht="26.4" x14ac:dyDescent="0.25">
      <c r="A389" s="62">
        <v>1611</v>
      </c>
      <c r="B389" s="63" t="s">
        <v>45</v>
      </c>
      <c r="C389" s="11">
        <v>115419041.24488479</v>
      </c>
      <c r="D389" s="10"/>
      <c r="E389" s="11">
        <v>40816014.680104032</v>
      </c>
      <c r="F389" s="11">
        <v>0</v>
      </c>
      <c r="G389" s="9">
        <f t="shared" ref="G389:G413" si="43">C389-D389+(E389*0.5)-F389</f>
        <v>135827048.5849368</v>
      </c>
      <c r="H389" s="8">
        <v>5.020527429694865</v>
      </c>
      <c r="I389" s="44">
        <f t="shared" si="40"/>
        <v>0.19918226003214518</v>
      </c>
      <c r="J389" s="42">
        <f>IF(H389=0,0,+G389/H389)</f>
        <v>27054338.510643695</v>
      </c>
      <c r="K389" s="7">
        <v>27573533.55226431</v>
      </c>
      <c r="L389" s="43">
        <f t="shared" si="42"/>
        <v>519195.04162061587</v>
      </c>
    </row>
    <row r="390" spans="1:12" x14ac:dyDescent="0.25">
      <c r="A390" s="64">
        <v>1612</v>
      </c>
      <c r="B390" s="61" t="s">
        <v>46</v>
      </c>
      <c r="C390" s="11">
        <v>4376545.2456999999</v>
      </c>
      <c r="D390" s="10"/>
      <c r="E390" s="11">
        <v>112565.31097133973</v>
      </c>
      <c r="F390" s="11">
        <v>0</v>
      </c>
      <c r="G390" s="9">
        <f t="shared" si="43"/>
        <v>4432827.9011856699</v>
      </c>
      <c r="H390" s="8">
        <v>0</v>
      </c>
      <c r="I390" s="44">
        <f t="shared" si="40"/>
        <v>0</v>
      </c>
      <c r="J390" s="42">
        <f t="shared" si="41"/>
        <v>0</v>
      </c>
      <c r="K390" s="7">
        <v>0</v>
      </c>
      <c r="L390" s="45">
        <f t="shared" si="42"/>
        <v>0</v>
      </c>
    </row>
    <row r="391" spans="1:12" x14ac:dyDescent="0.25">
      <c r="A391" s="64">
        <v>1805</v>
      </c>
      <c r="B391" s="61" t="s">
        <v>47</v>
      </c>
      <c r="C391" s="11">
        <v>84610332.139999971</v>
      </c>
      <c r="D391" s="10"/>
      <c r="E391" s="11">
        <v>0</v>
      </c>
      <c r="F391" s="11">
        <v>0</v>
      </c>
      <c r="G391" s="9">
        <f t="shared" si="43"/>
        <v>84610332.139999971</v>
      </c>
      <c r="H391" s="8">
        <v>0</v>
      </c>
      <c r="I391" s="44">
        <f t="shared" si="40"/>
        <v>0</v>
      </c>
      <c r="J391" s="42">
        <f t="shared" si="41"/>
        <v>0</v>
      </c>
      <c r="K391" s="7">
        <v>0</v>
      </c>
      <c r="L391" s="45">
        <f t="shared" si="42"/>
        <v>0</v>
      </c>
    </row>
    <row r="392" spans="1:12" x14ac:dyDescent="0.25">
      <c r="A392" s="64">
        <v>1808</v>
      </c>
      <c r="B392" s="61" t="s">
        <v>48</v>
      </c>
      <c r="C392" s="11">
        <v>32214462.503779314</v>
      </c>
      <c r="D392" s="10"/>
      <c r="E392" s="11">
        <v>10122183.143389398</v>
      </c>
      <c r="F392" s="11">
        <v>0</v>
      </c>
      <c r="G392" s="9">
        <f t="shared" si="43"/>
        <v>37275554.075474016</v>
      </c>
      <c r="H392" s="8">
        <v>19.731771249506313</v>
      </c>
      <c r="I392" s="44">
        <f t="shared" si="40"/>
        <v>5.0679687462169415E-2</v>
      </c>
      <c r="J392" s="42">
        <f t="shared" si="41"/>
        <v>1889113.4305242186</v>
      </c>
      <c r="K392" s="7">
        <v>1650310.092130967</v>
      </c>
      <c r="L392" s="45">
        <f t="shared" si="42"/>
        <v>-238803.33839325164</v>
      </c>
    </row>
    <row r="393" spans="1:12" x14ac:dyDescent="0.25">
      <c r="A393" s="64">
        <v>1815</v>
      </c>
      <c r="B393" s="61" t="s">
        <v>50</v>
      </c>
      <c r="C393" s="11">
        <v>81549884.241353437</v>
      </c>
      <c r="D393" s="10"/>
      <c r="E393" s="11">
        <v>32593360.172030598</v>
      </c>
      <c r="F393" s="11">
        <v>16394.040001199995</v>
      </c>
      <c r="G393" s="9">
        <f t="shared" si="43"/>
        <v>97830170.287367538</v>
      </c>
      <c r="H393" s="8">
        <v>19.645805479406189</v>
      </c>
      <c r="I393" s="44">
        <f t="shared" si="40"/>
        <v>5.0901450747247542E-2</v>
      </c>
      <c r="J393" s="42">
        <f t="shared" si="41"/>
        <v>4979697.5944772782</v>
      </c>
      <c r="K393" s="7">
        <v>4204830.8665087055</v>
      </c>
      <c r="L393" s="45">
        <f t="shared" si="42"/>
        <v>-774866.72796857264</v>
      </c>
    </row>
    <row r="394" spans="1:12" x14ac:dyDescent="0.25">
      <c r="A394" s="64">
        <v>1820</v>
      </c>
      <c r="B394" s="61" t="s">
        <v>51</v>
      </c>
      <c r="C394" s="11">
        <v>126202465.24482526</v>
      </c>
      <c r="D394" s="10"/>
      <c r="E394" s="11">
        <v>6834808.6934799999</v>
      </c>
      <c r="F394" s="11">
        <v>115281.71999951996</v>
      </c>
      <c r="G394" s="9">
        <f t="shared" si="43"/>
        <v>129504587.87156573</v>
      </c>
      <c r="H394" s="8">
        <v>21.431286867032075</v>
      </c>
      <c r="I394" s="44">
        <f t="shared" si="40"/>
        <v>4.6660753794412049E-2</v>
      </c>
      <c r="J394" s="42">
        <f t="shared" si="41"/>
        <v>6042781.6899219295</v>
      </c>
      <c r="K394" s="7">
        <v>5958674.5572165623</v>
      </c>
      <c r="L394" s="45">
        <f t="shared" si="42"/>
        <v>-84107.13270536717</v>
      </c>
    </row>
    <row r="395" spans="1:12" x14ac:dyDescent="0.25">
      <c r="A395" s="64">
        <v>1830</v>
      </c>
      <c r="B395" s="61" t="s">
        <v>53</v>
      </c>
      <c r="C395" s="11">
        <v>690941506.98891473</v>
      </c>
      <c r="D395" s="10"/>
      <c r="E395" s="11">
        <v>47989955.8784936</v>
      </c>
      <c r="F395" s="11">
        <v>1698121.1996400002</v>
      </c>
      <c r="G395" s="9">
        <f t="shared" si="43"/>
        <v>713238363.72852147</v>
      </c>
      <c r="H395" s="8">
        <v>38.299709729098929</v>
      </c>
      <c r="I395" s="44">
        <f t="shared" si="40"/>
        <v>2.6109858457758262E-2</v>
      </c>
      <c r="J395" s="42">
        <f t="shared" si="41"/>
        <v>18622552.7235948</v>
      </c>
      <c r="K395" s="7">
        <v>18463090.519291922</v>
      </c>
      <c r="L395" s="45">
        <f t="shared" si="42"/>
        <v>-159462.20430287719</v>
      </c>
    </row>
    <row r="396" spans="1:12" x14ac:dyDescent="0.25">
      <c r="A396" s="64">
        <v>1835</v>
      </c>
      <c r="B396" s="61" t="s">
        <v>54</v>
      </c>
      <c r="C396" s="11">
        <v>559745054.83932686</v>
      </c>
      <c r="D396" s="10"/>
      <c r="E396" s="11">
        <v>45282838.29972785</v>
      </c>
      <c r="F396" s="11">
        <v>1669087.56048</v>
      </c>
      <c r="G396" s="9">
        <f t="shared" si="43"/>
        <v>580717386.42871082</v>
      </c>
      <c r="H396" s="8">
        <v>32.454157223279147</v>
      </c>
      <c r="I396" s="44">
        <f t="shared" si="40"/>
        <v>3.0812693520899898E-2</v>
      </c>
      <c r="J396" s="42">
        <f t="shared" si="41"/>
        <v>17893466.850285862</v>
      </c>
      <c r="K396" s="7">
        <v>17671296.711591985</v>
      </c>
      <c r="L396" s="45">
        <f t="shared" si="42"/>
        <v>-222170.13869387656</v>
      </c>
    </row>
    <row r="397" spans="1:12" x14ac:dyDescent="0.25">
      <c r="A397" s="64">
        <v>1840</v>
      </c>
      <c r="B397" s="61" t="s">
        <v>55</v>
      </c>
      <c r="C397" s="11">
        <v>562085669.87068951</v>
      </c>
      <c r="D397" s="10"/>
      <c r="E397" s="11">
        <v>63544024.431942821</v>
      </c>
      <c r="F397" s="11">
        <v>340946.39996399998</v>
      </c>
      <c r="G397" s="9">
        <f t="shared" si="43"/>
        <v>593516735.68669689</v>
      </c>
      <c r="H397" s="8">
        <v>48.922863853805353</v>
      </c>
      <c r="I397" s="44">
        <f t="shared" si="40"/>
        <v>2.0440340593884044E-2</v>
      </c>
      <c r="J397" s="42">
        <f t="shared" si="41"/>
        <v>12131684.225606337</v>
      </c>
      <c r="K397" s="7">
        <v>11891381.462215155</v>
      </c>
      <c r="L397" s="45">
        <f t="shared" si="42"/>
        <v>-240302.76339118183</v>
      </c>
    </row>
    <row r="398" spans="1:12" x14ac:dyDescent="0.25">
      <c r="A398" s="64">
        <v>1845</v>
      </c>
      <c r="B398" s="61" t="s">
        <v>56</v>
      </c>
      <c r="C398" s="11">
        <v>1461451939.0689702</v>
      </c>
      <c r="D398" s="10"/>
      <c r="E398" s="11">
        <v>134840366.63028258</v>
      </c>
      <c r="F398" s="11">
        <v>1510677.5999524796</v>
      </c>
      <c r="G398" s="9">
        <f t="shared" si="43"/>
        <v>1527361444.7841589</v>
      </c>
      <c r="H398" s="8">
        <v>27.908599166024882</v>
      </c>
      <c r="I398" s="44">
        <f t="shared" si="40"/>
        <v>3.583125021973052E-2</v>
      </c>
      <c r="J398" s="42">
        <f t="shared" si="41"/>
        <v>54727270.104030319</v>
      </c>
      <c r="K398" s="7">
        <v>53645088.394453064</v>
      </c>
      <c r="L398" s="45">
        <f t="shared" si="42"/>
        <v>-1082181.709577255</v>
      </c>
    </row>
    <row r="399" spans="1:12" x14ac:dyDescent="0.25">
      <c r="A399" s="64">
        <v>1850</v>
      </c>
      <c r="B399" s="61" t="s">
        <v>57</v>
      </c>
      <c r="C399" s="11">
        <v>752251329.25674188</v>
      </c>
      <c r="D399" s="10"/>
      <c r="E399" s="11">
        <v>60958023.626440339</v>
      </c>
      <c r="F399" s="11">
        <v>2082192.1204800003</v>
      </c>
      <c r="G399" s="9">
        <f t="shared" si="43"/>
        <v>780648148.94948208</v>
      </c>
      <c r="H399" s="8">
        <v>27.133926366202278</v>
      </c>
      <c r="I399" s="44">
        <f t="shared" si="40"/>
        <v>3.6854231359807518E-2</v>
      </c>
      <c r="J399" s="42">
        <f t="shared" si="41"/>
        <v>28770187.491989691</v>
      </c>
      <c r="K399" s="7">
        <v>28286779.656067245</v>
      </c>
      <c r="L399" s="45">
        <f t="shared" si="42"/>
        <v>-483407.8359224461</v>
      </c>
    </row>
    <row r="400" spans="1:12" x14ac:dyDescent="0.25">
      <c r="A400" s="64">
        <v>1855</v>
      </c>
      <c r="B400" s="61" t="s">
        <v>58</v>
      </c>
      <c r="C400" s="11">
        <v>121153078.24836633</v>
      </c>
      <c r="D400" s="10"/>
      <c r="E400" s="11">
        <v>10080961.891774219</v>
      </c>
      <c r="F400" s="11">
        <v>356710.31996399997</v>
      </c>
      <c r="G400" s="9">
        <f t="shared" si="43"/>
        <v>125836848.87428942</v>
      </c>
      <c r="H400" s="8">
        <v>37.283045310355149</v>
      </c>
      <c r="I400" s="44">
        <f t="shared" si="40"/>
        <v>2.6821843325181803E-2</v>
      </c>
      <c r="J400" s="42">
        <f t="shared" si="41"/>
        <v>3375176.2450407711</v>
      </c>
      <c r="K400" s="7">
        <v>3335426.7195207011</v>
      </c>
      <c r="L400" s="45">
        <f t="shared" si="42"/>
        <v>-39749.52552006999</v>
      </c>
    </row>
    <row r="401" spans="1:12" x14ac:dyDescent="0.25">
      <c r="A401" s="64">
        <v>1860</v>
      </c>
      <c r="B401" s="61" t="s">
        <v>59</v>
      </c>
      <c r="C401" s="11">
        <v>178240948.11940998</v>
      </c>
      <c r="D401" s="10"/>
      <c r="E401" s="11">
        <v>44739958.930443726</v>
      </c>
      <c r="F401" s="11">
        <v>30438.512564563425</v>
      </c>
      <c r="G401" s="9">
        <f t="shared" si="43"/>
        <v>200580489.07206726</v>
      </c>
      <c r="H401" s="8">
        <v>11.549898049949908</v>
      </c>
      <c r="I401" s="44">
        <f t="shared" si="40"/>
        <v>8.6580850815764304E-2</v>
      </c>
      <c r="J401" s="42">
        <f t="shared" si="41"/>
        <v>17366429.400901698</v>
      </c>
      <c r="K401" s="7">
        <v>31184391.27666245</v>
      </c>
      <c r="L401" s="45">
        <f t="shared" si="42"/>
        <v>13817961.875760753</v>
      </c>
    </row>
    <row r="402" spans="1:12" x14ac:dyDescent="0.25">
      <c r="A402" s="64">
        <v>1908</v>
      </c>
      <c r="B402" s="61" t="s">
        <v>60</v>
      </c>
      <c r="C402" s="11">
        <v>159036507.92524153</v>
      </c>
      <c r="D402" s="10"/>
      <c r="E402" s="11">
        <v>2343542.2325999998</v>
      </c>
      <c r="F402" s="11">
        <v>0</v>
      </c>
      <c r="G402" s="9">
        <f t="shared" si="43"/>
        <v>160208279.04154152</v>
      </c>
      <c r="H402" s="8">
        <v>26.795874400197757</v>
      </c>
      <c r="I402" s="44">
        <f t="shared" si="40"/>
        <v>3.7319177760910087E-2</v>
      </c>
      <c r="J402" s="42">
        <f t="shared" si="41"/>
        <v>5978841.2443207735</v>
      </c>
      <c r="K402" s="7">
        <v>5971637.2745644758</v>
      </c>
      <c r="L402" s="45">
        <f t="shared" si="42"/>
        <v>-7203.9697562977672</v>
      </c>
    </row>
    <row r="403" spans="1:12" x14ac:dyDescent="0.25">
      <c r="A403" s="64">
        <v>1915</v>
      </c>
      <c r="B403" s="61" t="s">
        <v>61</v>
      </c>
      <c r="C403" s="11">
        <v>3031359.7340037627</v>
      </c>
      <c r="D403" s="10"/>
      <c r="E403" s="11">
        <v>0</v>
      </c>
      <c r="F403" s="11">
        <v>0</v>
      </c>
      <c r="G403" s="9">
        <f t="shared" si="43"/>
        <v>3031359.7340037627</v>
      </c>
      <c r="H403" s="8">
        <v>10.651242024766463</v>
      </c>
      <c r="I403" s="44">
        <f t="shared" si="40"/>
        <v>9.3885764465287874E-2</v>
      </c>
      <c r="J403" s="42">
        <f t="shared" si="41"/>
        <v>284601.52599623497</v>
      </c>
      <c r="K403" s="7">
        <v>284601.52599623526</v>
      </c>
      <c r="L403" s="45">
        <f t="shared" si="42"/>
        <v>2.9103830456733704E-10</v>
      </c>
    </row>
    <row r="404" spans="1:12" x14ac:dyDescent="0.25">
      <c r="A404" s="64">
        <v>1920</v>
      </c>
      <c r="B404" s="61" t="s">
        <v>62</v>
      </c>
      <c r="C404" s="11">
        <v>9704904.0984204691</v>
      </c>
      <c r="D404" s="10"/>
      <c r="E404" s="11">
        <v>8577333.130565973</v>
      </c>
      <c r="F404" s="11">
        <v>0</v>
      </c>
      <c r="G404" s="9">
        <f t="shared" si="43"/>
        <v>13993570.663703457</v>
      </c>
      <c r="H404" s="8">
        <v>2.1129388159915106</v>
      </c>
      <c r="I404" s="44">
        <f t="shared" si="40"/>
        <v>0.47327447081364887</v>
      </c>
      <c r="J404" s="42">
        <f t="shared" si="41"/>
        <v>6622799.7506576544</v>
      </c>
      <c r="K404" s="7">
        <v>4947566.1222551931</v>
      </c>
      <c r="L404" s="45">
        <f t="shared" si="42"/>
        <v>-1675233.6284024613</v>
      </c>
    </row>
    <row r="405" spans="1:12" x14ac:dyDescent="0.25">
      <c r="A405" s="64">
        <v>1930</v>
      </c>
      <c r="B405" s="61" t="s">
        <v>64</v>
      </c>
      <c r="C405" s="11">
        <v>39665068.11388927</v>
      </c>
      <c r="D405" s="10"/>
      <c r="E405" s="11">
        <v>14273367.9989</v>
      </c>
      <c r="F405" s="11">
        <v>48672.240000359991</v>
      </c>
      <c r="G405" s="9">
        <f t="shared" si="43"/>
        <v>46753079.873338908</v>
      </c>
      <c r="H405" s="8">
        <v>7.2190905976132846</v>
      </c>
      <c r="I405" s="44">
        <f t="shared" si="40"/>
        <v>0.13852160275293007</v>
      </c>
      <c r="J405" s="42">
        <f t="shared" si="41"/>
        <v>6476311.5576906623</v>
      </c>
      <c r="K405" s="7">
        <v>5859315.5834104717</v>
      </c>
      <c r="L405" s="45">
        <f t="shared" si="42"/>
        <v>-616995.97428019065</v>
      </c>
    </row>
    <row r="406" spans="1:12" x14ac:dyDescent="0.25">
      <c r="A406" s="64">
        <v>1935</v>
      </c>
      <c r="B406" s="61" t="s">
        <v>65</v>
      </c>
      <c r="C406" s="11">
        <v>883032.3938046156</v>
      </c>
      <c r="D406" s="10"/>
      <c r="E406" s="11">
        <v>0</v>
      </c>
      <c r="F406" s="11">
        <v>0</v>
      </c>
      <c r="G406" s="9">
        <f t="shared" si="43"/>
        <v>883032.3938046156</v>
      </c>
      <c r="H406" s="8">
        <v>7.5157055660564387</v>
      </c>
      <c r="I406" s="44">
        <f t="shared" si="40"/>
        <v>0.13305470673523329</v>
      </c>
      <c r="J406" s="42">
        <f t="shared" si="41"/>
        <v>117491.61619538417</v>
      </c>
      <c r="K406" s="7">
        <v>117491.61619538422</v>
      </c>
      <c r="L406" s="45">
        <f t="shared" si="42"/>
        <v>5.8207660913467407E-11</v>
      </c>
    </row>
    <row r="407" spans="1:12" x14ac:dyDescent="0.25">
      <c r="A407" s="64">
        <v>1940</v>
      </c>
      <c r="B407" s="61" t="s">
        <v>66</v>
      </c>
      <c r="C407" s="11">
        <v>3438286.1898428006</v>
      </c>
      <c r="D407" s="10"/>
      <c r="E407" s="11">
        <v>1966397.6705999998</v>
      </c>
      <c r="F407" s="11">
        <v>0</v>
      </c>
      <c r="G407" s="9">
        <f t="shared" si="43"/>
        <v>4421485.0251428001</v>
      </c>
      <c r="H407" s="8">
        <v>6.2397583879523024</v>
      </c>
      <c r="I407" s="44">
        <f t="shared" si="40"/>
        <v>0.16026261560556504</v>
      </c>
      <c r="J407" s="42">
        <f t="shared" si="41"/>
        <v>708598.75499022263</v>
      </c>
      <c r="K407" s="7">
        <v>612902.23887239886</v>
      </c>
      <c r="L407" s="45">
        <f t="shared" si="42"/>
        <v>-95696.516117823776</v>
      </c>
    </row>
    <row r="408" spans="1:12" x14ac:dyDescent="0.25">
      <c r="A408" s="64">
        <v>1945</v>
      </c>
      <c r="B408" s="61" t="s">
        <v>67</v>
      </c>
      <c r="C408" s="11">
        <v>2762028.2491310453</v>
      </c>
      <c r="D408" s="10"/>
      <c r="E408" s="11">
        <v>0</v>
      </c>
      <c r="F408" s="11">
        <v>0</v>
      </c>
      <c r="G408" s="9">
        <f t="shared" si="43"/>
        <v>2762028.2491310453</v>
      </c>
      <c r="H408" s="8">
        <v>5.6674231385317881</v>
      </c>
      <c r="I408" s="44">
        <f t="shared" si="40"/>
        <v>0.17644703343238663</v>
      </c>
      <c r="J408" s="42">
        <f t="shared" si="41"/>
        <v>487351.69081562187</v>
      </c>
      <c r="K408" s="7">
        <v>477021.7134346696</v>
      </c>
      <c r="L408" s="45">
        <f t="shared" si="42"/>
        <v>-10329.977380952274</v>
      </c>
    </row>
    <row r="409" spans="1:12" x14ac:dyDescent="0.25">
      <c r="A409" s="64">
        <v>1955</v>
      </c>
      <c r="B409" s="61" t="s">
        <v>68</v>
      </c>
      <c r="C409" s="11">
        <v>3867385.5569727635</v>
      </c>
      <c r="D409" s="10"/>
      <c r="E409" s="11">
        <v>540709.13250000007</v>
      </c>
      <c r="F409" s="11">
        <v>0</v>
      </c>
      <c r="G409" s="9">
        <f t="shared" si="43"/>
        <v>4137740.1232227637</v>
      </c>
      <c r="H409" s="8">
        <v>5.5055166279178982</v>
      </c>
      <c r="I409" s="44">
        <f t="shared" si="40"/>
        <v>0.18163599668904909</v>
      </c>
      <c r="J409" s="42">
        <f t="shared" si="41"/>
        <v>751562.55132183537</v>
      </c>
      <c r="K409" s="7">
        <v>739835.03434022027</v>
      </c>
      <c r="L409" s="45">
        <f t="shared" si="42"/>
        <v>-11727.516981615103</v>
      </c>
    </row>
    <row r="410" spans="1:12" x14ac:dyDescent="0.25">
      <c r="A410" s="64">
        <v>1960</v>
      </c>
      <c r="B410" s="61" t="s">
        <v>69</v>
      </c>
      <c r="C410" s="11">
        <v>2925926.0923797758</v>
      </c>
      <c r="D410" s="10"/>
      <c r="E410" s="11">
        <v>220699.30319999999</v>
      </c>
      <c r="F410" s="11">
        <v>35451.000004799993</v>
      </c>
      <c r="G410" s="9">
        <f t="shared" si="43"/>
        <v>3000824.7439749758</v>
      </c>
      <c r="H410" s="8">
        <v>6.1300081428779203</v>
      </c>
      <c r="I410" s="44">
        <f t="shared" si="40"/>
        <v>0.16313192033224924</v>
      </c>
      <c r="J410" s="42">
        <f t="shared" si="41"/>
        <v>489530.30306516797</v>
      </c>
      <c r="K410" s="7">
        <v>490354.0730153647</v>
      </c>
      <c r="L410" s="45">
        <f t="shared" si="42"/>
        <v>823.76995019672904</v>
      </c>
    </row>
    <row r="411" spans="1:12" x14ac:dyDescent="0.25">
      <c r="A411" s="64">
        <v>1980</v>
      </c>
      <c r="B411" s="61" t="s">
        <v>71</v>
      </c>
      <c r="C411" s="11">
        <v>17701404.788289819</v>
      </c>
      <c r="D411" s="10"/>
      <c r="E411" s="11">
        <v>1968703.5468102128</v>
      </c>
      <c r="F411" s="11">
        <v>112161.83995200001</v>
      </c>
      <c r="G411" s="9">
        <f t="shared" si="43"/>
        <v>18573594.721742924</v>
      </c>
      <c r="H411" s="8">
        <v>7.6548729750168265</v>
      </c>
      <c r="I411" s="44">
        <f t="shared" si="40"/>
        <v>0.13063574056208319</v>
      </c>
      <c r="J411" s="42">
        <f t="shared" si="41"/>
        <v>2426375.3013748862</v>
      </c>
      <c r="K411" s="7">
        <v>2289877.262061975</v>
      </c>
      <c r="L411" s="45">
        <f t="shared" si="42"/>
        <v>-136498.03931291122</v>
      </c>
    </row>
    <row r="412" spans="1:12" x14ac:dyDescent="0.25">
      <c r="A412" s="64">
        <v>2440</v>
      </c>
      <c r="B412" s="66" t="s">
        <v>73</v>
      </c>
      <c r="C412" s="11">
        <v>-1028313897.2188677</v>
      </c>
      <c r="D412" s="10"/>
      <c r="E412" s="11">
        <v>-143871785.38811737</v>
      </c>
      <c r="F412" s="11">
        <v>-1377791.8799585998</v>
      </c>
      <c r="G412" s="9">
        <f t="shared" si="43"/>
        <v>-1098871998.0329678</v>
      </c>
      <c r="H412" s="8">
        <v>36.092358161513538</v>
      </c>
      <c r="I412" s="46">
        <f t="shared" si="40"/>
        <v>2.7706696124564473E-2</v>
      </c>
      <c r="J412" s="47">
        <f t="shared" si="41"/>
        <v>-30446112.529292446</v>
      </c>
      <c r="K412" s="7">
        <v>-29685508.843346521</v>
      </c>
      <c r="L412" s="45">
        <f t="shared" si="42"/>
        <v>760603.68594592437</v>
      </c>
    </row>
    <row r="413" spans="1:12" ht="13.8" thickBot="1" x14ac:dyDescent="0.3">
      <c r="A413" s="64">
        <v>2005</v>
      </c>
      <c r="B413" s="61" t="s">
        <v>74</v>
      </c>
      <c r="C413" s="11">
        <v>5869719.0299999993</v>
      </c>
      <c r="D413" s="10"/>
      <c r="E413" s="11">
        <v>0</v>
      </c>
      <c r="F413" s="11">
        <v>0</v>
      </c>
      <c r="G413" s="9">
        <f t="shared" si="43"/>
        <v>5869719.0299999993</v>
      </c>
      <c r="H413" s="8">
        <v>7.9181941972851844</v>
      </c>
      <c r="I413" s="48">
        <f t="shared" si="40"/>
        <v>0.12629142138782828</v>
      </c>
      <c r="J413" s="49">
        <f t="shared" si="41"/>
        <v>741295.15944588464</v>
      </c>
      <c r="K413" s="7">
        <v>740162.28666666662</v>
      </c>
      <c r="L413" s="50">
        <f t="shared" si="42"/>
        <v>-1132.8727792180143</v>
      </c>
    </row>
    <row r="414" spans="1:12" ht="13.8" thickBot="1" x14ac:dyDescent="0.3">
      <c r="A414" s="69"/>
      <c r="B414" s="70" t="s">
        <v>75</v>
      </c>
      <c r="C414" s="6">
        <f>SUM(C388:C413)</f>
        <v>4061149778.4795208</v>
      </c>
      <c r="D414" s="6">
        <f>SUM(D388:D413)</f>
        <v>0</v>
      </c>
      <c r="E414" s="6">
        <f>SUM(E388:E413)</f>
        <v>389959063.36983931</v>
      </c>
      <c r="F414" s="6">
        <f>SUM(F388:F413)</f>
        <v>6638342.6730443239</v>
      </c>
      <c r="G414" s="6">
        <f>SUM(G388:G413)</f>
        <v>4249490967.4913955</v>
      </c>
      <c r="H414" s="6"/>
      <c r="I414" s="51"/>
      <c r="J414" s="6">
        <f>SUM(J388:J413)</f>
        <v>191266254.17914209</v>
      </c>
      <c r="K414" s="6">
        <f>SUM(K388:K413)</f>
        <v>200363313.41784653</v>
      </c>
      <c r="L414" s="52">
        <f>SUM(L388:L413)</f>
        <v>9097059.2387044672</v>
      </c>
    </row>
    <row r="416" spans="1:12" ht="13.8" thickBot="1" x14ac:dyDescent="0.3"/>
    <row r="417" spans="1:12" ht="18" customHeight="1" thickBot="1" x14ac:dyDescent="0.35">
      <c r="A417" s="21"/>
      <c r="B417" s="21"/>
      <c r="C417" s="21"/>
      <c r="D417" s="21"/>
      <c r="E417" s="24" t="s">
        <v>18</v>
      </c>
      <c r="F417" s="23">
        <f>F383+1</f>
        <v>2028</v>
      </c>
      <c r="G417" s="21"/>
      <c r="H417" s="21"/>
      <c r="I417" s="21"/>
      <c r="J417" s="21"/>
      <c r="K417" s="21"/>
    </row>
    <row r="418" spans="1:12" ht="13.8" thickBot="1" x14ac:dyDescent="0.3">
      <c r="A418" s="22"/>
      <c r="B418" s="22"/>
      <c r="C418" s="22"/>
      <c r="D418" s="22"/>
      <c r="E418" s="22"/>
      <c r="F418" s="22"/>
      <c r="G418" s="22"/>
      <c r="H418" s="22"/>
      <c r="I418" s="22"/>
      <c r="J418" s="22"/>
      <c r="K418" s="22"/>
    </row>
    <row r="419" spans="1:12" ht="18.899999999999999" customHeight="1" thickBot="1" x14ac:dyDescent="0.35">
      <c r="A419" s="21"/>
      <c r="B419" s="21"/>
      <c r="C419" s="77" t="s">
        <v>19</v>
      </c>
      <c r="D419" s="78"/>
      <c r="E419" s="78"/>
      <c r="F419" s="78"/>
      <c r="G419" s="79" t="s">
        <v>20</v>
      </c>
      <c r="H419" s="80"/>
      <c r="I419" s="34" t="s">
        <v>21</v>
      </c>
      <c r="J419" s="21"/>
      <c r="K419" s="21"/>
    </row>
    <row r="420" spans="1:12" ht="66.599999999999994" thickBot="1" x14ac:dyDescent="0.3">
      <c r="A420" s="83" t="s">
        <v>22</v>
      </c>
      <c r="B420" s="85" t="s">
        <v>23</v>
      </c>
      <c r="C420" s="18" t="s">
        <v>24</v>
      </c>
      <c r="D420" s="20" t="s">
        <v>25</v>
      </c>
      <c r="E420" s="17" t="s">
        <v>26</v>
      </c>
      <c r="F420" s="19" t="s">
        <v>27</v>
      </c>
      <c r="G420" s="55" t="s">
        <v>28</v>
      </c>
      <c r="H420" s="18" t="s">
        <v>29</v>
      </c>
      <c r="I420" s="35" t="s">
        <v>30</v>
      </c>
      <c r="J420" s="36" t="s">
        <v>31</v>
      </c>
      <c r="K420" s="37" t="s">
        <v>32</v>
      </c>
      <c r="L420" s="35" t="s">
        <v>33</v>
      </c>
    </row>
    <row r="421" spans="1:12" ht="13.8" thickBot="1" x14ac:dyDescent="0.3">
      <c r="A421" s="84"/>
      <c r="B421" s="86"/>
      <c r="C421" s="13" t="s">
        <v>34</v>
      </c>
      <c r="D421" s="16" t="s">
        <v>35</v>
      </c>
      <c r="E421" s="14" t="s">
        <v>36</v>
      </c>
      <c r="F421" s="14" t="s">
        <v>37</v>
      </c>
      <c r="G421" s="41" t="s">
        <v>38</v>
      </c>
      <c r="H421" s="15" t="s">
        <v>39</v>
      </c>
      <c r="I421" s="38" t="s">
        <v>40</v>
      </c>
      <c r="J421" s="39" t="s">
        <v>41</v>
      </c>
      <c r="K421" s="40" t="s">
        <v>42</v>
      </c>
      <c r="L421" s="41" t="s">
        <v>43</v>
      </c>
    </row>
    <row r="422" spans="1:12" x14ac:dyDescent="0.25">
      <c r="A422" s="60">
        <v>1609</v>
      </c>
      <c r="B422" s="61" t="s">
        <v>44</v>
      </c>
      <c r="C422" s="11">
        <v>72707576.844693273</v>
      </c>
      <c r="D422" s="10"/>
      <c r="E422" s="11">
        <v>0</v>
      </c>
      <c r="F422" s="11">
        <v>0</v>
      </c>
      <c r="G422" s="9">
        <f t="shared" ref="G422:G447" si="44">C422-D422+(E422*0.5)-F422</f>
        <v>72707576.844693273</v>
      </c>
      <c r="H422" s="8">
        <v>19.287828243949424</v>
      </c>
      <c r="I422" s="12">
        <f t="shared" ref="I422:I447" si="45">IF(H422=0,0,1/H422)</f>
        <v>5.1846168855931157E-2</v>
      </c>
      <c r="J422" s="42">
        <f t="shared" ref="J422:J447" si="46">IF(H422=0,0,+G422/H422)</f>
        <v>3769609.306195558</v>
      </c>
      <c r="K422" s="7">
        <v>3582021.7444633981</v>
      </c>
      <c r="L422" s="43">
        <f t="shared" ref="L422:L447" si="47">IF(ISERROR(+K422-J422), 0, +K422-J422)</f>
        <v>-187587.56173215993</v>
      </c>
    </row>
    <row r="423" spans="1:12" ht="26.4" x14ac:dyDescent="0.25">
      <c r="A423" s="62">
        <v>1611</v>
      </c>
      <c r="B423" s="63" t="s">
        <v>45</v>
      </c>
      <c r="C423" s="11">
        <v>128661522.3727245</v>
      </c>
      <c r="D423" s="10"/>
      <c r="E423" s="11">
        <v>24812940.920415971</v>
      </c>
      <c r="F423" s="11">
        <v>0</v>
      </c>
      <c r="G423" s="9">
        <f t="shared" si="44"/>
        <v>141067992.8329325</v>
      </c>
      <c r="H423" s="8">
        <v>4.7149830372662773</v>
      </c>
      <c r="I423" s="44">
        <f t="shared" si="45"/>
        <v>0.21208984042915979</v>
      </c>
      <c r="J423" s="42">
        <f t="shared" si="46"/>
        <v>29919088.089598514</v>
      </c>
      <c r="K423" s="7">
        <v>27825998.162264727</v>
      </c>
      <c r="L423" s="43">
        <f t="shared" si="47"/>
        <v>-2093089.9273337871</v>
      </c>
    </row>
    <row r="424" spans="1:12" x14ac:dyDescent="0.25">
      <c r="A424" s="64">
        <v>1612</v>
      </c>
      <c r="B424" s="61" t="s">
        <v>46</v>
      </c>
      <c r="C424" s="11">
        <v>4489110.55667134</v>
      </c>
      <c r="D424" s="10"/>
      <c r="E424" s="11">
        <v>116837.72651129632</v>
      </c>
      <c r="F424" s="11">
        <v>0</v>
      </c>
      <c r="G424" s="9">
        <f t="shared" si="44"/>
        <v>4547529.419926988</v>
      </c>
      <c r="H424" s="8">
        <v>0</v>
      </c>
      <c r="I424" s="44">
        <f t="shared" si="45"/>
        <v>0</v>
      </c>
      <c r="J424" s="42">
        <f t="shared" si="46"/>
        <v>0</v>
      </c>
      <c r="K424" s="7">
        <v>0</v>
      </c>
      <c r="L424" s="45">
        <f t="shared" si="47"/>
        <v>0</v>
      </c>
    </row>
    <row r="425" spans="1:12" x14ac:dyDescent="0.25">
      <c r="A425" s="64">
        <v>1805</v>
      </c>
      <c r="B425" s="61" t="s">
        <v>47</v>
      </c>
      <c r="C425" s="11">
        <v>84610332.139999971</v>
      </c>
      <c r="D425" s="10"/>
      <c r="E425" s="11">
        <v>0</v>
      </c>
      <c r="F425" s="11">
        <v>0</v>
      </c>
      <c r="G425" s="9">
        <f t="shared" si="44"/>
        <v>84610332.139999971</v>
      </c>
      <c r="H425" s="8">
        <v>0</v>
      </c>
      <c r="I425" s="44">
        <f t="shared" si="45"/>
        <v>0</v>
      </c>
      <c r="J425" s="42">
        <f t="shared" si="46"/>
        <v>0</v>
      </c>
      <c r="K425" s="7">
        <v>0</v>
      </c>
      <c r="L425" s="45">
        <f t="shared" si="47"/>
        <v>0</v>
      </c>
    </row>
    <row r="426" spans="1:12" x14ac:dyDescent="0.25">
      <c r="A426" s="64">
        <v>1808</v>
      </c>
      <c r="B426" s="61" t="s">
        <v>48</v>
      </c>
      <c r="C426" s="11">
        <v>40686335.555037744</v>
      </c>
      <c r="D426" s="10"/>
      <c r="E426" s="11">
        <v>774920.28800070845</v>
      </c>
      <c r="F426" s="11">
        <v>0</v>
      </c>
      <c r="G426" s="9">
        <f t="shared" si="44"/>
        <v>41073795.699038096</v>
      </c>
      <c r="H426" s="8">
        <v>22.52996861012684</v>
      </c>
      <c r="I426" s="44">
        <f t="shared" si="45"/>
        <v>4.43853259320795E-2</v>
      </c>
      <c r="J426" s="42">
        <f t="shared" si="46"/>
        <v>1823073.8093694511</v>
      </c>
      <c r="K426" s="7">
        <v>1820397.2889163175</v>
      </c>
      <c r="L426" s="45">
        <f t="shared" si="47"/>
        <v>-2676.5204531336203</v>
      </c>
    </row>
    <row r="427" spans="1:12" x14ac:dyDescent="0.25">
      <c r="A427" s="64">
        <v>1815</v>
      </c>
      <c r="B427" s="61" t="s">
        <v>50</v>
      </c>
      <c r="C427" s="11">
        <v>109922019.50687413</v>
      </c>
      <c r="D427" s="10"/>
      <c r="E427" s="11">
        <v>1506637.1814792922</v>
      </c>
      <c r="F427" s="11">
        <v>16394.040001199995</v>
      </c>
      <c r="G427" s="9">
        <f t="shared" si="44"/>
        <v>110658944.05761258</v>
      </c>
      <c r="H427" s="8">
        <v>21.47030069066081</v>
      </c>
      <c r="I427" s="44">
        <f t="shared" si="45"/>
        <v>4.657596623390476E-2</v>
      </c>
      <c r="J427" s="42">
        <f t="shared" si="46"/>
        <v>5154047.2419069195</v>
      </c>
      <c r="K427" s="7">
        <v>5115292.4927962739</v>
      </c>
      <c r="L427" s="45">
        <f t="shared" si="47"/>
        <v>-38754.749110645615</v>
      </c>
    </row>
    <row r="428" spans="1:12" x14ac:dyDescent="0.25">
      <c r="A428" s="64">
        <v>1820</v>
      </c>
      <c r="B428" s="61" t="s">
        <v>51</v>
      </c>
      <c r="C428" s="11">
        <v>126963317.66108917</v>
      </c>
      <c r="D428" s="10"/>
      <c r="E428" s="11">
        <v>5014381.1884199996</v>
      </c>
      <c r="F428" s="11">
        <v>115281.71999951996</v>
      </c>
      <c r="G428" s="9">
        <f t="shared" si="44"/>
        <v>129355226.53529964</v>
      </c>
      <c r="H428" s="8">
        <v>20.748718201362102</v>
      </c>
      <c r="I428" s="44">
        <f t="shared" si="45"/>
        <v>4.8195748300940942E-2</v>
      </c>
      <c r="J428" s="42">
        <f t="shared" si="46"/>
        <v>6234371.9395064991</v>
      </c>
      <c r="K428" s="7">
        <v>6185204.2727252971</v>
      </c>
      <c r="L428" s="45">
        <f t="shared" si="47"/>
        <v>-49167.666781201959</v>
      </c>
    </row>
    <row r="429" spans="1:12" x14ac:dyDescent="0.25">
      <c r="A429" s="64">
        <v>1830</v>
      </c>
      <c r="B429" s="61" t="s">
        <v>53</v>
      </c>
      <c r="C429" s="11">
        <v>718770251.14847636</v>
      </c>
      <c r="D429" s="10"/>
      <c r="E429" s="11">
        <v>54384956.550178126</v>
      </c>
      <c r="F429" s="11">
        <v>1698121.1996400002</v>
      </c>
      <c r="G429" s="9">
        <f t="shared" si="44"/>
        <v>744264608.22392535</v>
      </c>
      <c r="H429" s="8">
        <v>37.896936905890094</v>
      </c>
      <c r="I429" s="44">
        <f t="shared" si="45"/>
        <v>2.6387356911808248E-2</v>
      </c>
      <c r="J429" s="42">
        <f t="shared" si="46"/>
        <v>19639175.854031853</v>
      </c>
      <c r="K429" s="7">
        <v>19384245.992375009</v>
      </c>
      <c r="L429" s="45">
        <f t="shared" si="47"/>
        <v>-254929.86165684462</v>
      </c>
    </row>
    <row r="430" spans="1:12" x14ac:dyDescent="0.25">
      <c r="A430" s="64">
        <v>1835</v>
      </c>
      <c r="B430" s="61" t="s">
        <v>54</v>
      </c>
      <c r="C430" s="11">
        <v>585687508.86698282</v>
      </c>
      <c r="D430" s="10"/>
      <c r="E430" s="11">
        <v>44519636.260221735</v>
      </c>
      <c r="F430" s="11">
        <v>1669087.56048</v>
      </c>
      <c r="G430" s="9">
        <f t="shared" si="44"/>
        <v>606278239.43661368</v>
      </c>
      <c r="H430" s="8">
        <v>32.094322955903344</v>
      </c>
      <c r="I430" s="44">
        <f t="shared" si="45"/>
        <v>3.1158158449828357E-2</v>
      </c>
      <c r="J430" s="42">
        <f t="shared" si="46"/>
        <v>18890513.449048985</v>
      </c>
      <c r="K430" s="7">
        <v>18640465.61906828</v>
      </c>
      <c r="L430" s="45">
        <f t="shared" si="47"/>
        <v>-250047.82998070493</v>
      </c>
    </row>
    <row r="431" spans="1:12" x14ac:dyDescent="0.25">
      <c r="A431" s="64">
        <v>1840</v>
      </c>
      <c r="B431" s="61" t="s">
        <v>55</v>
      </c>
      <c r="C431" s="11">
        <v>613397366.44045317</v>
      </c>
      <c r="D431" s="10"/>
      <c r="E431" s="11">
        <v>70258791.395873174</v>
      </c>
      <c r="F431" s="11">
        <v>340946.39996399998</v>
      </c>
      <c r="G431" s="9">
        <f t="shared" si="44"/>
        <v>648185815.73842573</v>
      </c>
      <c r="H431" s="8">
        <v>48.90983576479772</v>
      </c>
      <c r="I431" s="44">
        <f t="shared" si="45"/>
        <v>2.0445785277400957E-2</v>
      </c>
      <c r="J431" s="42">
        <f t="shared" si="46"/>
        <v>13252668.008444835</v>
      </c>
      <c r="K431" s="7">
        <v>12928210.495467767</v>
      </c>
      <c r="L431" s="45">
        <f t="shared" si="47"/>
        <v>-324457.51297706738</v>
      </c>
    </row>
    <row r="432" spans="1:12" x14ac:dyDescent="0.25">
      <c r="A432" s="64">
        <v>1845</v>
      </c>
      <c r="B432" s="61" t="s">
        <v>56</v>
      </c>
      <c r="C432" s="11">
        <v>1541136539.7048469</v>
      </c>
      <c r="D432" s="10"/>
      <c r="E432" s="11">
        <v>151384719.36728072</v>
      </c>
      <c r="F432" s="11">
        <v>1510677.5999524796</v>
      </c>
      <c r="G432" s="9">
        <f t="shared" si="44"/>
        <v>1615318221.7885349</v>
      </c>
      <c r="H432" s="8">
        <v>27.589429186305139</v>
      </c>
      <c r="I432" s="44">
        <f t="shared" si="45"/>
        <v>3.6245766204412111E-2</v>
      </c>
      <c r="J432" s="42">
        <f t="shared" si="46"/>
        <v>58548446.612673946</v>
      </c>
      <c r="K432" s="7">
        <v>57170692.629096724</v>
      </c>
      <c r="L432" s="45">
        <f t="shared" si="47"/>
        <v>-1377753.9835772216</v>
      </c>
    </row>
    <row r="433" spans="1:12" x14ac:dyDescent="0.25">
      <c r="A433" s="64">
        <v>1850</v>
      </c>
      <c r="B433" s="61" t="s">
        <v>57</v>
      </c>
      <c r="C433" s="11">
        <v>782840381.10663486</v>
      </c>
      <c r="D433" s="10"/>
      <c r="E433" s="11">
        <v>67567177.454166949</v>
      </c>
      <c r="F433" s="11">
        <v>2082192.1204800003</v>
      </c>
      <c r="G433" s="9">
        <f t="shared" si="44"/>
        <v>814541777.71323836</v>
      </c>
      <c r="H433" s="8">
        <v>26.987221913558798</v>
      </c>
      <c r="I433" s="44">
        <f t="shared" si="45"/>
        <v>3.7054573575710827E-2</v>
      </c>
      <c r="J433" s="42">
        <f t="shared" si="46"/>
        <v>30182498.232765485</v>
      </c>
      <c r="K433" s="7">
        <v>29580091.050189417</v>
      </c>
      <c r="L433" s="45">
        <f t="shared" si="47"/>
        <v>-602407.18257606775</v>
      </c>
    </row>
    <row r="434" spans="1:12" x14ac:dyDescent="0.25">
      <c r="A434" s="64">
        <v>1855</v>
      </c>
      <c r="B434" s="61" t="s">
        <v>58</v>
      </c>
      <c r="C434" s="11">
        <v>127541903.10065585</v>
      </c>
      <c r="D434" s="10"/>
      <c r="E434" s="11">
        <v>11247090.300216066</v>
      </c>
      <c r="F434" s="11">
        <v>356710.31996399997</v>
      </c>
      <c r="G434" s="9">
        <f t="shared" si="44"/>
        <v>132808737.93079989</v>
      </c>
      <c r="H434" s="8">
        <v>37.059375308784333</v>
      </c>
      <c r="I434" s="44">
        <f t="shared" si="45"/>
        <v>2.6983725215761152E-2</v>
      </c>
      <c r="J434" s="42">
        <f t="shared" si="46"/>
        <v>3583674.4905767394</v>
      </c>
      <c r="K434" s="7">
        <v>3521978.1293225936</v>
      </c>
      <c r="L434" s="45">
        <f t="shared" si="47"/>
        <v>-61696.361254145857</v>
      </c>
    </row>
    <row r="435" spans="1:12" x14ac:dyDescent="0.25">
      <c r="A435" s="64">
        <v>1860</v>
      </c>
      <c r="B435" s="61" t="s">
        <v>59</v>
      </c>
      <c r="C435" s="11">
        <v>191766077.26062667</v>
      </c>
      <c r="D435" s="10"/>
      <c r="E435" s="11">
        <v>58258809.430580609</v>
      </c>
      <c r="F435" s="11">
        <v>0</v>
      </c>
      <c r="G435" s="9">
        <f t="shared" si="44"/>
        <v>220895481.97591698</v>
      </c>
      <c r="H435" s="8">
        <v>7.0979139906023612</v>
      </c>
      <c r="I435" s="44">
        <f t="shared" si="45"/>
        <v>0.14088646344883865</v>
      </c>
      <c r="J435" s="42">
        <f t="shared" si="46"/>
        <v>31121183.247413624</v>
      </c>
      <c r="K435" s="7">
        <v>28278937.370644245</v>
      </c>
      <c r="L435" s="45">
        <f t="shared" si="47"/>
        <v>-2842245.8767693788</v>
      </c>
    </row>
    <row r="436" spans="1:12" x14ac:dyDescent="0.25">
      <c r="A436" s="64">
        <v>1908</v>
      </c>
      <c r="B436" s="61" t="s">
        <v>60</v>
      </c>
      <c r="C436" s="11">
        <v>155408412.88327706</v>
      </c>
      <c r="D436" s="10"/>
      <c r="E436" s="11">
        <v>5421172.3382999999</v>
      </c>
      <c r="F436" s="11">
        <v>0</v>
      </c>
      <c r="G436" s="9">
        <f t="shared" si="44"/>
        <v>158118999.05242705</v>
      </c>
      <c r="H436" s="8">
        <v>26.719716170980913</v>
      </c>
      <c r="I436" s="44">
        <f t="shared" si="45"/>
        <v>3.7425547247618415E-2</v>
      </c>
      <c r="J436" s="42">
        <f t="shared" si="46"/>
        <v>5917690.0697827404</v>
      </c>
      <c r="K436" s="7">
        <v>5931538.9360414762</v>
      </c>
      <c r="L436" s="45">
        <f t="shared" si="47"/>
        <v>13848.866258735768</v>
      </c>
    </row>
    <row r="437" spans="1:12" x14ac:dyDescent="0.25">
      <c r="A437" s="64">
        <v>1915</v>
      </c>
      <c r="B437" s="61" t="s">
        <v>61</v>
      </c>
      <c r="C437" s="11">
        <v>2746758.2080075275</v>
      </c>
      <c r="D437" s="10"/>
      <c r="E437" s="11">
        <v>0</v>
      </c>
      <c r="F437" s="11">
        <v>0</v>
      </c>
      <c r="G437" s="9">
        <f t="shared" si="44"/>
        <v>2746758.2080075275</v>
      </c>
      <c r="H437" s="8">
        <v>9.651242024766459</v>
      </c>
      <c r="I437" s="44">
        <f t="shared" si="45"/>
        <v>0.10361360718484293</v>
      </c>
      <c r="J437" s="42">
        <f t="shared" si="46"/>
        <v>284601.52599623502</v>
      </c>
      <c r="K437" s="7">
        <v>284601.52599623526</v>
      </c>
      <c r="L437" s="45">
        <f t="shared" si="47"/>
        <v>2.3283064365386963E-10</v>
      </c>
    </row>
    <row r="438" spans="1:12" x14ac:dyDescent="0.25">
      <c r="A438" s="64">
        <v>1920</v>
      </c>
      <c r="B438" s="61" t="s">
        <v>62</v>
      </c>
      <c r="C438" s="11">
        <v>13334671.106731247</v>
      </c>
      <c r="D438" s="10"/>
      <c r="E438" s="11">
        <v>6706051.5559340268</v>
      </c>
      <c r="F438" s="11">
        <v>0</v>
      </c>
      <c r="G438" s="9">
        <f t="shared" si="44"/>
        <v>16687696.884698261</v>
      </c>
      <c r="H438" s="8">
        <v>2.6898638018355747</v>
      </c>
      <c r="I438" s="44">
        <f t="shared" si="45"/>
        <v>0.37176603488905113</v>
      </c>
      <c r="J438" s="42">
        <f t="shared" si="46"/>
        <v>6203918.9022546439</v>
      </c>
      <c r="K438" s="7">
        <v>5465742.5771997953</v>
      </c>
      <c r="L438" s="45">
        <f t="shared" si="47"/>
        <v>-738176.32505484857</v>
      </c>
    </row>
    <row r="439" spans="1:12" x14ac:dyDescent="0.25">
      <c r="A439" s="64">
        <v>1930</v>
      </c>
      <c r="B439" s="61" t="s">
        <v>64</v>
      </c>
      <c r="C439" s="11">
        <v>48030448.289378442</v>
      </c>
      <c r="D439" s="10"/>
      <c r="E439" s="11">
        <v>13313098.961299999</v>
      </c>
      <c r="F439" s="11">
        <v>48672.240000359991</v>
      </c>
      <c r="G439" s="9">
        <f t="shared" si="44"/>
        <v>54638325.530028082</v>
      </c>
      <c r="H439" s="8">
        <v>7.5975879277517704</v>
      </c>
      <c r="I439" s="44">
        <f t="shared" si="45"/>
        <v>0.13162072088001667</v>
      </c>
      <c r="J439" s="42">
        <f t="shared" si="46"/>
        <v>7191535.7939393148</v>
      </c>
      <c r="K439" s="7">
        <v>6755958.5112186633</v>
      </c>
      <c r="L439" s="45">
        <f t="shared" si="47"/>
        <v>-435577.28272065148</v>
      </c>
    </row>
    <row r="440" spans="1:12" x14ac:dyDescent="0.25">
      <c r="A440" s="64">
        <v>1935</v>
      </c>
      <c r="B440" s="61" t="s">
        <v>65</v>
      </c>
      <c r="C440" s="11">
        <v>765540.77760923142</v>
      </c>
      <c r="D440" s="10"/>
      <c r="E440" s="11">
        <v>0</v>
      </c>
      <c r="F440" s="11">
        <v>0</v>
      </c>
      <c r="G440" s="9">
        <f t="shared" si="44"/>
        <v>765540.77760923142</v>
      </c>
      <c r="H440" s="8">
        <v>6.515705566056436</v>
      </c>
      <c r="I440" s="44">
        <f t="shared" si="45"/>
        <v>0.15347532049475951</v>
      </c>
      <c r="J440" s="42">
        <f t="shared" si="46"/>
        <v>117491.61619538421</v>
      </c>
      <c r="K440" s="7">
        <v>117491.61619538422</v>
      </c>
      <c r="L440" s="45">
        <f t="shared" si="47"/>
        <v>1.4551915228366852E-11</v>
      </c>
    </row>
    <row r="441" spans="1:12" x14ac:dyDescent="0.25">
      <c r="A441" s="64">
        <v>1940</v>
      </c>
      <c r="B441" s="61" t="s">
        <v>66</v>
      </c>
      <c r="C441" s="11">
        <v>4791781.6215704009</v>
      </c>
      <c r="D441" s="10"/>
      <c r="E441" s="11">
        <v>1949934.4167000002</v>
      </c>
      <c r="F441" s="11">
        <v>0</v>
      </c>
      <c r="G441" s="9">
        <f t="shared" si="44"/>
        <v>5766748.8299204009</v>
      </c>
      <c r="H441" s="8">
        <v>7.2829199609168924</v>
      </c>
      <c r="I441" s="44">
        <f t="shared" si="45"/>
        <v>0.13730756418667325</v>
      </c>
      <c r="J441" s="42">
        <f t="shared" si="46"/>
        <v>791818.23511271831</v>
      </c>
      <c r="K441" s="7">
        <v>732044.42036305927</v>
      </c>
      <c r="L441" s="45">
        <f t="shared" si="47"/>
        <v>-59773.814749659039</v>
      </c>
    </row>
    <row r="442" spans="1:12" x14ac:dyDescent="0.25">
      <c r="A442" s="64">
        <v>1945</v>
      </c>
      <c r="B442" s="61" t="s">
        <v>67</v>
      </c>
      <c r="C442" s="11">
        <v>2285006.5356963752</v>
      </c>
      <c r="D442" s="10"/>
      <c r="E442" s="11">
        <v>0</v>
      </c>
      <c r="F442" s="11">
        <v>0</v>
      </c>
      <c r="G442" s="9">
        <f t="shared" si="44"/>
        <v>2285006.5356963752</v>
      </c>
      <c r="H442" s="8">
        <v>4.9105585157904494</v>
      </c>
      <c r="I442" s="44">
        <f t="shared" si="45"/>
        <v>0.20364282327242172</v>
      </c>
      <c r="J442" s="42">
        <f t="shared" si="46"/>
        <v>465325.18212514551</v>
      </c>
      <c r="K442" s="7">
        <v>462214.89973705047</v>
      </c>
      <c r="L442" s="45">
        <f t="shared" si="47"/>
        <v>-3110.2823880950455</v>
      </c>
    </row>
    <row r="443" spans="1:12" x14ac:dyDescent="0.25">
      <c r="A443" s="64">
        <v>1955</v>
      </c>
      <c r="B443" s="61" t="s">
        <v>68</v>
      </c>
      <c r="C443" s="11">
        <v>3668259.6551325438</v>
      </c>
      <c r="D443" s="10"/>
      <c r="E443" s="11">
        <v>485140.96740000002</v>
      </c>
      <c r="F443" s="11">
        <v>0</v>
      </c>
      <c r="G443" s="9">
        <f t="shared" si="44"/>
        <v>3910830.138832544</v>
      </c>
      <c r="H443" s="8">
        <v>4.2574300507409957</v>
      </c>
      <c r="I443" s="44">
        <f t="shared" si="45"/>
        <v>0.23488348324735303</v>
      </c>
      <c r="J443" s="42">
        <f t="shared" si="46"/>
        <v>918589.40539771714</v>
      </c>
      <c r="K443" s="7">
        <v>894605.08484256151</v>
      </c>
      <c r="L443" s="45">
        <f t="shared" si="47"/>
        <v>-23984.320555155631</v>
      </c>
    </row>
    <row r="444" spans="1:12" x14ac:dyDescent="0.25">
      <c r="A444" s="64">
        <v>1960</v>
      </c>
      <c r="B444" s="61" t="s">
        <v>69</v>
      </c>
      <c r="C444" s="11">
        <v>2620820.3225596109</v>
      </c>
      <c r="D444" s="10"/>
      <c r="E444" s="11">
        <v>224892.58960000001</v>
      </c>
      <c r="F444" s="11">
        <v>35451.000004799993</v>
      </c>
      <c r="G444" s="9">
        <f t="shared" si="44"/>
        <v>2697815.6173548107</v>
      </c>
      <c r="H444" s="8">
        <v>5.5216698456060387</v>
      </c>
      <c r="I444" s="44">
        <f t="shared" si="45"/>
        <v>0.1811046346415961</v>
      </c>
      <c r="J444" s="42">
        <f t="shared" si="46"/>
        <v>488586.91171143501</v>
      </c>
      <c r="K444" s="7">
        <v>454905.24841020547</v>
      </c>
      <c r="L444" s="45">
        <f t="shared" si="47"/>
        <v>-33681.663301229535</v>
      </c>
    </row>
    <row r="445" spans="1:12" x14ac:dyDescent="0.25">
      <c r="A445" s="64">
        <v>1980</v>
      </c>
      <c r="B445" s="61" t="s">
        <v>71</v>
      </c>
      <c r="C445" s="11">
        <v>17268069.233086053</v>
      </c>
      <c r="D445" s="10"/>
      <c r="E445" s="11">
        <v>3369582.8442550017</v>
      </c>
      <c r="F445" s="11">
        <v>112242.83995199999</v>
      </c>
      <c r="G445" s="9">
        <f t="shared" si="44"/>
        <v>18840617.815261554</v>
      </c>
      <c r="H445" s="8">
        <v>7.5992461159800477</v>
      </c>
      <c r="I445" s="44">
        <f t="shared" si="45"/>
        <v>0.13159200067190263</v>
      </c>
      <c r="J445" s="42">
        <f t="shared" si="46"/>
        <v>2479274.5922049591</v>
      </c>
      <c r="K445" s="7">
        <v>2301435.5795615157</v>
      </c>
      <c r="L445" s="45">
        <f t="shared" si="47"/>
        <v>-177839.01264344342</v>
      </c>
    </row>
    <row r="446" spans="1:12" x14ac:dyDescent="0.25">
      <c r="A446" s="64">
        <v>2440</v>
      </c>
      <c r="B446" s="66" t="s">
        <v>73</v>
      </c>
      <c r="C446" s="11">
        <v>-1141122381.8836799</v>
      </c>
      <c r="D446" s="10"/>
      <c r="E446" s="11">
        <v>-109043036.9747175</v>
      </c>
      <c r="F446" s="11">
        <v>-1377791.8799585998</v>
      </c>
      <c r="G446" s="9">
        <f t="shared" si="44"/>
        <v>-1194266108.49108</v>
      </c>
      <c r="H446" s="8">
        <v>35.573248993390187</v>
      </c>
      <c r="I446" s="46">
        <f t="shared" si="45"/>
        <v>2.8111011175442773E-2</v>
      </c>
      <c r="J446" s="47">
        <f t="shared" si="46"/>
        <v>-33572027.922245301</v>
      </c>
      <c r="K446" s="7">
        <v>-33127914.739833757</v>
      </c>
      <c r="L446" s="45">
        <f t="shared" si="47"/>
        <v>444113.18241154402</v>
      </c>
    </row>
    <row r="447" spans="1:12" ht="13.8" thickBot="1" x14ac:dyDescent="0.3">
      <c r="A447" s="64">
        <v>2005</v>
      </c>
      <c r="B447" s="61" t="s">
        <v>74</v>
      </c>
      <c r="C447" s="11">
        <v>5129556.7433333322</v>
      </c>
      <c r="D447" s="10"/>
      <c r="E447" s="11">
        <v>0</v>
      </c>
      <c r="F447" s="11">
        <v>0</v>
      </c>
      <c r="G447" s="9">
        <f t="shared" si="44"/>
        <v>5129556.7433333322</v>
      </c>
      <c r="H447" s="8">
        <v>6.9181941972851844</v>
      </c>
      <c r="I447" s="48">
        <f t="shared" si="45"/>
        <v>0.14454639050063336</v>
      </c>
      <c r="J447" s="49">
        <f t="shared" si="46"/>
        <v>741458.91211701697</v>
      </c>
      <c r="K447" s="7">
        <v>733434.55666666664</v>
      </c>
      <c r="L447" s="50">
        <f t="shared" si="47"/>
        <v>-8024.3554503503256</v>
      </c>
    </row>
    <row r="448" spans="1:12" ht="13.8" thickBot="1" x14ac:dyDescent="0.3">
      <c r="A448" s="69"/>
      <c r="B448" s="70" t="s">
        <v>75</v>
      </c>
      <c r="C448" s="6">
        <f>SUM(C422:C447)</f>
        <v>4244107185.7584667</v>
      </c>
      <c r="D448" s="6">
        <f>SUM(D422:D447)</f>
        <v>0</v>
      </c>
      <c r="E448" s="6">
        <f>SUM(E422:E447)</f>
        <v>412273734.76211625</v>
      </c>
      <c r="F448" s="6">
        <f>SUM(F422:F447)</f>
        <v>6607985.1604797607</v>
      </c>
      <c r="G448" s="6">
        <f>SUM(G422:G447)</f>
        <v>4443636067.9790459</v>
      </c>
      <c r="H448" s="6"/>
      <c r="I448" s="51"/>
      <c r="J448" s="6">
        <f>SUM(J422:J447)</f>
        <v>214146613.50612444</v>
      </c>
      <c r="K448" s="6">
        <f>SUM(K422:K447)</f>
        <v>205039593.4637289</v>
      </c>
      <c r="L448" s="52">
        <f>SUM(L422:L447)</f>
        <v>-9107020.0423955135</v>
      </c>
    </row>
    <row r="450" spans="1:12" ht="13.8" thickBot="1" x14ac:dyDescent="0.3"/>
    <row r="451" spans="1:12" ht="18" customHeight="1" thickBot="1" x14ac:dyDescent="0.35">
      <c r="A451" s="21"/>
      <c r="B451" s="21"/>
      <c r="C451" s="21"/>
      <c r="D451" s="21"/>
      <c r="E451" s="24" t="s">
        <v>18</v>
      </c>
      <c r="F451" s="23">
        <f>F417+1</f>
        <v>2029</v>
      </c>
      <c r="G451" s="21"/>
      <c r="H451" s="21"/>
      <c r="I451" s="21"/>
      <c r="J451" s="21"/>
      <c r="K451" s="21"/>
    </row>
    <row r="452" spans="1:12" ht="13.8" thickBot="1" x14ac:dyDescent="0.3">
      <c r="A452" s="22"/>
      <c r="B452" s="22"/>
      <c r="C452" s="22"/>
      <c r="D452" s="22"/>
      <c r="E452" s="22"/>
      <c r="F452" s="22"/>
      <c r="G452" s="22"/>
      <c r="H452" s="22"/>
      <c r="I452" s="22"/>
      <c r="J452" s="22"/>
      <c r="K452" s="22"/>
    </row>
    <row r="453" spans="1:12" ht="18.899999999999999" customHeight="1" thickBot="1" x14ac:dyDescent="0.35">
      <c r="A453" s="21"/>
      <c r="B453" s="21"/>
      <c r="C453" s="77" t="s">
        <v>19</v>
      </c>
      <c r="D453" s="78"/>
      <c r="E453" s="78"/>
      <c r="F453" s="78"/>
      <c r="G453" s="79" t="s">
        <v>20</v>
      </c>
      <c r="H453" s="80"/>
      <c r="I453" s="34" t="s">
        <v>21</v>
      </c>
      <c r="J453" s="21"/>
      <c r="K453" s="21"/>
    </row>
    <row r="454" spans="1:12" ht="66.599999999999994" thickBot="1" x14ac:dyDescent="0.3">
      <c r="A454" s="83" t="s">
        <v>22</v>
      </c>
      <c r="B454" s="85" t="s">
        <v>23</v>
      </c>
      <c r="C454" s="18" t="s">
        <v>24</v>
      </c>
      <c r="D454" s="20" t="s">
        <v>25</v>
      </c>
      <c r="E454" s="17" t="s">
        <v>26</v>
      </c>
      <c r="F454" s="19" t="s">
        <v>27</v>
      </c>
      <c r="G454" s="55" t="s">
        <v>28</v>
      </c>
      <c r="H454" s="18" t="s">
        <v>29</v>
      </c>
      <c r="I454" s="35" t="s">
        <v>30</v>
      </c>
      <c r="J454" s="36" t="s">
        <v>31</v>
      </c>
      <c r="K454" s="37" t="s">
        <v>32</v>
      </c>
      <c r="L454" s="35" t="s">
        <v>33</v>
      </c>
    </row>
    <row r="455" spans="1:12" ht="13.8" thickBot="1" x14ac:dyDescent="0.3">
      <c r="A455" s="84"/>
      <c r="B455" s="86"/>
      <c r="C455" s="13" t="s">
        <v>34</v>
      </c>
      <c r="D455" s="16" t="s">
        <v>35</v>
      </c>
      <c r="E455" s="14" t="s">
        <v>36</v>
      </c>
      <c r="F455" s="14" t="s">
        <v>37</v>
      </c>
      <c r="G455" s="41" t="s">
        <v>38</v>
      </c>
      <c r="H455" s="15" t="s">
        <v>39</v>
      </c>
      <c r="I455" s="38" t="s">
        <v>40</v>
      </c>
      <c r="J455" s="39" t="s">
        <v>41</v>
      </c>
      <c r="K455" s="40" t="s">
        <v>42</v>
      </c>
      <c r="L455" s="41" t="s">
        <v>43</v>
      </c>
    </row>
    <row r="456" spans="1:12" x14ac:dyDescent="0.25">
      <c r="A456" s="60">
        <v>1609</v>
      </c>
      <c r="B456" s="61" t="s">
        <v>44</v>
      </c>
      <c r="C456" s="11">
        <v>69125555.100229874</v>
      </c>
      <c r="D456" s="10"/>
      <c r="E456" s="11">
        <v>0</v>
      </c>
      <c r="F456" s="11">
        <v>0</v>
      </c>
      <c r="G456" s="9">
        <f t="shared" ref="G456:G481" si="48">C456-D456+(E456*0.5)-F456</f>
        <v>69125555.100229874</v>
      </c>
      <c r="H456" s="8">
        <v>21.711391052645457</v>
      </c>
      <c r="I456" s="12">
        <f t="shared" ref="I456:I481" si="49">IF(H456=0,0,1/H456)</f>
        <v>4.6058771525749546E-2</v>
      </c>
      <c r="J456" s="42">
        <f>IF(H456=0,0,+G456/H456)</f>
        <v>3183838.148952099</v>
      </c>
      <c r="K456" s="7">
        <v>3183838.1489461572</v>
      </c>
      <c r="L456" s="43">
        <f t="shared" ref="L456:L481" si="50">IF(ISERROR(+K456-J456), 0, +K456-J456)</f>
        <v>-5.9418380260467529E-6</v>
      </c>
    </row>
    <row r="457" spans="1:12" ht="26.4" x14ac:dyDescent="0.25">
      <c r="A457" s="62">
        <v>1611</v>
      </c>
      <c r="B457" s="63" t="s">
        <v>45</v>
      </c>
      <c r="C457" s="11">
        <v>103796260.76617332</v>
      </c>
      <c r="D457" s="10"/>
      <c r="E457" s="11">
        <v>49266161.523924991</v>
      </c>
      <c r="F457" s="11">
        <v>0</v>
      </c>
      <c r="G457" s="9">
        <f>C457-D457+(E457*0.5)-F457</f>
        <v>128429341.52813581</v>
      </c>
      <c r="H457" s="8">
        <v>4.330008548230901</v>
      </c>
      <c r="I457" s="44">
        <f t="shared" si="49"/>
        <v>0.23094642628559409</v>
      </c>
      <c r="J457" s="42">
        <f>IF(H457=0,0,+G457/H457)</f>
        <v>29660297.456135001</v>
      </c>
      <c r="K457" s="7">
        <v>26873272.767086577</v>
      </c>
      <c r="L457" s="43">
        <f t="shared" si="50"/>
        <v>-2787024.6890484244</v>
      </c>
    </row>
    <row r="458" spans="1:12" x14ac:dyDescent="0.25">
      <c r="A458" s="64">
        <v>1612</v>
      </c>
      <c r="B458" s="61" t="s">
        <v>46</v>
      </c>
      <c r="C458" s="11">
        <v>4605948.2831826359</v>
      </c>
      <c r="D458" s="10"/>
      <c r="E458" s="11">
        <v>116996.38096282944</v>
      </c>
      <c r="F458" s="11">
        <v>0</v>
      </c>
      <c r="G458" s="9">
        <f t="shared" si="48"/>
        <v>4664446.4736640509</v>
      </c>
      <c r="H458" s="8">
        <v>0</v>
      </c>
      <c r="I458" s="44">
        <f t="shared" si="49"/>
        <v>0</v>
      </c>
      <c r="J458" s="42">
        <f t="shared" ref="J458:J481" si="51">IF(H458=0,0,+G458/H458)</f>
        <v>0</v>
      </c>
      <c r="K458" s="7">
        <v>0</v>
      </c>
      <c r="L458" s="45">
        <f t="shared" si="50"/>
        <v>0</v>
      </c>
    </row>
    <row r="459" spans="1:12" x14ac:dyDescent="0.25">
      <c r="A459" s="64">
        <v>1805</v>
      </c>
      <c r="B459" s="61" t="s">
        <v>47</v>
      </c>
      <c r="C459" s="11">
        <v>84610332.139999971</v>
      </c>
      <c r="D459" s="10"/>
      <c r="E459" s="11">
        <v>0</v>
      </c>
      <c r="F459" s="11">
        <v>0</v>
      </c>
      <c r="G459" s="9">
        <f>C459-D459+(E459*0.5)-F459</f>
        <v>84610332.139999971</v>
      </c>
      <c r="H459" s="8">
        <v>0</v>
      </c>
      <c r="I459" s="44">
        <f t="shared" si="49"/>
        <v>0</v>
      </c>
      <c r="J459" s="42">
        <f t="shared" si="51"/>
        <v>0</v>
      </c>
      <c r="K459" s="7">
        <v>0</v>
      </c>
      <c r="L459" s="45">
        <f t="shared" si="50"/>
        <v>0</v>
      </c>
    </row>
    <row r="460" spans="1:12" x14ac:dyDescent="0.25">
      <c r="A460" s="64">
        <v>1808</v>
      </c>
      <c r="B460" s="61" t="s">
        <v>48</v>
      </c>
      <c r="C460" s="11">
        <v>39640858.554122135</v>
      </c>
      <c r="D460" s="10"/>
      <c r="E460" s="11">
        <v>1293581.9609030681</v>
      </c>
      <c r="F460" s="11">
        <v>0</v>
      </c>
      <c r="G460" s="9">
        <f t="shared" si="48"/>
        <v>40287649.534573667</v>
      </c>
      <c r="H460" s="8">
        <v>21.580619297888806</v>
      </c>
      <c r="I460" s="44">
        <f t="shared" si="49"/>
        <v>4.6337873172056197E-2</v>
      </c>
      <c r="J460" s="42">
        <f t="shared" si="51"/>
        <v>1866843.9945333237</v>
      </c>
      <c r="K460" s="7">
        <v>1861019.6726653932</v>
      </c>
      <c r="L460" s="45">
        <f t="shared" si="50"/>
        <v>-5824.32186793047</v>
      </c>
    </row>
    <row r="461" spans="1:12" x14ac:dyDescent="0.25">
      <c r="A461" s="64">
        <v>1815</v>
      </c>
      <c r="B461" s="61" t="s">
        <v>50</v>
      </c>
      <c r="C461" s="11">
        <v>106296970.15555596</v>
      </c>
      <c r="D461" s="10"/>
      <c r="E461" s="11">
        <v>3893231.7632569326</v>
      </c>
      <c r="F461" s="11">
        <v>16394.040001199995</v>
      </c>
      <c r="G461" s="9">
        <f t="shared" si="48"/>
        <v>108227191.99718323</v>
      </c>
      <c r="H461" s="8">
        <v>21.10797047185234</v>
      </c>
      <c r="I461" s="44">
        <f t="shared" si="49"/>
        <v>4.7375468964840017E-2</v>
      </c>
      <c r="J461" s="42">
        <f t="shared" si="51"/>
        <v>5127313.9756143363</v>
      </c>
      <c r="K461" s="7">
        <v>5073738.0851834081</v>
      </c>
      <c r="L461" s="45">
        <f t="shared" si="50"/>
        <v>-53575.890430928208</v>
      </c>
    </row>
    <row r="462" spans="1:12" x14ac:dyDescent="0.25">
      <c r="A462" s="64">
        <v>1820</v>
      </c>
      <c r="B462" s="61" t="s">
        <v>51</v>
      </c>
      <c r="C462" s="11">
        <v>125677212.85678436</v>
      </c>
      <c r="D462" s="10"/>
      <c r="E462" s="11">
        <v>8832453.9274399988</v>
      </c>
      <c r="F462" s="11">
        <v>115281.71999951996</v>
      </c>
      <c r="G462" s="9">
        <f t="shared" si="48"/>
        <v>129978158.10050483</v>
      </c>
      <c r="H462" s="8">
        <v>20.019129354155933</v>
      </c>
      <c r="I462" s="44">
        <f t="shared" si="49"/>
        <v>4.9952222312425486E-2</v>
      </c>
      <c r="J462" s="42">
        <f t="shared" si="51"/>
        <v>6492697.8491960047</v>
      </c>
      <c r="K462" s="7">
        <v>6367095.1849545054</v>
      </c>
      <c r="L462" s="45">
        <f t="shared" si="50"/>
        <v>-125602.66424149927</v>
      </c>
    </row>
    <row r="463" spans="1:12" x14ac:dyDescent="0.25">
      <c r="A463" s="64">
        <v>1830</v>
      </c>
      <c r="B463" s="61" t="s">
        <v>53</v>
      </c>
      <c r="C463" s="11">
        <v>752072840.5066396</v>
      </c>
      <c r="D463" s="10"/>
      <c r="E463" s="11">
        <v>69929053.935719237</v>
      </c>
      <c r="F463" s="11">
        <v>1698121.1996400002</v>
      </c>
      <c r="G463" s="9">
        <f t="shared" si="48"/>
        <v>785339246.27485919</v>
      </c>
      <c r="H463" s="8">
        <v>37.540032799867852</v>
      </c>
      <c r="I463" s="44">
        <f t="shared" si="49"/>
        <v>2.6638229255982967E-2</v>
      </c>
      <c r="J463" s="42">
        <f t="shared" si="51"/>
        <v>20920046.885990568</v>
      </c>
      <c r="K463" s="7">
        <v>20557233.195639215</v>
      </c>
      <c r="L463" s="45">
        <f t="shared" si="50"/>
        <v>-362813.6903513521</v>
      </c>
    </row>
    <row r="464" spans="1:12" x14ac:dyDescent="0.25">
      <c r="A464" s="64">
        <v>1835</v>
      </c>
      <c r="B464" s="61" t="s">
        <v>54</v>
      </c>
      <c r="C464" s="11">
        <v>609897591.94765627</v>
      </c>
      <c r="D464" s="10"/>
      <c r="E464" s="11">
        <v>62242942.347058252</v>
      </c>
      <c r="F464" s="11">
        <v>1669087.56048</v>
      </c>
      <c r="G464" s="9">
        <f t="shared" si="48"/>
        <v>639349975.56070542</v>
      </c>
      <c r="H464" s="8">
        <v>31.727166815419704</v>
      </c>
      <c r="I464" s="44">
        <f t="shared" si="49"/>
        <v>3.1518729857529876E-2</v>
      </c>
      <c r="J464" s="42">
        <f t="shared" si="51"/>
        <v>20151499.1641162</v>
      </c>
      <c r="K464" s="7">
        <v>19728301.847402237</v>
      </c>
      <c r="L464" s="45">
        <f t="shared" si="50"/>
        <v>-423197.3167139627</v>
      </c>
    </row>
    <row r="465" spans="1:12" x14ac:dyDescent="0.25">
      <c r="A465" s="64">
        <v>1840</v>
      </c>
      <c r="B465" s="61" t="s">
        <v>55</v>
      </c>
      <c r="C465" s="11">
        <v>670387000.94089448</v>
      </c>
      <c r="D465" s="10"/>
      <c r="E465" s="11">
        <v>83825560.379975408</v>
      </c>
      <c r="F465" s="11">
        <v>340946.39996399998</v>
      </c>
      <c r="G465" s="9">
        <f t="shared" si="48"/>
        <v>711958834.73091817</v>
      </c>
      <c r="H465" s="8">
        <v>48.912799968820174</v>
      </c>
      <c r="I465" s="44">
        <f t="shared" si="49"/>
        <v>2.0444546225884788E-2</v>
      </c>
      <c r="J465" s="42">
        <f t="shared" si="51"/>
        <v>14555675.307583323</v>
      </c>
      <c r="K465" s="7">
        <v>14209859.529743489</v>
      </c>
      <c r="L465" s="45">
        <f t="shared" si="50"/>
        <v>-345815.77783983387</v>
      </c>
    </row>
    <row r="466" spans="1:12" x14ac:dyDescent="0.25">
      <c r="A466" s="64">
        <v>1845</v>
      </c>
      <c r="B466" s="61" t="s">
        <v>56</v>
      </c>
      <c r="C466" s="11">
        <v>1633839888.8430786</v>
      </c>
      <c r="D466" s="10"/>
      <c r="E466" s="11">
        <v>143725009.69524971</v>
      </c>
      <c r="F466" s="11">
        <v>1510677.5999524796</v>
      </c>
      <c r="G466" s="9">
        <f t="shared" si="48"/>
        <v>1704191716.0907509</v>
      </c>
      <c r="H466" s="8">
        <v>27.328420305000904</v>
      </c>
      <c r="I466" s="44">
        <f t="shared" si="49"/>
        <v>3.6591943070233272E-2</v>
      </c>
      <c r="J466" s="42">
        <f t="shared" si="51"/>
        <v>62359686.255955897</v>
      </c>
      <c r="K466" s="7">
        <v>61136127.492942661</v>
      </c>
      <c r="L466" s="45">
        <f t="shared" si="50"/>
        <v>-1223558.7630132362</v>
      </c>
    </row>
    <row r="467" spans="1:12" x14ac:dyDescent="0.25">
      <c r="A467" s="64">
        <v>1850</v>
      </c>
      <c r="B467" s="61" t="s">
        <v>57</v>
      </c>
      <c r="C467" s="11">
        <v>818745275.39013243</v>
      </c>
      <c r="D467" s="10"/>
      <c r="E467" s="11">
        <v>79910694.197861671</v>
      </c>
      <c r="F467" s="11">
        <v>2082192.1204800003</v>
      </c>
      <c r="G467" s="9">
        <f t="shared" si="48"/>
        <v>856618430.36858332</v>
      </c>
      <c r="H467" s="8">
        <v>26.91959555544241</v>
      </c>
      <c r="I467" s="44">
        <f t="shared" si="49"/>
        <v>3.7147660630355468E-2</v>
      </c>
      <c r="J467" s="42">
        <f t="shared" si="51"/>
        <v>31821370.741039917</v>
      </c>
      <c r="K467" s="7">
        <v>31073912.52842446</v>
      </c>
      <c r="L467" s="45">
        <f t="shared" si="50"/>
        <v>-747458.21261545643</v>
      </c>
    </row>
    <row r="468" spans="1:12" x14ac:dyDescent="0.25">
      <c r="A468" s="64">
        <v>1855</v>
      </c>
      <c r="B468" s="61" t="s">
        <v>58</v>
      </c>
      <c r="C468" s="11">
        <v>134910304.95158535</v>
      </c>
      <c r="D468" s="10"/>
      <c r="E468" s="11">
        <v>13873385.445917193</v>
      </c>
      <c r="F468" s="11">
        <v>356710.31996399997</v>
      </c>
      <c r="G468" s="9">
        <f t="shared" si="48"/>
        <v>141490287.35457996</v>
      </c>
      <c r="H468" s="8">
        <v>36.909367969519735</v>
      </c>
      <c r="I468" s="44">
        <f t="shared" si="49"/>
        <v>2.7093392680844975E-2</v>
      </c>
      <c r="J468" s="42">
        <f t="shared" si="51"/>
        <v>3833451.9158232291</v>
      </c>
      <c r="K468" s="7">
        <v>3755086.0625430024</v>
      </c>
      <c r="L468" s="45">
        <f t="shared" si="50"/>
        <v>-78365.8532802267</v>
      </c>
    </row>
    <row r="469" spans="1:12" x14ac:dyDescent="0.25">
      <c r="A469" s="64">
        <v>1860</v>
      </c>
      <c r="B469" s="61" t="s">
        <v>59</v>
      </c>
      <c r="C469" s="11">
        <v>221745949.32056305</v>
      </c>
      <c r="D469" s="10"/>
      <c r="E469" s="11">
        <v>58910922.723600596</v>
      </c>
      <c r="F469" s="11">
        <v>0</v>
      </c>
      <c r="G469" s="9">
        <f t="shared" si="48"/>
        <v>251201410.68236333</v>
      </c>
      <c r="H469" s="8">
        <v>7.7322190382611931</v>
      </c>
      <c r="I469" s="44">
        <f t="shared" si="49"/>
        <v>0.12932897982477204</v>
      </c>
      <c r="J469" s="42">
        <f t="shared" si="51"/>
        <v>32487622.174093641</v>
      </c>
      <c r="K469" s="7">
        <v>30002057.614384085</v>
      </c>
      <c r="L469" s="45">
        <f t="shared" si="50"/>
        <v>-2485564.5597095564</v>
      </c>
    </row>
    <row r="470" spans="1:12" x14ac:dyDescent="0.25">
      <c r="A470" s="64">
        <v>1908</v>
      </c>
      <c r="B470" s="61" t="s">
        <v>60</v>
      </c>
      <c r="C470" s="11">
        <v>144106973.50189358</v>
      </c>
      <c r="D470" s="10"/>
      <c r="E470" s="11">
        <v>7014256.6667999998</v>
      </c>
      <c r="F470" s="11">
        <v>0</v>
      </c>
      <c r="G470" s="9">
        <f t="shared" si="48"/>
        <v>147614101.83529359</v>
      </c>
      <c r="H470" s="8">
        <v>25.684484115322928</v>
      </c>
      <c r="I470" s="44">
        <f t="shared" si="49"/>
        <v>3.8934011503210103E-2</v>
      </c>
      <c r="J470" s="42">
        <f t="shared" si="51"/>
        <v>5747209.1388913477</v>
      </c>
      <c r="K470" s="7">
        <v>5544688.6165551441</v>
      </c>
      <c r="L470" s="45">
        <f t="shared" si="50"/>
        <v>-202520.5223362036</v>
      </c>
    </row>
    <row r="471" spans="1:12" x14ac:dyDescent="0.25">
      <c r="A471" s="64">
        <v>1915</v>
      </c>
      <c r="B471" s="61" t="s">
        <v>61</v>
      </c>
      <c r="C471" s="11">
        <v>2462156.6820112923</v>
      </c>
      <c r="D471" s="10"/>
      <c r="E471" s="11">
        <v>0</v>
      </c>
      <c r="F471" s="11">
        <v>0</v>
      </c>
      <c r="G471" s="9">
        <f t="shared" si="48"/>
        <v>2462156.6820112923</v>
      </c>
      <c r="H471" s="8">
        <v>8.6512420247664608</v>
      </c>
      <c r="I471" s="44">
        <f t="shared" si="49"/>
        <v>0.11559033918334921</v>
      </c>
      <c r="J471" s="42">
        <f t="shared" si="51"/>
        <v>284601.52599623497</v>
      </c>
      <c r="K471" s="7">
        <v>284601.52599623526</v>
      </c>
      <c r="L471" s="45">
        <f t="shared" si="50"/>
        <v>2.9103830456733704E-10</v>
      </c>
    </row>
    <row r="472" spans="1:12" x14ac:dyDescent="0.25">
      <c r="A472" s="64">
        <v>1920</v>
      </c>
      <c r="B472" s="61" t="s">
        <v>62</v>
      </c>
      <c r="C472" s="11">
        <v>14574980.08546548</v>
      </c>
      <c r="D472" s="10"/>
      <c r="E472" s="11">
        <v>7137841.2206000006</v>
      </c>
      <c r="F472" s="11">
        <v>0</v>
      </c>
      <c r="G472" s="9">
        <f t="shared" si="48"/>
        <v>18143900.69576548</v>
      </c>
      <c r="H472" s="8">
        <v>2.5961165731253284</v>
      </c>
      <c r="I472" s="44">
        <f t="shared" si="49"/>
        <v>0.38519071537537025</v>
      </c>
      <c r="J472" s="42">
        <f t="shared" si="51"/>
        <v>6988862.0887015834</v>
      </c>
      <c r="K472" s="7">
        <v>5580337.0981573611</v>
      </c>
      <c r="L472" s="45">
        <f t="shared" si="50"/>
        <v>-1408524.9905442223</v>
      </c>
    </row>
    <row r="473" spans="1:12" x14ac:dyDescent="0.25">
      <c r="A473" s="64">
        <v>1930</v>
      </c>
      <c r="B473" s="61" t="s">
        <v>64</v>
      </c>
      <c r="C473" s="11">
        <v>54538916.499459431</v>
      </c>
      <c r="D473" s="10"/>
      <c r="E473" s="11">
        <v>9417659.4065999985</v>
      </c>
      <c r="F473" s="11">
        <v>48672.240000359991</v>
      </c>
      <c r="G473" s="9">
        <f t="shared" si="48"/>
        <v>59199073.96275907</v>
      </c>
      <c r="H473" s="8">
        <v>7.3024333483041497</v>
      </c>
      <c r="I473" s="44">
        <f t="shared" si="49"/>
        <v>0.1369406542042908</v>
      </c>
      <c r="J473" s="42">
        <f t="shared" si="51"/>
        <v>8106759.916748425</v>
      </c>
      <c r="K473" s="7">
        <v>7767783.3274035053</v>
      </c>
      <c r="L473" s="45">
        <f t="shared" si="50"/>
        <v>-338976.58934491966</v>
      </c>
    </row>
    <row r="474" spans="1:12" x14ac:dyDescent="0.25">
      <c r="A474" s="64">
        <v>1935</v>
      </c>
      <c r="B474" s="61" t="s">
        <v>65</v>
      </c>
      <c r="C474" s="11">
        <v>648049.16141384724</v>
      </c>
      <c r="D474" s="10"/>
      <c r="E474" s="11">
        <v>0</v>
      </c>
      <c r="F474" s="11">
        <v>0</v>
      </c>
      <c r="G474" s="9">
        <f t="shared" si="48"/>
        <v>648049.16141384724</v>
      </c>
      <c r="H474" s="8">
        <v>5.5157055660564387</v>
      </c>
      <c r="I474" s="44">
        <f t="shared" si="49"/>
        <v>0.18130046791365798</v>
      </c>
      <c r="J474" s="42">
        <f t="shared" si="51"/>
        <v>117491.61619538417</v>
      </c>
      <c r="K474" s="7">
        <v>117491.61619538422</v>
      </c>
      <c r="L474" s="45">
        <f t="shared" si="50"/>
        <v>5.8207660913467407E-11</v>
      </c>
    </row>
    <row r="475" spans="1:12" x14ac:dyDescent="0.25">
      <c r="A475" s="64">
        <v>1940</v>
      </c>
      <c r="B475" s="61" t="s">
        <v>66</v>
      </c>
      <c r="C475" s="11">
        <v>6009671.6179073416</v>
      </c>
      <c r="D475" s="10"/>
      <c r="E475" s="11">
        <v>2043442.6132000005</v>
      </c>
      <c r="F475" s="11">
        <v>0</v>
      </c>
      <c r="G475" s="9">
        <f t="shared" si="48"/>
        <v>7031392.9245073423</v>
      </c>
      <c r="H475" s="8">
        <v>7.7519857469647464</v>
      </c>
      <c r="I475" s="44">
        <f t="shared" si="49"/>
        <v>0.12899920518965677</v>
      </c>
      <c r="J475" s="42">
        <f t="shared" si="51"/>
        <v>907044.09863762336</v>
      </c>
      <c r="K475" s="7">
        <v>853300.17247076915</v>
      </c>
      <c r="L475" s="45">
        <f t="shared" si="50"/>
        <v>-53743.926166854217</v>
      </c>
    </row>
    <row r="476" spans="1:12" x14ac:dyDescent="0.25">
      <c r="A476" s="64">
        <v>1945</v>
      </c>
      <c r="B476" s="61" t="s">
        <v>67</v>
      </c>
      <c r="C476" s="11">
        <v>1822791.6359593249</v>
      </c>
      <c r="D476" s="10"/>
      <c r="E476" s="11">
        <v>0</v>
      </c>
      <c r="F476" s="11">
        <v>0</v>
      </c>
      <c r="G476" s="9">
        <f t="shared" si="48"/>
        <v>1822791.6359593249</v>
      </c>
      <c r="H476" s="8">
        <v>4.0225183883638973</v>
      </c>
      <c r="I476" s="44">
        <f t="shared" si="49"/>
        <v>0.24860047946399466</v>
      </c>
      <c r="J476" s="42">
        <f t="shared" si="51"/>
        <v>453146.87466244743</v>
      </c>
      <c r="K476" s="7">
        <v>446771.64966302254</v>
      </c>
      <c r="L476" s="45">
        <f t="shared" si="50"/>
        <v>-6375.224999424885</v>
      </c>
    </row>
    <row r="477" spans="1:12" x14ac:dyDescent="0.25">
      <c r="A477" s="64">
        <v>1955</v>
      </c>
      <c r="B477" s="61" t="s">
        <v>68</v>
      </c>
      <c r="C477" s="11">
        <v>3258795.5376899829</v>
      </c>
      <c r="D477" s="10"/>
      <c r="E477" s="11">
        <v>476184.57740000007</v>
      </c>
      <c r="F477" s="11">
        <v>0</v>
      </c>
      <c r="G477" s="9">
        <f t="shared" si="48"/>
        <v>3496887.8263899828</v>
      </c>
      <c r="H477" s="8">
        <v>2.9960611640973354</v>
      </c>
      <c r="I477" s="44">
        <f t="shared" si="49"/>
        <v>0.33377155713083839</v>
      </c>
      <c r="J477" s="42">
        <f t="shared" si="51"/>
        <v>1167161.6949260575</v>
      </c>
      <c r="K477" s="7">
        <v>1216419.4337823736</v>
      </c>
      <c r="L477" s="45">
        <f t="shared" si="50"/>
        <v>49257.738856316078</v>
      </c>
    </row>
    <row r="478" spans="1:12" x14ac:dyDescent="0.25">
      <c r="A478" s="64">
        <v>1960</v>
      </c>
      <c r="B478" s="61" t="s">
        <v>69</v>
      </c>
      <c r="C478" s="11">
        <v>2355356.6637446051</v>
      </c>
      <c r="D478" s="10"/>
      <c r="E478" s="11">
        <v>229165.54879999999</v>
      </c>
      <c r="F478" s="11">
        <v>35451.000004799993</v>
      </c>
      <c r="G478" s="9">
        <f t="shared" si="48"/>
        <v>2434488.4381398051</v>
      </c>
      <c r="H478" s="8">
        <v>5.5220909595092982</v>
      </c>
      <c r="I478" s="44">
        <f t="shared" si="49"/>
        <v>0.18109082362686427</v>
      </c>
      <c r="J478" s="42">
        <f t="shared" si="51"/>
        <v>440863.51637281571</v>
      </c>
      <c r="K478" s="7">
        <v>412364.52357622568</v>
      </c>
      <c r="L478" s="45">
        <f t="shared" si="50"/>
        <v>-28498.992796590028</v>
      </c>
    </row>
    <row r="479" spans="1:12" x14ac:dyDescent="0.25">
      <c r="A479" s="64">
        <v>1980</v>
      </c>
      <c r="B479" s="61" t="s">
        <v>71</v>
      </c>
      <c r="C479" s="11">
        <v>18223973.657827534</v>
      </c>
      <c r="D479" s="10"/>
      <c r="E479" s="11">
        <v>12990717.460564055</v>
      </c>
      <c r="F479" s="11">
        <v>112161.83995199999</v>
      </c>
      <c r="G479" s="9">
        <f t="shared" si="48"/>
        <v>24607170.548157562</v>
      </c>
      <c r="H479" s="8">
        <v>7.9448219761036478</v>
      </c>
      <c r="I479" s="44">
        <f t="shared" si="49"/>
        <v>0.12586814443517924</v>
      </c>
      <c r="J479" s="42">
        <f t="shared" si="51"/>
        <v>3097258.8966965843</v>
      </c>
      <c r="K479" s="7">
        <v>2392309.7691506688</v>
      </c>
      <c r="L479" s="45">
        <f t="shared" si="50"/>
        <v>-704949.12754591554</v>
      </c>
    </row>
    <row r="480" spans="1:12" x14ac:dyDescent="0.25">
      <c r="A480" s="64">
        <v>2440</v>
      </c>
      <c r="B480" s="66" t="s">
        <v>73</v>
      </c>
      <c r="C480" s="11">
        <v>-1215659712.2386053</v>
      </c>
      <c r="D480" s="10"/>
      <c r="E480" s="11">
        <v>-115973542.21030124</v>
      </c>
      <c r="F480" s="11">
        <v>-1377791.8799585998</v>
      </c>
      <c r="G480" s="9">
        <f t="shared" si="48"/>
        <v>-1272268691.4637973</v>
      </c>
      <c r="H480" s="8">
        <v>35.162515903336065</v>
      </c>
      <c r="I480" s="46">
        <f t="shared" si="49"/>
        <v>2.8439375690552462E-2</v>
      </c>
      <c r="J480" s="47">
        <f t="shared" si="51"/>
        <v>-36182527.295866504</v>
      </c>
      <c r="K480" s="7">
        <v>-35687124.429983728</v>
      </c>
      <c r="L480" s="45">
        <f t="shared" si="50"/>
        <v>495402.86588277668</v>
      </c>
    </row>
    <row r="481" spans="1:12" ht="13.8" thickBot="1" x14ac:dyDescent="0.3">
      <c r="A481" s="64">
        <v>2005</v>
      </c>
      <c r="B481" s="61" t="s">
        <v>74</v>
      </c>
      <c r="C481" s="11">
        <v>4396122.1866666656</v>
      </c>
      <c r="D481" s="10"/>
      <c r="E481" s="11">
        <v>0</v>
      </c>
      <c r="F481" s="11">
        <v>0</v>
      </c>
      <c r="G481" s="9">
        <f t="shared" si="48"/>
        <v>4396122.1866666656</v>
      </c>
      <c r="H481" s="8">
        <v>6</v>
      </c>
      <c r="I481" s="48">
        <f t="shared" si="49"/>
        <v>0.16666666666666666</v>
      </c>
      <c r="J481" s="49">
        <f t="shared" si="51"/>
        <v>732687.03111111093</v>
      </c>
      <c r="K481" s="7">
        <v>731191.98</v>
      </c>
      <c r="L481" s="50">
        <f t="shared" si="50"/>
        <v>-1495.0511111109518</v>
      </c>
    </row>
    <row r="482" spans="1:12" ht="13.8" thickBot="1" x14ac:dyDescent="0.3">
      <c r="A482" s="69"/>
      <c r="B482" s="70" t="s">
        <v>75</v>
      </c>
      <c r="C482" s="6">
        <f>SUM(C456:C481)</f>
        <v>4412090064.7480335</v>
      </c>
      <c r="D482" s="6">
        <f>SUM(D456:D481)</f>
        <v>0</v>
      </c>
      <c r="E482" s="6">
        <f>SUM(E456:E481)</f>
        <v>499155719.56553251</v>
      </c>
      <c r="F482" s="6">
        <f>SUM(F456:F481)</f>
        <v>6607904.1604797607</v>
      </c>
      <c r="G482" s="6">
        <f>SUM(G456:G481)</f>
        <v>4655060020.3703203</v>
      </c>
      <c r="H482" s="6"/>
      <c r="I482" s="51"/>
      <c r="J482" s="6">
        <f>SUM(J456:J481)</f>
        <v>224320902.9721067</v>
      </c>
      <c r="K482" s="6">
        <f>SUM(K456:K481)</f>
        <v>213481677.41288218</v>
      </c>
      <c r="L482" s="52">
        <f>SUM(L456:L481)</f>
        <v>-10839225.559224498</v>
      </c>
    </row>
    <row r="484" spans="1:12" ht="13.8" thickBot="1" x14ac:dyDescent="0.3"/>
    <row r="485" spans="1:12" ht="18" customHeight="1" thickBot="1" x14ac:dyDescent="0.35">
      <c r="A485" s="21"/>
      <c r="B485" s="21"/>
      <c r="C485" s="21"/>
      <c r="D485" s="21"/>
      <c r="E485" s="24" t="s">
        <v>18</v>
      </c>
      <c r="F485" s="23">
        <f>F451+1</f>
        <v>2030</v>
      </c>
      <c r="G485" s="21"/>
      <c r="H485" s="21"/>
      <c r="I485" s="21"/>
      <c r="J485" s="21"/>
      <c r="K485" s="21"/>
    </row>
    <row r="486" spans="1:12" ht="13.8" thickBot="1" x14ac:dyDescent="0.3">
      <c r="A486" s="22"/>
      <c r="B486" s="22"/>
      <c r="C486" s="22"/>
      <c r="D486" s="22"/>
      <c r="E486" s="22"/>
      <c r="F486" s="22"/>
      <c r="G486" s="22"/>
      <c r="H486" s="22"/>
      <c r="I486" s="22"/>
      <c r="J486" s="22"/>
      <c r="K486" s="22"/>
    </row>
    <row r="487" spans="1:12" ht="18.899999999999999" customHeight="1" thickBot="1" x14ac:dyDescent="0.35">
      <c r="A487" s="21"/>
      <c r="B487" s="21"/>
      <c r="C487" s="77" t="s">
        <v>19</v>
      </c>
      <c r="D487" s="78"/>
      <c r="E487" s="78"/>
      <c r="F487" s="78"/>
      <c r="G487" s="79" t="s">
        <v>20</v>
      </c>
      <c r="H487" s="80"/>
      <c r="I487" s="34" t="s">
        <v>21</v>
      </c>
      <c r="J487" s="21"/>
      <c r="K487" s="21"/>
    </row>
    <row r="488" spans="1:12" ht="66.599999999999994" thickBot="1" x14ac:dyDescent="0.3">
      <c r="A488" s="83" t="s">
        <v>22</v>
      </c>
      <c r="B488" s="85" t="s">
        <v>23</v>
      </c>
      <c r="C488" s="18" t="s">
        <v>24</v>
      </c>
      <c r="D488" s="20" t="s">
        <v>25</v>
      </c>
      <c r="E488" s="17" t="s">
        <v>26</v>
      </c>
      <c r="F488" s="19" t="s">
        <v>27</v>
      </c>
      <c r="G488" s="55" t="s">
        <v>28</v>
      </c>
      <c r="H488" s="18" t="s">
        <v>29</v>
      </c>
      <c r="I488" s="35" t="s">
        <v>30</v>
      </c>
      <c r="J488" s="36" t="s">
        <v>31</v>
      </c>
      <c r="K488" s="37" t="s">
        <v>32</v>
      </c>
      <c r="L488" s="35" t="s">
        <v>33</v>
      </c>
    </row>
    <row r="489" spans="1:12" ht="13.8" thickBot="1" x14ac:dyDescent="0.3">
      <c r="A489" s="84"/>
      <c r="B489" s="86"/>
      <c r="C489" s="13" t="s">
        <v>34</v>
      </c>
      <c r="D489" s="16" t="s">
        <v>35</v>
      </c>
      <c r="E489" s="14" t="s">
        <v>36</v>
      </c>
      <c r="F489" s="14" t="s">
        <v>37</v>
      </c>
      <c r="G489" s="41" t="s">
        <v>38</v>
      </c>
      <c r="H489" s="15" t="s">
        <v>39</v>
      </c>
      <c r="I489" s="38" t="s">
        <v>40</v>
      </c>
      <c r="J489" s="39" t="s">
        <v>41</v>
      </c>
      <c r="K489" s="40" t="s">
        <v>42</v>
      </c>
      <c r="L489" s="41" t="s">
        <v>43</v>
      </c>
    </row>
    <row r="490" spans="1:12" x14ac:dyDescent="0.25">
      <c r="A490" s="60">
        <v>1609</v>
      </c>
      <c r="B490" s="61" t="s">
        <v>44</v>
      </c>
      <c r="C490" s="11">
        <v>65941716.951283716</v>
      </c>
      <c r="D490" s="10"/>
      <c r="E490" s="11">
        <v>15000000</v>
      </c>
      <c r="F490" s="11">
        <v>0</v>
      </c>
      <c r="G490" s="9">
        <f t="shared" ref="G490:G515" si="52">C490-D490+(E490*0.5)-F490</f>
        <v>73441716.951283723</v>
      </c>
      <c r="H490" s="8">
        <v>20.71139105264545</v>
      </c>
      <c r="I490" s="12">
        <f t="shared" ref="I490:I515" si="53">IF(H490=0,0,1/H490)</f>
        <v>4.8282609191151883E-2</v>
      </c>
      <c r="J490" s="42">
        <f t="shared" ref="J490:J515" si="54">IF(H490=0,0,+G490/H490)</f>
        <v>3545957.7178860265</v>
      </c>
      <c r="K490" s="7">
        <v>3193978.9427923113</v>
      </c>
      <c r="L490" s="43">
        <f t="shared" ref="L490:L515" si="55">IF(ISERROR(+K490-J490), 0, +K490-J490)</f>
        <v>-351978.77509371517</v>
      </c>
    </row>
    <row r="491" spans="1:12" ht="26.4" x14ac:dyDescent="0.25">
      <c r="A491" s="62">
        <v>1611</v>
      </c>
      <c r="B491" s="63" t="s">
        <v>45</v>
      </c>
      <c r="C491" s="11">
        <v>126189149.52301174</v>
      </c>
      <c r="D491" s="10"/>
      <c r="E491" s="11">
        <v>15735086.80927</v>
      </c>
      <c r="F491" s="11">
        <v>0</v>
      </c>
      <c r="G491" s="9">
        <f t="shared" si="52"/>
        <v>134056692.92764674</v>
      </c>
      <c r="H491" s="8">
        <v>3.6820199367034849</v>
      </c>
      <c r="I491" s="44">
        <f t="shared" si="53"/>
        <v>0.27159005578207179</v>
      </c>
      <c r="J491" s="42">
        <f t="shared" si="54"/>
        <v>36408464.710179649</v>
      </c>
      <c r="K491" s="7">
        <v>32432194.198499795</v>
      </c>
      <c r="L491" s="43">
        <f t="shared" si="55"/>
        <v>-3976270.5116798542</v>
      </c>
    </row>
    <row r="492" spans="1:12" x14ac:dyDescent="0.25">
      <c r="A492" s="64">
        <v>1612</v>
      </c>
      <c r="B492" s="61" t="s">
        <v>46</v>
      </c>
      <c r="C492" s="11">
        <v>4722944.664145465</v>
      </c>
      <c r="D492" s="10"/>
      <c r="E492" s="11">
        <v>118970.65731651148</v>
      </c>
      <c r="F492" s="11">
        <v>0</v>
      </c>
      <c r="G492" s="9">
        <f t="shared" si="52"/>
        <v>4782429.9928037208</v>
      </c>
      <c r="H492" s="8">
        <v>0</v>
      </c>
      <c r="I492" s="44">
        <f t="shared" si="53"/>
        <v>0</v>
      </c>
      <c r="J492" s="42">
        <f t="shared" si="54"/>
        <v>0</v>
      </c>
      <c r="K492" s="7">
        <v>0</v>
      </c>
      <c r="L492" s="45">
        <f t="shared" si="55"/>
        <v>0</v>
      </c>
    </row>
    <row r="493" spans="1:12" x14ac:dyDescent="0.25">
      <c r="A493" s="64">
        <v>1805</v>
      </c>
      <c r="B493" s="61" t="s">
        <v>47</v>
      </c>
      <c r="C493" s="11">
        <v>84610332.139999971</v>
      </c>
      <c r="D493" s="10"/>
      <c r="E493" s="11">
        <v>0</v>
      </c>
      <c r="F493" s="11">
        <v>0</v>
      </c>
      <c r="G493" s="9">
        <f t="shared" si="52"/>
        <v>84610332.139999971</v>
      </c>
      <c r="H493" s="8">
        <v>0</v>
      </c>
      <c r="I493" s="44">
        <f t="shared" si="53"/>
        <v>0</v>
      </c>
      <c r="J493" s="42">
        <f t="shared" si="54"/>
        <v>0</v>
      </c>
      <c r="K493" s="7">
        <v>0</v>
      </c>
      <c r="L493" s="45">
        <f t="shared" si="55"/>
        <v>0</v>
      </c>
    </row>
    <row r="494" spans="1:12" x14ac:dyDescent="0.25">
      <c r="A494" s="64">
        <v>1808</v>
      </c>
      <c r="B494" s="61" t="s">
        <v>48</v>
      </c>
      <c r="C494" s="11">
        <v>39073420.842359811</v>
      </c>
      <c r="D494" s="10"/>
      <c r="E494" s="11">
        <v>15986366.118754067</v>
      </c>
      <c r="F494" s="11">
        <v>0</v>
      </c>
      <c r="G494" s="9">
        <f t="shared" si="52"/>
        <v>47066603.901736841</v>
      </c>
      <c r="H494" s="8">
        <v>20.742812038868124</v>
      </c>
      <c r="I494" s="44">
        <f t="shared" si="53"/>
        <v>4.8209471219533222E-2</v>
      </c>
      <c r="J494" s="42">
        <f t="shared" si="54"/>
        <v>2269056.0862019523</v>
      </c>
      <c r="K494" s="7">
        <v>1953248.7073339866</v>
      </c>
      <c r="L494" s="45">
        <f t="shared" si="55"/>
        <v>-315807.37886796566</v>
      </c>
    </row>
    <row r="495" spans="1:12" x14ac:dyDescent="0.25">
      <c r="A495" s="64">
        <v>1815</v>
      </c>
      <c r="B495" s="61" t="s">
        <v>50</v>
      </c>
      <c r="C495" s="11">
        <v>105100069.79362829</v>
      </c>
      <c r="D495" s="10"/>
      <c r="E495" s="11">
        <v>34115450.531965919</v>
      </c>
      <c r="F495" s="11">
        <v>16394.040001199995</v>
      </c>
      <c r="G495" s="9">
        <f t="shared" si="52"/>
        <v>122141401.01961005</v>
      </c>
      <c r="H495" s="8">
        <v>20.365640337814803</v>
      </c>
      <c r="I495" s="44">
        <f t="shared" si="53"/>
        <v>4.9102310725934101E-2</v>
      </c>
      <c r="J495" s="42">
        <f t="shared" si="54"/>
        <v>5997425.0253658174</v>
      </c>
      <c r="K495" s="7">
        <v>5258523.4748625364</v>
      </c>
      <c r="L495" s="45">
        <f t="shared" si="55"/>
        <v>-738901.55050328095</v>
      </c>
    </row>
    <row r="496" spans="1:12" x14ac:dyDescent="0.25">
      <c r="A496" s="64">
        <v>1820</v>
      </c>
      <c r="B496" s="61" t="s">
        <v>51</v>
      </c>
      <c r="C496" s="11">
        <v>128027289.87927033</v>
      </c>
      <c r="D496" s="10"/>
      <c r="E496" s="11">
        <v>27366044.647880003</v>
      </c>
      <c r="F496" s="11">
        <v>115281.71999951996</v>
      </c>
      <c r="G496" s="9">
        <f t="shared" si="52"/>
        <v>141595030.4832108</v>
      </c>
      <c r="H496" s="8">
        <v>19.150196494492857</v>
      </c>
      <c r="I496" s="44">
        <f t="shared" si="53"/>
        <v>5.221878534184108E-2</v>
      </c>
      <c r="J496" s="42">
        <f t="shared" si="54"/>
        <v>7393920.5022742292</v>
      </c>
      <c r="K496" s="7">
        <v>6901601.2854780871</v>
      </c>
      <c r="L496" s="45">
        <f t="shared" si="55"/>
        <v>-492319.21679614205</v>
      </c>
    </row>
    <row r="497" spans="1:12" x14ac:dyDescent="0.25">
      <c r="A497" s="64">
        <v>1830</v>
      </c>
      <c r="B497" s="61" t="s">
        <v>53</v>
      </c>
      <c r="C497" s="11">
        <v>799746540.04707956</v>
      </c>
      <c r="D497" s="10"/>
      <c r="E497" s="11">
        <v>60494564.582975887</v>
      </c>
      <c r="F497" s="11">
        <v>1698121.1996400002</v>
      </c>
      <c r="G497" s="9">
        <f t="shared" si="52"/>
        <v>828295701.13892746</v>
      </c>
      <c r="H497" s="8">
        <v>37.338355350706998</v>
      </c>
      <c r="I497" s="44">
        <f t="shared" si="53"/>
        <v>2.6782111600988475E-2</v>
      </c>
      <c r="J497" s="42">
        <f t="shared" si="54"/>
        <v>22183507.906521752</v>
      </c>
      <c r="K497" s="7">
        <v>21934975.198084231</v>
      </c>
      <c r="L497" s="45">
        <f t="shared" si="55"/>
        <v>-248532.70843752101</v>
      </c>
    </row>
    <row r="498" spans="1:12" x14ac:dyDescent="0.25">
      <c r="A498" s="64">
        <v>1835</v>
      </c>
      <c r="B498" s="61" t="s">
        <v>54</v>
      </c>
      <c r="C498" s="11">
        <v>650743144.88683236</v>
      </c>
      <c r="D498" s="10"/>
      <c r="E498" s="11">
        <v>60643353.35239467</v>
      </c>
      <c r="F498" s="11">
        <v>1669087.56048</v>
      </c>
      <c r="G498" s="9">
        <f t="shared" si="52"/>
        <v>679395734.00254965</v>
      </c>
      <c r="H498" s="8">
        <v>31.539404940204577</v>
      </c>
      <c r="I498" s="44">
        <f t="shared" si="53"/>
        <v>3.1706368648866258E-2</v>
      </c>
      <c r="J498" s="42">
        <f t="shared" si="54"/>
        <v>21541171.600751922</v>
      </c>
      <c r="K498" s="7">
        <v>21203223.693812408</v>
      </c>
      <c r="L498" s="45">
        <f t="shared" si="55"/>
        <v>-337947.90693951398</v>
      </c>
    </row>
    <row r="499" spans="1:12" x14ac:dyDescent="0.25">
      <c r="A499" s="64">
        <v>1840</v>
      </c>
      <c r="B499" s="61" t="s">
        <v>55</v>
      </c>
      <c r="C499" s="11">
        <v>739661755.3911624</v>
      </c>
      <c r="D499" s="10"/>
      <c r="E499" s="11">
        <v>78581607.368115172</v>
      </c>
      <c r="F499" s="11">
        <v>340946.39996399998</v>
      </c>
      <c r="G499" s="9">
        <f t="shared" si="52"/>
        <v>778611612.67525601</v>
      </c>
      <c r="H499" s="8">
        <v>48.995813336054276</v>
      </c>
      <c r="I499" s="44">
        <f t="shared" si="53"/>
        <v>2.040990713106778E-2</v>
      </c>
      <c r="J499" s="42">
        <f t="shared" si="54"/>
        <v>15891390.705872891</v>
      </c>
      <c r="K499" s="7">
        <v>15595049.553531729</v>
      </c>
      <c r="L499" s="45">
        <f t="shared" si="55"/>
        <v>-296341.15234116279</v>
      </c>
    </row>
    <row r="500" spans="1:12" x14ac:dyDescent="0.25">
      <c r="A500" s="64">
        <v>1845</v>
      </c>
      <c r="B500" s="61" t="s">
        <v>56</v>
      </c>
      <c r="C500" s="11">
        <v>1714918093.4454334</v>
      </c>
      <c r="D500" s="10"/>
      <c r="E500" s="11">
        <v>156367873.09646258</v>
      </c>
      <c r="F500" s="11">
        <v>1510677.5999524796</v>
      </c>
      <c r="G500" s="9">
        <f t="shared" si="52"/>
        <v>1791591352.3937123</v>
      </c>
      <c r="H500" s="8">
        <v>27.079425550421945</v>
      </c>
      <c r="I500" s="44">
        <f t="shared" si="53"/>
        <v>3.6928405225509602E-2</v>
      </c>
      <c r="J500" s="42">
        <f t="shared" si="54"/>
        <v>66160611.459713779</v>
      </c>
      <c r="K500" s="7">
        <v>64839681.530893683</v>
      </c>
      <c r="L500" s="45">
        <f t="shared" si="55"/>
        <v>-1320929.928820096</v>
      </c>
    </row>
    <row r="501" spans="1:12" x14ac:dyDescent="0.25">
      <c r="A501" s="64">
        <v>1850</v>
      </c>
      <c r="B501" s="61" t="s">
        <v>57</v>
      </c>
      <c r="C501" s="11">
        <v>865499864.93908954</v>
      </c>
      <c r="D501" s="10"/>
      <c r="E501" s="11">
        <v>82232414.626213089</v>
      </c>
      <c r="F501" s="11">
        <v>2082192.1204800003</v>
      </c>
      <c r="G501" s="9">
        <f t="shared" si="52"/>
        <v>904533880.13171613</v>
      </c>
      <c r="H501" s="8">
        <v>26.934491589268308</v>
      </c>
      <c r="I501" s="44">
        <f t="shared" si="53"/>
        <v>3.7127116236284806E-2</v>
      </c>
      <c r="J501" s="42">
        <f t="shared" si="54"/>
        <v>33582734.507307932</v>
      </c>
      <c r="K501" s="7">
        <v>32936111.101754427</v>
      </c>
      <c r="L501" s="45">
        <f t="shared" si="55"/>
        <v>-646623.40555350482</v>
      </c>
    </row>
    <row r="502" spans="1:12" x14ac:dyDescent="0.25">
      <c r="A502" s="64">
        <v>1855</v>
      </c>
      <c r="B502" s="61" t="s">
        <v>58</v>
      </c>
      <c r="C502" s="11">
        <v>144671894.01499552</v>
      </c>
      <c r="D502" s="10"/>
      <c r="E502" s="11">
        <v>12888641.077172935</v>
      </c>
      <c r="F502" s="11">
        <v>356710.31996399997</v>
      </c>
      <c r="G502" s="9">
        <f t="shared" si="52"/>
        <v>150759504.23361799</v>
      </c>
      <c r="H502" s="8">
        <v>36.90160661213141</v>
      </c>
      <c r="I502" s="44">
        <f t="shared" si="53"/>
        <v>2.7099091118467721E-2</v>
      </c>
      <c r="J502" s="42">
        <f t="shared" si="54"/>
        <v>4085445.5422018343</v>
      </c>
      <c r="K502" s="7">
        <v>4018948.4112162646</v>
      </c>
      <c r="L502" s="45">
        <f t="shared" si="55"/>
        <v>-66497.130985569675</v>
      </c>
    </row>
    <row r="503" spans="1:12" x14ac:dyDescent="0.25">
      <c r="A503" s="64">
        <v>1860</v>
      </c>
      <c r="B503" s="61" t="s">
        <v>59</v>
      </c>
      <c r="C503" s="11">
        <v>250654814.42977959</v>
      </c>
      <c r="D503" s="10"/>
      <c r="E503" s="11">
        <v>49405631.451622859</v>
      </c>
      <c r="F503" s="11">
        <v>0</v>
      </c>
      <c r="G503" s="9">
        <f t="shared" si="52"/>
        <v>275357630.15559101</v>
      </c>
      <c r="H503" s="8">
        <v>8.3968224427832929</v>
      </c>
      <c r="I503" s="44">
        <f t="shared" si="53"/>
        <v>0.11909266949659712</v>
      </c>
      <c r="J503" s="42">
        <f t="shared" si="54"/>
        <v>32793075.241486024</v>
      </c>
      <c r="K503" s="7">
        <v>30758108.302214406</v>
      </c>
      <c r="L503" s="45">
        <f t="shared" si="55"/>
        <v>-2034966.9392716177</v>
      </c>
    </row>
    <row r="504" spans="1:12" x14ac:dyDescent="0.25">
      <c r="A504" s="64">
        <v>1908</v>
      </c>
      <c r="B504" s="61" t="s">
        <v>60</v>
      </c>
      <c r="C504" s="11">
        <v>145576541.55213845</v>
      </c>
      <c r="D504" s="10"/>
      <c r="E504" s="11">
        <v>6217346.0968999993</v>
      </c>
      <c r="F504" s="11">
        <v>0</v>
      </c>
      <c r="G504" s="9">
        <f t="shared" si="52"/>
        <v>148685214.60058844</v>
      </c>
      <c r="H504" s="8">
        <v>24.689828316540485</v>
      </c>
      <c r="I504" s="44">
        <f t="shared" si="53"/>
        <v>4.0502509259251057E-2</v>
      </c>
      <c r="J504" s="42">
        <f t="shared" si="54"/>
        <v>6022124.2810740639</v>
      </c>
      <c r="K504" s="7">
        <v>5812964.6153491447</v>
      </c>
      <c r="L504" s="45">
        <f t="shared" si="55"/>
        <v>-209159.66572491918</v>
      </c>
    </row>
    <row r="505" spans="1:12" x14ac:dyDescent="0.25">
      <c r="A505" s="64">
        <v>1915</v>
      </c>
      <c r="B505" s="61" t="s">
        <v>61</v>
      </c>
      <c r="C505" s="11">
        <v>2177555.1560150571</v>
      </c>
      <c r="D505" s="10"/>
      <c r="E505" s="11">
        <v>0</v>
      </c>
      <c r="F505" s="11">
        <v>0</v>
      </c>
      <c r="G505" s="9">
        <f t="shared" si="52"/>
        <v>2177555.1560150571</v>
      </c>
      <c r="H505" s="8">
        <v>7.6512420247664634</v>
      </c>
      <c r="I505" s="44">
        <f t="shared" si="53"/>
        <v>0.1306977346636114</v>
      </c>
      <c r="J505" s="42">
        <f t="shared" si="54"/>
        <v>284601.52599623485</v>
      </c>
      <c r="K505" s="7">
        <v>282071.5735734058</v>
      </c>
      <c r="L505" s="45">
        <f t="shared" si="55"/>
        <v>-2529.9524228290538</v>
      </c>
    </row>
    <row r="506" spans="1:12" x14ac:dyDescent="0.25">
      <c r="A506" s="64">
        <v>1920</v>
      </c>
      <c r="B506" s="61" t="s">
        <v>62</v>
      </c>
      <c r="C506" s="11">
        <v>16132484.207908114</v>
      </c>
      <c r="D506" s="10"/>
      <c r="E506" s="11">
        <v>6569088.3703349987</v>
      </c>
      <c r="F506" s="11">
        <v>0</v>
      </c>
      <c r="G506" s="9">
        <f t="shared" si="52"/>
        <v>19417028.393075615</v>
      </c>
      <c r="H506" s="8">
        <v>2.7703620181292528</v>
      </c>
      <c r="I506" s="44">
        <f t="shared" si="53"/>
        <v>0.36096365509489325</v>
      </c>
      <c r="J506" s="42">
        <f t="shared" si="54"/>
        <v>7008841.539845896</v>
      </c>
      <c r="K506" s="7">
        <v>6269554.1935997587</v>
      </c>
      <c r="L506" s="45">
        <f t="shared" si="55"/>
        <v>-739287.34624613728</v>
      </c>
    </row>
    <row r="507" spans="1:12" x14ac:dyDescent="0.25">
      <c r="A507" s="64">
        <v>1930</v>
      </c>
      <c r="B507" s="61" t="s">
        <v>64</v>
      </c>
      <c r="C507" s="11">
        <v>56140120.338655576</v>
      </c>
      <c r="D507" s="10"/>
      <c r="E507" s="11">
        <v>13935172.974099997</v>
      </c>
      <c r="F507" s="11">
        <v>48672.240000359991</v>
      </c>
      <c r="G507" s="9">
        <f t="shared" si="52"/>
        <v>63059034.585705213</v>
      </c>
      <c r="H507" s="8">
        <v>6.8354271837754608</v>
      </c>
      <c r="I507" s="44">
        <f t="shared" si="53"/>
        <v>0.14629663561826764</v>
      </c>
      <c r="J507" s="42">
        <f t="shared" si="54"/>
        <v>9225324.6052246522</v>
      </c>
      <c r="K507" s="7">
        <v>8476693.4152492359</v>
      </c>
      <c r="L507" s="45">
        <f t="shared" si="55"/>
        <v>-748631.18997541629</v>
      </c>
    </row>
    <row r="508" spans="1:12" x14ac:dyDescent="0.25">
      <c r="A508" s="64">
        <v>1935</v>
      </c>
      <c r="B508" s="61" t="s">
        <v>65</v>
      </c>
      <c r="C508" s="11">
        <v>530557.54521846306</v>
      </c>
      <c r="D508" s="10"/>
      <c r="E508" s="11">
        <v>0</v>
      </c>
      <c r="F508" s="11">
        <v>0</v>
      </c>
      <c r="G508" s="9">
        <f t="shared" si="52"/>
        <v>530557.54521846306</v>
      </c>
      <c r="H508" s="8">
        <v>4.5157055660564378</v>
      </c>
      <c r="I508" s="44">
        <f t="shared" si="53"/>
        <v>0.22144933618276164</v>
      </c>
      <c r="J508" s="42">
        <f t="shared" si="54"/>
        <v>117491.61619538418</v>
      </c>
      <c r="K508" s="7">
        <v>118261.4441614859</v>
      </c>
      <c r="L508" s="45">
        <f t="shared" si="55"/>
        <v>769.82796610171499</v>
      </c>
    </row>
    <row r="509" spans="1:12" x14ac:dyDescent="0.25">
      <c r="A509" s="64">
        <v>1940</v>
      </c>
      <c r="B509" s="61" t="s">
        <v>66</v>
      </c>
      <c r="C509" s="11">
        <v>7199814.0586365722</v>
      </c>
      <c r="D509" s="10"/>
      <c r="E509" s="11">
        <v>2097073.2311000002</v>
      </c>
      <c r="F509" s="11">
        <v>0</v>
      </c>
      <c r="G509" s="9">
        <f t="shared" si="52"/>
        <v>8248350.6741865724</v>
      </c>
      <c r="H509" s="8">
        <v>7.6422406483230434</v>
      </c>
      <c r="I509" s="44">
        <f t="shared" si="53"/>
        <v>0.13085167636266892</v>
      </c>
      <c r="J509" s="42">
        <f t="shared" si="54"/>
        <v>1079310.5129444634</v>
      </c>
      <c r="K509" s="7">
        <v>1046781.3685551881</v>
      </c>
      <c r="L509" s="45">
        <f t="shared" si="55"/>
        <v>-32529.144389275345</v>
      </c>
    </row>
    <row r="510" spans="1:12" x14ac:dyDescent="0.25">
      <c r="A510" s="64">
        <v>1945</v>
      </c>
      <c r="B510" s="61" t="s">
        <v>67</v>
      </c>
      <c r="C510" s="11">
        <v>1376019.9862963017</v>
      </c>
      <c r="D510" s="10"/>
      <c r="E510" s="11">
        <v>0</v>
      </c>
      <c r="F510" s="11">
        <v>0</v>
      </c>
      <c r="G510" s="9">
        <f t="shared" si="52"/>
        <v>1376019.9862963017</v>
      </c>
      <c r="H510" s="8">
        <v>3.2560191842169215</v>
      </c>
      <c r="I510" s="44">
        <f t="shared" si="53"/>
        <v>0.30712349756640078</v>
      </c>
      <c r="J510" s="42">
        <f t="shared" si="54"/>
        <v>422608.07091259107</v>
      </c>
      <c r="K510" s="7">
        <v>406845.84958602017</v>
      </c>
      <c r="L510" s="45">
        <f t="shared" si="55"/>
        <v>-15762.2213265709</v>
      </c>
    </row>
    <row r="511" spans="1:12" x14ac:dyDescent="0.25">
      <c r="A511" s="64">
        <v>1955</v>
      </c>
      <c r="B511" s="61" t="s">
        <v>68</v>
      </c>
      <c r="C511" s="11">
        <v>2518560.6813076101</v>
      </c>
      <c r="D511" s="10"/>
      <c r="E511" s="11">
        <v>241922.008</v>
      </c>
      <c r="F511" s="11">
        <v>0</v>
      </c>
      <c r="G511" s="9">
        <f t="shared" si="52"/>
        <v>2639521.6853076103</v>
      </c>
      <c r="H511" s="8">
        <v>2.3043289788309038</v>
      </c>
      <c r="I511" s="44">
        <f t="shared" si="53"/>
        <v>0.43396581355642533</v>
      </c>
      <c r="J511" s="42">
        <f t="shared" si="54"/>
        <v>1145462.175564344</v>
      </c>
      <c r="K511" s="7">
        <v>1126317.1689538467</v>
      </c>
      <c r="L511" s="45">
        <f t="shared" si="55"/>
        <v>-19145.006610497367</v>
      </c>
    </row>
    <row r="512" spans="1:12" x14ac:dyDescent="0.25">
      <c r="A512" s="64">
        <v>1960</v>
      </c>
      <c r="B512" s="61" t="s">
        <v>69</v>
      </c>
      <c r="C512" s="11">
        <v>2136706.688963579</v>
      </c>
      <c r="D512" s="10"/>
      <c r="E512" s="11">
        <v>233748.86069999999</v>
      </c>
      <c r="F512" s="11">
        <v>35451.000004799993</v>
      </c>
      <c r="G512" s="9">
        <f t="shared" si="52"/>
        <v>2218130.119308779</v>
      </c>
      <c r="H512" s="8">
        <v>5.3285482762566465</v>
      </c>
      <c r="I512" s="44">
        <f t="shared" si="53"/>
        <v>0.18766837572925379</v>
      </c>
      <c r="J512" s="42">
        <f t="shared" si="54"/>
        <v>416272.87664681452</v>
      </c>
      <c r="K512" s="7">
        <v>419684.93040436535</v>
      </c>
      <c r="L512" s="45">
        <f t="shared" si="55"/>
        <v>3412.0537575508351</v>
      </c>
    </row>
    <row r="513" spans="1:12" x14ac:dyDescent="0.25">
      <c r="A513" s="64">
        <v>1980</v>
      </c>
      <c r="B513" s="61" t="s">
        <v>71</v>
      </c>
      <c r="C513" s="11">
        <v>28710219.509288922</v>
      </c>
      <c r="D513" s="10"/>
      <c r="E513" s="11">
        <v>6825174.0582315559</v>
      </c>
      <c r="F513" s="11">
        <v>112161.83995199999</v>
      </c>
      <c r="G513" s="9">
        <f t="shared" si="52"/>
        <v>32010644.6984527</v>
      </c>
      <c r="H513" s="8">
        <v>9.5491270347272383</v>
      </c>
      <c r="I513" s="44">
        <f t="shared" si="53"/>
        <v>0.10472161448510503</v>
      </c>
      <c r="J513" s="42">
        <f t="shared" si="54"/>
        <v>3352206.3935310347</v>
      </c>
      <c r="K513" s="7">
        <v>3054019.2711739833</v>
      </c>
      <c r="L513" s="45">
        <f t="shared" si="55"/>
        <v>-298187.12235705135</v>
      </c>
    </row>
    <row r="514" spans="1:12" x14ac:dyDescent="0.25">
      <c r="A514" s="64">
        <v>2440</v>
      </c>
      <c r="B514" s="66" t="s">
        <v>73</v>
      </c>
      <c r="C514" s="11">
        <v>-1294568338.1389639</v>
      </c>
      <c r="D514" s="10"/>
      <c r="E514" s="11">
        <v>-104007536.23179211</v>
      </c>
      <c r="F514" s="11">
        <v>-1377791.8799585998</v>
      </c>
      <c r="G514" s="9">
        <f t="shared" si="52"/>
        <v>-1345194314.3749013</v>
      </c>
      <c r="H514" s="8">
        <v>34.840548958767336</v>
      </c>
      <c r="I514" s="46">
        <f t="shared" si="53"/>
        <v>2.8702188395006854E-2</v>
      </c>
      <c r="J514" s="47">
        <f t="shared" si="54"/>
        <v>-38610020.639080495</v>
      </c>
      <c r="K514" s="7">
        <v>-38291058.483200103</v>
      </c>
      <c r="L514" s="45">
        <f t="shared" si="55"/>
        <v>318962.1558803916</v>
      </c>
    </row>
    <row r="515" spans="1:12" ht="13.8" thickBot="1" x14ac:dyDescent="0.3">
      <c r="A515" s="64">
        <v>2005</v>
      </c>
      <c r="B515" s="61" t="s">
        <v>74</v>
      </c>
      <c r="C515" s="11">
        <v>3664930.2066666652</v>
      </c>
      <c r="D515" s="10"/>
      <c r="E515" s="11">
        <v>0</v>
      </c>
      <c r="F515" s="11">
        <v>0</v>
      </c>
      <c r="G515" s="9">
        <f t="shared" si="52"/>
        <v>3664930.2066666652</v>
      </c>
      <c r="H515" s="8">
        <v>5</v>
      </c>
      <c r="I515" s="48">
        <f t="shared" si="53"/>
        <v>0.2</v>
      </c>
      <c r="J515" s="49">
        <f t="shared" si="54"/>
        <v>732986.04133333301</v>
      </c>
      <c r="K515" s="7">
        <v>731191.98</v>
      </c>
      <c r="L515" s="50">
        <f t="shared" si="55"/>
        <v>-1794.0613333330257</v>
      </c>
    </row>
    <row r="516" spans="1:12" ht="13.8" thickBot="1" x14ac:dyDescent="0.3">
      <c r="A516" s="69"/>
      <c r="B516" s="70" t="s">
        <v>75</v>
      </c>
      <c r="C516" s="6">
        <f>SUM(C490:C515)</f>
        <v>4691156202.7402048</v>
      </c>
      <c r="D516" s="6">
        <f>SUM(D490:D515)</f>
        <v>0</v>
      </c>
      <c r="E516" s="6">
        <f>SUM(E490:E515)</f>
        <v>541047993.68771803</v>
      </c>
      <c r="F516" s="6">
        <f>SUM(F490:F515)</f>
        <v>6607904.1604797607</v>
      </c>
      <c r="G516" s="6">
        <f>SUM(G490:G515)</f>
        <v>4955072295.4235821</v>
      </c>
      <c r="H516" s="6"/>
      <c r="I516" s="51"/>
      <c r="J516" s="6">
        <f>SUM(J490:J515)</f>
        <v>243049970.00595212</v>
      </c>
      <c r="K516" s="6">
        <f>SUM(K490:K515)</f>
        <v>230478971.72788018</v>
      </c>
      <c r="L516" s="52">
        <f>SUM(L490:L515)</f>
        <v>-12570998.278071929</v>
      </c>
    </row>
    <row r="518" spans="1:12" ht="13.8" thickBot="1" x14ac:dyDescent="0.3"/>
    <row r="519" spans="1:12" ht="18" customHeight="1" thickBot="1" x14ac:dyDescent="0.35">
      <c r="A519" s="21"/>
      <c r="B519" s="21"/>
      <c r="C519" s="21"/>
      <c r="D519" s="21"/>
      <c r="E519" s="24" t="s">
        <v>18</v>
      </c>
      <c r="F519" s="23">
        <v>2031</v>
      </c>
      <c r="G519" s="21"/>
      <c r="H519" s="21"/>
      <c r="I519" s="21"/>
      <c r="J519" s="21"/>
      <c r="K519" s="21"/>
    </row>
    <row r="520" spans="1:12" ht="13.8" thickBot="1" x14ac:dyDescent="0.3">
      <c r="A520" s="22"/>
      <c r="B520" s="22"/>
      <c r="C520" s="22"/>
      <c r="D520" s="22"/>
      <c r="E520" s="22"/>
      <c r="F520" s="22"/>
      <c r="G520" s="22"/>
      <c r="H520" s="22"/>
      <c r="I520" s="22"/>
      <c r="J520" s="22"/>
      <c r="K520" s="22"/>
    </row>
    <row r="521" spans="1:12" ht="18.899999999999999" customHeight="1" thickBot="1" x14ac:dyDescent="0.35">
      <c r="A521" s="21"/>
      <c r="B521" s="21"/>
      <c r="C521" s="77" t="s">
        <v>19</v>
      </c>
      <c r="D521" s="78"/>
      <c r="E521" s="78"/>
      <c r="F521" s="78"/>
      <c r="G521" s="79" t="s">
        <v>20</v>
      </c>
      <c r="H521" s="80"/>
      <c r="I521" s="34" t="s">
        <v>21</v>
      </c>
      <c r="J521" s="21"/>
      <c r="K521" s="21"/>
    </row>
    <row r="522" spans="1:12" ht="66.599999999999994" thickBot="1" x14ac:dyDescent="0.3">
      <c r="A522" s="83" t="s">
        <v>22</v>
      </c>
      <c r="B522" s="85" t="s">
        <v>23</v>
      </c>
      <c r="C522" s="18" t="s">
        <v>24</v>
      </c>
      <c r="D522" s="20" t="s">
        <v>25</v>
      </c>
      <c r="E522" s="17" t="s">
        <v>26</v>
      </c>
      <c r="F522" s="19" t="s">
        <v>27</v>
      </c>
      <c r="G522" s="55" t="s">
        <v>28</v>
      </c>
      <c r="H522" s="18" t="s">
        <v>29</v>
      </c>
      <c r="I522" s="35" t="s">
        <v>30</v>
      </c>
      <c r="J522" s="36" t="s">
        <v>31</v>
      </c>
      <c r="K522" s="37" t="s">
        <v>32</v>
      </c>
      <c r="L522" s="35" t="s">
        <v>33</v>
      </c>
    </row>
    <row r="523" spans="1:12" ht="13.8" thickBot="1" x14ac:dyDescent="0.3">
      <c r="A523" s="84"/>
      <c r="B523" s="86"/>
      <c r="C523" s="13" t="s">
        <v>34</v>
      </c>
      <c r="D523" s="16" t="s">
        <v>35</v>
      </c>
      <c r="E523" s="14" t="s">
        <v>36</v>
      </c>
      <c r="F523" s="14" t="s">
        <v>37</v>
      </c>
      <c r="G523" s="41" t="s">
        <v>38</v>
      </c>
      <c r="H523" s="15" t="s">
        <v>39</v>
      </c>
      <c r="I523" s="38" t="s">
        <v>40</v>
      </c>
      <c r="J523" s="39" t="s">
        <v>41</v>
      </c>
      <c r="K523" s="40" t="s">
        <v>42</v>
      </c>
      <c r="L523" s="41" t="s">
        <v>43</v>
      </c>
    </row>
    <row r="524" spans="1:12" x14ac:dyDescent="0.25">
      <c r="A524" s="60">
        <v>1609</v>
      </c>
      <c r="B524" s="61" t="s">
        <v>44</v>
      </c>
      <c r="C524" s="11">
        <v>77747738.008491397</v>
      </c>
      <c r="D524" s="10"/>
      <c r="E524" s="11">
        <v>25458016.667100001</v>
      </c>
      <c r="F524" s="11">
        <v>0</v>
      </c>
      <c r="G524" s="9">
        <f t="shared" ref="G524:G549" si="56">C524-D524+(E524*0.5)-F524</f>
        <v>90476746.342041403</v>
      </c>
      <c r="H524" s="8">
        <v>22.04249932671414</v>
      </c>
      <c r="I524" s="12">
        <f t="shared" ref="I524:I549" si="57">IF(H524=0,0,1/H524)</f>
        <v>4.5366906228644505E-2</v>
      </c>
      <c r="J524" s="42">
        <f t="shared" ref="J524:J549" si="58">IF(H524=0,0,+G524/H524)</f>
        <v>4104650.067172247</v>
      </c>
      <c r="K524" s="7">
        <v>4057549.6869466384</v>
      </c>
      <c r="L524" s="43">
        <f t="shared" ref="L524:L549" si="59">IF(ISERROR(+K524-J524), 0, +K524-J524)</f>
        <v>-47100.380225608591</v>
      </c>
    </row>
    <row r="525" spans="1:12" ht="26.4" x14ac:dyDescent="0.25">
      <c r="A525" s="62">
        <v>1611</v>
      </c>
      <c r="B525" s="63" t="s">
        <v>45</v>
      </c>
      <c r="C525" s="11">
        <v>109492042.133782</v>
      </c>
      <c r="D525" s="10"/>
      <c r="E525" s="11">
        <v>15564647.568144999</v>
      </c>
      <c r="F525" s="11">
        <v>0</v>
      </c>
      <c r="G525" s="9">
        <f t="shared" si="56"/>
        <v>117274365.9178545</v>
      </c>
      <c r="H525" s="8">
        <v>3.6469719197723656</v>
      </c>
      <c r="I525" s="44">
        <f t="shared" si="57"/>
        <v>0.27420008214991065</v>
      </c>
      <c r="J525" s="42">
        <f t="shared" si="58"/>
        <v>32156640.768754385</v>
      </c>
      <c r="K525" s="7">
        <v>30231018.688669529</v>
      </c>
      <c r="L525" s="43">
        <f t="shared" si="59"/>
        <v>-1925622.0800848566</v>
      </c>
    </row>
    <row r="526" spans="1:12" x14ac:dyDescent="0.25">
      <c r="A526" s="64">
        <v>1612</v>
      </c>
      <c r="B526" s="61" t="s">
        <v>46</v>
      </c>
      <c r="C526" s="11">
        <v>4841915.3214619765</v>
      </c>
      <c r="D526" s="10"/>
      <c r="E526" s="11">
        <v>120801.41206674746</v>
      </c>
      <c r="F526" s="11">
        <v>0</v>
      </c>
      <c r="G526" s="9">
        <f t="shared" si="56"/>
        <v>4902316.0274953507</v>
      </c>
      <c r="H526" s="8">
        <v>0</v>
      </c>
      <c r="I526" s="44">
        <f t="shared" si="57"/>
        <v>0</v>
      </c>
      <c r="J526" s="42">
        <f t="shared" si="58"/>
        <v>0</v>
      </c>
      <c r="K526" s="7">
        <v>0</v>
      </c>
      <c r="L526" s="45">
        <f t="shared" si="59"/>
        <v>0</v>
      </c>
    </row>
    <row r="527" spans="1:12" x14ac:dyDescent="0.25">
      <c r="A527" s="64">
        <v>1805</v>
      </c>
      <c r="B527" s="61" t="s">
        <v>47</v>
      </c>
      <c r="C527" s="11">
        <v>84610332.139999971</v>
      </c>
      <c r="D527" s="10"/>
      <c r="E527" s="11">
        <v>0</v>
      </c>
      <c r="F527" s="11">
        <v>0</v>
      </c>
      <c r="G527" s="9">
        <f t="shared" si="56"/>
        <v>84610332.139999971</v>
      </c>
      <c r="H527" s="8">
        <v>0</v>
      </c>
      <c r="I527" s="44">
        <f t="shared" si="57"/>
        <v>0</v>
      </c>
      <c r="J527" s="42">
        <f t="shared" si="58"/>
        <v>0</v>
      </c>
      <c r="K527" s="7">
        <v>0</v>
      </c>
      <c r="L527" s="45">
        <f t="shared" si="59"/>
        <v>0</v>
      </c>
    </row>
    <row r="528" spans="1:12" x14ac:dyDescent="0.25">
      <c r="A528" s="64">
        <v>1808</v>
      </c>
      <c r="B528" s="61" t="s">
        <v>48</v>
      </c>
      <c r="C528" s="11">
        <v>53106538.253779903</v>
      </c>
      <c r="D528" s="10"/>
      <c r="E528" s="11">
        <v>1822861.4780427662</v>
      </c>
      <c r="F528" s="11">
        <v>0</v>
      </c>
      <c r="G528" s="9">
        <f t="shared" si="56"/>
        <v>54017968.992801286</v>
      </c>
      <c r="H528" s="8">
        <v>24.238584541126968</v>
      </c>
      <c r="I528" s="44">
        <f t="shared" si="57"/>
        <v>4.1256534526727159E-2</v>
      </c>
      <c r="J528" s="42">
        <f t="shared" si="58"/>
        <v>2228594.2028151834</v>
      </c>
      <c r="K528" s="7">
        <v>2225706.8497188813</v>
      </c>
      <c r="L528" s="45">
        <f t="shared" si="59"/>
        <v>-2887.3530963021331</v>
      </c>
    </row>
    <row r="529" spans="1:12" x14ac:dyDescent="0.25">
      <c r="A529" s="64">
        <v>1815</v>
      </c>
      <c r="B529" s="61" t="s">
        <v>50</v>
      </c>
      <c r="C529" s="11">
        <v>133940602.81073047</v>
      </c>
      <c r="D529" s="10"/>
      <c r="E529" s="11">
        <v>1981253.9482272347</v>
      </c>
      <c r="F529" s="11">
        <v>16394.040001199995</v>
      </c>
      <c r="G529" s="9">
        <f t="shared" si="56"/>
        <v>134914835.74484289</v>
      </c>
      <c r="H529" s="8">
        <v>21.421628791330289</v>
      </c>
      <c r="I529" s="44">
        <f t="shared" si="57"/>
        <v>4.6681791087926874E-2</v>
      </c>
      <c r="J529" s="42">
        <f t="shared" si="58"/>
        <v>6298066.1769027244</v>
      </c>
      <c r="K529" s="7">
        <v>6222437.6331630135</v>
      </c>
      <c r="L529" s="45">
        <f t="shared" si="59"/>
        <v>-75628.543739710934</v>
      </c>
    </row>
    <row r="530" spans="1:12" x14ac:dyDescent="0.25">
      <c r="A530" s="64">
        <v>1820</v>
      </c>
      <c r="B530" s="61" t="s">
        <v>51</v>
      </c>
      <c r="C530" s="11">
        <v>148376451.52167273</v>
      </c>
      <c r="D530" s="10"/>
      <c r="E530" s="11">
        <v>23514896.61468</v>
      </c>
      <c r="F530" s="11">
        <v>115281.71999951996</v>
      </c>
      <c r="G530" s="9">
        <f t="shared" si="56"/>
        <v>160018618.1090132</v>
      </c>
      <c r="H530" s="8">
        <v>19.953997055723701</v>
      </c>
      <c r="I530" s="44">
        <f t="shared" si="57"/>
        <v>5.0115272504420619E-2</v>
      </c>
      <c r="J530" s="42">
        <f t="shared" si="58"/>
        <v>8019376.6523140129</v>
      </c>
      <c r="K530" s="7">
        <v>7509317.5215112399</v>
      </c>
      <c r="L530" s="45">
        <f t="shared" si="59"/>
        <v>-510059.13080277294</v>
      </c>
    </row>
    <row r="531" spans="1:12" x14ac:dyDescent="0.25">
      <c r="A531" s="64">
        <v>1830</v>
      </c>
      <c r="B531" s="61" t="s">
        <v>53</v>
      </c>
      <c r="C531" s="11">
        <v>836608008.23233128</v>
      </c>
      <c r="D531" s="10"/>
      <c r="E531" s="11">
        <v>66611946.179055914</v>
      </c>
      <c r="F531" s="11">
        <v>1698121.1996400002</v>
      </c>
      <c r="G531" s="9">
        <f t="shared" si="56"/>
        <v>868215860.1222192</v>
      </c>
      <c r="H531" s="8">
        <v>36.979835200881944</v>
      </c>
      <c r="I531" s="44">
        <f t="shared" si="57"/>
        <v>2.7041764641940608E-2</v>
      </c>
      <c r="J531" s="42">
        <f t="shared" si="58"/>
        <v>23478088.947825082</v>
      </c>
      <c r="K531" s="7">
        <v>23173524.743290123</v>
      </c>
      <c r="L531" s="45">
        <f t="shared" si="59"/>
        <v>-304564.20453495905</v>
      </c>
    </row>
    <row r="532" spans="1:12" x14ac:dyDescent="0.25">
      <c r="A532" s="64">
        <v>1835</v>
      </c>
      <c r="B532" s="61" t="s">
        <v>54</v>
      </c>
      <c r="C532" s="11">
        <v>688514186.98493457</v>
      </c>
      <c r="D532" s="10"/>
      <c r="E532" s="11">
        <v>59307438.225651547</v>
      </c>
      <c r="F532" s="11">
        <v>1669087.56048</v>
      </c>
      <c r="G532" s="9">
        <f t="shared" si="56"/>
        <v>716498818.53728032</v>
      </c>
      <c r="H532" s="8">
        <v>31.232703906706561</v>
      </c>
      <c r="I532" s="44">
        <f t="shared" si="57"/>
        <v>3.2017721007666942E-2</v>
      </c>
      <c r="J532" s="42">
        <f t="shared" si="58"/>
        <v>22940659.274249624</v>
      </c>
      <c r="K532" s="7">
        <v>22646941.400620498</v>
      </c>
      <c r="L532" s="45">
        <f t="shared" si="59"/>
        <v>-293717.8736291267</v>
      </c>
    </row>
    <row r="533" spans="1:12" x14ac:dyDescent="0.25">
      <c r="A533" s="64">
        <v>1840</v>
      </c>
      <c r="B533" s="61" t="s">
        <v>55</v>
      </c>
      <c r="C533" s="11">
        <v>802307366.80578184</v>
      </c>
      <c r="D533" s="10"/>
      <c r="E533" s="11">
        <v>99575639.402721584</v>
      </c>
      <c r="F533" s="11">
        <v>340946.39996399998</v>
      </c>
      <c r="G533" s="9">
        <f t="shared" si="56"/>
        <v>851754240.10717869</v>
      </c>
      <c r="H533" s="8">
        <v>48.921899909674977</v>
      </c>
      <c r="I533" s="44">
        <f t="shared" si="57"/>
        <v>2.0440743344929586E-2</v>
      </c>
      <c r="J533" s="42">
        <f t="shared" si="58"/>
        <v>17410489.814986367</v>
      </c>
      <c r="K533" s="7">
        <v>16990276.984006841</v>
      </c>
      <c r="L533" s="45">
        <f t="shared" si="59"/>
        <v>-420212.83097952604</v>
      </c>
    </row>
    <row r="534" spans="1:12" x14ac:dyDescent="0.25">
      <c r="A534" s="64">
        <v>1845</v>
      </c>
      <c r="B534" s="61" t="s">
        <v>56</v>
      </c>
      <c r="C534" s="11">
        <v>1804935607.4110503</v>
      </c>
      <c r="D534" s="10"/>
      <c r="E534" s="11">
        <v>215377948.69055805</v>
      </c>
      <c r="F534" s="11">
        <v>1510677.5999524796</v>
      </c>
      <c r="G534" s="9">
        <f t="shared" si="56"/>
        <v>1911113904.1563768</v>
      </c>
      <c r="H534" s="8">
        <v>26.970076728494686</v>
      </c>
      <c r="I534" s="44">
        <f t="shared" si="57"/>
        <v>3.7078129590320016E-2</v>
      </c>
      <c r="J534" s="42">
        <f t="shared" si="58"/>
        <v>70860529.00017257</v>
      </c>
      <c r="K534" s="7">
        <v>68684458.513231143</v>
      </c>
      <c r="L534" s="45">
        <f t="shared" si="59"/>
        <v>-2176070.486941427</v>
      </c>
    </row>
    <row r="535" spans="1:12" x14ac:dyDescent="0.25">
      <c r="A535" s="64">
        <v>1850</v>
      </c>
      <c r="B535" s="61" t="s">
        <v>57</v>
      </c>
      <c r="C535" s="11">
        <v>912713976.34306812</v>
      </c>
      <c r="D535" s="10"/>
      <c r="E535" s="11">
        <v>95160778.627012581</v>
      </c>
      <c r="F535" s="11">
        <v>2082192.1204800003</v>
      </c>
      <c r="G535" s="9">
        <f t="shared" si="56"/>
        <v>958212173.53609443</v>
      </c>
      <c r="H535" s="8">
        <v>26.830162079662177</v>
      </c>
      <c r="I535" s="44">
        <f t="shared" si="57"/>
        <v>3.7271485614990781E-2</v>
      </c>
      <c r="J535" s="42">
        <f t="shared" si="58"/>
        <v>35713991.242059596</v>
      </c>
      <c r="K535" s="7">
        <v>34999447.352131203</v>
      </c>
      <c r="L535" s="45">
        <f t="shared" si="59"/>
        <v>-714543.88992839307</v>
      </c>
    </row>
    <row r="536" spans="1:12" x14ac:dyDescent="0.25">
      <c r="A536" s="64">
        <v>1855</v>
      </c>
      <c r="B536" s="61" t="s">
        <v>58</v>
      </c>
      <c r="C536" s="11">
        <v>153184876.3609882</v>
      </c>
      <c r="D536" s="10"/>
      <c r="E536" s="11">
        <v>14584209.118920524</v>
      </c>
      <c r="F536" s="11">
        <v>356710.31996399997</v>
      </c>
      <c r="G536" s="9">
        <f t="shared" si="56"/>
        <v>160120270.60048446</v>
      </c>
      <c r="H536" s="8">
        <v>36.76761532887766</v>
      </c>
      <c r="I536" s="44">
        <f t="shared" si="57"/>
        <v>2.7197847645413921E-2</v>
      </c>
      <c r="J536" s="42">
        <f t="shared" si="58"/>
        <v>4354926.7247344255</v>
      </c>
      <c r="K536" s="7">
        <v>4279258.8036362948</v>
      </c>
      <c r="L536" s="45">
        <f t="shared" si="59"/>
        <v>-75667.921098130755</v>
      </c>
    </row>
    <row r="537" spans="1:12" x14ac:dyDescent="0.25">
      <c r="A537" s="64">
        <v>1860</v>
      </c>
      <c r="B537" s="61" t="s">
        <v>59</v>
      </c>
      <c r="C537" s="11">
        <v>269302337.57918805</v>
      </c>
      <c r="D537" s="10"/>
      <c r="E537" s="11">
        <v>45613012.271752454</v>
      </c>
      <c r="F537" s="11">
        <v>0</v>
      </c>
      <c r="G537" s="9">
        <f t="shared" si="56"/>
        <v>292108843.71506429</v>
      </c>
      <c r="H537" s="8">
        <v>8.7532263813207152</v>
      </c>
      <c r="I537" s="44">
        <f t="shared" si="57"/>
        <v>0.11424358932770076</v>
      </c>
      <c r="J537" s="42">
        <f t="shared" si="58"/>
        <v>33371562.780373327</v>
      </c>
      <c r="K537" s="7">
        <v>31306034.107961562</v>
      </c>
      <c r="L537" s="45">
        <f t="shared" si="59"/>
        <v>-2065528.6724117659</v>
      </c>
    </row>
    <row r="538" spans="1:12" x14ac:dyDescent="0.25">
      <c r="A538" s="64">
        <v>1908</v>
      </c>
      <c r="B538" s="61" t="s">
        <v>60</v>
      </c>
      <c r="C538" s="11">
        <v>145980923.03368929</v>
      </c>
      <c r="D538" s="10"/>
      <c r="E538" s="11">
        <v>7136429.1038999995</v>
      </c>
      <c r="F538" s="11">
        <v>0</v>
      </c>
      <c r="G538" s="9">
        <f t="shared" si="56"/>
        <v>149549137.5856393</v>
      </c>
      <c r="H538" s="8">
        <v>23.766206487817886</v>
      </c>
      <c r="I538" s="44">
        <f t="shared" si="57"/>
        <v>4.2076551026878496E-2</v>
      </c>
      <c r="J538" s="42">
        <f t="shared" si="58"/>
        <v>6292511.9186478248</v>
      </c>
      <c r="K538" s="7">
        <v>6063526.1024551718</v>
      </c>
      <c r="L538" s="45">
        <f t="shared" si="59"/>
        <v>-228985.81619265303</v>
      </c>
    </row>
    <row r="539" spans="1:12" x14ac:dyDescent="0.25">
      <c r="A539" s="64">
        <v>1915</v>
      </c>
      <c r="B539" s="61" t="s">
        <v>61</v>
      </c>
      <c r="C539" s="11">
        <v>1895483.5824416513</v>
      </c>
      <c r="D539" s="10"/>
      <c r="E539" s="11">
        <v>0</v>
      </c>
      <c r="F539" s="11">
        <v>0</v>
      </c>
      <c r="G539" s="9">
        <f t="shared" si="56"/>
        <v>1895483.5824416513</v>
      </c>
      <c r="H539" s="8">
        <v>6.8327770268385954</v>
      </c>
      <c r="I539" s="44">
        <f t="shared" si="57"/>
        <v>0.14635337814655461</v>
      </c>
      <c r="J539" s="42">
        <f t="shared" si="58"/>
        <v>277410.42551166896</v>
      </c>
      <c r="K539" s="7">
        <v>276295.20448701619</v>
      </c>
      <c r="L539" s="45">
        <f t="shared" si="59"/>
        <v>-1115.2210246527684</v>
      </c>
    </row>
    <row r="540" spans="1:12" x14ac:dyDescent="0.25">
      <c r="A540" s="64">
        <v>1920</v>
      </c>
      <c r="B540" s="61" t="s">
        <v>62</v>
      </c>
      <c r="C540" s="11">
        <v>16432018.384643355</v>
      </c>
      <c r="D540" s="10"/>
      <c r="E540" s="11">
        <v>5542546.6669800002</v>
      </c>
      <c r="F540" s="11">
        <v>0</v>
      </c>
      <c r="G540" s="9">
        <f t="shared" si="56"/>
        <v>19203291.718133356</v>
      </c>
      <c r="H540" s="8">
        <v>2.5521126363203099</v>
      </c>
      <c r="I540" s="44">
        <f t="shared" si="57"/>
        <v>0.39183223568134562</v>
      </c>
      <c r="J540" s="42">
        <f t="shared" si="58"/>
        <v>7524468.7263572617</v>
      </c>
      <c r="K540" s="7">
        <v>6737726.6222932264</v>
      </c>
      <c r="L540" s="45">
        <f t="shared" si="59"/>
        <v>-786742.10406403523</v>
      </c>
    </row>
    <row r="541" spans="1:12" x14ac:dyDescent="0.25">
      <c r="A541" s="64">
        <v>1930</v>
      </c>
      <c r="B541" s="61" t="s">
        <v>64</v>
      </c>
      <c r="C541" s="11">
        <v>61549927.657505959</v>
      </c>
      <c r="D541" s="10"/>
      <c r="E541" s="11">
        <v>16758672.066199999</v>
      </c>
      <c r="F541" s="11">
        <v>48672.240000359991</v>
      </c>
      <c r="G541" s="9">
        <f t="shared" si="56"/>
        <v>69880591.450605586</v>
      </c>
      <c r="H541" s="8">
        <v>6.9094171464489662</v>
      </c>
      <c r="I541" s="44">
        <f t="shared" si="57"/>
        <v>0.14473000816196793</v>
      </c>
      <c r="J541" s="42">
        <f t="shared" si="58"/>
        <v>10113818.571009293</v>
      </c>
      <c r="K541" s="7">
        <v>9110975.5062746368</v>
      </c>
      <c r="L541" s="45">
        <f t="shared" si="59"/>
        <v>-1002843.0647346564</v>
      </c>
    </row>
    <row r="542" spans="1:12" x14ac:dyDescent="0.25">
      <c r="A542" s="64">
        <v>1935</v>
      </c>
      <c r="B542" s="61" t="s">
        <v>65</v>
      </c>
      <c r="C542" s="11">
        <v>412296.10105697718</v>
      </c>
      <c r="D542" s="10"/>
      <c r="E542" s="11">
        <v>0</v>
      </c>
      <c r="F542" s="11">
        <v>0</v>
      </c>
      <c r="G542" s="9">
        <f t="shared" si="56"/>
        <v>412296.10105697718</v>
      </c>
      <c r="H542" s="8">
        <v>3.4851048590624178</v>
      </c>
      <c r="I542" s="44">
        <f t="shared" si="57"/>
        <v>0.28693541240220405</v>
      </c>
      <c r="J542" s="42">
        <f t="shared" si="58"/>
        <v>118302.35178860453</v>
      </c>
      <c r="K542" s="7">
        <v>117581.61121965565</v>
      </c>
      <c r="L542" s="45">
        <f t="shared" si="59"/>
        <v>-720.74056894888054</v>
      </c>
    </row>
    <row r="543" spans="1:12" x14ac:dyDescent="0.25">
      <c r="A543" s="64">
        <v>1940</v>
      </c>
      <c r="B543" s="61" t="s">
        <v>66</v>
      </c>
      <c r="C543" s="11">
        <v>8250105.9211813845</v>
      </c>
      <c r="D543" s="10"/>
      <c r="E543" s="11">
        <v>2244607.2572999992</v>
      </c>
      <c r="F543" s="11">
        <v>0</v>
      </c>
      <c r="G543" s="9">
        <f t="shared" si="56"/>
        <v>9372409.5498313848</v>
      </c>
      <c r="H543" s="8">
        <v>7.1691703147153527</v>
      </c>
      <c r="I543" s="44">
        <f t="shared" si="57"/>
        <v>0.13948615475732415</v>
      </c>
      <c r="J543" s="42">
        <f t="shared" si="58"/>
        <v>1307321.3689168033</v>
      </c>
      <c r="K543" s="7">
        <v>1261312.9239120679</v>
      </c>
      <c r="L543" s="45">
        <f t="shared" si="59"/>
        <v>-46008.445004735375</v>
      </c>
    </row>
    <row r="544" spans="1:12" x14ac:dyDescent="0.25">
      <c r="A544" s="64">
        <v>1945</v>
      </c>
      <c r="B544" s="61" t="s">
        <v>67</v>
      </c>
      <c r="C544" s="11">
        <v>969174.13671028148</v>
      </c>
      <c r="D544" s="10"/>
      <c r="E544" s="11">
        <v>0</v>
      </c>
      <c r="F544" s="11">
        <v>0</v>
      </c>
      <c r="G544" s="9">
        <f t="shared" si="56"/>
        <v>969174.13671028148</v>
      </c>
      <c r="H544" s="8">
        <v>2.5452747579321433</v>
      </c>
      <c r="I544" s="44">
        <f t="shared" si="57"/>
        <v>0.39288489263627857</v>
      </c>
      <c r="J544" s="42">
        <f t="shared" si="58"/>
        <v>380773.87664727686</v>
      </c>
      <c r="K544" s="7">
        <v>338408.69506629027</v>
      </c>
      <c r="L544" s="45">
        <f t="shared" si="59"/>
        <v>-42365.181580986595</v>
      </c>
    </row>
    <row r="545" spans="1:12" x14ac:dyDescent="0.25">
      <c r="A545" s="64">
        <v>1955</v>
      </c>
      <c r="B545" s="61" t="s">
        <v>68</v>
      </c>
      <c r="C545" s="11">
        <v>1634165.5203537634</v>
      </c>
      <c r="D545" s="10"/>
      <c r="E545" s="11">
        <v>50044.1829</v>
      </c>
      <c r="F545" s="11">
        <v>0</v>
      </c>
      <c r="G545" s="9">
        <f t="shared" si="56"/>
        <v>1659187.6118037633</v>
      </c>
      <c r="H545" s="8">
        <v>1.8502098716745916</v>
      </c>
      <c r="I545" s="44">
        <f t="shared" si="57"/>
        <v>0.54047922633496603</v>
      </c>
      <c r="J545" s="42">
        <f t="shared" si="58"/>
        <v>896756.4367722579</v>
      </c>
      <c r="K545" s="7">
        <v>894076.3194903445</v>
      </c>
      <c r="L545" s="45">
        <f t="shared" si="59"/>
        <v>-2680.1172819134081</v>
      </c>
    </row>
    <row r="546" spans="1:12" x14ac:dyDescent="0.25">
      <c r="A546" s="64">
        <v>1960</v>
      </c>
      <c r="B546" s="61" t="s">
        <v>69</v>
      </c>
      <c r="C546" s="11">
        <v>1915319.6192544131</v>
      </c>
      <c r="D546" s="10"/>
      <c r="E546" s="11">
        <v>238423.83720000001</v>
      </c>
      <c r="F546" s="11">
        <v>35451.000004799993</v>
      </c>
      <c r="G546" s="9">
        <f t="shared" si="56"/>
        <v>1999080.537849613</v>
      </c>
      <c r="H546" s="8">
        <v>4.6188904581078907</v>
      </c>
      <c r="I546" s="44">
        <f t="shared" si="57"/>
        <v>0.21650221174754725</v>
      </c>
      <c r="J546" s="42">
        <f t="shared" si="58"/>
        <v>432805.35790591751</v>
      </c>
      <c r="K546" s="7">
        <v>422348.9118719254</v>
      </c>
      <c r="L546" s="45">
        <f t="shared" si="59"/>
        <v>-10456.446033992106</v>
      </c>
    </row>
    <row r="547" spans="1:12" x14ac:dyDescent="0.25">
      <c r="A547" s="64">
        <v>1980</v>
      </c>
      <c r="B547" s="61" t="s">
        <v>71</v>
      </c>
      <c r="C547" s="11">
        <v>32369212.456394494</v>
      </c>
      <c r="D547" s="10"/>
      <c r="E547" s="11">
        <v>3995338.4947338868</v>
      </c>
      <c r="F547" s="11">
        <v>112161.83995199999</v>
      </c>
      <c r="G547" s="9">
        <f t="shared" si="56"/>
        <v>34254719.863809437</v>
      </c>
      <c r="H547" s="8">
        <v>9.8936818812220988</v>
      </c>
      <c r="I547" s="44">
        <f t="shared" si="57"/>
        <v>0.10107460619872657</v>
      </c>
      <c r="J547" s="42">
        <f t="shared" si="58"/>
        <v>3462282.320682236</v>
      </c>
      <c r="K547" s="7">
        <v>3331000.3368159644</v>
      </c>
      <c r="L547" s="45">
        <f t="shared" si="59"/>
        <v>-131281.98386627156</v>
      </c>
    </row>
    <row r="548" spans="1:12" x14ac:dyDescent="0.25">
      <c r="A548" s="64">
        <v>2440</v>
      </c>
      <c r="B548" s="66" t="s">
        <v>73</v>
      </c>
      <c r="C548" s="11">
        <v>-1358907024.0075974</v>
      </c>
      <c r="D548" s="10"/>
      <c r="E548" s="11">
        <v>-158411928.52081138</v>
      </c>
      <c r="F548" s="11">
        <v>-1377791.879958604</v>
      </c>
      <c r="G548" s="9">
        <f t="shared" si="56"/>
        <v>-1436735196.3880446</v>
      </c>
      <c r="H548" s="8">
        <v>34.526094079552131</v>
      </c>
      <c r="I548" s="46">
        <f t="shared" si="57"/>
        <v>2.8963600623223812E-2</v>
      </c>
      <c r="J548" s="47">
        <f t="shared" si="58"/>
        <v>-41613024.429512352</v>
      </c>
      <c r="K548" s="7">
        <v>-40675480.780404054</v>
      </c>
      <c r="L548" s="45">
        <f t="shared" si="59"/>
        <v>937543.64910829812</v>
      </c>
    </row>
    <row r="549" spans="1:12" ht="13.8" thickBot="1" x14ac:dyDescent="0.3">
      <c r="A549" s="64">
        <v>2005</v>
      </c>
      <c r="B549" s="61" t="s">
        <v>74</v>
      </c>
      <c r="C549" s="11">
        <v>2933738.2266666647</v>
      </c>
      <c r="D549" s="10"/>
      <c r="E549" s="11">
        <v>0</v>
      </c>
      <c r="F549" s="11">
        <v>0</v>
      </c>
      <c r="G549" s="9">
        <f t="shared" si="56"/>
        <v>2933738.2266666647</v>
      </c>
      <c r="H549" s="8">
        <v>4</v>
      </c>
      <c r="I549" s="48">
        <f t="shared" si="57"/>
        <v>0.25</v>
      </c>
      <c r="J549" s="49">
        <f t="shared" si="58"/>
        <v>733434.55666666618</v>
      </c>
      <c r="K549" s="7">
        <v>731191.98</v>
      </c>
      <c r="L549" s="50">
        <f t="shared" si="59"/>
        <v>-2242.5766666661948</v>
      </c>
    </row>
    <row r="550" spans="1:12" ht="13.8" thickBot="1" x14ac:dyDescent="0.3">
      <c r="A550" s="69"/>
      <c r="B550" s="70" t="s">
        <v>75</v>
      </c>
      <c r="C550" s="6">
        <f>SUM(C524:C549)</f>
        <v>4995117320.5395613</v>
      </c>
      <c r="D550" s="6">
        <f>SUM(D524:D549)</f>
        <v>0</v>
      </c>
      <c r="E550" s="6">
        <f>SUM(E524:E549)</f>
        <v>542247583.29233718</v>
      </c>
      <c r="F550" s="6">
        <f>SUM(F524:F549)</f>
        <v>6607904.1604797561</v>
      </c>
      <c r="G550" s="6">
        <f>SUM(G524:G549)</f>
        <v>5259633208.0252495</v>
      </c>
      <c r="H550" s="6"/>
      <c r="I550" s="51"/>
      <c r="J550" s="6">
        <f>SUM(J524:J549)</f>
        <v>250864437.13375303</v>
      </c>
      <c r="K550" s="6">
        <f>SUM(K524:K549)</f>
        <v>240934935.71836913</v>
      </c>
      <c r="L550" s="52">
        <f>SUM(L524:L549)</f>
        <v>-9929501.4153837953</v>
      </c>
    </row>
    <row r="551" spans="1:12" x14ac:dyDescent="0.25">
      <c r="C551" s="5"/>
      <c r="D551" s="4"/>
      <c r="E551" s="5"/>
      <c r="F551" s="5"/>
      <c r="G551" s="56"/>
      <c r="H551" s="4"/>
      <c r="I551" s="4"/>
      <c r="J551" s="4"/>
      <c r="K551" s="4"/>
    </row>
    <row r="552" spans="1:12" x14ac:dyDescent="0.25">
      <c r="C552" s="2"/>
      <c r="E552" s="2"/>
      <c r="F552" s="2"/>
      <c r="G552" s="57"/>
      <c r="H552" s="3"/>
      <c r="L552" s="2"/>
    </row>
    <row r="553" spans="1:12" x14ac:dyDescent="0.25">
      <c r="C553" s="2"/>
      <c r="E553" s="2"/>
      <c r="F553" s="2"/>
      <c r="L553" s="2"/>
    </row>
    <row r="554" spans="1:12" x14ac:dyDescent="0.25">
      <c r="A554" s="27"/>
      <c r="B554" s="27"/>
      <c r="C554" s="27"/>
    </row>
    <row r="555" spans="1:12" x14ac:dyDescent="0.25">
      <c r="B555" s="71"/>
    </row>
    <row r="556" spans="1:12" x14ac:dyDescent="0.25">
      <c r="B556" s="71"/>
      <c r="D556" s="31"/>
    </row>
    <row r="557" spans="1:12" x14ac:dyDescent="0.25">
      <c r="A557" s="72"/>
      <c r="B557" s="71"/>
    </row>
    <row r="558" spans="1:12" x14ac:dyDescent="0.25">
      <c r="A558" s="72"/>
      <c r="B558" s="71"/>
    </row>
  </sheetData>
  <mergeCells count="73">
    <mergeCell ref="A284:A285"/>
    <mergeCell ref="B284:B285"/>
    <mergeCell ref="C317:F317"/>
    <mergeCell ref="G317:H317"/>
    <mergeCell ref="A318:A319"/>
    <mergeCell ref="B318:B319"/>
    <mergeCell ref="C351:F351"/>
    <mergeCell ref="G351:H351"/>
    <mergeCell ref="A352:A353"/>
    <mergeCell ref="B352:B353"/>
    <mergeCell ref="C385:F385"/>
    <mergeCell ref="G385:H385"/>
    <mergeCell ref="A386:A387"/>
    <mergeCell ref="B386:B387"/>
    <mergeCell ref="C419:F419"/>
    <mergeCell ref="G419:H419"/>
    <mergeCell ref="A420:A421"/>
    <mergeCell ref="B420:B421"/>
    <mergeCell ref="A522:A523"/>
    <mergeCell ref="B522:B523"/>
    <mergeCell ref="C453:F453"/>
    <mergeCell ref="G453:H453"/>
    <mergeCell ref="A454:A455"/>
    <mergeCell ref="B454:B455"/>
    <mergeCell ref="C487:F487"/>
    <mergeCell ref="G487:H487"/>
    <mergeCell ref="A488:A489"/>
    <mergeCell ref="B488:B489"/>
    <mergeCell ref="C521:F521"/>
    <mergeCell ref="G521:H521"/>
    <mergeCell ref="B250:B251"/>
    <mergeCell ref="C283:F283"/>
    <mergeCell ref="G283:H283"/>
    <mergeCell ref="A179:A180"/>
    <mergeCell ref="B179:B180"/>
    <mergeCell ref="C214:F214"/>
    <mergeCell ref="G214:H214"/>
    <mergeCell ref="A215:A216"/>
    <mergeCell ref="B215:B216"/>
    <mergeCell ref="C249:F249"/>
    <mergeCell ref="G249:H249"/>
    <mergeCell ref="A250:A251"/>
    <mergeCell ref="A66:A67"/>
    <mergeCell ref="B66:B67"/>
    <mergeCell ref="C103:F103"/>
    <mergeCell ref="G103:H103"/>
    <mergeCell ref="A104:A105"/>
    <mergeCell ref="B104:B105"/>
    <mergeCell ref="C142:F142"/>
    <mergeCell ref="G142:H142"/>
    <mergeCell ref="A143:A144"/>
    <mergeCell ref="B143:B144"/>
    <mergeCell ref="C178:F178"/>
    <mergeCell ref="G178:H178"/>
    <mergeCell ref="C65:F65"/>
    <mergeCell ref="G65:H65"/>
    <mergeCell ref="A9:K9"/>
    <mergeCell ref="A10:K10"/>
    <mergeCell ref="B14:K14"/>
    <mergeCell ref="B15:K15"/>
    <mergeCell ref="B18:K18"/>
    <mergeCell ref="B19:K19"/>
    <mergeCell ref="B21:K21"/>
    <mergeCell ref="C25:F25"/>
    <mergeCell ref="G25:H25"/>
    <mergeCell ref="A26:A27"/>
    <mergeCell ref="B26:B27"/>
    <mergeCell ref="J7:K7"/>
    <mergeCell ref="J1:K1"/>
    <mergeCell ref="J2:K2"/>
    <mergeCell ref="J3:K3"/>
    <mergeCell ref="J4:K4"/>
    <mergeCell ref="J5:K5"/>
  </mergeCells>
  <dataValidations count="1">
    <dataValidation allowBlank="1" showInputMessage="1" showErrorMessage="1" promptTitle="Date Format" prompt="E.g:  &quot;August 1, 2011&quot;" sqref="J7 GD7 PZ7 ZV7 AJR7 ATN7 BDJ7 BNF7 BXB7 CGX7 CQT7 DAP7 DKL7 DUH7 EED7 ENZ7 EXV7 FHR7 FRN7 GBJ7 GLF7 GVB7 HEX7 HOT7 HYP7 IIL7 ISH7 JCD7 JLZ7 JVV7 KFR7 KPN7 KZJ7 LJF7 LTB7 MCX7 MMT7 MWP7 NGL7 NQH7 OAD7 OJZ7 OTV7 PDR7 PNN7 PXJ7 QHF7 QRB7 RAX7 RKT7 RUP7 SEL7 SOH7 SYD7 THZ7 TRV7 UBR7 ULN7 UVJ7 VFF7 VPB7 VYX7 WIT7 WSP7 K65337 GD65334 PZ65334 ZV65334 AJR65334 ATN65334 BDJ65334 BNF65334 BXB65334 CGX65334 CQT65334 DAP65334 DKL65334 DUH65334 EED65334 ENZ65334 EXV65334 FHR65334 FRN65334 GBJ65334 GLF65334 GVB65334 HEX65334 HOT65334 HYP65334 IIL65334 ISH65334 JCD65334 JLZ65334 JVV65334 KFR65334 KPN65334 KZJ65334 LJF65334 LTB65334 MCX65334 MMT65334 MWP65334 NGL65334 NQH65334 OAD65334 OJZ65334 OTV65334 PDR65334 PNN65334 PXJ65334 QHF65334 QRB65334 RAX65334 RKT65334 RUP65334 SEL65334 SOH65334 SYD65334 THZ65334 TRV65334 UBR65334 ULN65334 UVJ65334 VFF65334 VPB65334 VYX65334 WIT65334 WSP65334 K130873 GD130870 PZ130870 ZV130870 AJR130870 ATN130870 BDJ130870 BNF130870 BXB130870 CGX130870 CQT130870 DAP130870 DKL130870 DUH130870 EED130870 ENZ130870 EXV130870 FHR130870 FRN130870 GBJ130870 GLF130870 GVB130870 HEX130870 HOT130870 HYP130870 IIL130870 ISH130870 JCD130870 JLZ130870 JVV130870 KFR130870 KPN130870 KZJ130870 LJF130870 LTB130870 MCX130870 MMT130870 MWP130870 NGL130870 NQH130870 OAD130870 OJZ130870 OTV130870 PDR130870 PNN130870 PXJ130870 QHF130870 QRB130870 RAX130870 RKT130870 RUP130870 SEL130870 SOH130870 SYD130870 THZ130870 TRV130870 UBR130870 ULN130870 UVJ130870 VFF130870 VPB130870 VYX130870 WIT130870 WSP130870 K196409 GD196406 PZ196406 ZV196406 AJR196406 ATN196406 BDJ196406 BNF196406 BXB196406 CGX196406 CQT196406 DAP196406 DKL196406 DUH196406 EED196406 ENZ196406 EXV196406 FHR196406 FRN196406 GBJ196406 GLF196406 GVB196406 HEX196406 HOT196406 HYP196406 IIL196406 ISH196406 JCD196406 JLZ196406 JVV196406 KFR196406 KPN196406 KZJ196406 LJF196406 LTB196406 MCX196406 MMT196406 MWP196406 NGL196406 NQH196406 OAD196406 OJZ196406 OTV196406 PDR196406 PNN196406 PXJ196406 QHF196406 QRB196406 RAX196406 RKT196406 RUP196406 SEL196406 SOH196406 SYD196406 THZ196406 TRV196406 UBR196406 ULN196406 UVJ196406 VFF196406 VPB196406 VYX196406 WIT196406 WSP196406 K261945 GD261942 PZ261942 ZV261942 AJR261942 ATN261942 BDJ261942 BNF261942 BXB261942 CGX261942 CQT261942 DAP261942 DKL261942 DUH261942 EED261942 ENZ261942 EXV261942 FHR261942 FRN261942 GBJ261942 GLF261942 GVB261942 HEX261942 HOT261942 HYP261942 IIL261942 ISH261942 JCD261942 JLZ261942 JVV261942 KFR261942 KPN261942 KZJ261942 LJF261942 LTB261942 MCX261942 MMT261942 MWP261942 NGL261942 NQH261942 OAD261942 OJZ261942 OTV261942 PDR261942 PNN261942 PXJ261942 QHF261942 QRB261942 RAX261942 RKT261942 RUP261942 SEL261942 SOH261942 SYD261942 THZ261942 TRV261942 UBR261942 ULN261942 UVJ261942 VFF261942 VPB261942 VYX261942 WIT261942 WSP261942 K327481 GD327478 PZ327478 ZV327478 AJR327478 ATN327478 BDJ327478 BNF327478 BXB327478 CGX327478 CQT327478 DAP327478 DKL327478 DUH327478 EED327478 ENZ327478 EXV327478 FHR327478 FRN327478 GBJ327478 GLF327478 GVB327478 HEX327478 HOT327478 HYP327478 IIL327478 ISH327478 JCD327478 JLZ327478 JVV327478 KFR327478 KPN327478 KZJ327478 LJF327478 LTB327478 MCX327478 MMT327478 MWP327478 NGL327478 NQH327478 OAD327478 OJZ327478 OTV327478 PDR327478 PNN327478 PXJ327478 QHF327478 QRB327478 RAX327478 RKT327478 RUP327478 SEL327478 SOH327478 SYD327478 THZ327478 TRV327478 UBR327478 ULN327478 UVJ327478 VFF327478 VPB327478 VYX327478 WIT327478 WSP327478 K393017 GD393014 PZ393014 ZV393014 AJR393014 ATN393014 BDJ393014 BNF393014 BXB393014 CGX393014 CQT393014 DAP393014 DKL393014 DUH393014 EED393014 ENZ393014 EXV393014 FHR393014 FRN393014 GBJ393014 GLF393014 GVB393014 HEX393014 HOT393014 HYP393014 IIL393014 ISH393014 JCD393014 JLZ393014 JVV393014 KFR393014 KPN393014 KZJ393014 LJF393014 LTB393014 MCX393014 MMT393014 MWP393014 NGL393014 NQH393014 OAD393014 OJZ393014 OTV393014 PDR393014 PNN393014 PXJ393014 QHF393014 QRB393014 RAX393014 RKT393014 RUP393014 SEL393014 SOH393014 SYD393014 THZ393014 TRV393014 UBR393014 ULN393014 UVJ393014 VFF393014 VPB393014 VYX393014 WIT393014 WSP393014 K458553 GD458550 PZ458550 ZV458550 AJR458550 ATN458550 BDJ458550 BNF458550 BXB458550 CGX458550 CQT458550 DAP458550 DKL458550 DUH458550 EED458550 ENZ458550 EXV458550 FHR458550 FRN458550 GBJ458550 GLF458550 GVB458550 HEX458550 HOT458550 HYP458550 IIL458550 ISH458550 JCD458550 JLZ458550 JVV458550 KFR458550 KPN458550 KZJ458550 LJF458550 LTB458550 MCX458550 MMT458550 MWP458550 NGL458550 NQH458550 OAD458550 OJZ458550 OTV458550 PDR458550 PNN458550 PXJ458550 QHF458550 QRB458550 RAX458550 RKT458550 RUP458550 SEL458550 SOH458550 SYD458550 THZ458550 TRV458550 UBR458550 ULN458550 UVJ458550 VFF458550 VPB458550 VYX458550 WIT458550 WSP458550 K524089 GD524086 PZ524086 ZV524086 AJR524086 ATN524086 BDJ524086 BNF524086 BXB524086 CGX524086 CQT524086 DAP524086 DKL524086 DUH524086 EED524086 ENZ524086 EXV524086 FHR524086 FRN524086 GBJ524086 GLF524086 GVB524086 HEX524086 HOT524086 HYP524086 IIL524086 ISH524086 JCD524086 JLZ524086 JVV524086 KFR524086 KPN524086 KZJ524086 LJF524086 LTB524086 MCX524086 MMT524086 MWP524086 NGL524086 NQH524086 OAD524086 OJZ524086 OTV524086 PDR524086 PNN524086 PXJ524086 QHF524086 QRB524086 RAX524086 RKT524086 RUP524086 SEL524086 SOH524086 SYD524086 THZ524086 TRV524086 UBR524086 ULN524086 UVJ524086 VFF524086 VPB524086 VYX524086 WIT524086 WSP524086 K589625 GD589622 PZ589622 ZV589622 AJR589622 ATN589622 BDJ589622 BNF589622 BXB589622 CGX589622 CQT589622 DAP589622 DKL589622 DUH589622 EED589622 ENZ589622 EXV589622 FHR589622 FRN589622 GBJ589622 GLF589622 GVB589622 HEX589622 HOT589622 HYP589622 IIL589622 ISH589622 JCD589622 JLZ589622 JVV589622 KFR589622 KPN589622 KZJ589622 LJF589622 LTB589622 MCX589622 MMT589622 MWP589622 NGL589622 NQH589622 OAD589622 OJZ589622 OTV589622 PDR589622 PNN589622 PXJ589622 QHF589622 QRB589622 RAX589622 RKT589622 RUP589622 SEL589622 SOH589622 SYD589622 THZ589622 TRV589622 UBR589622 ULN589622 UVJ589622 VFF589622 VPB589622 VYX589622 WIT589622 WSP589622 K655161 GD655158 PZ655158 ZV655158 AJR655158 ATN655158 BDJ655158 BNF655158 BXB655158 CGX655158 CQT655158 DAP655158 DKL655158 DUH655158 EED655158 ENZ655158 EXV655158 FHR655158 FRN655158 GBJ655158 GLF655158 GVB655158 HEX655158 HOT655158 HYP655158 IIL655158 ISH655158 JCD655158 JLZ655158 JVV655158 KFR655158 KPN655158 KZJ655158 LJF655158 LTB655158 MCX655158 MMT655158 MWP655158 NGL655158 NQH655158 OAD655158 OJZ655158 OTV655158 PDR655158 PNN655158 PXJ655158 QHF655158 QRB655158 RAX655158 RKT655158 RUP655158 SEL655158 SOH655158 SYD655158 THZ655158 TRV655158 UBR655158 ULN655158 UVJ655158 VFF655158 VPB655158 VYX655158 WIT655158 WSP655158 K720697 GD720694 PZ720694 ZV720694 AJR720694 ATN720694 BDJ720694 BNF720694 BXB720694 CGX720694 CQT720694 DAP720694 DKL720694 DUH720694 EED720694 ENZ720694 EXV720694 FHR720694 FRN720694 GBJ720694 GLF720694 GVB720694 HEX720694 HOT720694 HYP720694 IIL720694 ISH720694 JCD720694 JLZ720694 JVV720694 KFR720694 KPN720694 KZJ720694 LJF720694 LTB720694 MCX720694 MMT720694 MWP720694 NGL720694 NQH720694 OAD720694 OJZ720694 OTV720694 PDR720694 PNN720694 PXJ720694 QHF720694 QRB720694 RAX720694 RKT720694 RUP720694 SEL720694 SOH720694 SYD720694 THZ720694 TRV720694 UBR720694 ULN720694 UVJ720694 VFF720694 VPB720694 VYX720694 WIT720694 WSP720694 K786233 GD786230 PZ786230 ZV786230 AJR786230 ATN786230 BDJ786230 BNF786230 BXB786230 CGX786230 CQT786230 DAP786230 DKL786230 DUH786230 EED786230 ENZ786230 EXV786230 FHR786230 FRN786230 GBJ786230 GLF786230 GVB786230 HEX786230 HOT786230 HYP786230 IIL786230 ISH786230 JCD786230 JLZ786230 JVV786230 KFR786230 KPN786230 KZJ786230 LJF786230 LTB786230 MCX786230 MMT786230 MWP786230 NGL786230 NQH786230 OAD786230 OJZ786230 OTV786230 PDR786230 PNN786230 PXJ786230 QHF786230 QRB786230 RAX786230 RKT786230 RUP786230 SEL786230 SOH786230 SYD786230 THZ786230 TRV786230 UBR786230 ULN786230 UVJ786230 VFF786230 VPB786230 VYX786230 WIT786230 WSP786230 K851769 GD851766 PZ851766 ZV851766 AJR851766 ATN851766 BDJ851766 BNF851766 BXB851766 CGX851766 CQT851766 DAP851766 DKL851766 DUH851766 EED851766 ENZ851766 EXV851766 FHR851766 FRN851766 GBJ851766 GLF851766 GVB851766 HEX851766 HOT851766 HYP851766 IIL851766 ISH851766 JCD851766 JLZ851766 JVV851766 KFR851766 KPN851766 KZJ851766 LJF851766 LTB851766 MCX851766 MMT851766 MWP851766 NGL851766 NQH851766 OAD851766 OJZ851766 OTV851766 PDR851766 PNN851766 PXJ851766 QHF851766 QRB851766 RAX851766 RKT851766 RUP851766 SEL851766 SOH851766 SYD851766 THZ851766 TRV851766 UBR851766 ULN851766 UVJ851766 VFF851766 VPB851766 VYX851766 WIT851766 WSP851766 K917305 GD917302 PZ917302 ZV917302 AJR917302 ATN917302 BDJ917302 BNF917302 BXB917302 CGX917302 CQT917302 DAP917302 DKL917302 DUH917302 EED917302 ENZ917302 EXV917302 FHR917302 FRN917302 GBJ917302 GLF917302 GVB917302 HEX917302 HOT917302 HYP917302 IIL917302 ISH917302 JCD917302 JLZ917302 JVV917302 KFR917302 KPN917302 KZJ917302 LJF917302 LTB917302 MCX917302 MMT917302 MWP917302 NGL917302 NQH917302 OAD917302 OJZ917302 OTV917302 PDR917302 PNN917302 PXJ917302 QHF917302 QRB917302 RAX917302 RKT917302 RUP917302 SEL917302 SOH917302 SYD917302 THZ917302 TRV917302 UBR917302 ULN917302 UVJ917302 VFF917302 VPB917302 VYX917302 WIT917302 WSP917302 K982841 GD982838 PZ982838 ZV982838 AJR982838 ATN982838 BDJ982838 BNF982838 BXB982838 CGX982838 CQT982838 DAP982838 DKL982838 DUH982838 EED982838 ENZ982838 EXV982838 FHR982838 FRN982838 GBJ982838 GLF982838 GVB982838 HEX982838 HOT982838 HYP982838 IIL982838 ISH982838 JCD982838 JLZ982838 JVV982838 KFR982838 KPN982838 KZJ982838 LJF982838 LTB982838 MCX982838 MMT982838 MWP982838 NGL982838 NQH982838 OAD982838 OJZ982838 OTV982838 PDR982838 PNN982838 PXJ982838 QHF982838 QRB982838 RAX982838 RKT982838 RUP982838 SEL982838 SOH982838 SYD982838 THZ982838 TRV982838 UBR982838 ULN982838 UVJ982838 VFF982838 VPB982838 VYX982838 WIT982838 WSP982838" xr:uid="{AF53CC67-35E7-4DF4-AE15-E28F64DEAF41}"/>
  </dataValidations>
  <pageMargins left="0.70866141732283472" right="0.70866141732283472" top="0.74803149606299213" bottom="0.74803149606299213" header="0.31496062992125984" footer="0.31496062992125984"/>
  <pageSetup scale="51" fitToHeight="0" orientation="landscape" r:id="rId1"/>
  <rowBreaks count="4" manualBreakCount="4">
    <brk id="61" max="16383" man="1"/>
    <brk id="102" max="16383" man="1"/>
    <brk id="145" max="16383" man="1"/>
    <brk id="18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464820</xdr:colOff>
                    <xdr:row>0</xdr:row>
                    <xdr:rowOff>0</xdr:rowOff>
                  </from>
                  <to>
                    <xdr:col>7</xdr:col>
                    <xdr:colOff>518160</xdr:colOff>
                    <xdr:row>0</xdr:row>
                    <xdr:rowOff>38100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7</xdr:col>
                    <xdr:colOff>2354580</xdr:colOff>
                    <xdr:row>0</xdr:row>
                    <xdr:rowOff>0</xdr:rowOff>
                  </from>
                  <to>
                    <xdr:col>8</xdr:col>
                    <xdr:colOff>7620</xdr:colOff>
                    <xdr:row>0</xdr:row>
                    <xdr:rowOff>152400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7</xdr:col>
                    <xdr:colOff>464820</xdr:colOff>
                    <xdr:row>0</xdr:row>
                    <xdr:rowOff>0</xdr:rowOff>
                  </from>
                  <to>
                    <xdr:col>7</xdr:col>
                    <xdr:colOff>518160</xdr:colOff>
                    <xdr:row>0</xdr:row>
                    <xdr:rowOff>38100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xdr:col>
                    <xdr:colOff>464820</xdr:colOff>
                    <xdr:row>23</xdr:row>
                    <xdr:rowOff>0</xdr:rowOff>
                  </from>
                  <to>
                    <xdr:col>1</xdr:col>
                    <xdr:colOff>518160</xdr:colOff>
                    <xdr:row>23</xdr:row>
                    <xdr:rowOff>38100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1</xdr:col>
                    <xdr:colOff>464820</xdr:colOff>
                    <xdr:row>23</xdr:row>
                    <xdr:rowOff>0</xdr:rowOff>
                  </from>
                  <to>
                    <xdr:col>1</xdr:col>
                    <xdr:colOff>518160</xdr:colOff>
                    <xdr:row>23</xdr:row>
                    <xdr:rowOff>38100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xdr:col>
                    <xdr:colOff>464820</xdr:colOff>
                    <xdr:row>68</xdr:row>
                    <xdr:rowOff>0</xdr:rowOff>
                  </from>
                  <to>
                    <xdr:col>1</xdr:col>
                    <xdr:colOff>518160</xdr:colOff>
                    <xdr:row>68</xdr:row>
                    <xdr:rowOff>38100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464820</xdr:colOff>
                    <xdr:row>68</xdr:row>
                    <xdr:rowOff>0</xdr:rowOff>
                  </from>
                  <to>
                    <xdr:col>1</xdr:col>
                    <xdr:colOff>518160</xdr:colOff>
                    <xdr:row>68</xdr:row>
                    <xdr:rowOff>38100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464820</xdr:colOff>
                    <xdr:row>110</xdr:row>
                    <xdr:rowOff>0</xdr:rowOff>
                  </from>
                  <to>
                    <xdr:col>1</xdr:col>
                    <xdr:colOff>518160</xdr:colOff>
                    <xdr:row>110</xdr:row>
                    <xdr:rowOff>38100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464820</xdr:colOff>
                    <xdr:row>110</xdr:row>
                    <xdr:rowOff>0</xdr:rowOff>
                  </from>
                  <to>
                    <xdr:col>1</xdr:col>
                    <xdr:colOff>518160</xdr:colOff>
                    <xdr:row>110</xdr:row>
                    <xdr:rowOff>38100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464820</xdr:colOff>
                    <xdr:row>151</xdr:row>
                    <xdr:rowOff>0</xdr:rowOff>
                  </from>
                  <to>
                    <xdr:col>1</xdr:col>
                    <xdr:colOff>518160</xdr:colOff>
                    <xdr:row>151</xdr:row>
                    <xdr:rowOff>38100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464820</xdr:colOff>
                    <xdr:row>151</xdr:row>
                    <xdr:rowOff>0</xdr:rowOff>
                  </from>
                  <to>
                    <xdr:col>1</xdr:col>
                    <xdr:colOff>518160</xdr:colOff>
                    <xdr:row>151</xdr:row>
                    <xdr:rowOff>38100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1</xdr:col>
                    <xdr:colOff>464820</xdr:colOff>
                    <xdr:row>190</xdr:row>
                    <xdr:rowOff>0</xdr:rowOff>
                  </from>
                  <to>
                    <xdr:col>1</xdr:col>
                    <xdr:colOff>518160</xdr:colOff>
                    <xdr:row>190</xdr:row>
                    <xdr:rowOff>38100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1</xdr:col>
                    <xdr:colOff>464820</xdr:colOff>
                    <xdr:row>190</xdr:row>
                    <xdr:rowOff>0</xdr:rowOff>
                  </from>
                  <to>
                    <xdr:col>1</xdr:col>
                    <xdr:colOff>518160</xdr:colOff>
                    <xdr:row>190</xdr:row>
                    <xdr:rowOff>38100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1</xdr:col>
                    <xdr:colOff>464820</xdr:colOff>
                    <xdr:row>230</xdr:row>
                    <xdr:rowOff>0</xdr:rowOff>
                  </from>
                  <to>
                    <xdr:col>1</xdr:col>
                    <xdr:colOff>518160</xdr:colOff>
                    <xdr:row>230</xdr:row>
                    <xdr:rowOff>38100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1</xdr:col>
                    <xdr:colOff>464820</xdr:colOff>
                    <xdr:row>230</xdr:row>
                    <xdr:rowOff>0</xdr:rowOff>
                  </from>
                  <to>
                    <xdr:col>1</xdr:col>
                    <xdr:colOff>518160</xdr:colOff>
                    <xdr:row>230</xdr:row>
                    <xdr:rowOff>38100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1</xdr:col>
                    <xdr:colOff>464820</xdr:colOff>
                    <xdr:row>265</xdr:row>
                    <xdr:rowOff>0</xdr:rowOff>
                  </from>
                  <to>
                    <xdr:col>1</xdr:col>
                    <xdr:colOff>518160</xdr:colOff>
                    <xdr:row>265</xdr:row>
                    <xdr:rowOff>38100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1</xdr:col>
                    <xdr:colOff>464820</xdr:colOff>
                    <xdr:row>265</xdr:row>
                    <xdr:rowOff>0</xdr:rowOff>
                  </from>
                  <to>
                    <xdr:col>1</xdr:col>
                    <xdr:colOff>518160</xdr:colOff>
                    <xdr:row>265</xdr:row>
                    <xdr:rowOff>38100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1</xdr:col>
                    <xdr:colOff>464820</xdr:colOff>
                    <xdr:row>265</xdr:row>
                    <xdr:rowOff>0</xdr:rowOff>
                  </from>
                  <to>
                    <xdr:col>1</xdr:col>
                    <xdr:colOff>518160</xdr:colOff>
                    <xdr:row>265</xdr:row>
                    <xdr:rowOff>38100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1</xdr:col>
                    <xdr:colOff>464820</xdr:colOff>
                    <xdr:row>265</xdr:row>
                    <xdr:rowOff>0</xdr:rowOff>
                  </from>
                  <to>
                    <xdr:col>1</xdr:col>
                    <xdr:colOff>518160</xdr:colOff>
                    <xdr:row>265</xdr:row>
                    <xdr:rowOff>38100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1</xdr:col>
                    <xdr:colOff>464820</xdr:colOff>
                    <xdr:row>265</xdr:row>
                    <xdr:rowOff>0</xdr:rowOff>
                  </from>
                  <to>
                    <xdr:col>1</xdr:col>
                    <xdr:colOff>518160</xdr:colOff>
                    <xdr:row>265</xdr:row>
                    <xdr:rowOff>38100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1</xdr:col>
                    <xdr:colOff>464820</xdr:colOff>
                    <xdr:row>265</xdr:row>
                    <xdr:rowOff>0</xdr:rowOff>
                  </from>
                  <to>
                    <xdr:col>1</xdr:col>
                    <xdr:colOff>518160</xdr:colOff>
                    <xdr:row>265</xdr:row>
                    <xdr:rowOff>38100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1</xdr:col>
                    <xdr:colOff>464820</xdr:colOff>
                    <xdr:row>265</xdr:row>
                    <xdr:rowOff>0</xdr:rowOff>
                  </from>
                  <to>
                    <xdr:col>1</xdr:col>
                    <xdr:colOff>518160</xdr:colOff>
                    <xdr:row>265</xdr:row>
                    <xdr:rowOff>38100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1</xdr:col>
                    <xdr:colOff>464820</xdr:colOff>
                    <xdr:row>265</xdr:row>
                    <xdr:rowOff>0</xdr:rowOff>
                  </from>
                  <to>
                    <xdr:col>1</xdr:col>
                    <xdr:colOff>518160</xdr:colOff>
                    <xdr:row>265</xdr:row>
                    <xdr:rowOff>38100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7</xdr:col>
                    <xdr:colOff>464820</xdr:colOff>
                    <xdr:row>0</xdr:row>
                    <xdr:rowOff>0</xdr:rowOff>
                  </from>
                  <to>
                    <xdr:col>7</xdr:col>
                    <xdr:colOff>533400</xdr:colOff>
                    <xdr:row>0</xdr:row>
                    <xdr:rowOff>38100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7</xdr:col>
                    <xdr:colOff>2354580</xdr:colOff>
                    <xdr:row>0</xdr:row>
                    <xdr:rowOff>0</xdr:rowOff>
                  </from>
                  <to>
                    <xdr:col>8</xdr:col>
                    <xdr:colOff>7620</xdr:colOff>
                    <xdr:row>0</xdr:row>
                    <xdr:rowOff>152400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7</xdr:col>
                    <xdr:colOff>464820</xdr:colOff>
                    <xdr:row>0</xdr:row>
                    <xdr:rowOff>0</xdr:rowOff>
                  </from>
                  <to>
                    <xdr:col>7</xdr:col>
                    <xdr:colOff>533400</xdr:colOff>
                    <xdr:row>0</xdr:row>
                    <xdr:rowOff>38100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1</xdr:col>
                    <xdr:colOff>464820</xdr:colOff>
                    <xdr:row>23</xdr:row>
                    <xdr:rowOff>0</xdr:rowOff>
                  </from>
                  <to>
                    <xdr:col>1</xdr:col>
                    <xdr:colOff>533400</xdr:colOff>
                    <xdr:row>23</xdr:row>
                    <xdr:rowOff>38100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1</xdr:col>
                    <xdr:colOff>464820</xdr:colOff>
                    <xdr:row>23</xdr:row>
                    <xdr:rowOff>0</xdr:rowOff>
                  </from>
                  <to>
                    <xdr:col>1</xdr:col>
                    <xdr:colOff>533400</xdr:colOff>
                    <xdr:row>23</xdr:row>
                    <xdr:rowOff>38100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1</xdr:col>
                    <xdr:colOff>464820</xdr:colOff>
                    <xdr:row>63</xdr:row>
                    <xdr:rowOff>0</xdr:rowOff>
                  </from>
                  <to>
                    <xdr:col>1</xdr:col>
                    <xdr:colOff>533400</xdr:colOff>
                    <xdr:row>63</xdr:row>
                    <xdr:rowOff>38100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xdr:col>
                    <xdr:colOff>464820</xdr:colOff>
                    <xdr:row>63</xdr:row>
                    <xdr:rowOff>0</xdr:rowOff>
                  </from>
                  <to>
                    <xdr:col>1</xdr:col>
                    <xdr:colOff>533400</xdr:colOff>
                    <xdr:row>63</xdr:row>
                    <xdr:rowOff>38100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xdr:col>
                    <xdr:colOff>464820</xdr:colOff>
                    <xdr:row>101</xdr:row>
                    <xdr:rowOff>0</xdr:rowOff>
                  </from>
                  <to>
                    <xdr:col>1</xdr:col>
                    <xdr:colOff>533400</xdr:colOff>
                    <xdr:row>101</xdr:row>
                    <xdr:rowOff>38100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xdr:col>
                    <xdr:colOff>464820</xdr:colOff>
                    <xdr:row>101</xdr:row>
                    <xdr:rowOff>0</xdr:rowOff>
                  </from>
                  <to>
                    <xdr:col>1</xdr:col>
                    <xdr:colOff>533400</xdr:colOff>
                    <xdr:row>101</xdr:row>
                    <xdr:rowOff>38100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1</xdr:col>
                    <xdr:colOff>464820</xdr:colOff>
                    <xdr:row>140</xdr:row>
                    <xdr:rowOff>0</xdr:rowOff>
                  </from>
                  <to>
                    <xdr:col>1</xdr:col>
                    <xdr:colOff>533400</xdr:colOff>
                    <xdr:row>140</xdr:row>
                    <xdr:rowOff>38100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1</xdr:col>
                    <xdr:colOff>464820</xdr:colOff>
                    <xdr:row>140</xdr:row>
                    <xdr:rowOff>0</xdr:rowOff>
                  </from>
                  <to>
                    <xdr:col>1</xdr:col>
                    <xdr:colOff>533400</xdr:colOff>
                    <xdr:row>140</xdr:row>
                    <xdr:rowOff>38100</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from>
                    <xdr:col>1</xdr:col>
                    <xdr:colOff>464820</xdr:colOff>
                    <xdr:row>176</xdr:row>
                    <xdr:rowOff>0</xdr:rowOff>
                  </from>
                  <to>
                    <xdr:col>1</xdr:col>
                    <xdr:colOff>533400</xdr:colOff>
                    <xdr:row>176</xdr:row>
                    <xdr:rowOff>38100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from>
                    <xdr:col>1</xdr:col>
                    <xdr:colOff>464820</xdr:colOff>
                    <xdr:row>176</xdr:row>
                    <xdr:rowOff>0</xdr:rowOff>
                  </from>
                  <to>
                    <xdr:col>1</xdr:col>
                    <xdr:colOff>533400</xdr:colOff>
                    <xdr:row>176</xdr:row>
                    <xdr:rowOff>38100</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from>
                    <xdr:col>1</xdr:col>
                    <xdr:colOff>464820</xdr:colOff>
                    <xdr:row>212</xdr:row>
                    <xdr:rowOff>0</xdr:rowOff>
                  </from>
                  <to>
                    <xdr:col>1</xdr:col>
                    <xdr:colOff>533400</xdr:colOff>
                    <xdr:row>212</xdr:row>
                    <xdr:rowOff>38100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from>
                    <xdr:col>1</xdr:col>
                    <xdr:colOff>464820</xdr:colOff>
                    <xdr:row>212</xdr:row>
                    <xdr:rowOff>0</xdr:rowOff>
                  </from>
                  <to>
                    <xdr:col>1</xdr:col>
                    <xdr:colOff>533400</xdr:colOff>
                    <xdr:row>212</xdr:row>
                    <xdr:rowOff>38100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from>
                    <xdr:col>1</xdr:col>
                    <xdr:colOff>464820</xdr:colOff>
                    <xdr:row>247</xdr:row>
                    <xdr:rowOff>0</xdr:rowOff>
                  </from>
                  <to>
                    <xdr:col>1</xdr:col>
                    <xdr:colOff>533400</xdr:colOff>
                    <xdr:row>247</xdr:row>
                    <xdr:rowOff>38100</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from>
                    <xdr:col>1</xdr:col>
                    <xdr:colOff>464820</xdr:colOff>
                    <xdr:row>247</xdr:row>
                    <xdr:rowOff>0</xdr:rowOff>
                  </from>
                  <to>
                    <xdr:col>1</xdr:col>
                    <xdr:colOff>533400</xdr:colOff>
                    <xdr:row>247</xdr:row>
                    <xdr:rowOff>38100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from>
                    <xdr:col>1</xdr:col>
                    <xdr:colOff>464820</xdr:colOff>
                    <xdr:row>281</xdr:row>
                    <xdr:rowOff>0</xdr:rowOff>
                  </from>
                  <to>
                    <xdr:col>1</xdr:col>
                    <xdr:colOff>533400</xdr:colOff>
                    <xdr:row>281</xdr:row>
                    <xdr:rowOff>38100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from>
                    <xdr:col>1</xdr:col>
                    <xdr:colOff>464820</xdr:colOff>
                    <xdr:row>281</xdr:row>
                    <xdr:rowOff>0</xdr:rowOff>
                  </from>
                  <to>
                    <xdr:col>1</xdr:col>
                    <xdr:colOff>533400</xdr:colOff>
                    <xdr:row>281</xdr:row>
                    <xdr:rowOff>38100</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from>
                    <xdr:col>1</xdr:col>
                    <xdr:colOff>464820</xdr:colOff>
                    <xdr:row>315</xdr:row>
                    <xdr:rowOff>0</xdr:rowOff>
                  </from>
                  <to>
                    <xdr:col>1</xdr:col>
                    <xdr:colOff>533400</xdr:colOff>
                    <xdr:row>315</xdr:row>
                    <xdr:rowOff>38100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from>
                    <xdr:col>1</xdr:col>
                    <xdr:colOff>464820</xdr:colOff>
                    <xdr:row>315</xdr:row>
                    <xdr:rowOff>0</xdr:rowOff>
                  </from>
                  <to>
                    <xdr:col>1</xdr:col>
                    <xdr:colOff>533400</xdr:colOff>
                    <xdr:row>315</xdr:row>
                    <xdr:rowOff>38100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from>
                    <xdr:col>1</xdr:col>
                    <xdr:colOff>464820</xdr:colOff>
                    <xdr:row>349</xdr:row>
                    <xdr:rowOff>0</xdr:rowOff>
                  </from>
                  <to>
                    <xdr:col>1</xdr:col>
                    <xdr:colOff>533400</xdr:colOff>
                    <xdr:row>349</xdr:row>
                    <xdr:rowOff>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from>
                    <xdr:col>1</xdr:col>
                    <xdr:colOff>464820</xdr:colOff>
                    <xdr:row>349</xdr:row>
                    <xdr:rowOff>0</xdr:rowOff>
                  </from>
                  <to>
                    <xdr:col>1</xdr:col>
                    <xdr:colOff>533400</xdr:colOff>
                    <xdr:row>349</xdr:row>
                    <xdr:rowOff>0</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from>
                    <xdr:col>1</xdr:col>
                    <xdr:colOff>464820</xdr:colOff>
                    <xdr:row>349</xdr:row>
                    <xdr:rowOff>0</xdr:rowOff>
                  </from>
                  <to>
                    <xdr:col>1</xdr:col>
                    <xdr:colOff>533400</xdr:colOff>
                    <xdr:row>349</xdr:row>
                    <xdr:rowOff>38100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from>
                    <xdr:col>1</xdr:col>
                    <xdr:colOff>464820</xdr:colOff>
                    <xdr:row>349</xdr:row>
                    <xdr:rowOff>0</xdr:rowOff>
                  </from>
                  <to>
                    <xdr:col>1</xdr:col>
                    <xdr:colOff>533400</xdr:colOff>
                    <xdr:row>349</xdr:row>
                    <xdr:rowOff>38100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from>
                    <xdr:col>1</xdr:col>
                    <xdr:colOff>464820</xdr:colOff>
                    <xdr:row>383</xdr:row>
                    <xdr:rowOff>0</xdr:rowOff>
                  </from>
                  <to>
                    <xdr:col>1</xdr:col>
                    <xdr:colOff>533400</xdr:colOff>
                    <xdr:row>383</xdr:row>
                    <xdr:rowOff>0</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from>
                    <xdr:col>1</xdr:col>
                    <xdr:colOff>464820</xdr:colOff>
                    <xdr:row>383</xdr:row>
                    <xdr:rowOff>0</xdr:rowOff>
                  </from>
                  <to>
                    <xdr:col>1</xdr:col>
                    <xdr:colOff>533400</xdr:colOff>
                    <xdr:row>383</xdr:row>
                    <xdr:rowOff>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from>
                    <xdr:col>1</xdr:col>
                    <xdr:colOff>464820</xdr:colOff>
                    <xdr:row>383</xdr:row>
                    <xdr:rowOff>0</xdr:rowOff>
                  </from>
                  <to>
                    <xdr:col>1</xdr:col>
                    <xdr:colOff>533400</xdr:colOff>
                    <xdr:row>383</xdr:row>
                    <xdr:rowOff>38100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from>
                    <xdr:col>1</xdr:col>
                    <xdr:colOff>464820</xdr:colOff>
                    <xdr:row>383</xdr:row>
                    <xdr:rowOff>0</xdr:rowOff>
                  </from>
                  <to>
                    <xdr:col>1</xdr:col>
                    <xdr:colOff>533400</xdr:colOff>
                    <xdr:row>383</xdr:row>
                    <xdr:rowOff>38100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from>
                    <xdr:col>1</xdr:col>
                    <xdr:colOff>464820</xdr:colOff>
                    <xdr:row>417</xdr:row>
                    <xdr:rowOff>0</xdr:rowOff>
                  </from>
                  <to>
                    <xdr:col>1</xdr:col>
                    <xdr:colOff>533400</xdr:colOff>
                    <xdr:row>417</xdr:row>
                    <xdr:rowOff>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from>
                    <xdr:col>1</xdr:col>
                    <xdr:colOff>464820</xdr:colOff>
                    <xdr:row>417</xdr:row>
                    <xdr:rowOff>0</xdr:rowOff>
                  </from>
                  <to>
                    <xdr:col>1</xdr:col>
                    <xdr:colOff>533400</xdr:colOff>
                    <xdr:row>417</xdr:row>
                    <xdr:rowOff>0</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from>
                    <xdr:col>1</xdr:col>
                    <xdr:colOff>464820</xdr:colOff>
                    <xdr:row>417</xdr:row>
                    <xdr:rowOff>0</xdr:rowOff>
                  </from>
                  <to>
                    <xdr:col>1</xdr:col>
                    <xdr:colOff>533400</xdr:colOff>
                    <xdr:row>417</xdr:row>
                    <xdr:rowOff>38100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from>
                    <xdr:col>1</xdr:col>
                    <xdr:colOff>464820</xdr:colOff>
                    <xdr:row>417</xdr:row>
                    <xdr:rowOff>0</xdr:rowOff>
                  </from>
                  <to>
                    <xdr:col>1</xdr:col>
                    <xdr:colOff>533400</xdr:colOff>
                    <xdr:row>417</xdr:row>
                    <xdr:rowOff>38100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from>
                    <xdr:col>1</xdr:col>
                    <xdr:colOff>464820</xdr:colOff>
                    <xdr:row>451</xdr:row>
                    <xdr:rowOff>0</xdr:rowOff>
                  </from>
                  <to>
                    <xdr:col>1</xdr:col>
                    <xdr:colOff>533400</xdr:colOff>
                    <xdr:row>451</xdr:row>
                    <xdr:rowOff>0</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from>
                    <xdr:col>1</xdr:col>
                    <xdr:colOff>464820</xdr:colOff>
                    <xdr:row>451</xdr:row>
                    <xdr:rowOff>0</xdr:rowOff>
                  </from>
                  <to>
                    <xdr:col>1</xdr:col>
                    <xdr:colOff>533400</xdr:colOff>
                    <xdr:row>451</xdr:row>
                    <xdr:rowOff>0</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from>
                    <xdr:col>1</xdr:col>
                    <xdr:colOff>464820</xdr:colOff>
                    <xdr:row>451</xdr:row>
                    <xdr:rowOff>0</xdr:rowOff>
                  </from>
                  <to>
                    <xdr:col>1</xdr:col>
                    <xdr:colOff>533400</xdr:colOff>
                    <xdr:row>451</xdr:row>
                    <xdr:rowOff>38100</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from>
                    <xdr:col>1</xdr:col>
                    <xdr:colOff>464820</xdr:colOff>
                    <xdr:row>451</xdr:row>
                    <xdr:rowOff>0</xdr:rowOff>
                  </from>
                  <to>
                    <xdr:col>1</xdr:col>
                    <xdr:colOff>533400</xdr:colOff>
                    <xdr:row>451</xdr:row>
                    <xdr:rowOff>38100</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from>
                    <xdr:col>1</xdr:col>
                    <xdr:colOff>464820</xdr:colOff>
                    <xdr:row>485</xdr:row>
                    <xdr:rowOff>0</xdr:rowOff>
                  </from>
                  <to>
                    <xdr:col>1</xdr:col>
                    <xdr:colOff>533400</xdr:colOff>
                    <xdr:row>485</xdr:row>
                    <xdr:rowOff>0</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from>
                    <xdr:col>1</xdr:col>
                    <xdr:colOff>464820</xdr:colOff>
                    <xdr:row>485</xdr:row>
                    <xdr:rowOff>0</xdr:rowOff>
                  </from>
                  <to>
                    <xdr:col>1</xdr:col>
                    <xdr:colOff>533400</xdr:colOff>
                    <xdr:row>485</xdr:row>
                    <xdr:rowOff>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from>
                    <xdr:col>1</xdr:col>
                    <xdr:colOff>464820</xdr:colOff>
                    <xdr:row>485</xdr:row>
                    <xdr:rowOff>0</xdr:rowOff>
                  </from>
                  <to>
                    <xdr:col>1</xdr:col>
                    <xdr:colOff>533400</xdr:colOff>
                    <xdr:row>485</xdr:row>
                    <xdr:rowOff>38100</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from>
                    <xdr:col>1</xdr:col>
                    <xdr:colOff>464820</xdr:colOff>
                    <xdr:row>485</xdr:row>
                    <xdr:rowOff>0</xdr:rowOff>
                  </from>
                  <to>
                    <xdr:col>1</xdr:col>
                    <xdr:colOff>533400</xdr:colOff>
                    <xdr:row>485</xdr:row>
                    <xdr:rowOff>38100</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from>
                    <xdr:col>1</xdr:col>
                    <xdr:colOff>464820</xdr:colOff>
                    <xdr:row>519</xdr:row>
                    <xdr:rowOff>0</xdr:rowOff>
                  </from>
                  <to>
                    <xdr:col>1</xdr:col>
                    <xdr:colOff>533400</xdr:colOff>
                    <xdr:row>519</xdr:row>
                    <xdr:rowOff>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from>
                    <xdr:col>1</xdr:col>
                    <xdr:colOff>464820</xdr:colOff>
                    <xdr:row>519</xdr:row>
                    <xdr:rowOff>0</xdr:rowOff>
                  </from>
                  <to>
                    <xdr:col>1</xdr:col>
                    <xdr:colOff>533400</xdr:colOff>
                    <xdr:row>519</xdr:row>
                    <xdr:rowOff>0</xdr:rowOff>
                  </to>
                </anchor>
              </controlPr>
            </control>
          </mc:Choice>
        </mc:AlternateContent>
        <mc:AlternateContent xmlns:mc="http://schemas.openxmlformats.org/markup-compatibility/2006">
          <mc:Choice Requires="x14">
            <control shapeId="7235" r:id="rId70" name="Check Box 67">
              <controlPr defaultSize="0" autoFill="0" autoLine="0" autoPict="0">
                <anchor moveWithCells="1">
                  <from>
                    <xdr:col>1</xdr:col>
                    <xdr:colOff>464820</xdr:colOff>
                    <xdr:row>519</xdr:row>
                    <xdr:rowOff>0</xdr:rowOff>
                  </from>
                  <to>
                    <xdr:col>1</xdr:col>
                    <xdr:colOff>533400</xdr:colOff>
                    <xdr:row>519</xdr:row>
                    <xdr:rowOff>38100</xdr:rowOff>
                  </to>
                </anchor>
              </controlPr>
            </control>
          </mc:Choice>
        </mc:AlternateContent>
        <mc:AlternateContent xmlns:mc="http://schemas.openxmlformats.org/markup-compatibility/2006">
          <mc:Choice Requires="x14">
            <control shapeId="7236" r:id="rId71" name="Check Box 68">
              <controlPr defaultSize="0" autoFill="0" autoLine="0" autoPict="0">
                <anchor moveWithCells="1">
                  <from>
                    <xdr:col>1</xdr:col>
                    <xdr:colOff>464820</xdr:colOff>
                    <xdr:row>519</xdr:row>
                    <xdr:rowOff>0</xdr:rowOff>
                  </from>
                  <to>
                    <xdr:col>1</xdr:col>
                    <xdr:colOff>533400</xdr:colOff>
                    <xdr:row>519</xdr:row>
                    <xdr:rowOff>38100</xdr:rowOff>
                  </to>
                </anchor>
              </controlPr>
            </control>
          </mc:Choice>
        </mc:AlternateContent>
        <mc:AlternateContent xmlns:mc="http://schemas.openxmlformats.org/markup-compatibility/2006">
          <mc:Choice Requires="x14">
            <control shapeId="7237" r:id="rId72" name="Check Box 69">
              <controlPr defaultSize="0" autoFill="0" autoLine="0" autoPict="0">
                <anchor moveWithCells="1">
                  <from>
                    <xdr:col>12</xdr:col>
                    <xdr:colOff>0</xdr:colOff>
                    <xdr:row>0</xdr:row>
                    <xdr:rowOff>0</xdr:rowOff>
                  </from>
                  <to>
                    <xdr:col>12</xdr:col>
                    <xdr:colOff>45720</xdr:colOff>
                    <xdr:row>0</xdr:row>
                    <xdr:rowOff>38100</xdr:rowOff>
                  </to>
                </anchor>
              </controlPr>
            </control>
          </mc:Choice>
        </mc:AlternateContent>
        <mc:AlternateContent xmlns:mc="http://schemas.openxmlformats.org/markup-compatibility/2006">
          <mc:Choice Requires="x14">
            <control shapeId="7238" r:id="rId73" name="Check Box 70">
              <controlPr defaultSize="0" autoFill="0" autoLine="0" autoPict="0">
                <anchor moveWithCells="1">
                  <from>
                    <xdr:col>12</xdr:col>
                    <xdr:colOff>0</xdr:colOff>
                    <xdr:row>0</xdr:row>
                    <xdr:rowOff>0</xdr:rowOff>
                  </from>
                  <to>
                    <xdr:col>12</xdr:col>
                    <xdr:colOff>7620</xdr:colOff>
                    <xdr:row>0</xdr:row>
                    <xdr:rowOff>152400</xdr:rowOff>
                  </to>
                </anchor>
              </controlPr>
            </control>
          </mc:Choice>
        </mc:AlternateContent>
        <mc:AlternateContent xmlns:mc="http://schemas.openxmlformats.org/markup-compatibility/2006">
          <mc:Choice Requires="x14">
            <control shapeId="7239" r:id="rId74" name="Check Box 71">
              <controlPr defaultSize="0" autoFill="0" autoLine="0" autoPict="0">
                <anchor moveWithCells="1">
                  <from>
                    <xdr:col>12</xdr:col>
                    <xdr:colOff>0</xdr:colOff>
                    <xdr:row>0</xdr:row>
                    <xdr:rowOff>0</xdr:rowOff>
                  </from>
                  <to>
                    <xdr:col>12</xdr:col>
                    <xdr:colOff>45720</xdr:colOff>
                    <xdr:row>0</xdr:row>
                    <xdr:rowOff>38100</xdr:rowOff>
                  </to>
                </anchor>
              </controlPr>
            </control>
          </mc:Choice>
        </mc:AlternateContent>
        <mc:AlternateContent xmlns:mc="http://schemas.openxmlformats.org/markup-compatibility/2006">
          <mc:Choice Requires="x14">
            <control shapeId="7240" r:id="rId75" name="Check Box 72">
              <controlPr defaultSize="0" autoFill="0" autoLine="0" autoPict="0">
                <anchor moveWithCells="1">
                  <from>
                    <xdr:col>12</xdr:col>
                    <xdr:colOff>0</xdr:colOff>
                    <xdr:row>23</xdr:row>
                    <xdr:rowOff>0</xdr:rowOff>
                  </from>
                  <to>
                    <xdr:col>12</xdr:col>
                    <xdr:colOff>45720</xdr:colOff>
                    <xdr:row>23</xdr:row>
                    <xdr:rowOff>38100</xdr:rowOff>
                  </to>
                </anchor>
              </controlPr>
            </control>
          </mc:Choice>
        </mc:AlternateContent>
        <mc:AlternateContent xmlns:mc="http://schemas.openxmlformats.org/markup-compatibility/2006">
          <mc:Choice Requires="x14">
            <control shapeId="7241" r:id="rId76" name="Check Box 73">
              <controlPr defaultSize="0" autoFill="0" autoLine="0" autoPict="0">
                <anchor moveWithCells="1">
                  <from>
                    <xdr:col>12</xdr:col>
                    <xdr:colOff>0</xdr:colOff>
                    <xdr:row>23</xdr:row>
                    <xdr:rowOff>0</xdr:rowOff>
                  </from>
                  <to>
                    <xdr:col>12</xdr:col>
                    <xdr:colOff>45720</xdr:colOff>
                    <xdr:row>23</xdr:row>
                    <xdr:rowOff>38100</xdr:rowOff>
                  </to>
                </anchor>
              </controlPr>
            </control>
          </mc:Choice>
        </mc:AlternateContent>
        <mc:AlternateContent xmlns:mc="http://schemas.openxmlformats.org/markup-compatibility/2006">
          <mc:Choice Requires="x14">
            <control shapeId="7242" r:id="rId77" name="Check Box 74">
              <controlPr defaultSize="0" autoFill="0" autoLine="0" autoPict="0">
                <anchor moveWithCells="1">
                  <from>
                    <xdr:col>12</xdr:col>
                    <xdr:colOff>0</xdr:colOff>
                    <xdr:row>68</xdr:row>
                    <xdr:rowOff>0</xdr:rowOff>
                  </from>
                  <to>
                    <xdr:col>12</xdr:col>
                    <xdr:colOff>45720</xdr:colOff>
                    <xdr:row>68</xdr:row>
                    <xdr:rowOff>38100</xdr:rowOff>
                  </to>
                </anchor>
              </controlPr>
            </control>
          </mc:Choice>
        </mc:AlternateContent>
        <mc:AlternateContent xmlns:mc="http://schemas.openxmlformats.org/markup-compatibility/2006">
          <mc:Choice Requires="x14">
            <control shapeId="7243" r:id="rId78" name="Check Box 75">
              <controlPr defaultSize="0" autoFill="0" autoLine="0" autoPict="0">
                <anchor moveWithCells="1">
                  <from>
                    <xdr:col>12</xdr:col>
                    <xdr:colOff>0</xdr:colOff>
                    <xdr:row>68</xdr:row>
                    <xdr:rowOff>0</xdr:rowOff>
                  </from>
                  <to>
                    <xdr:col>12</xdr:col>
                    <xdr:colOff>45720</xdr:colOff>
                    <xdr:row>68</xdr:row>
                    <xdr:rowOff>38100</xdr:rowOff>
                  </to>
                </anchor>
              </controlPr>
            </control>
          </mc:Choice>
        </mc:AlternateContent>
        <mc:AlternateContent xmlns:mc="http://schemas.openxmlformats.org/markup-compatibility/2006">
          <mc:Choice Requires="x14">
            <control shapeId="7244" r:id="rId79" name="Check Box 76">
              <controlPr defaultSize="0" autoFill="0" autoLine="0" autoPict="0">
                <anchor moveWithCells="1">
                  <from>
                    <xdr:col>12</xdr:col>
                    <xdr:colOff>0</xdr:colOff>
                    <xdr:row>110</xdr:row>
                    <xdr:rowOff>0</xdr:rowOff>
                  </from>
                  <to>
                    <xdr:col>12</xdr:col>
                    <xdr:colOff>45720</xdr:colOff>
                    <xdr:row>110</xdr:row>
                    <xdr:rowOff>38100</xdr:rowOff>
                  </to>
                </anchor>
              </controlPr>
            </control>
          </mc:Choice>
        </mc:AlternateContent>
        <mc:AlternateContent xmlns:mc="http://schemas.openxmlformats.org/markup-compatibility/2006">
          <mc:Choice Requires="x14">
            <control shapeId="7245" r:id="rId80" name="Check Box 77">
              <controlPr defaultSize="0" autoFill="0" autoLine="0" autoPict="0">
                <anchor moveWithCells="1">
                  <from>
                    <xdr:col>12</xdr:col>
                    <xdr:colOff>0</xdr:colOff>
                    <xdr:row>110</xdr:row>
                    <xdr:rowOff>0</xdr:rowOff>
                  </from>
                  <to>
                    <xdr:col>12</xdr:col>
                    <xdr:colOff>45720</xdr:colOff>
                    <xdr:row>110</xdr:row>
                    <xdr:rowOff>38100</xdr:rowOff>
                  </to>
                </anchor>
              </controlPr>
            </control>
          </mc:Choice>
        </mc:AlternateContent>
        <mc:AlternateContent xmlns:mc="http://schemas.openxmlformats.org/markup-compatibility/2006">
          <mc:Choice Requires="x14">
            <control shapeId="7246" r:id="rId81" name="Check Box 78">
              <controlPr defaultSize="0" autoFill="0" autoLine="0" autoPict="0">
                <anchor moveWithCells="1">
                  <from>
                    <xdr:col>12</xdr:col>
                    <xdr:colOff>0</xdr:colOff>
                    <xdr:row>151</xdr:row>
                    <xdr:rowOff>0</xdr:rowOff>
                  </from>
                  <to>
                    <xdr:col>12</xdr:col>
                    <xdr:colOff>45720</xdr:colOff>
                    <xdr:row>151</xdr:row>
                    <xdr:rowOff>38100</xdr:rowOff>
                  </to>
                </anchor>
              </controlPr>
            </control>
          </mc:Choice>
        </mc:AlternateContent>
        <mc:AlternateContent xmlns:mc="http://schemas.openxmlformats.org/markup-compatibility/2006">
          <mc:Choice Requires="x14">
            <control shapeId="7247" r:id="rId82" name="Check Box 79">
              <controlPr defaultSize="0" autoFill="0" autoLine="0" autoPict="0">
                <anchor moveWithCells="1">
                  <from>
                    <xdr:col>12</xdr:col>
                    <xdr:colOff>0</xdr:colOff>
                    <xdr:row>151</xdr:row>
                    <xdr:rowOff>0</xdr:rowOff>
                  </from>
                  <to>
                    <xdr:col>12</xdr:col>
                    <xdr:colOff>45720</xdr:colOff>
                    <xdr:row>151</xdr:row>
                    <xdr:rowOff>38100</xdr:rowOff>
                  </to>
                </anchor>
              </controlPr>
            </control>
          </mc:Choice>
        </mc:AlternateContent>
        <mc:AlternateContent xmlns:mc="http://schemas.openxmlformats.org/markup-compatibility/2006">
          <mc:Choice Requires="x14">
            <control shapeId="7248" r:id="rId83" name="Check Box 80">
              <controlPr defaultSize="0" autoFill="0" autoLine="0" autoPict="0">
                <anchor moveWithCells="1">
                  <from>
                    <xdr:col>12</xdr:col>
                    <xdr:colOff>0</xdr:colOff>
                    <xdr:row>190</xdr:row>
                    <xdr:rowOff>0</xdr:rowOff>
                  </from>
                  <to>
                    <xdr:col>12</xdr:col>
                    <xdr:colOff>45720</xdr:colOff>
                    <xdr:row>190</xdr:row>
                    <xdr:rowOff>38100</xdr:rowOff>
                  </to>
                </anchor>
              </controlPr>
            </control>
          </mc:Choice>
        </mc:AlternateContent>
        <mc:AlternateContent xmlns:mc="http://schemas.openxmlformats.org/markup-compatibility/2006">
          <mc:Choice Requires="x14">
            <control shapeId="7249" r:id="rId84" name="Check Box 81">
              <controlPr defaultSize="0" autoFill="0" autoLine="0" autoPict="0">
                <anchor moveWithCells="1">
                  <from>
                    <xdr:col>12</xdr:col>
                    <xdr:colOff>0</xdr:colOff>
                    <xdr:row>190</xdr:row>
                    <xdr:rowOff>0</xdr:rowOff>
                  </from>
                  <to>
                    <xdr:col>12</xdr:col>
                    <xdr:colOff>45720</xdr:colOff>
                    <xdr:row>190</xdr:row>
                    <xdr:rowOff>38100</xdr:rowOff>
                  </to>
                </anchor>
              </controlPr>
            </control>
          </mc:Choice>
        </mc:AlternateContent>
        <mc:AlternateContent xmlns:mc="http://schemas.openxmlformats.org/markup-compatibility/2006">
          <mc:Choice Requires="x14">
            <control shapeId="7250" r:id="rId85" name="Check Box 82">
              <controlPr defaultSize="0" autoFill="0" autoLine="0" autoPict="0">
                <anchor moveWithCells="1">
                  <from>
                    <xdr:col>12</xdr:col>
                    <xdr:colOff>0</xdr:colOff>
                    <xdr:row>230</xdr:row>
                    <xdr:rowOff>0</xdr:rowOff>
                  </from>
                  <to>
                    <xdr:col>12</xdr:col>
                    <xdr:colOff>45720</xdr:colOff>
                    <xdr:row>230</xdr:row>
                    <xdr:rowOff>38100</xdr:rowOff>
                  </to>
                </anchor>
              </controlPr>
            </control>
          </mc:Choice>
        </mc:AlternateContent>
        <mc:AlternateContent xmlns:mc="http://schemas.openxmlformats.org/markup-compatibility/2006">
          <mc:Choice Requires="x14">
            <control shapeId="7251" r:id="rId86" name="Check Box 83">
              <controlPr defaultSize="0" autoFill="0" autoLine="0" autoPict="0">
                <anchor moveWithCells="1">
                  <from>
                    <xdr:col>12</xdr:col>
                    <xdr:colOff>0</xdr:colOff>
                    <xdr:row>230</xdr:row>
                    <xdr:rowOff>0</xdr:rowOff>
                  </from>
                  <to>
                    <xdr:col>12</xdr:col>
                    <xdr:colOff>45720</xdr:colOff>
                    <xdr:row>230</xdr:row>
                    <xdr:rowOff>38100</xdr:rowOff>
                  </to>
                </anchor>
              </controlPr>
            </control>
          </mc:Choice>
        </mc:AlternateContent>
        <mc:AlternateContent xmlns:mc="http://schemas.openxmlformats.org/markup-compatibility/2006">
          <mc:Choice Requires="x14">
            <control shapeId="7252" r:id="rId87" name="Check Box 84">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253" r:id="rId88" name="Check Box 85">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254" r:id="rId89" name="Check Box 86">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255" r:id="rId90" name="Check Box 87">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256" r:id="rId91" name="Check Box 88">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257" r:id="rId92" name="Check Box 89">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258" r:id="rId93" name="Check Box 90">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259" r:id="rId94" name="Check Box 91">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260" r:id="rId95" name="Check Box 92">
              <controlPr defaultSize="0" autoFill="0" autoLine="0" autoPict="0">
                <anchor moveWithCells="1">
                  <from>
                    <xdr:col>12</xdr:col>
                    <xdr:colOff>0</xdr:colOff>
                    <xdr:row>0</xdr:row>
                    <xdr:rowOff>0</xdr:rowOff>
                  </from>
                  <to>
                    <xdr:col>12</xdr:col>
                    <xdr:colOff>76200</xdr:colOff>
                    <xdr:row>0</xdr:row>
                    <xdr:rowOff>38100</xdr:rowOff>
                  </to>
                </anchor>
              </controlPr>
            </control>
          </mc:Choice>
        </mc:AlternateContent>
        <mc:AlternateContent xmlns:mc="http://schemas.openxmlformats.org/markup-compatibility/2006">
          <mc:Choice Requires="x14">
            <control shapeId="7261" r:id="rId96" name="Check Box 93">
              <controlPr defaultSize="0" autoFill="0" autoLine="0" autoPict="0">
                <anchor moveWithCells="1">
                  <from>
                    <xdr:col>12</xdr:col>
                    <xdr:colOff>0</xdr:colOff>
                    <xdr:row>0</xdr:row>
                    <xdr:rowOff>0</xdr:rowOff>
                  </from>
                  <to>
                    <xdr:col>12</xdr:col>
                    <xdr:colOff>7620</xdr:colOff>
                    <xdr:row>0</xdr:row>
                    <xdr:rowOff>152400</xdr:rowOff>
                  </to>
                </anchor>
              </controlPr>
            </control>
          </mc:Choice>
        </mc:AlternateContent>
        <mc:AlternateContent xmlns:mc="http://schemas.openxmlformats.org/markup-compatibility/2006">
          <mc:Choice Requires="x14">
            <control shapeId="7262" r:id="rId97" name="Check Box 94">
              <controlPr defaultSize="0" autoFill="0" autoLine="0" autoPict="0">
                <anchor moveWithCells="1">
                  <from>
                    <xdr:col>12</xdr:col>
                    <xdr:colOff>0</xdr:colOff>
                    <xdr:row>0</xdr:row>
                    <xdr:rowOff>0</xdr:rowOff>
                  </from>
                  <to>
                    <xdr:col>12</xdr:col>
                    <xdr:colOff>76200</xdr:colOff>
                    <xdr:row>0</xdr:row>
                    <xdr:rowOff>38100</xdr:rowOff>
                  </to>
                </anchor>
              </controlPr>
            </control>
          </mc:Choice>
        </mc:AlternateContent>
        <mc:AlternateContent xmlns:mc="http://schemas.openxmlformats.org/markup-compatibility/2006">
          <mc:Choice Requires="x14">
            <control shapeId="7263" r:id="rId98" name="Check Box 95">
              <controlPr defaultSize="0" autoFill="0" autoLine="0" autoPict="0">
                <anchor moveWithCells="1">
                  <from>
                    <xdr:col>12</xdr:col>
                    <xdr:colOff>0</xdr:colOff>
                    <xdr:row>23</xdr:row>
                    <xdr:rowOff>0</xdr:rowOff>
                  </from>
                  <to>
                    <xdr:col>12</xdr:col>
                    <xdr:colOff>76200</xdr:colOff>
                    <xdr:row>23</xdr:row>
                    <xdr:rowOff>38100</xdr:rowOff>
                  </to>
                </anchor>
              </controlPr>
            </control>
          </mc:Choice>
        </mc:AlternateContent>
        <mc:AlternateContent xmlns:mc="http://schemas.openxmlformats.org/markup-compatibility/2006">
          <mc:Choice Requires="x14">
            <control shapeId="7264" r:id="rId99" name="Check Box 96">
              <controlPr defaultSize="0" autoFill="0" autoLine="0" autoPict="0">
                <anchor moveWithCells="1">
                  <from>
                    <xdr:col>12</xdr:col>
                    <xdr:colOff>0</xdr:colOff>
                    <xdr:row>23</xdr:row>
                    <xdr:rowOff>0</xdr:rowOff>
                  </from>
                  <to>
                    <xdr:col>12</xdr:col>
                    <xdr:colOff>76200</xdr:colOff>
                    <xdr:row>23</xdr:row>
                    <xdr:rowOff>38100</xdr:rowOff>
                  </to>
                </anchor>
              </controlPr>
            </control>
          </mc:Choice>
        </mc:AlternateContent>
        <mc:AlternateContent xmlns:mc="http://schemas.openxmlformats.org/markup-compatibility/2006">
          <mc:Choice Requires="x14">
            <control shapeId="7265" r:id="rId100" name="Check Box 97">
              <controlPr defaultSize="0" autoFill="0" autoLine="0" autoPict="0">
                <anchor moveWithCells="1">
                  <from>
                    <xdr:col>12</xdr:col>
                    <xdr:colOff>0</xdr:colOff>
                    <xdr:row>63</xdr:row>
                    <xdr:rowOff>0</xdr:rowOff>
                  </from>
                  <to>
                    <xdr:col>12</xdr:col>
                    <xdr:colOff>76200</xdr:colOff>
                    <xdr:row>63</xdr:row>
                    <xdr:rowOff>38100</xdr:rowOff>
                  </to>
                </anchor>
              </controlPr>
            </control>
          </mc:Choice>
        </mc:AlternateContent>
        <mc:AlternateContent xmlns:mc="http://schemas.openxmlformats.org/markup-compatibility/2006">
          <mc:Choice Requires="x14">
            <control shapeId="7266" r:id="rId101" name="Check Box 98">
              <controlPr defaultSize="0" autoFill="0" autoLine="0" autoPict="0">
                <anchor moveWithCells="1">
                  <from>
                    <xdr:col>12</xdr:col>
                    <xdr:colOff>0</xdr:colOff>
                    <xdr:row>63</xdr:row>
                    <xdr:rowOff>0</xdr:rowOff>
                  </from>
                  <to>
                    <xdr:col>12</xdr:col>
                    <xdr:colOff>76200</xdr:colOff>
                    <xdr:row>63</xdr:row>
                    <xdr:rowOff>38100</xdr:rowOff>
                  </to>
                </anchor>
              </controlPr>
            </control>
          </mc:Choice>
        </mc:AlternateContent>
        <mc:AlternateContent xmlns:mc="http://schemas.openxmlformats.org/markup-compatibility/2006">
          <mc:Choice Requires="x14">
            <control shapeId="7267" r:id="rId102" name="Check Box 99">
              <controlPr defaultSize="0" autoFill="0" autoLine="0" autoPict="0">
                <anchor moveWithCells="1">
                  <from>
                    <xdr:col>12</xdr:col>
                    <xdr:colOff>0</xdr:colOff>
                    <xdr:row>101</xdr:row>
                    <xdr:rowOff>0</xdr:rowOff>
                  </from>
                  <to>
                    <xdr:col>12</xdr:col>
                    <xdr:colOff>76200</xdr:colOff>
                    <xdr:row>101</xdr:row>
                    <xdr:rowOff>38100</xdr:rowOff>
                  </to>
                </anchor>
              </controlPr>
            </control>
          </mc:Choice>
        </mc:AlternateContent>
        <mc:AlternateContent xmlns:mc="http://schemas.openxmlformats.org/markup-compatibility/2006">
          <mc:Choice Requires="x14">
            <control shapeId="7268" r:id="rId103" name="Check Box 100">
              <controlPr defaultSize="0" autoFill="0" autoLine="0" autoPict="0">
                <anchor moveWithCells="1">
                  <from>
                    <xdr:col>12</xdr:col>
                    <xdr:colOff>0</xdr:colOff>
                    <xdr:row>101</xdr:row>
                    <xdr:rowOff>0</xdr:rowOff>
                  </from>
                  <to>
                    <xdr:col>12</xdr:col>
                    <xdr:colOff>76200</xdr:colOff>
                    <xdr:row>101</xdr:row>
                    <xdr:rowOff>38100</xdr:rowOff>
                  </to>
                </anchor>
              </controlPr>
            </control>
          </mc:Choice>
        </mc:AlternateContent>
        <mc:AlternateContent xmlns:mc="http://schemas.openxmlformats.org/markup-compatibility/2006">
          <mc:Choice Requires="x14">
            <control shapeId="7269" r:id="rId104" name="Check Box 101">
              <controlPr defaultSize="0" autoFill="0" autoLine="0" autoPict="0">
                <anchor moveWithCells="1">
                  <from>
                    <xdr:col>12</xdr:col>
                    <xdr:colOff>0</xdr:colOff>
                    <xdr:row>140</xdr:row>
                    <xdr:rowOff>0</xdr:rowOff>
                  </from>
                  <to>
                    <xdr:col>12</xdr:col>
                    <xdr:colOff>76200</xdr:colOff>
                    <xdr:row>140</xdr:row>
                    <xdr:rowOff>38100</xdr:rowOff>
                  </to>
                </anchor>
              </controlPr>
            </control>
          </mc:Choice>
        </mc:AlternateContent>
        <mc:AlternateContent xmlns:mc="http://schemas.openxmlformats.org/markup-compatibility/2006">
          <mc:Choice Requires="x14">
            <control shapeId="7270" r:id="rId105" name="Check Box 102">
              <controlPr defaultSize="0" autoFill="0" autoLine="0" autoPict="0">
                <anchor moveWithCells="1">
                  <from>
                    <xdr:col>12</xdr:col>
                    <xdr:colOff>0</xdr:colOff>
                    <xdr:row>140</xdr:row>
                    <xdr:rowOff>0</xdr:rowOff>
                  </from>
                  <to>
                    <xdr:col>12</xdr:col>
                    <xdr:colOff>76200</xdr:colOff>
                    <xdr:row>140</xdr:row>
                    <xdr:rowOff>38100</xdr:rowOff>
                  </to>
                </anchor>
              </controlPr>
            </control>
          </mc:Choice>
        </mc:AlternateContent>
        <mc:AlternateContent xmlns:mc="http://schemas.openxmlformats.org/markup-compatibility/2006">
          <mc:Choice Requires="x14">
            <control shapeId="7271" r:id="rId106" name="Check Box 103">
              <controlPr defaultSize="0" autoFill="0" autoLine="0" autoPict="0">
                <anchor moveWithCells="1">
                  <from>
                    <xdr:col>12</xdr:col>
                    <xdr:colOff>0</xdr:colOff>
                    <xdr:row>176</xdr:row>
                    <xdr:rowOff>0</xdr:rowOff>
                  </from>
                  <to>
                    <xdr:col>12</xdr:col>
                    <xdr:colOff>76200</xdr:colOff>
                    <xdr:row>176</xdr:row>
                    <xdr:rowOff>38100</xdr:rowOff>
                  </to>
                </anchor>
              </controlPr>
            </control>
          </mc:Choice>
        </mc:AlternateContent>
        <mc:AlternateContent xmlns:mc="http://schemas.openxmlformats.org/markup-compatibility/2006">
          <mc:Choice Requires="x14">
            <control shapeId="7272" r:id="rId107" name="Check Box 104">
              <controlPr defaultSize="0" autoFill="0" autoLine="0" autoPict="0">
                <anchor moveWithCells="1">
                  <from>
                    <xdr:col>12</xdr:col>
                    <xdr:colOff>0</xdr:colOff>
                    <xdr:row>176</xdr:row>
                    <xdr:rowOff>0</xdr:rowOff>
                  </from>
                  <to>
                    <xdr:col>12</xdr:col>
                    <xdr:colOff>76200</xdr:colOff>
                    <xdr:row>176</xdr:row>
                    <xdr:rowOff>38100</xdr:rowOff>
                  </to>
                </anchor>
              </controlPr>
            </control>
          </mc:Choice>
        </mc:AlternateContent>
        <mc:AlternateContent xmlns:mc="http://schemas.openxmlformats.org/markup-compatibility/2006">
          <mc:Choice Requires="x14">
            <control shapeId="7273" r:id="rId108" name="Check Box 105">
              <controlPr defaultSize="0" autoFill="0" autoLine="0" autoPict="0">
                <anchor moveWithCells="1">
                  <from>
                    <xdr:col>12</xdr:col>
                    <xdr:colOff>0</xdr:colOff>
                    <xdr:row>212</xdr:row>
                    <xdr:rowOff>0</xdr:rowOff>
                  </from>
                  <to>
                    <xdr:col>12</xdr:col>
                    <xdr:colOff>76200</xdr:colOff>
                    <xdr:row>212</xdr:row>
                    <xdr:rowOff>38100</xdr:rowOff>
                  </to>
                </anchor>
              </controlPr>
            </control>
          </mc:Choice>
        </mc:AlternateContent>
        <mc:AlternateContent xmlns:mc="http://schemas.openxmlformats.org/markup-compatibility/2006">
          <mc:Choice Requires="x14">
            <control shapeId="7274" r:id="rId109" name="Check Box 106">
              <controlPr defaultSize="0" autoFill="0" autoLine="0" autoPict="0">
                <anchor moveWithCells="1">
                  <from>
                    <xdr:col>12</xdr:col>
                    <xdr:colOff>0</xdr:colOff>
                    <xdr:row>212</xdr:row>
                    <xdr:rowOff>0</xdr:rowOff>
                  </from>
                  <to>
                    <xdr:col>12</xdr:col>
                    <xdr:colOff>76200</xdr:colOff>
                    <xdr:row>212</xdr:row>
                    <xdr:rowOff>38100</xdr:rowOff>
                  </to>
                </anchor>
              </controlPr>
            </control>
          </mc:Choice>
        </mc:AlternateContent>
        <mc:AlternateContent xmlns:mc="http://schemas.openxmlformats.org/markup-compatibility/2006">
          <mc:Choice Requires="x14">
            <control shapeId="7275" r:id="rId110" name="Check Box 107">
              <controlPr defaultSize="0" autoFill="0" autoLine="0" autoPict="0">
                <anchor moveWithCells="1">
                  <from>
                    <xdr:col>12</xdr:col>
                    <xdr:colOff>0</xdr:colOff>
                    <xdr:row>247</xdr:row>
                    <xdr:rowOff>0</xdr:rowOff>
                  </from>
                  <to>
                    <xdr:col>12</xdr:col>
                    <xdr:colOff>76200</xdr:colOff>
                    <xdr:row>247</xdr:row>
                    <xdr:rowOff>38100</xdr:rowOff>
                  </to>
                </anchor>
              </controlPr>
            </control>
          </mc:Choice>
        </mc:AlternateContent>
        <mc:AlternateContent xmlns:mc="http://schemas.openxmlformats.org/markup-compatibility/2006">
          <mc:Choice Requires="x14">
            <control shapeId="7276" r:id="rId111" name="Check Box 108">
              <controlPr defaultSize="0" autoFill="0" autoLine="0" autoPict="0">
                <anchor moveWithCells="1">
                  <from>
                    <xdr:col>12</xdr:col>
                    <xdr:colOff>0</xdr:colOff>
                    <xdr:row>247</xdr:row>
                    <xdr:rowOff>0</xdr:rowOff>
                  </from>
                  <to>
                    <xdr:col>12</xdr:col>
                    <xdr:colOff>76200</xdr:colOff>
                    <xdr:row>247</xdr:row>
                    <xdr:rowOff>38100</xdr:rowOff>
                  </to>
                </anchor>
              </controlPr>
            </control>
          </mc:Choice>
        </mc:AlternateContent>
        <mc:AlternateContent xmlns:mc="http://schemas.openxmlformats.org/markup-compatibility/2006">
          <mc:Choice Requires="x14">
            <control shapeId="7277" r:id="rId112" name="Check Box 109">
              <controlPr defaultSize="0" autoFill="0" autoLine="0" autoPict="0">
                <anchor moveWithCells="1">
                  <from>
                    <xdr:col>12</xdr:col>
                    <xdr:colOff>0</xdr:colOff>
                    <xdr:row>281</xdr:row>
                    <xdr:rowOff>0</xdr:rowOff>
                  </from>
                  <to>
                    <xdr:col>12</xdr:col>
                    <xdr:colOff>76200</xdr:colOff>
                    <xdr:row>281</xdr:row>
                    <xdr:rowOff>38100</xdr:rowOff>
                  </to>
                </anchor>
              </controlPr>
            </control>
          </mc:Choice>
        </mc:AlternateContent>
        <mc:AlternateContent xmlns:mc="http://schemas.openxmlformats.org/markup-compatibility/2006">
          <mc:Choice Requires="x14">
            <control shapeId="7278" r:id="rId113" name="Check Box 110">
              <controlPr defaultSize="0" autoFill="0" autoLine="0" autoPict="0">
                <anchor moveWithCells="1">
                  <from>
                    <xdr:col>12</xdr:col>
                    <xdr:colOff>0</xdr:colOff>
                    <xdr:row>281</xdr:row>
                    <xdr:rowOff>0</xdr:rowOff>
                  </from>
                  <to>
                    <xdr:col>12</xdr:col>
                    <xdr:colOff>76200</xdr:colOff>
                    <xdr:row>281</xdr:row>
                    <xdr:rowOff>38100</xdr:rowOff>
                  </to>
                </anchor>
              </controlPr>
            </control>
          </mc:Choice>
        </mc:AlternateContent>
        <mc:AlternateContent xmlns:mc="http://schemas.openxmlformats.org/markup-compatibility/2006">
          <mc:Choice Requires="x14">
            <control shapeId="7279" r:id="rId114" name="Check Box 111">
              <controlPr defaultSize="0" autoFill="0" autoLine="0" autoPict="0">
                <anchor moveWithCells="1">
                  <from>
                    <xdr:col>12</xdr:col>
                    <xdr:colOff>0</xdr:colOff>
                    <xdr:row>315</xdr:row>
                    <xdr:rowOff>0</xdr:rowOff>
                  </from>
                  <to>
                    <xdr:col>12</xdr:col>
                    <xdr:colOff>76200</xdr:colOff>
                    <xdr:row>315</xdr:row>
                    <xdr:rowOff>38100</xdr:rowOff>
                  </to>
                </anchor>
              </controlPr>
            </control>
          </mc:Choice>
        </mc:AlternateContent>
        <mc:AlternateContent xmlns:mc="http://schemas.openxmlformats.org/markup-compatibility/2006">
          <mc:Choice Requires="x14">
            <control shapeId="7280" r:id="rId115" name="Check Box 112">
              <controlPr defaultSize="0" autoFill="0" autoLine="0" autoPict="0">
                <anchor moveWithCells="1">
                  <from>
                    <xdr:col>12</xdr:col>
                    <xdr:colOff>0</xdr:colOff>
                    <xdr:row>315</xdr:row>
                    <xdr:rowOff>0</xdr:rowOff>
                  </from>
                  <to>
                    <xdr:col>12</xdr:col>
                    <xdr:colOff>76200</xdr:colOff>
                    <xdr:row>315</xdr:row>
                    <xdr:rowOff>38100</xdr:rowOff>
                  </to>
                </anchor>
              </controlPr>
            </control>
          </mc:Choice>
        </mc:AlternateContent>
        <mc:AlternateContent xmlns:mc="http://schemas.openxmlformats.org/markup-compatibility/2006">
          <mc:Choice Requires="x14">
            <control shapeId="7281" r:id="rId116" name="Check Box 113">
              <controlPr defaultSize="0" autoFill="0" autoLine="0" autoPict="0">
                <anchor moveWithCells="1">
                  <from>
                    <xdr:col>12</xdr:col>
                    <xdr:colOff>0</xdr:colOff>
                    <xdr:row>349</xdr:row>
                    <xdr:rowOff>0</xdr:rowOff>
                  </from>
                  <to>
                    <xdr:col>12</xdr:col>
                    <xdr:colOff>76200</xdr:colOff>
                    <xdr:row>349</xdr:row>
                    <xdr:rowOff>0</xdr:rowOff>
                  </to>
                </anchor>
              </controlPr>
            </control>
          </mc:Choice>
        </mc:AlternateContent>
        <mc:AlternateContent xmlns:mc="http://schemas.openxmlformats.org/markup-compatibility/2006">
          <mc:Choice Requires="x14">
            <control shapeId="7282" r:id="rId117" name="Check Box 114">
              <controlPr defaultSize="0" autoFill="0" autoLine="0" autoPict="0">
                <anchor moveWithCells="1">
                  <from>
                    <xdr:col>12</xdr:col>
                    <xdr:colOff>0</xdr:colOff>
                    <xdr:row>349</xdr:row>
                    <xdr:rowOff>0</xdr:rowOff>
                  </from>
                  <to>
                    <xdr:col>12</xdr:col>
                    <xdr:colOff>76200</xdr:colOff>
                    <xdr:row>349</xdr:row>
                    <xdr:rowOff>0</xdr:rowOff>
                  </to>
                </anchor>
              </controlPr>
            </control>
          </mc:Choice>
        </mc:AlternateContent>
        <mc:AlternateContent xmlns:mc="http://schemas.openxmlformats.org/markup-compatibility/2006">
          <mc:Choice Requires="x14">
            <control shapeId="7283" r:id="rId118" name="Check Box 115">
              <controlPr defaultSize="0" autoFill="0" autoLine="0" autoPict="0">
                <anchor moveWithCells="1">
                  <from>
                    <xdr:col>12</xdr:col>
                    <xdr:colOff>0</xdr:colOff>
                    <xdr:row>349</xdr:row>
                    <xdr:rowOff>0</xdr:rowOff>
                  </from>
                  <to>
                    <xdr:col>12</xdr:col>
                    <xdr:colOff>76200</xdr:colOff>
                    <xdr:row>349</xdr:row>
                    <xdr:rowOff>38100</xdr:rowOff>
                  </to>
                </anchor>
              </controlPr>
            </control>
          </mc:Choice>
        </mc:AlternateContent>
        <mc:AlternateContent xmlns:mc="http://schemas.openxmlformats.org/markup-compatibility/2006">
          <mc:Choice Requires="x14">
            <control shapeId="7284" r:id="rId119" name="Check Box 116">
              <controlPr defaultSize="0" autoFill="0" autoLine="0" autoPict="0">
                <anchor moveWithCells="1">
                  <from>
                    <xdr:col>12</xdr:col>
                    <xdr:colOff>0</xdr:colOff>
                    <xdr:row>349</xdr:row>
                    <xdr:rowOff>0</xdr:rowOff>
                  </from>
                  <to>
                    <xdr:col>12</xdr:col>
                    <xdr:colOff>76200</xdr:colOff>
                    <xdr:row>349</xdr:row>
                    <xdr:rowOff>38100</xdr:rowOff>
                  </to>
                </anchor>
              </controlPr>
            </control>
          </mc:Choice>
        </mc:AlternateContent>
        <mc:AlternateContent xmlns:mc="http://schemas.openxmlformats.org/markup-compatibility/2006">
          <mc:Choice Requires="x14">
            <control shapeId="7285" r:id="rId120" name="Check Box 117">
              <controlPr defaultSize="0" autoFill="0" autoLine="0" autoPict="0">
                <anchor moveWithCells="1">
                  <from>
                    <xdr:col>12</xdr:col>
                    <xdr:colOff>0</xdr:colOff>
                    <xdr:row>383</xdr:row>
                    <xdr:rowOff>0</xdr:rowOff>
                  </from>
                  <to>
                    <xdr:col>12</xdr:col>
                    <xdr:colOff>76200</xdr:colOff>
                    <xdr:row>383</xdr:row>
                    <xdr:rowOff>0</xdr:rowOff>
                  </to>
                </anchor>
              </controlPr>
            </control>
          </mc:Choice>
        </mc:AlternateContent>
        <mc:AlternateContent xmlns:mc="http://schemas.openxmlformats.org/markup-compatibility/2006">
          <mc:Choice Requires="x14">
            <control shapeId="7286" r:id="rId121" name="Check Box 118">
              <controlPr defaultSize="0" autoFill="0" autoLine="0" autoPict="0">
                <anchor moveWithCells="1">
                  <from>
                    <xdr:col>12</xdr:col>
                    <xdr:colOff>0</xdr:colOff>
                    <xdr:row>383</xdr:row>
                    <xdr:rowOff>0</xdr:rowOff>
                  </from>
                  <to>
                    <xdr:col>12</xdr:col>
                    <xdr:colOff>76200</xdr:colOff>
                    <xdr:row>383</xdr:row>
                    <xdr:rowOff>0</xdr:rowOff>
                  </to>
                </anchor>
              </controlPr>
            </control>
          </mc:Choice>
        </mc:AlternateContent>
        <mc:AlternateContent xmlns:mc="http://schemas.openxmlformats.org/markup-compatibility/2006">
          <mc:Choice Requires="x14">
            <control shapeId="7287" r:id="rId122" name="Check Box 119">
              <controlPr defaultSize="0" autoFill="0" autoLine="0" autoPict="0">
                <anchor moveWithCells="1">
                  <from>
                    <xdr:col>12</xdr:col>
                    <xdr:colOff>0</xdr:colOff>
                    <xdr:row>383</xdr:row>
                    <xdr:rowOff>0</xdr:rowOff>
                  </from>
                  <to>
                    <xdr:col>12</xdr:col>
                    <xdr:colOff>76200</xdr:colOff>
                    <xdr:row>383</xdr:row>
                    <xdr:rowOff>38100</xdr:rowOff>
                  </to>
                </anchor>
              </controlPr>
            </control>
          </mc:Choice>
        </mc:AlternateContent>
        <mc:AlternateContent xmlns:mc="http://schemas.openxmlformats.org/markup-compatibility/2006">
          <mc:Choice Requires="x14">
            <control shapeId="7288" r:id="rId123" name="Check Box 120">
              <controlPr defaultSize="0" autoFill="0" autoLine="0" autoPict="0">
                <anchor moveWithCells="1">
                  <from>
                    <xdr:col>12</xdr:col>
                    <xdr:colOff>0</xdr:colOff>
                    <xdr:row>383</xdr:row>
                    <xdr:rowOff>0</xdr:rowOff>
                  </from>
                  <to>
                    <xdr:col>12</xdr:col>
                    <xdr:colOff>76200</xdr:colOff>
                    <xdr:row>383</xdr:row>
                    <xdr:rowOff>38100</xdr:rowOff>
                  </to>
                </anchor>
              </controlPr>
            </control>
          </mc:Choice>
        </mc:AlternateContent>
        <mc:AlternateContent xmlns:mc="http://schemas.openxmlformats.org/markup-compatibility/2006">
          <mc:Choice Requires="x14">
            <control shapeId="7289" r:id="rId124" name="Check Box 121">
              <controlPr defaultSize="0" autoFill="0" autoLine="0" autoPict="0">
                <anchor moveWithCells="1">
                  <from>
                    <xdr:col>12</xdr:col>
                    <xdr:colOff>0</xdr:colOff>
                    <xdr:row>417</xdr:row>
                    <xdr:rowOff>0</xdr:rowOff>
                  </from>
                  <to>
                    <xdr:col>12</xdr:col>
                    <xdr:colOff>76200</xdr:colOff>
                    <xdr:row>417</xdr:row>
                    <xdr:rowOff>0</xdr:rowOff>
                  </to>
                </anchor>
              </controlPr>
            </control>
          </mc:Choice>
        </mc:AlternateContent>
        <mc:AlternateContent xmlns:mc="http://schemas.openxmlformats.org/markup-compatibility/2006">
          <mc:Choice Requires="x14">
            <control shapeId="7290" r:id="rId125" name="Check Box 122">
              <controlPr defaultSize="0" autoFill="0" autoLine="0" autoPict="0">
                <anchor moveWithCells="1">
                  <from>
                    <xdr:col>12</xdr:col>
                    <xdr:colOff>0</xdr:colOff>
                    <xdr:row>417</xdr:row>
                    <xdr:rowOff>0</xdr:rowOff>
                  </from>
                  <to>
                    <xdr:col>12</xdr:col>
                    <xdr:colOff>76200</xdr:colOff>
                    <xdr:row>417</xdr:row>
                    <xdr:rowOff>0</xdr:rowOff>
                  </to>
                </anchor>
              </controlPr>
            </control>
          </mc:Choice>
        </mc:AlternateContent>
        <mc:AlternateContent xmlns:mc="http://schemas.openxmlformats.org/markup-compatibility/2006">
          <mc:Choice Requires="x14">
            <control shapeId="7291" r:id="rId126" name="Check Box 123">
              <controlPr defaultSize="0" autoFill="0" autoLine="0" autoPict="0">
                <anchor moveWithCells="1">
                  <from>
                    <xdr:col>12</xdr:col>
                    <xdr:colOff>0</xdr:colOff>
                    <xdr:row>417</xdr:row>
                    <xdr:rowOff>0</xdr:rowOff>
                  </from>
                  <to>
                    <xdr:col>12</xdr:col>
                    <xdr:colOff>76200</xdr:colOff>
                    <xdr:row>417</xdr:row>
                    <xdr:rowOff>38100</xdr:rowOff>
                  </to>
                </anchor>
              </controlPr>
            </control>
          </mc:Choice>
        </mc:AlternateContent>
        <mc:AlternateContent xmlns:mc="http://schemas.openxmlformats.org/markup-compatibility/2006">
          <mc:Choice Requires="x14">
            <control shapeId="7292" r:id="rId127" name="Check Box 124">
              <controlPr defaultSize="0" autoFill="0" autoLine="0" autoPict="0">
                <anchor moveWithCells="1">
                  <from>
                    <xdr:col>12</xdr:col>
                    <xdr:colOff>0</xdr:colOff>
                    <xdr:row>417</xdr:row>
                    <xdr:rowOff>0</xdr:rowOff>
                  </from>
                  <to>
                    <xdr:col>12</xdr:col>
                    <xdr:colOff>76200</xdr:colOff>
                    <xdr:row>417</xdr:row>
                    <xdr:rowOff>38100</xdr:rowOff>
                  </to>
                </anchor>
              </controlPr>
            </control>
          </mc:Choice>
        </mc:AlternateContent>
        <mc:AlternateContent xmlns:mc="http://schemas.openxmlformats.org/markup-compatibility/2006">
          <mc:Choice Requires="x14">
            <control shapeId="7293" r:id="rId128" name="Check Box 125">
              <controlPr defaultSize="0" autoFill="0" autoLine="0" autoPict="0">
                <anchor moveWithCells="1">
                  <from>
                    <xdr:col>12</xdr:col>
                    <xdr:colOff>0</xdr:colOff>
                    <xdr:row>451</xdr:row>
                    <xdr:rowOff>0</xdr:rowOff>
                  </from>
                  <to>
                    <xdr:col>12</xdr:col>
                    <xdr:colOff>76200</xdr:colOff>
                    <xdr:row>451</xdr:row>
                    <xdr:rowOff>0</xdr:rowOff>
                  </to>
                </anchor>
              </controlPr>
            </control>
          </mc:Choice>
        </mc:AlternateContent>
        <mc:AlternateContent xmlns:mc="http://schemas.openxmlformats.org/markup-compatibility/2006">
          <mc:Choice Requires="x14">
            <control shapeId="7294" r:id="rId129" name="Check Box 126">
              <controlPr defaultSize="0" autoFill="0" autoLine="0" autoPict="0">
                <anchor moveWithCells="1">
                  <from>
                    <xdr:col>12</xdr:col>
                    <xdr:colOff>0</xdr:colOff>
                    <xdr:row>451</xdr:row>
                    <xdr:rowOff>0</xdr:rowOff>
                  </from>
                  <to>
                    <xdr:col>12</xdr:col>
                    <xdr:colOff>76200</xdr:colOff>
                    <xdr:row>451</xdr:row>
                    <xdr:rowOff>0</xdr:rowOff>
                  </to>
                </anchor>
              </controlPr>
            </control>
          </mc:Choice>
        </mc:AlternateContent>
        <mc:AlternateContent xmlns:mc="http://schemas.openxmlformats.org/markup-compatibility/2006">
          <mc:Choice Requires="x14">
            <control shapeId="7295" r:id="rId130" name="Check Box 127">
              <controlPr defaultSize="0" autoFill="0" autoLine="0" autoPict="0">
                <anchor moveWithCells="1">
                  <from>
                    <xdr:col>12</xdr:col>
                    <xdr:colOff>0</xdr:colOff>
                    <xdr:row>451</xdr:row>
                    <xdr:rowOff>0</xdr:rowOff>
                  </from>
                  <to>
                    <xdr:col>12</xdr:col>
                    <xdr:colOff>76200</xdr:colOff>
                    <xdr:row>451</xdr:row>
                    <xdr:rowOff>38100</xdr:rowOff>
                  </to>
                </anchor>
              </controlPr>
            </control>
          </mc:Choice>
        </mc:AlternateContent>
        <mc:AlternateContent xmlns:mc="http://schemas.openxmlformats.org/markup-compatibility/2006">
          <mc:Choice Requires="x14">
            <control shapeId="7296" r:id="rId131" name="Check Box 128">
              <controlPr defaultSize="0" autoFill="0" autoLine="0" autoPict="0">
                <anchor moveWithCells="1">
                  <from>
                    <xdr:col>12</xdr:col>
                    <xdr:colOff>0</xdr:colOff>
                    <xdr:row>451</xdr:row>
                    <xdr:rowOff>0</xdr:rowOff>
                  </from>
                  <to>
                    <xdr:col>12</xdr:col>
                    <xdr:colOff>76200</xdr:colOff>
                    <xdr:row>451</xdr:row>
                    <xdr:rowOff>38100</xdr:rowOff>
                  </to>
                </anchor>
              </controlPr>
            </control>
          </mc:Choice>
        </mc:AlternateContent>
        <mc:AlternateContent xmlns:mc="http://schemas.openxmlformats.org/markup-compatibility/2006">
          <mc:Choice Requires="x14">
            <control shapeId="7297" r:id="rId132" name="Check Box 129">
              <controlPr defaultSize="0" autoFill="0" autoLine="0" autoPict="0">
                <anchor moveWithCells="1">
                  <from>
                    <xdr:col>12</xdr:col>
                    <xdr:colOff>0</xdr:colOff>
                    <xdr:row>485</xdr:row>
                    <xdr:rowOff>0</xdr:rowOff>
                  </from>
                  <to>
                    <xdr:col>12</xdr:col>
                    <xdr:colOff>76200</xdr:colOff>
                    <xdr:row>485</xdr:row>
                    <xdr:rowOff>0</xdr:rowOff>
                  </to>
                </anchor>
              </controlPr>
            </control>
          </mc:Choice>
        </mc:AlternateContent>
        <mc:AlternateContent xmlns:mc="http://schemas.openxmlformats.org/markup-compatibility/2006">
          <mc:Choice Requires="x14">
            <control shapeId="7298" r:id="rId133" name="Check Box 130">
              <controlPr defaultSize="0" autoFill="0" autoLine="0" autoPict="0">
                <anchor moveWithCells="1">
                  <from>
                    <xdr:col>12</xdr:col>
                    <xdr:colOff>0</xdr:colOff>
                    <xdr:row>485</xdr:row>
                    <xdr:rowOff>0</xdr:rowOff>
                  </from>
                  <to>
                    <xdr:col>12</xdr:col>
                    <xdr:colOff>76200</xdr:colOff>
                    <xdr:row>485</xdr:row>
                    <xdr:rowOff>0</xdr:rowOff>
                  </to>
                </anchor>
              </controlPr>
            </control>
          </mc:Choice>
        </mc:AlternateContent>
        <mc:AlternateContent xmlns:mc="http://schemas.openxmlformats.org/markup-compatibility/2006">
          <mc:Choice Requires="x14">
            <control shapeId="7299" r:id="rId134" name="Check Box 131">
              <controlPr defaultSize="0" autoFill="0" autoLine="0" autoPict="0">
                <anchor moveWithCells="1">
                  <from>
                    <xdr:col>12</xdr:col>
                    <xdr:colOff>0</xdr:colOff>
                    <xdr:row>485</xdr:row>
                    <xdr:rowOff>0</xdr:rowOff>
                  </from>
                  <to>
                    <xdr:col>12</xdr:col>
                    <xdr:colOff>76200</xdr:colOff>
                    <xdr:row>485</xdr:row>
                    <xdr:rowOff>38100</xdr:rowOff>
                  </to>
                </anchor>
              </controlPr>
            </control>
          </mc:Choice>
        </mc:AlternateContent>
        <mc:AlternateContent xmlns:mc="http://schemas.openxmlformats.org/markup-compatibility/2006">
          <mc:Choice Requires="x14">
            <control shapeId="7300" r:id="rId135" name="Check Box 132">
              <controlPr defaultSize="0" autoFill="0" autoLine="0" autoPict="0">
                <anchor moveWithCells="1">
                  <from>
                    <xdr:col>12</xdr:col>
                    <xdr:colOff>0</xdr:colOff>
                    <xdr:row>485</xdr:row>
                    <xdr:rowOff>0</xdr:rowOff>
                  </from>
                  <to>
                    <xdr:col>12</xdr:col>
                    <xdr:colOff>76200</xdr:colOff>
                    <xdr:row>485</xdr:row>
                    <xdr:rowOff>38100</xdr:rowOff>
                  </to>
                </anchor>
              </controlPr>
            </control>
          </mc:Choice>
        </mc:AlternateContent>
        <mc:AlternateContent xmlns:mc="http://schemas.openxmlformats.org/markup-compatibility/2006">
          <mc:Choice Requires="x14">
            <control shapeId="7301" r:id="rId136" name="Check Box 133">
              <controlPr defaultSize="0" autoFill="0" autoLine="0" autoPict="0">
                <anchor moveWithCells="1">
                  <from>
                    <xdr:col>12</xdr:col>
                    <xdr:colOff>0</xdr:colOff>
                    <xdr:row>519</xdr:row>
                    <xdr:rowOff>0</xdr:rowOff>
                  </from>
                  <to>
                    <xdr:col>12</xdr:col>
                    <xdr:colOff>76200</xdr:colOff>
                    <xdr:row>519</xdr:row>
                    <xdr:rowOff>0</xdr:rowOff>
                  </to>
                </anchor>
              </controlPr>
            </control>
          </mc:Choice>
        </mc:AlternateContent>
        <mc:AlternateContent xmlns:mc="http://schemas.openxmlformats.org/markup-compatibility/2006">
          <mc:Choice Requires="x14">
            <control shapeId="7302" r:id="rId137" name="Check Box 134">
              <controlPr defaultSize="0" autoFill="0" autoLine="0" autoPict="0">
                <anchor moveWithCells="1">
                  <from>
                    <xdr:col>12</xdr:col>
                    <xdr:colOff>0</xdr:colOff>
                    <xdr:row>519</xdr:row>
                    <xdr:rowOff>0</xdr:rowOff>
                  </from>
                  <to>
                    <xdr:col>12</xdr:col>
                    <xdr:colOff>76200</xdr:colOff>
                    <xdr:row>519</xdr:row>
                    <xdr:rowOff>0</xdr:rowOff>
                  </to>
                </anchor>
              </controlPr>
            </control>
          </mc:Choice>
        </mc:AlternateContent>
        <mc:AlternateContent xmlns:mc="http://schemas.openxmlformats.org/markup-compatibility/2006">
          <mc:Choice Requires="x14">
            <control shapeId="7303" r:id="rId138" name="Check Box 135">
              <controlPr defaultSize="0" autoFill="0" autoLine="0" autoPict="0">
                <anchor moveWithCells="1">
                  <from>
                    <xdr:col>12</xdr:col>
                    <xdr:colOff>0</xdr:colOff>
                    <xdr:row>519</xdr:row>
                    <xdr:rowOff>0</xdr:rowOff>
                  </from>
                  <to>
                    <xdr:col>12</xdr:col>
                    <xdr:colOff>76200</xdr:colOff>
                    <xdr:row>519</xdr:row>
                    <xdr:rowOff>38100</xdr:rowOff>
                  </to>
                </anchor>
              </controlPr>
            </control>
          </mc:Choice>
        </mc:AlternateContent>
        <mc:AlternateContent xmlns:mc="http://schemas.openxmlformats.org/markup-compatibility/2006">
          <mc:Choice Requires="x14">
            <control shapeId="7304" r:id="rId139" name="Check Box 136">
              <controlPr defaultSize="0" autoFill="0" autoLine="0" autoPict="0">
                <anchor moveWithCells="1">
                  <from>
                    <xdr:col>12</xdr:col>
                    <xdr:colOff>0</xdr:colOff>
                    <xdr:row>519</xdr:row>
                    <xdr:rowOff>0</xdr:rowOff>
                  </from>
                  <to>
                    <xdr:col>12</xdr:col>
                    <xdr:colOff>76200</xdr:colOff>
                    <xdr:row>519</xdr:row>
                    <xdr:rowOff>38100</xdr:rowOff>
                  </to>
                </anchor>
              </controlPr>
            </control>
          </mc:Choice>
        </mc:AlternateContent>
        <mc:AlternateContent xmlns:mc="http://schemas.openxmlformats.org/markup-compatibility/2006">
          <mc:Choice Requires="x14">
            <control shapeId="7305" r:id="rId140" name="Check Box 137">
              <controlPr defaultSize="0" autoFill="0" autoLine="0" autoPict="0">
                <anchor moveWithCells="1">
                  <from>
                    <xdr:col>12</xdr:col>
                    <xdr:colOff>0</xdr:colOff>
                    <xdr:row>0</xdr:row>
                    <xdr:rowOff>0</xdr:rowOff>
                  </from>
                  <to>
                    <xdr:col>12</xdr:col>
                    <xdr:colOff>45720</xdr:colOff>
                    <xdr:row>0</xdr:row>
                    <xdr:rowOff>38100</xdr:rowOff>
                  </to>
                </anchor>
              </controlPr>
            </control>
          </mc:Choice>
        </mc:AlternateContent>
        <mc:AlternateContent xmlns:mc="http://schemas.openxmlformats.org/markup-compatibility/2006">
          <mc:Choice Requires="x14">
            <control shapeId="7306" r:id="rId141" name="Check Box 138">
              <controlPr defaultSize="0" autoFill="0" autoLine="0" autoPict="0">
                <anchor moveWithCells="1">
                  <from>
                    <xdr:col>12</xdr:col>
                    <xdr:colOff>0</xdr:colOff>
                    <xdr:row>0</xdr:row>
                    <xdr:rowOff>0</xdr:rowOff>
                  </from>
                  <to>
                    <xdr:col>12</xdr:col>
                    <xdr:colOff>7620</xdr:colOff>
                    <xdr:row>0</xdr:row>
                    <xdr:rowOff>152400</xdr:rowOff>
                  </to>
                </anchor>
              </controlPr>
            </control>
          </mc:Choice>
        </mc:AlternateContent>
        <mc:AlternateContent xmlns:mc="http://schemas.openxmlformats.org/markup-compatibility/2006">
          <mc:Choice Requires="x14">
            <control shapeId="7307" r:id="rId142" name="Check Box 139">
              <controlPr defaultSize="0" autoFill="0" autoLine="0" autoPict="0">
                <anchor moveWithCells="1">
                  <from>
                    <xdr:col>12</xdr:col>
                    <xdr:colOff>0</xdr:colOff>
                    <xdr:row>0</xdr:row>
                    <xdr:rowOff>0</xdr:rowOff>
                  </from>
                  <to>
                    <xdr:col>12</xdr:col>
                    <xdr:colOff>45720</xdr:colOff>
                    <xdr:row>0</xdr:row>
                    <xdr:rowOff>38100</xdr:rowOff>
                  </to>
                </anchor>
              </controlPr>
            </control>
          </mc:Choice>
        </mc:AlternateContent>
        <mc:AlternateContent xmlns:mc="http://schemas.openxmlformats.org/markup-compatibility/2006">
          <mc:Choice Requires="x14">
            <control shapeId="7308" r:id="rId143" name="Check Box 140">
              <controlPr defaultSize="0" autoFill="0" autoLine="0" autoPict="0">
                <anchor moveWithCells="1">
                  <from>
                    <xdr:col>12</xdr:col>
                    <xdr:colOff>0</xdr:colOff>
                    <xdr:row>23</xdr:row>
                    <xdr:rowOff>0</xdr:rowOff>
                  </from>
                  <to>
                    <xdr:col>12</xdr:col>
                    <xdr:colOff>45720</xdr:colOff>
                    <xdr:row>23</xdr:row>
                    <xdr:rowOff>38100</xdr:rowOff>
                  </to>
                </anchor>
              </controlPr>
            </control>
          </mc:Choice>
        </mc:AlternateContent>
        <mc:AlternateContent xmlns:mc="http://schemas.openxmlformats.org/markup-compatibility/2006">
          <mc:Choice Requires="x14">
            <control shapeId="7309" r:id="rId144" name="Check Box 141">
              <controlPr defaultSize="0" autoFill="0" autoLine="0" autoPict="0">
                <anchor moveWithCells="1">
                  <from>
                    <xdr:col>12</xdr:col>
                    <xdr:colOff>0</xdr:colOff>
                    <xdr:row>23</xdr:row>
                    <xdr:rowOff>0</xdr:rowOff>
                  </from>
                  <to>
                    <xdr:col>12</xdr:col>
                    <xdr:colOff>45720</xdr:colOff>
                    <xdr:row>23</xdr:row>
                    <xdr:rowOff>38100</xdr:rowOff>
                  </to>
                </anchor>
              </controlPr>
            </control>
          </mc:Choice>
        </mc:AlternateContent>
        <mc:AlternateContent xmlns:mc="http://schemas.openxmlformats.org/markup-compatibility/2006">
          <mc:Choice Requires="x14">
            <control shapeId="7310" r:id="rId145" name="Check Box 142">
              <controlPr defaultSize="0" autoFill="0" autoLine="0" autoPict="0">
                <anchor moveWithCells="1">
                  <from>
                    <xdr:col>12</xdr:col>
                    <xdr:colOff>0</xdr:colOff>
                    <xdr:row>68</xdr:row>
                    <xdr:rowOff>0</xdr:rowOff>
                  </from>
                  <to>
                    <xdr:col>12</xdr:col>
                    <xdr:colOff>45720</xdr:colOff>
                    <xdr:row>68</xdr:row>
                    <xdr:rowOff>38100</xdr:rowOff>
                  </to>
                </anchor>
              </controlPr>
            </control>
          </mc:Choice>
        </mc:AlternateContent>
        <mc:AlternateContent xmlns:mc="http://schemas.openxmlformats.org/markup-compatibility/2006">
          <mc:Choice Requires="x14">
            <control shapeId="7311" r:id="rId146" name="Check Box 143">
              <controlPr defaultSize="0" autoFill="0" autoLine="0" autoPict="0">
                <anchor moveWithCells="1">
                  <from>
                    <xdr:col>12</xdr:col>
                    <xdr:colOff>0</xdr:colOff>
                    <xdr:row>68</xdr:row>
                    <xdr:rowOff>0</xdr:rowOff>
                  </from>
                  <to>
                    <xdr:col>12</xdr:col>
                    <xdr:colOff>45720</xdr:colOff>
                    <xdr:row>68</xdr:row>
                    <xdr:rowOff>38100</xdr:rowOff>
                  </to>
                </anchor>
              </controlPr>
            </control>
          </mc:Choice>
        </mc:AlternateContent>
        <mc:AlternateContent xmlns:mc="http://schemas.openxmlformats.org/markup-compatibility/2006">
          <mc:Choice Requires="x14">
            <control shapeId="7312" r:id="rId147" name="Check Box 144">
              <controlPr defaultSize="0" autoFill="0" autoLine="0" autoPict="0">
                <anchor moveWithCells="1">
                  <from>
                    <xdr:col>12</xdr:col>
                    <xdr:colOff>0</xdr:colOff>
                    <xdr:row>110</xdr:row>
                    <xdr:rowOff>0</xdr:rowOff>
                  </from>
                  <to>
                    <xdr:col>12</xdr:col>
                    <xdr:colOff>45720</xdr:colOff>
                    <xdr:row>110</xdr:row>
                    <xdr:rowOff>38100</xdr:rowOff>
                  </to>
                </anchor>
              </controlPr>
            </control>
          </mc:Choice>
        </mc:AlternateContent>
        <mc:AlternateContent xmlns:mc="http://schemas.openxmlformats.org/markup-compatibility/2006">
          <mc:Choice Requires="x14">
            <control shapeId="7313" r:id="rId148" name="Check Box 145">
              <controlPr defaultSize="0" autoFill="0" autoLine="0" autoPict="0">
                <anchor moveWithCells="1">
                  <from>
                    <xdr:col>12</xdr:col>
                    <xdr:colOff>0</xdr:colOff>
                    <xdr:row>110</xdr:row>
                    <xdr:rowOff>0</xdr:rowOff>
                  </from>
                  <to>
                    <xdr:col>12</xdr:col>
                    <xdr:colOff>45720</xdr:colOff>
                    <xdr:row>110</xdr:row>
                    <xdr:rowOff>38100</xdr:rowOff>
                  </to>
                </anchor>
              </controlPr>
            </control>
          </mc:Choice>
        </mc:AlternateContent>
        <mc:AlternateContent xmlns:mc="http://schemas.openxmlformats.org/markup-compatibility/2006">
          <mc:Choice Requires="x14">
            <control shapeId="7314" r:id="rId149" name="Check Box 146">
              <controlPr defaultSize="0" autoFill="0" autoLine="0" autoPict="0">
                <anchor moveWithCells="1">
                  <from>
                    <xdr:col>12</xdr:col>
                    <xdr:colOff>0</xdr:colOff>
                    <xdr:row>151</xdr:row>
                    <xdr:rowOff>0</xdr:rowOff>
                  </from>
                  <to>
                    <xdr:col>12</xdr:col>
                    <xdr:colOff>45720</xdr:colOff>
                    <xdr:row>151</xdr:row>
                    <xdr:rowOff>38100</xdr:rowOff>
                  </to>
                </anchor>
              </controlPr>
            </control>
          </mc:Choice>
        </mc:AlternateContent>
        <mc:AlternateContent xmlns:mc="http://schemas.openxmlformats.org/markup-compatibility/2006">
          <mc:Choice Requires="x14">
            <control shapeId="7315" r:id="rId150" name="Check Box 147">
              <controlPr defaultSize="0" autoFill="0" autoLine="0" autoPict="0">
                <anchor moveWithCells="1">
                  <from>
                    <xdr:col>12</xdr:col>
                    <xdr:colOff>0</xdr:colOff>
                    <xdr:row>151</xdr:row>
                    <xdr:rowOff>0</xdr:rowOff>
                  </from>
                  <to>
                    <xdr:col>12</xdr:col>
                    <xdr:colOff>45720</xdr:colOff>
                    <xdr:row>151</xdr:row>
                    <xdr:rowOff>38100</xdr:rowOff>
                  </to>
                </anchor>
              </controlPr>
            </control>
          </mc:Choice>
        </mc:AlternateContent>
        <mc:AlternateContent xmlns:mc="http://schemas.openxmlformats.org/markup-compatibility/2006">
          <mc:Choice Requires="x14">
            <control shapeId="7316" r:id="rId151" name="Check Box 148">
              <controlPr defaultSize="0" autoFill="0" autoLine="0" autoPict="0">
                <anchor moveWithCells="1">
                  <from>
                    <xdr:col>12</xdr:col>
                    <xdr:colOff>0</xdr:colOff>
                    <xdr:row>190</xdr:row>
                    <xdr:rowOff>0</xdr:rowOff>
                  </from>
                  <to>
                    <xdr:col>12</xdr:col>
                    <xdr:colOff>45720</xdr:colOff>
                    <xdr:row>190</xdr:row>
                    <xdr:rowOff>38100</xdr:rowOff>
                  </to>
                </anchor>
              </controlPr>
            </control>
          </mc:Choice>
        </mc:AlternateContent>
        <mc:AlternateContent xmlns:mc="http://schemas.openxmlformats.org/markup-compatibility/2006">
          <mc:Choice Requires="x14">
            <control shapeId="7317" r:id="rId152" name="Check Box 149">
              <controlPr defaultSize="0" autoFill="0" autoLine="0" autoPict="0">
                <anchor moveWithCells="1">
                  <from>
                    <xdr:col>12</xdr:col>
                    <xdr:colOff>0</xdr:colOff>
                    <xdr:row>190</xdr:row>
                    <xdr:rowOff>0</xdr:rowOff>
                  </from>
                  <to>
                    <xdr:col>12</xdr:col>
                    <xdr:colOff>45720</xdr:colOff>
                    <xdr:row>190</xdr:row>
                    <xdr:rowOff>38100</xdr:rowOff>
                  </to>
                </anchor>
              </controlPr>
            </control>
          </mc:Choice>
        </mc:AlternateContent>
        <mc:AlternateContent xmlns:mc="http://schemas.openxmlformats.org/markup-compatibility/2006">
          <mc:Choice Requires="x14">
            <control shapeId="7318" r:id="rId153" name="Check Box 150">
              <controlPr defaultSize="0" autoFill="0" autoLine="0" autoPict="0">
                <anchor moveWithCells="1">
                  <from>
                    <xdr:col>12</xdr:col>
                    <xdr:colOff>0</xdr:colOff>
                    <xdr:row>230</xdr:row>
                    <xdr:rowOff>0</xdr:rowOff>
                  </from>
                  <to>
                    <xdr:col>12</xdr:col>
                    <xdr:colOff>45720</xdr:colOff>
                    <xdr:row>230</xdr:row>
                    <xdr:rowOff>38100</xdr:rowOff>
                  </to>
                </anchor>
              </controlPr>
            </control>
          </mc:Choice>
        </mc:AlternateContent>
        <mc:AlternateContent xmlns:mc="http://schemas.openxmlformats.org/markup-compatibility/2006">
          <mc:Choice Requires="x14">
            <control shapeId="7319" r:id="rId154" name="Check Box 151">
              <controlPr defaultSize="0" autoFill="0" autoLine="0" autoPict="0">
                <anchor moveWithCells="1">
                  <from>
                    <xdr:col>12</xdr:col>
                    <xdr:colOff>0</xdr:colOff>
                    <xdr:row>230</xdr:row>
                    <xdr:rowOff>0</xdr:rowOff>
                  </from>
                  <to>
                    <xdr:col>12</xdr:col>
                    <xdr:colOff>45720</xdr:colOff>
                    <xdr:row>230</xdr:row>
                    <xdr:rowOff>38100</xdr:rowOff>
                  </to>
                </anchor>
              </controlPr>
            </control>
          </mc:Choice>
        </mc:AlternateContent>
        <mc:AlternateContent xmlns:mc="http://schemas.openxmlformats.org/markup-compatibility/2006">
          <mc:Choice Requires="x14">
            <control shapeId="7320" r:id="rId155" name="Check Box 152">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321" r:id="rId156" name="Check Box 153">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322" r:id="rId157" name="Check Box 154">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323" r:id="rId158" name="Check Box 155">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324" r:id="rId159" name="Check Box 156">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325" r:id="rId160" name="Check Box 157">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326" r:id="rId161" name="Check Box 158">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327" r:id="rId162" name="Check Box 159">
              <controlPr defaultSize="0" autoFill="0" autoLine="0" autoPict="0">
                <anchor moveWithCells="1">
                  <from>
                    <xdr:col>12</xdr:col>
                    <xdr:colOff>0</xdr:colOff>
                    <xdr:row>265</xdr:row>
                    <xdr:rowOff>0</xdr:rowOff>
                  </from>
                  <to>
                    <xdr:col>12</xdr:col>
                    <xdr:colOff>45720</xdr:colOff>
                    <xdr:row>265</xdr:row>
                    <xdr:rowOff>38100</xdr:rowOff>
                  </to>
                </anchor>
              </controlPr>
            </control>
          </mc:Choice>
        </mc:AlternateContent>
        <mc:AlternateContent xmlns:mc="http://schemas.openxmlformats.org/markup-compatibility/2006">
          <mc:Choice Requires="x14">
            <control shapeId="7328" r:id="rId163" name="Check Box 160">
              <controlPr defaultSize="0" autoFill="0" autoLine="0" autoPict="0">
                <anchor moveWithCells="1">
                  <from>
                    <xdr:col>12</xdr:col>
                    <xdr:colOff>0</xdr:colOff>
                    <xdr:row>0</xdr:row>
                    <xdr:rowOff>0</xdr:rowOff>
                  </from>
                  <to>
                    <xdr:col>12</xdr:col>
                    <xdr:colOff>76200</xdr:colOff>
                    <xdr:row>0</xdr:row>
                    <xdr:rowOff>38100</xdr:rowOff>
                  </to>
                </anchor>
              </controlPr>
            </control>
          </mc:Choice>
        </mc:AlternateContent>
        <mc:AlternateContent xmlns:mc="http://schemas.openxmlformats.org/markup-compatibility/2006">
          <mc:Choice Requires="x14">
            <control shapeId="7329" r:id="rId164" name="Check Box 161">
              <controlPr defaultSize="0" autoFill="0" autoLine="0" autoPict="0">
                <anchor moveWithCells="1">
                  <from>
                    <xdr:col>12</xdr:col>
                    <xdr:colOff>0</xdr:colOff>
                    <xdr:row>0</xdr:row>
                    <xdr:rowOff>0</xdr:rowOff>
                  </from>
                  <to>
                    <xdr:col>12</xdr:col>
                    <xdr:colOff>7620</xdr:colOff>
                    <xdr:row>0</xdr:row>
                    <xdr:rowOff>152400</xdr:rowOff>
                  </to>
                </anchor>
              </controlPr>
            </control>
          </mc:Choice>
        </mc:AlternateContent>
        <mc:AlternateContent xmlns:mc="http://schemas.openxmlformats.org/markup-compatibility/2006">
          <mc:Choice Requires="x14">
            <control shapeId="7330" r:id="rId165" name="Check Box 162">
              <controlPr defaultSize="0" autoFill="0" autoLine="0" autoPict="0">
                <anchor moveWithCells="1">
                  <from>
                    <xdr:col>12</xdr:col>
                    <xdr:colOff>0</xdr:colOff>
                    <xdr:row>0</xdr:row>
                    <xdr:rowOff>0</xdr:rowOff>
                  </from>
                  <to>
                    <xdr:col>12</xdr:col>
                    <xdr:colOff>76200</xdr:colOff>
                    <xdr:row>0</xdr:row>
                    <xdr:rowOff>38100</xdr:rowOff>
                  </to>
                </anchor>
              </controlPr>
            </control>
          </mc:Choice>
        </mc:AlternateContent>
        <mc:AlternateContent xmlns:mc="http://schemas.openxmlformats.org/markup-compatibility/2006">
          <mc:Choice Requires="x14">
            <control shapeId="7331" r:id="rId166" name="Check Box 163">
              <controlPr defaultSize="0" autoFill="0" autoLine="0" autoPict="0">
                <anchor moveWithCells="1">
                  <from>
                    <xdr:col>12</xdr:col>
                    <xdr:colOff>0</xdr:colOff>
                    <xdr:row>23</xdr:row>
                    <xdr:rowOff>0</xdr:rowOff>
                  </from>
                  <to>
                    <xdr:col>12</xdr:col>
                    <xdr:colOff>76200</xdr:colOff>
                    <xdr:row>23</xdr:row>
                    <xdr:rowOff>38100</xdr:rowOff>
                  </to>
                </anchor>
              </controlPr>
            </control>
          </mc:Choice>
        </mc:AlternateContent>
        <mc:AlternateContent xmlns:mc="http://schemas.openxmlformats.org/markup-compatibility/2006">
          <mc:Choice Requires="x14">
            <control shapeId="7332" r:id="rId167" name="Check Box 164">
              <controlPr defaultSize="0" autoFill="0" autoLine="0" autoPict="0">
                <anchor moveWithCells="1">
                  <from>
                    <xdr:col>12</xdr:col>
                    <xdr:colOff>0</xdr:colOff>
                    <xdr:row>23</xdr:row>
                    <xdr:rowOff>0</xdr:rowOff>
                  </from>
                  <to>
                    <xdr:col>12</xdr:col>
                    <xdr:colOff>76200</xdr:colOff>
                    <xdr:row>23</xdr:row>
                    <xdr:rowOff>38100</xdr:rowOff>
                  </to>
                </anchor>
              </controlPr>
            </control>
          </mc:Choice>
        </mc:AlternateContent>
        <mc:AlternateContent xmlns:mc="http://schemas.openxmlformats.org/markup-compatibility/2006">
          <mc:Choice Requires="x14">
            <control shapeId="7333" r:id="rId168" name="Check Box 165">
              <controlPr defaultSize="0" autoFill="0" autoLine="0" autoPict="0">
                <anchor moveWithCells="1">
                  <from>
                    <xdr:col>12</xdr:col>
                    <xdr:colOff>0</xdr:colOff>
                    <xdr:row>63</xdr:row>
                    <xdr:rowOff>0</xdr:rowOff>
                  </from>
                  <to>
                    <xdr:col>12</xdr:col>
                    <xdr:colOff>76200</xdr:colOff>
                    <xdr:row>63</xdr:row>
                    <xdr:rowOff>38100</xdr:rowOff>
                  </to>
                </anchor>
              </controlPr>
            </control>
          </mc:Choice>
        </mc:AlternateContent>
        <mc:AlternateContent xmlns:mc="http://schemas.openxmlformats.org/markup-compatibility/2006">
          <mc:Choice Requires="x14">
            <control shapeId="7334" r:id="rId169" name="Check Box 166">
              <controlPr defaultSize="0" autoFill="0" autoLine="0" autoPict="0">
                <anchor moveWithCells="1">
                  <from>
                    <xdr:col>12</xdr:col>
                    <xdr:colOff>0</xdr:colOff>
                    <xdr:row>63</xdr:row>
                    <xdr:rowOff>0</xdr:rowOff>
                  </from>
                  <to>
                    <xdr:col>12</xdr:col>
                    <xdr:colOff>76200</xdr:colOff>
                    <xdr:row>63</xdr:row>
                    <xdr:rowOff>38100</xdr:rowOff>
                  </to>
                </anchor>
              </controlPr>
            </control>
          </mc:Choice>
        </mc:AlternateContent>
        <mc:AlternateContent xmlns:mc="http://schemas.openxmlformats.org/markup-compatibility/2006">
          <mc:Choice Requires="x14">
            <control shapeId="7335" r:id="rId170" name="Check Box 167">
              <controlPr defaultSize="0" autoFill="0" autoLine="0" autoPict="0">
                <anchor moveWithCells="1">
                  <from>
                    <xdr:col>12</xdr:col>
                    <xdr:colOff>0</xdr:colOff>
                    <xdr:row>101</xdr:row>
                    <xdr:rowOff>0</xdr:rowOff>
                  </from>
                  <to>
                    <xdr:col>12</xdr:col>
                    <xdr:colOff>76200</xdr:colOff>
                    <xdr:row>101</xdr:row>
                    <xdr:rowOff>38100</xdr:rowOff>
                  </to>
                </anchor>
              </controlPr>
            </control>
          </mc:Choice>
        </mc:AlternateContent>
        <mc:AlternateContent xmlns:mc="http://schemas.openxmlformats.org/markup-compatibility/2006">
          <mc:Choice Requires="x14">
            <control shapeId="7336" r:id="rId171" name="Check Box 168">
              <controlPr defaultSize="0" autoFill="0" autoLine="0" autoPict="0">
                <anchor moveWithCells="1">
                  <from>
                    <xdr:col>12</xdr:col>
                    <xdr:colOff>0</xdr:colOff>
                    <xdr:row>101</xdr:row>
                    <xdr:rowOff>0</xdr:rowOff>
                  </from>
                  <to>
                    <xdr:col>12</xdr:col>
                    <xdr:colOff>76200</xdr:colOff>
                    <xdr:row>101</xdr:row>
                    <xdr:rowOff>38100</xdr:rowOff>
                  </to>
                </anchor>
              </controlPr>
            </control>
          </mc:Choice>
        </mc:AlternateContent>
        <mc:AlternateContent xmlns:mc="http://schemas.openxmlformats.org/markup-compatibility/2006">
          <mc:Choice Requires="x14">
            <control shapeId="7337" r:id="rId172" name="Check Box 169">
              <controlPr defaultSize="0" autoFill="0" autoLine="0" autoPict="0">
                <anchor moveWithCells="1">
                  <from>
                    <xdr:col>12</xdr:col>
                    <xdr:colOff>0</xdr:colOff>
                    <xdr:row>140</xdr:row>
                    <xdr:rowOff>0</xdr:rowOff>
                  </from>
                  <to>
                    <xdr:col>12</xdr:col>
                    <xdr:colOff>76200</xdr:colOff>
                    <xdr:row>140</xdr:row>
                    <xdr:rowOff>38100</xdr:rowOff>
                  </to>
                </anchor>
              </controlPr>
            </control>
          </mc:Choice>
        </mc:AlternateContent>
        <mc:AlternateContent xmlns:mc="http://schemas.openxmlformats.org/markup-compatibility/2006">
          <mc:Choice Requires="x14">
            <control shapeId="7338" r:id="rId173" name="Check Box 170">
              <controlPr defaultSize="0" autoFill="0" autoLine="0" autoPict="0">
                <anchor moveWithCells="1">
                  <from>
                    <xdr:col>12</xdr:col>
                    <xdr:colOff>0</xdr:colOff>
                    <xdr:row>140</xdr:row>
                    <xdr:rowOff>0</xdr:rowOff>
                  </from>
                  <to>
                    <xdr:col>12</xdr:col>
                    <xdr:colOff>76200</xdr:colOff>
                    <xdr:row>140</xdr:row>
                    <xdr:rowOff>38100</xdr:rowOff>
                  </to>
                </anchor>
              </controlPr>
            </control>
          </mc:Choice>
        </mc:AlternateContent>
        <mc:AlternateContent xmlns:mc="http://schemas.openxmlformats.org/markup-compatibility/2006">
          <mc:Choice Requires="x14">
            <control shapeId="7339" r:id="rId174" name="Check Box 171">
              <controlPr defaultSize="0" autoFill="0" autoLine="0" autoPict="0">
                <anchor moveWithCells="1">
                  <from>
                    <xdr:col>12</xdr:col>
                    <xdr:colOff>0</xdr:colOff>
                    <xdr:row>176</xdr:row>
                    <xdr:rowOff>0</xdr:rowOff>
                  </from>
                  <to>
                    <xdr:col>12</xdr:col>
                    <xdr:colOff>76200</xdr:colOff>
                    <xdr:row>176</xdr:row>
                    <xdr:rowOff>38100</xdr:rowOff>
                  </to>
                </anchor>
              </controlPr>
            </control>
          </mc:Choice>
        </mc:AlternateContent>
        <mc:AlternateContent xmlns:mc="http://schemas.openxmlformats.org/markup-compatibility/2006">
          <mc:Choice Requires="x14">
            <control shapeId="7340" r:id="rId175" name="Check Box 172">
              <controlPr defaultSize="0" autoFill="0" autoLine="0" autoPict="0">
                <anchor moveWithCells="1">
                  <from>
                    <xdr:col>12</xdr:col>
                    <xdr:colOff>0</xdr:colOff>
                    <xdr:row>176</xdr:row>
                    <xdr:rowOff>0</xdr:rowOff>
                  </from>
                  <to>
                    <xdr:col>12</xdr:col>
                    <xdr:colOff>76200</xdr:colOff>
                    <xdr:row>176</xdr:row>
                    <xdr:rowOff>38100</xdr:rowOff>
                  </to>
                </anchor>
              </controlPr>
            </control>
          </mc:Choice>
        </mc:AlternateContent>
        <mc:AlternateContent xmlns:mc="http://schemas.openxmlformats.org/markup-compatibility/2006">
          <mc:Choice Requires="x14">
            <control shapeId="7341" r:id="rId176" name="Check Box 173">
              <controlPr defaultSize="0" autoFill="0" autoLine="0" autoPict="0">
                <anchor moveWithCells="1">
                  <from>
                    <xdr:col>12</xdr:col>
                    <xdr:colOff>0</xdr:colOff>
                    <xdr:row>212</xdr:row>
                    <xdr:rowOff>0</xdr:rowOff>
                  </from>
                  <to>
                    <xdr:col>12</xdr:col>
                    <xdr:colOff>76200</xdr:colOff>
                    <xdr:row>212</xdr:row>
                    <xdr:rowOff>38100</xdr:rowOff>
                  </to>
                </anchor>
              </controlPr>
            </control>
          </mc:Choice>
        </mc:AlternateContent>
        <mc:AlternateContent xmlns:mc="http://schemas.openxmlformats.org/markup-compatibility/2006">
          <mc:Choice Requires="x14">
            <control shapeId="7342" r:id="rId177" name="Check Box 174">
              <controlPr defaultSize="0" autoFill="0" autoLine="0" autoPict="0">
                <anchor moveWithCells="1">
                  <from>
                    <xdr:col>12</xdr:col>
                    <xdr:colOff>0</xdr:colOff>
                    <xdr:row>212</xdr:row>
                    <xdr:rowOff>0</xdr:rowOff>
                  </from>
                  <to>
                    <xdr:col>12</xdr:col>
                    <xdr:colOff>76200</xdr:colOff>
                    <xdr:row>212</xdr:row>
                    <xdr:rowOff>38100</xdr:rowOff>
                  </to>
                </anchor>
              </controlPr>
            </control>
          </mc:Choice>
        </mc:AlternateContent>
        <mc:AlternateContent xmlns:mc="http://schemas.openxmlformats.org/markup-compatibility/2006">
          <mc:Choice Requires="x14">
            <control shapeId="7343" r:id="rId178" name="Check Box 175">
              <controlPr defaultSize="0" autoFill="0" autoLine="0" autoPict="0">
                <anchor moveWithCells="1">
                  <from>
                    <xdr:col>12</xdr:col>
                    <xdr:colOff>0</xdr:colOff>
                    <xdr:row>247</xdr:row>
                    <xdr:rowOff>0</xdr:rowOff>
                  </from>
                  <to>
                    <xdr:col>12</xdr:col>
                    <xdr:colOff>76200</xdr:colOff>
                    <xdr:row>247</xdr:row>
                    <xdr:rowOff>38100</xdr:rowOff>
                  </to>
                </anchor>
              </controlPr>
            </control>
          </mc:Choice>
        </mc:AlternateContent>
        <mc:AlternateContent xmlns:mc="http://schemas.openxmlformats.org/markup-compatibility/2006">
          <mc:Choice Requires="x14">
            <control shapeId="7344" r:id="rId179" name="Check Box 176">
              <controlPr defaultSize="0" autoFill="0" autoLine="0" autoPict="0">
                <anchor moveWithCells="1">
                  <from>
                    <xdr:col>12</xdr:col>
                    <xdr:colOff>0</xdr:colOff>
                    <xdr:row>247</xdr:row>
                    <xdr:rowOff>0</xdr:rowOff>
                  </from>
                  <to>
                    <xdr:col>12</xdr:col>
                    <xdr:colOff>76200</xdr:colOff>
                    <xdr:row>247</xdr:row>
                    <xdr:rowOff>38100</xdr:rowOff>
                  </to>
                </anchor>
              </controlPr>
            </control>
          </mc:Choice>
        </mc:AlternateContent>
        <mc:AlternateContent xmlns:mc="http://schemas.openxmlformats.org/markup-compatibility/2006">
          <mc:Choice Requires="x14">
            <control shapeId="7345" r:id="rId180" name="Check Box 177">
              <controlPr defaultSize="0" autoFill="0" autoLine="0" autoPict="0">
                <anchor moveWithCells="1">
                  <from>
                    <xdr:col>12</xdr:col>
                    <xdr:colOff>0</xdr:colOff>
                    <xdr:row>281</xdr:row>
                    <xdr:rowOff>0</xdr:rowOff>
                  </from>
                  <to>
                    <xdr:col>12</xdr:col>
                    <xdr:colOff>76200</xdr:colOff>
                    <xdr:row>281</xdr:row>
                    <xdr:rowOff>38100</xdr:rowOff>
                  </to>
                </anchor>
              </controlPr>
            </control>
          </mc:Choice>
        </mc:AlternateContent>
        <mc:AlternateContent xmlns:mc="http://schemas.openxmlformats.org/markup-compatibility/2006">
          <mc:Choice Requires="x14">
            <control shapeId="7346" r:id="rId181" name="Check Box 178">
              <controlPr defaultSize="0" autoFill="0" autoLine="0" autoPict="0">
                <anchor moveWithCells="1">
                  <from>
                    <xdr:col>12</xdr:col>
                    <xdr:colOff>0</xdr:colOff>
                    <xdr:row>281</xdr:row>
                    <xdr:rowOff>0</xdr:rowOff>
                  </from>
                  <to>
                    <xdr:col>12</xdr:col>
                    <xdr:colOff>76200</xdr:colOff>
                    <xdr:row>281</xdr:row>
                    <xdr:rowOff>38100</xdr:rowOff>
                  </to>
                </anchor>
              </controlPr>
            </control>
          </mc:Choice>
        </mc:AlternateContent>
        <mc:AlternateContent xmlns:mc="http://schemas.openxmlformats.org/markup-compatibility/2006">
          <mc:Choice Requires="x14">
            <control shapeId="7347" r:id="rId182" name="Check Box 179">
              <controlPr defaultSize="0" autoFill="0" autoLine="0" autoPict="0">
                <anchor moveWithCells="1">
                  <from>
                    <xdr:col>12</xdr:col>
                    <xdr:colOff>0</xdr:colOff>
                    <xdr:row>315</xdr:row>
                    <xdr:rowOff>0</xdr:rowOff>
                  </from>
                  <to>
                    <xdr:col>12</xdr:col>
                    <xdr:colOff>76200</xdr:colOff>
                    <xdr:row>315</xdr:row>
                    <xdr:rowOff>38100</xdr:rowOff>
                  </to>
                </anchor>
              </controlPr>
            </control>
          </mc:Choice>
        </mc:AlternateContent>
        <mc:AlternateContent xmlns:mc="http://schemas.openxmlformats.org/markup-compatibility/2006">
          <mc:Choice Requires="x14">
            <control shapeId="7348" r:id="rId183" name="Check Box 180">
              <controlPr defaultSize="0" autoFill="0" autoLine="0" autoPict="0">
                <anchor moveWithCells="1">
                  <from>
                    <xdr:col>12</xdr:col>
                    <xdr:colOff>0</xdr:colOff>
                    <xdr:row>315</xdr:row>
                    <xdr:rowOff>0</xdr:rowOff>
                  </from>
                  <to>
                    <xdr:col>12</xdr:col>
                    <xdr:colOff>76200</xdr:colOff>
                    <xdr:row>315</xdr:row>
                    <xdr:rowOff>38100</xdr:rowOff>
                  </to>
                </anchor>
              </controlPr>
            </control>
          </mc:Choice>
        </mc:AlternateContent>
        <mc:AlternateContent xmlns:mc="http://schemas.openxmlformats.org/markup-compatibility/2006">
          <mc:Choice Requires="x14">
            <control shapeId="7349" r:id="rId184" name="Check Box 181">
              <controlPr defaultSize="0" autoFill="0" autoLine="0" autoPict="0">
                <anchor moveWithCells="1">
                  <from>
                    <xdr:col>12</xdr:col>
                    <xdr:colOff>0</xdr:colOff>
                    <xdr:row>349</xdr:row>
                    <xdr:rowOff>0</xdr:rowOff>
                  </from>
                  <to>
                    <xdr:col>12</xdr:col>
                    <xdr:colOff>76200</xdr:colOff>
                    <xdr:row>349</xdr:row>
                    <xdr:rowOff>0</xdr:rowOff>
                  </to>
                </anchor>
              </controlPr>
            </control>
          </mc:Choice>
        </mc:AlternateContent>
        <mc:AlternateContent xmlns:mc="http://schemas.openxmlformats.org/markup-compatibility/2006">
          <mc:Choice Requires="x14">
            <control shapeId="7350" r:id="rId185" name="Check Box 182">
              <controlPr defaultSize="0" autoFill="0" autoLine="0" autoPict="0">
                <anchor moveWithCells="1">
                  <from>
                    <xdr:col>12</xdr:col>
                    <xdr:colOff>0</xdr:colOff>
                    <xdr:row>349</xdr:row>
                    <xdr:rowOff>0</xdr:rowOff>
                  </from>
                  <to>
                    <xdr:col>12</xdr:col>
                    <xdr:colOff>76200</xdr:colOff>
                    <xdr:row>349</xdr:row>
                    <xdr:rowOff>0</xdr:rowOff>
                  </to>
                </anchor>
              </controlPr>
            </control>
          </mc:Choice>
        </mc:AlternateContent>
        <mc:AlternateContent xmlns:mc="http://schemas.openxmlformats.org/markup-compatibility/2006">
          <mc:Choice Requires="x14">
            <control shapeId="7351" r:id="rId186" name="Check Box 183">
              <controlPr defaultSize="0" autoFill="0" autoLine="0" autoPict="0">
                <anchor moveWithCells="1">
                  <from>
                    <xdr:col>12</xdr:col>
                    <xdr:colOff>0</xdr:colOff>
                    <xdr:row>349</xdr:row>
                    <xdr:rowOff>0</xdr:rowOff>
                  </from>
                  <to>
                    <xdr:col>12</xdr:col>
                    <xdr:colOff>76200</xdr:colOff>
                    <xdr:row>349</xdr:row>
                    <xdr:rowOff>38100</xdr:rowOff>
                  </to>
                </anchor>
              </controlPr>
            </control>
          </mc:Choice>
        </mc:AlternateContent>
        <mc:AlternateContent xmlns:mc="http://schemas.openxmlformats.org/markup-compatibility/2006">
          <mc:Choice Requires="x14">
            <control shapeId="7352" r:id="rId187" name="Check Box 184">
              <controlPr defaultSize="0" autoFill="0" autoLine="0" autoPict="0">
                <anchor moveWithCells="1">
                  <from>
                    <xdr:col>12</xdr:col>
                    <xdr:colOff>0</xdr:colOff>
                    <xdr:row>349</xdr:row>
                    <xdr:rowOff>0</xdr:rowOff>
                  </from>
                  <to>
                    <xdr:col>12</xdr:col>
                    <xdr:colOff>76200</xdr:colOff>
                    <xdr:row>349</xdr:row>
                    <xdr:rowOff>38100</xdr:rowOff>
                  </to>
                </anchor>
              </controlPr>
            </control>
          </mc:Choice>
        </mc:AlternateContent>
        <mc:AlternateContent xmlns:mc="http://schemas.openxmlformats.org/markup-compatibility/2006">
          <mc:Choice Requires="x14">
            <control shapeId="7353" r:id="rId188" name="Check Box 185">
              <controlPr defaultSize="0" autoFill="0" autoLine="0" autoPict="0">
                <anchor moveWithCells="1">
                  <from>
                    <xdr:col>12</xdr:col>
                    <xdr:colOff>0</xdr:colOff>
                    <xdr:row>383</xdr:row>
                    <xdr:rowOff>0</xdr:rowOff>
                  </from>
                  <to>
                    <xdr:col>12</xdr:col>
                    <xdr:colOff>76200</xdr:colOff>
                    <xdr:row>383</xdr:row>
                    <xdr:rowOff>0</xdr:rowOff>
                  </to>
                </anchor>
              </controlPr>
            </control>
          </mc:Choice>
        </mc:AlternateContent>
        <mc:AlternateContent xmlns:mc="http://schemas.openxmlformats.org/markup-compatibility/2006">
          <mc:Choice Requires="x14">
            <control shapeId="7354" r:id="rId189" name="Check Box 186">
              <controlPr defaultSize="0" autoFill="0" autoLine="0" autoPict="0">
                <anchor moveWithCells="1">
                  <from>
                    <xdr:col>12</xdr:col>
                    <xdr:colOff>0</xdr:colOff>
                    <xdr:row>383</xdr:row>
                    <xdr:rowOff>0</xdr:rowOff>
                  </from>
                  <to>
                    <xdr:col>12</xdr:col>
                    <xdr:colOff>76200</xdr:colOff>
                    <xdr:row>383</xdr:row>
                    <xdr:rowOff>0</xdr:rowOff>
                  </to>
                </anchor>
              </controlPr>
            </control>
          </mc:Choice>
        </mc:AlternateContent>
        <mc:AlternateContent xmlns:mc="http://schemas.openxmlformats.org/markup-compatibility/2006">
          <mc:Choice Requires="x14">
            <control shapeId="7355" r:id="rId190" name="Check Box 187">
              <controlPr defaultSize="0" autoFill="0" autoLine="0" autoPict="0">
                <anchor moveWithCells="1">
                  <from>
                    <xdr:col>12</xdr:col>
                    <xdr:colOff>0</xdr:colOff>
                    <xdr:row>383</xdr:row>
                    <xdr:rowOff>0</xdr:rowOff>
                  </from>
                  <to>
                    <xdr:col>12</xdr:col>
                    <xdr:colOff>76200</xdr:colOff>
                    <xdr:row>383</xdr:row>
                    <xdr:rowOff>38100</xdr:rowOff>
                  </to>
                </anchor>
              </controlPr>
            </control>
          </mc:Choice>
        </mc:AlternateContent>
        <mc:AlternateContent xmlns:mc="http://schemas.openxmlformats.org/markup-compatibility/2006">
          <mc:Choice Requires="x14">
            <control shapeId="7356" r:id="rId191" name="Check Box 188">
              <controlPr defaultSize="0" autoFill="0" autoLine="0" autoPict="0">
                <anchor moveWithCells="1">
                  <from>
                    <xdr:col>12</xdr:col>
                    <xdr:colOff>0</xdr:colOff>
                    <xdr:row>383</xdr:row>
                    <xdr:rowOff>0</xdr:rowOff>
                  </from>
                  <to>
                    <xdr:col>12</xdr:col>
                    <xdr:colOff>76200</xdr:colOff>
                    <xdr:row>383</xdr:row>
                    <xdr:rowOff>38100</xdr:rowOff>
                  </to>
                </anchor>
              </controlPr>
            </control>
          </mc:Choice>
        </mc:AlternateContent>
        <mc:AlternateContent xmlns:mc="http://schemas.openxmlformats.org/markup-compatibility/2006">
          <mc:Choice Requires="x14">
            <control shapeId="7357" r:id="rId192" name="Check Box 189">
              <controlPr defaultSize="0" autoFill="0" autoLine="0" autoPict="0">
                <anchor moveWithCells="1">
                  <from>
                    <xdr:col>12</xdr:col>
                    <xdr:colOff>0</xdr:colOff>
                    <xdr:row>417</xdr:row>
                    <xdr:rowOff>0</xdr:rowOff>
                  </from>
                  <to>
                    <xdr:col>12</xdr:col>
                    <xdr:colOff>76200</xdr:colOff>
                    <xdr:row>417</xdr:row>
                    <xdr:rowOff>0</xdr:rowOff>
                  </to>
                </anchor>
              </controlPr>
            </control>
          </mc:Choice>
        </mc:AlternateContent>
        <mc:AlternateContent xmlns:mc="http://schemas.openxmlformats.org/markup-compatibility/2006">
          <mc:Choice Requires="x14">
            <control shapeId="7358" r:id="rId193" name="Check Box 190">
              <controlPr defaultSize="0" autoFill="0" autoLine="0" autoPict="0">
                <anchor moveWithCells="1">
                  <from>
                    <xdr:col>12</xdr:col>
                    <xdr:colOff>0</xdr:colOff>
                    <xdr:row>417</xdr:row>
                    <xdr:rowOff>0</xdr:rowOff>
                  </from>
                  <to>
                    <xdr:col>12</xdr:col>
                    <xdr:colOff>76200</xdr:colOff>
                    <xdr:row>417</xdr:row>
                    <xdr:rowOff>0</xdr:rowOff>
                  </to>
                </anchor>
              </controlPr>
            </control>
          </mc:Choice>
        </mc:AlternateContent>
        <mc:AlternateContent xmlns:mc="http://schemas.openxmlformats.org/markup-compatibility/2006">
          <mc:Choice Requires="x14">
            <control shapeId="7359" r:id="rId194" name="Check Box 191">
              <controlPr defaultSize="0" autoFill="0" autoLine="0" autoPict="0">
                <anchor moveWithCells="1">
                  <from>
                    <xdr:col>12</xdr:col>
                    <xdr:colOff>0</xdr:colOff>
                    <xdr:row>417</xdr:row>
                    <xdr:rowOff>0</xdr:rowOff>
                  </from>
                  <to>
                    <xdr:col>12</xdr:col>
                    <xdr:colOff>76200</xdr:colOff>
                    <xdr:row>417</xdr:row>
                    <xdr:rowOff>38100</xdr:rowOff>
                  </to>
                </anchor>
              </controlPr>
            </control>
          </mc:Choice>
        </mc:AlternateContent>
        <mc:AlternateContent xmlns:mc="http://schemas.openxmlformats.org/markup-compatibility/2006">
          <mc:Choice Requires="x14">
            <control shapeId="7360" r:id="rId195" name="Check Box 192">
              <controlPr defaultSize="0" autoFill="0" autoLine="0" autoPict="0">
                <anchor moveWithCells="1">
                  <from>
                    <xdr:col>12</xdr:col>
                    <xdr:colOff>0</xdr:colOff>
                    <xdr:row>417</xdr:row>
                    <xdr:rowOff>0</xdr:rowOff>
                  </from>
                  <to>
                    <xdr:col>12</xdr:col>
                    <xdr:colOff>76200</xdr:colOff>
                    <xdr:row>417</xdr:row>
                    <xdr:rowOff>38100</xdr:rowOff>
                  </to>
                </anchor>
              </controlPr>
            </control>
          </mc:Choice>
        </mc:AlternateContent>
        <mc:AlternateContent xmlns:mc="http://schemas.openxmlformats.org/markup-compatibility/2006">
          <mc:Choice Requires="x14">
            <control shapeId="7361" r:id="rId196" name="Check Box 193">
              <controlPr defaultSize="0" autoFill="0" autoLine="0" autoPict="0">
                <anchor moveWithCells="1">
                  <from>
                    <xdr:col>12</xdr:col>
                    <xdr:colOff>0</xdr:colOff>
                    <xdr:row>451</xdr:row>
                    <xdr:rowOff>0</xdr:rowOff>
                  </from>
                  <to>
                    <xdr:col>12</xdr:col>
                    <xdr:colOff>76200</xdr:colOff>
                    <xdr:row>451</xdr:row>
                    <xdr:rowOff>0</xdr:rowOff>
                  </to>
                </anchor>
              </controlPr>
            </control>
          </mc:Choice>
        </mc:AlternateContent>
        <mc:AlternateContent xmlns:mc="http://schemas.openxmlformats.org/markup-compatibility/2006">
          <mc:Choice Requires="x14">
            <control shapeId="7362" r:id="rId197" name="Check Box 194">
              <controlPr defaultSize="0" autoFill="0" autoLine="0" autoPict="0">
                <anchor moveWithCells="1">
                  <from>
                    <xdr:col>12</xdr:col>
                    <xdr:colOff>0</xdr:colOff>
                    <xdr:row>451</xdr:row>
                    <xdr:rowOff>0</xdr:rowOff>
                  </from>
                  <to>
                    <xdr:col>12</xdr:col>
                    <xdr:colOff>76200</xdr:colOff>
                    <xdr:row>451</xdr:row>
                    <xdr:rowOff>0</xdr:rowOff>
                  </to>
                </anchor>
              </controlPr>
            </control>
          </mc:Choice>
        </mc:AlternateContent>
        <mc:AlternateContent xmlns:mc="http://schemas.openxmlformats.org/markup-compatibility/2006">
          <mc:Choice Requires="x14">
            <control shapeId="7363" r:id="rId198" name="Check Box 195">
              <controlPr defaultSize="0" autoFill="0" autoLine="0" autoPict="0">
                <anchor moveWithCells="1">
                  <from>
                    <xdr:col>12</xdr:col>
                    <xdr:colOff>0</xdr:colOff>
                    <xdr:row>451</xdr:row>
                    <xdr:rowOff>0</xdr:rowOff>
                  </from>
                  <to>
                    <xdr:col>12</xdr:col>
                    <xdr:colOff>76200</xdr:colOff>
                    <xdr:row>451</xdr:row>
                    <xdr:rowOff>38100</xdr:rowOff>
                  </to>
                </anchor>
              </controlPr>
            </control>
          </mc:Choice>
        </mc:AlternateContent>
        <mc:AlternateContent xmlns:mc="http://schemas.openxmlformats.org/markup-compatibility/2006">
          <mc:Choice Requires="x14">
            <control shapeId="7364" r:id="rId199" name="Check Box 196">
              <controlPr defaultSize="0" autoFill="0" autoLine="0" autoPict="0">
                <anchor moveWithCells="1">
                  <from>
                    <xdr:col>12</xdr:col>
                    <xdr:colOff>0</xdr:colOff>
                    <xdr:row>451</xdr:row>
                    <xdr:rowOff>0</xdr:rowOff>
                  </from>
                  <to>
                    <xdr:col>12</xdr:col>
                    <xdr:colOff>76200</xdr:colOff>
                    <xdr:row>451</xdr:row>
                    <xdr:rowOff>38100</xdr:rowOff>
                  </to>
                </anchor>
              </controlPr>
            </control>
          </mc:Choice>
        </mc:AlternateContent>
        <mc:AlternateContent xmlns:mc="http://schemas.openxmlformats.org/markup-compatibility/2006">
          <mc:Choice Requires="x14">
            <control shapeId="7365" r:id="rId200" name="Check Box 197">
              <controlPr defaultSize="0" autoFill="0" autoLine="0" autoPict="0">
                <anchor moveWithCells="1">
                  <from>
                    <xdr:col>12</xdr:col>
                    <xdr:colOff>0</xdr:colOff>
                    <xdr:row>485</xdr:row>
                    <xdr:rowOff>0</xdr:rowOff>
                  </from>
                  <to>
                    <xdr:col>12</xdr:col>
                    <xdr:colOff>76200</xdr:colOff>
                    <xdr:row>485</xdr:row>
                    <xdr:rowOff>0</xdr:rowOff>
                  </to>
                </anchor>
              </controlPr>
            </control>
          </mc:Choice>
        </mc:AlternateContent>
        <mc:AlternateContent xmlns:mc="http://schemas.openxmlformats.org/markup-compatibility/2006">
          <mc:Choice Requires="x14">
            <control shapeId="7366" r:id="rId201" name="Check Box 198">
              <controlPr defaultSize="0" autoFill="0" autoLine="0" autoPict="0">
                <anchor moveWithCells="1">
                  <from>
                    <xdr:col>12</xdr:col>
                    <xdr:colOff>0</xdr:colOff>
                    <xdr:row>485</xdr:row>
                    <xdr:rowOff>0</xdr:rowOff>
                  </from>
                  <to>
                    <xdr:col>12</xdr:col>
                    <xdr:colOff>76200</xdr:colOff>
                    <xdr:row>485</xdr:row>
                    <xdr:rowOff>0</xdr:rowOff>
                  </to>
                </anchor>
              </controlPr>
            </control>
          </mc:Choice>
        </mc:AlternateContent>
        <mc:AlternateContent xmlns:mc="http://schemas.openxmlformats.org/markup-compatibility/2006">
          <mc:Choice Requires="x14">
            <control shapeId="7367" r:id="rId202" name="Check Box 199">
              <controlPr defaultSize="0" autoFill="0" autoLine="0" autoPict="0">
                <anchor moveWithCells="1">
                  <from>
                    <xdr:col>12</xdr:col>
                    <xdr:colOff>0</xdr:colOff>
                    <xdr:row>485</xdr:row>
                    <xdr:rowOff>0</xdr:rowOff>
                  </from>
                  <to>
                    <xdr:col>12</xdr:col>
                    <xdr:colOff>76200</xdr:colOff>
                    <xdr:row>485</xdr:row>
                    <xdr:rowOff>38100</xdr:rowOff>
                  </to>
                </anchor>
              </controlPr>
            </control>
          </mc:Choice>
        </mc:AlternateContent>
        <mc:AlternateContent xmlns:mc="http://schemas.openxmlformats.org/markup-compatibility/2006">
          <mc:Choice Requires="x14">
            <control shapeId="7368" r:id="rId203" name="Check Box 200">
              <controlPr defaultSize="0" autoFill="0" autoLine="0" autoPict="0">
                <anchor moveWithCells="1">
                  <from>
                    <xdr:col>12</xdr:col>
                    <xdr:colOff>0</xdr:colOff>
                    <xdr:row>485</xdr:row>
                    <xdr:rowOff>0</xdr:rowOff>
                  </from>
                  <to>
                    <xdr:col>12</xdr:col>
                    <xdr:colOff>76200</xdr:colOff>
                    <xdr:row>485</xdr:row>
                    <xdr:rowOff>38100</xdr:rowOff>
                  </to>
                </anchor>
              </controlPr>
            </control>
          </mc:Choice>
        </mc:AlternateContent>
        <mc:AlternateContent xmlns:mc="http://schemas.openxmlformats.org/markup-compatibility/2006">
          <mc:Choice Requires="x14">
            <control shapeId="7369" r:id="rId204" name="Check Box 201">
              <controlPr defaultSize="0" autoFill="0" autoLine="0" autoPict="0">
                <anchor moveWithCells="1">
                  <from>
                    <xdr:col>12</xdr:col>
                    <xdr:colOff>0</xdr:colOff>
                    <xdr:row>519</xdr:row>
                    <xdr:rowOff>0</xdr:rowOff>
                  </from>
                  <to>
                    <xdr:col>12</xdr:col>
                    <xdr:colOff>76200</xdr:colOff>
                    <xdr:row>519</xdr:row>
                    <xdr:rowOff>0</xdr:rowOff>
                  </to>
                </anchor>
              </controlPr>
            </control>
          </mc:Choice>
        </mc:AlternateContent>
        <mc:AlternateContent xmlns:mc="http://schemas.openxmlformats.org/markup-compatibility/2006">
          <mc:Choice Requires="x14">
            <control shapeId="7370" r:id="rId205" name="Check Box 202">
              <controlPr defaultSize="0" autoFill="0" autoLine="0" autoPict="0">
                <anchor moveWithCells="1">
                  <from>
                    <xdr:col>12</xdr:col>
                    <xdr:colOff>0</xdr:colOff>
                    <xdr:row>519</xdr:row>
                    <xdr:rowOff>0</xdr:rowOff>
                  </from>
                  <to>
                    <xdr:col>12</xdr:col>
                    <xdr:colOff>76200</xdr:colOff>
                    <xdr:row>519</xdr:row>
                    <xdr:rowOff>0</xdr:rowOff>
                  </to>
                </anchor>
              </controlPr>
            </control>
          </mc:Choice>
        </mc:AlternateContent>
        <mc:AlternateContent xmlns:mc="http://schemas.openxmlformats.org/markup-compatibility/2006">
          <mc:Choice Requires="x14">
            <control shapeId="7371" r:id="rId206" name="Check Box 203">
              <controlPr defaultSize="0" autoFill="0" autoLine="0" autoPict="0">
                <anchor moveWithCells="1">
                  <from>
                    <xdr:col>12</xdr:col>
                    <xdr:colOff>0</xdr:colOff>
                    <xdr:row>519</xdr:row>
                    <xdr:rowOff>0</xdr:rowOff>
                  </from>
                  <to>
                    <xdr:col>12</xdr:col>
                    <xdr:colOff>76200</xdr:colOff>
                    <xdr:row>519</xdr:row>
                    <xdr:rowOff>38100</xdr:rowOff>
                  </to>
                </anchor>
              </controlPr>
            </control>
          </mc:Choice>
        </mc:AlternateContent>
        <mc:AlternateContent xmlns:mc="http://schemas.openxmlformats.org/markup-compatibility/2006">
          <mc:Choice Requires="x14">
            <control shapeId="7372" r:id="rId207" name="Check Box 204">
              <controlPr defaultSize="0" autoFill="0" autoLine="0" autoPict="0">
                <anchor moveWithCells="1">
                  <from>
                    <xdr:col>12</xdr:col>
                    <xdr:colOff>0</xdr:colOff>
                    <xdr:row>519</xdr:row>
                    <xdr:rowOff>0</xdr:rowOff>
                  </from>
                  <to>
                    <xdr:col>12</xdr:col>
                    <xdr:colOff>76200</xdr:colOff>
                    <xdr:row>519</xdr:row>
                    <xdr:rowOff>38100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B1C4D7523FBD429E73D1FB237C2939" ma:contentTypeVersion="22" ma:contentTypeDescription="Create a new document." ma:contentTypeScope="" ma:versionID="d0ef798dcee7ab55af56698fd0add6d5">
  <xsd:schema xmlns:xsd="http://www.w3.org/2001/XMLSchema" xmlns:xs="http://www.w3.org/2001/XMLSchema" xmlns:p="http://schemas.microsoft.com/office/2006/metadata/properties" xmlns:ns2="a4890a4e-4914-48a1-975e-c91b7d940691" targetNamespace="http://schemas.microsoft.com/office/2006/metadata/properties" ma:root="true" ma:fieldsID="ae51add64196f765a8bd3ef78d8fbd02" ns2:_="">
    <xsd:import namespace="a4890a4e-4914-48a1-975e-c91b7d940691"/>
    <xsd:element name="properties">
      <xsd:complexType>
        <xsd:sequence>
          <xsd:element name="documentManagement">
            <xsd:complexType>
              <xsd:all>
                <xsd:element ref="ns2:Intervenor" minOccurs="0"/>
                <xsd:element ref="ns2:UT_x0020_Author" minOccurs="0"/>
                <xsd:element ref="ns2:Witness" minOccurs="0"/>
                <xsd:element ref="ns2:Signedoff" minOccurs="0"/>
                <xsd:element ref="ns2:Panel" minOccurs="0"/>
                <xsd:element ref="ns2:Legal_x0020_Review" minOccurs="0"/>
                <xsd:element ref="ns2:Legal_x0020_Counsel" minOccurs="0"/>
                <xsd:element ref="ns2:Confidentiality" minOccurs="0"/>
                <xsd:element ref="ns2:Attachment" minOccurs="0"/>
                <xsd:element ref="ns2:Witness_x0020_Final_x0020_Sign_x002d_off" minOccurs="0"/>
                <xsd:element ref="ns2:TCAuthorStatus" minOccurs="0"/>
                <xsd:element ref="ns2:Regulatoryreviewstatus" minOccurs="0"/>
                <xsd:element ref="ns2:RegReviewName" minOccurs="0"/>
                <xsd:element ref="ns2:LegalCounselName" minOccurs="0"/>
                <xsd:element ref="ns2:Day" minOccurs="0"/>
                <xsd:element ref="ns2:RegQC" minOccurs="0"/>
                <xsd:element ref="ns2:PDFCreated"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890a4e-4914-48a1-975e-c91b7d940691" elementFormDefault="qualified">
    <xsd:import namespace="http://schemas.microsoft.com/office/2006/documentManagement/types"/>
    <xsd:import namespace="http://schemas.microsoft.com/office/infopath/2007/PartnerControls"/>
    <xsd:element name="Intervenor" ma:index="2" nillable="true" ma:displayName="Intervenor" ma:format="Dropdown" ma:internalName="Intervenor" ma:readOnly="false">
      <xsd:simpleType>
        <xsd:restriction base="dms:Choice">
          <xsd:enumeration value="AMPCO"/>
          <xsd:enumeration value="BOMA"/>
          <xsd:enumeration value="CCC"/>
          <xsd:enumeration value="CCMBC"/>
          <xsd:enumeration value="DRC"/>
          <xsd:enumeration value="ED"/>
          <xsd:enumeration value="EP"/>
          <xsd:enumeration value="OAPPA"/>
          <xsd:enumeration value="PWU"/>
          <xsd:enumeration value="SEC"/>
          <xsd:enumeration value="STAFF"/>
          <xsd:enumeration value="VECC"/>
        </xsd:restriction>
      </xsd:simpleType>
    </xsd:element>
    <xsd:element name="UT_x0020_Author" ma:index="3" nillable="true" ma:displayName="Author" ma:list="UserInfo" ma:SharePointGroup="0" ma:internalName="UT_x0020_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 ma:index="4" nillable="true" ma:displayName="Witness" ma:list="UserInfo" ma:SharePointGroup="0" ma:internalName="Witness"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ignedoff" ma:index="5" nillable="true" ma:displayName="Leader/Witness Sign-off" ma:format="Dropdown" ma:internalName="Signedoff" ma:readOnly="false">
      <xsd:simpleType>
        <xsd:restriction base="dms:Choice">
          <xsd:enumeration value="Complete"/>
          <xsd:enumeration value="Incomplete"/>
        </xsd:restriction>
      </xsd:simpleType>
    </xsd:element>
    <xsd:element name="Panel" ma:index="6" nillable="true" ma:displayName="Panel" ma:format="Dropdown" ma:internalName="Panel" ma:readOnly="false">
      <xsd:simpleType>
        <xsd:restriction base="dms:Choice">
          <xsd:enumeration value="Panel 1"/>
          <xsd:enumeration value="Panel 2"/>
          <xsd:enumeration value="Panel 3"/>
          <xsd:enumeration value="Panel 4"/>
          <xsd:enumeration value="Choice 5"/>
        </xsd:restriction>
      </xsd:simpleType>
    </xsd:element>
    <xsd:element name="Legal_x0020_Review" ma:index="7" nillable="true" ma:displayName="Legal Review Required" ma:description="This is based on IR reference provided in the UT where available.&#10;" ma:format="Dropdown" ma:internalName="Legal_x0020_Review" ma:readOnly="false">
      <xsd:simpleType>
        <xsd:restriction base="dms:Choice">
          <xsd:enumeration value="Y"/>
          <xsd:enumeration value="N"/>
        </xsd:restriction>
      </xsd:simpleType>
    </xsd:element>
    <xsd:element name="Legal_x0020_Counsel" ma:index="8" nillable="true" ma:displayName="Legal Counsel" ma:format="Dropdown" ma:internalName="Legal_x0020_Counsel" ma:readOnly="false">
      <xsd:simpleType>
        <xsd:restriction base="dms:Choice">
          <xsd:enumeration value="Arlen"/>
          <xsd:enumeration value="Daniel"/>
          <xsd:enumeration value="Jonathan"/>
          <xsd:enumeration value="Meghan"/>
          <xsd:enumeration value="Daliana"/>
        </xsd:restriction>
      </xsd:simpleType>
    </xsd:element>
    <xsd:element name="Confidentiality" ma:index="9" nillable="true" ma:displayName="Confidentiality" ma:format="Dropdown" ma:internalName="Confidentiality" ma:readOnly="false">
      <xsd:simpleType>
        <xsd:restriction base="dms:Choice">
          <xsd:enumeration value="Y"/>
          <xsd:enumeration value="N/A"/>
        </xsd:restriction>
      </xsd:simpleType>
    </xsd:element>
    <xsd:element name="Attachment" ma:index="10" nillable="true" ma:displayName="Attachment" ma:format="Dropdown" ma:internalName="Attachment" ma:readOnly="false">
      <xsd:simpleType>
        <xsd:restriction base="dms:Choice">
          <xsd:enumeration value="Y"/>
          <xsd:enumeration value="N"/>
        </xsd:restriction>
      </xsd:simpleType>
    </xsd:element>
    <xsd:element name="Witness_x0020_Final_x0020_Sign_x002d_off" ma:index="11" nillable="true" ma:displayName="Witness Final Sign-off" ma:format="Dropdown" ma:internalName="Witness_x0020_Final_x0020_Sign_x002d_off" ma:readOnly="false">
      <xsd:simpleType>
        <xsd:restriction base="dms:Choice">
          <xsd:enumeration value="Complete"/>
          <xsd:enumeration value="Incomplete"/>
        </xsd:restriction>
      </xsd:simpleType>
    </xsd:element>
    <xsd:element name="TCAuthorStatus" ma:index="14" nillable="true" ma:displayName="Author Status" ma:default="Incomplete" ma:format="Dropdown" ma:internalName="TCAuthorStatus" ma:readOnly="false">
      <xsd:simpleType>
        <xsd:restriction base="dms:Choice">
          <xsd:enumeration value="Complete"/>
          <xsd:enumeration value="Incomplete"/>
        </xsd:restriction>
      </xsd:simpleType>
    </xsd:element>
    <xsd:element name="Regulatoryreviewstatus" ma:index="15" nillable="true" ma:displayName="REG/Legal Review Status" ma:format="Dropdown" ma:internalName="Regulatoryreviewstatus" ma:readOnly="false">
      <xsd:simpleType>
        <xsd:restriction base="dms:Choice">
          <xsd:enumeration value="Complete"/>
          <xsd:enumeration value="Incomplete"/>
          <xsd:enumeration value="Reviewed - Comments Issued"/>
        </xsd:restriction>
      </xsd:simpleType>
    </xsd:element>
    <xsd:element name="RegReviewName" ma:index="16" nillable="true" ma:displayName="Reg Review Name" ma:format="Dropdown" ma:internalName="RegReviewName" ma:readOnly="false">
      <xsd:simpleType>
        <xsd:restriction base="dms:Choice">
          <xsd:enumeration value="Natalie"/>
          <xsd:enumeration value="Christine"/>
          <xsd:enumeration value="Rob"/>
          <xsd:enumeration value="Lindsey"/>
          <xsd:enumeration value="Alex"/>
        </xsd:restriction>
      </xsd:simpleType>
    </xsd:element>
    <xsd:element name="LegalCounselName" ma:index="17" nillable="true" ma:displayName="Legal Counsel Name" ma:format="Dropdown" ma:internalName="LegalCounselName" ma:readOnly="false">
      <xsd:simpleType>
        <xsd:restriction base="dms:Choice">
          <xsd:enumeration value="Jonathan"/>
          <xsd:enumeration value="Arlen"/>
          <xsd:enumeration value="Daliana"/>
          <xsd:enumeration value="Meghan"/>
          <xsd:enumeration value="Daniel"/>
        </xsd:restriction>
      </xsd:simpleType>
    </xsd:element>
    <xsd:element name="Day" ma:index="18" nillable="true" ma:displayName="Day" ma:format="Dropdown" ma:internalName="Day" ma:readOnly="false">
      <xsd:simpleType>
        <xsd:restriction base="dms:Choice">
          <xsd:enumeration value="Day 1"/>
          <xsd:enumeration value="Day 2"/>
          <xsd:enumeration value="Day 3"/>
          <xsd:enumeration value="Day 4"/>
          <xsd:enumeration value="Day 5"/>
        </xsd:restriction>
      </xsd:simpleType>
    </xsd:element>
    <xsd:element name="RegQC" ma:index="19" nillable="true" ma:displayName="Reg QC" ma:format="Dropdown" ma:internalName="RegQC" ma:readOnly="false">
      <xsd:simpleType>
        <xsd:restriction base="dms:Choice">
          <xsd:enumeration value="Colleen"/>
          <xsd:enumeration value="Sharon"/>
          <xsd:enumeration value="David"/>
          <xsd:enumeration value="Flora"/>
        </xsd:restriction>
      </xsd:simpleType>
    </xsd:element>
    <xsd:element name="PDFCreated" ma:index="20" nillable="true" ma:displayName="PDF Created" ma:default="0" ma:internalName="PDFCreated" ma:readOnly="false">
      <xsd:simpleType>
        <xsd:restriction base="dms:Boolean"/>
      </xsd:simple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0" ma:displayName="Undertaking #"/>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nfidentiality xmlns="a4890a4e-4914-48a1-975e-c91b7d940691" xsi:nil="true"/>
    <Day xmlns="a4890a4e-4914-48a1-975e-c91b7d940691" xsi:nil="true"/>
    <Witness xmlns="a4890a4e-4914-48a1-975e-c91b7d940691">
      <UserInfo>
        <DisplayName>Edlira.Gjevori@alectrautilities.com</DisplayName>
        <AccountId>315</AccountId>
        <AccountType/>
      </UserInfo>
    </Witness>
    <Attachment xmlns="a4890a4e-4914-48a1-975e-c91b7d940691" xsi:nil="true"/>
    <TCAuthorStatus xmlns="a4890a4e-4914-48a1-975e-c91b7d940691">Incomplete</TCAuthorStatus>
    <Regulatoryreviewstatus xmlns="a4890a4e-4914-48a1-975e-c91b7d940691" xsi:nil="true"/>
    <PDFCreated xmlns="a4890a4e-4914-48a1-975e-c91b7d940691">false</PDFCreated>
    <Panel xmlns="a4890a4e-4914-48a1-975e-c91b7d940691" xsi:nil="true"/>
    <Legal_x0020_Review xmlns="a4890a4e-4914-48a1-975e-c91b7d940691" xsi:nil="true"/>
    <RegReviewName xmlns="a4890a4e-4914-48a1-975e-c91b7d940691" xsi:nil="true"/>
    <RegQC xmlns="a4890a4e-4914-48a1-975e-c91b7d940691" xsi:nil="true"/>
    <Intervenor xmlns="a4890a4e-4914-48a1-975e-c91b7d940691" xsi:nil="true"/>
    <Witness_x0020_Final_x0020_Sign_x002d_off xmlns="a4890a4e-4914-48a1-975e-c91b7d940691" xsi:nil="true"/>
    <UT_x0020_Author xmlns="a4890a4e-4914-48a1-975e-c91b7d940691">
      <UserInfo>
        <DisplayName/>
        <AccountId xsi:nil="true"/>
        <AccountType/>
      </UserInfo>
    </UT_x0020_Author>
    <Signedoff xmlns="a4890a4e-4914-48a1-975e-c91b7d940691">Complete</Signedoff>
    <LegalCounselName xmlns="a4890a4e-4914-48a1-975e-c91b7d940691" xsi:nil="true"/>
    <Legal_x0020_Counsel xmlns="a4890a4e-4914-48a1-975e-c91b7d940691" xsi:nil="true"/>
  </documentManagement>
</p:properties>
</file>

<file path=customXml/itemProps1.xml><?xml version="1.0" encoding="utf-8"?>
<ds:datastoreItem xmlns:ds="http://schemas.openxmlformats.org/officeDocument/2006/customXml" ds:itemID="{60544832-357E-430B-86B0-8CE9879C72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890a4e-4914-48a1-975e-c91b7d9406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904E18-BD24-459F-8640-C4E35F5451C8}">
  <ds:schemaRefs>
    <ds:schemaRef ds:uri="http://schemas.microsoft.com/sharepoint/v3/contenttype/forms"/>
  </ds:schemaRefs>
</ds:datastoreItem>
</file>

<file path=customXml/itemProps3.xml><?xml version="1.0" encoding="utf-8"?>
<ds:datastoreItem xmlns:ds="http://schemas.openxmlformats.org/officeDocument/2006/customXml" ds:itemID="{805CAAC9-1931-496F-9810-67075B7A88B2}">
  <ds:schemaRefs>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www.w3.org/XML/1998/namespace"/>
    <ds:schemaRef ds:uri="http://purl.org/dc/elements/1.1/"/>
    <ds:schemaRef ds:uri="a4890a4e-4914-48a1-975e-c91b7d940691"/>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App.2-C</vt:lpstr>
      <vt:lpstr>'App.2-C'!Print_Area</vt:lpstr>
      <vt:lpstr>'App.2-C'!Print_Titles</vt:lpstr>
    </vt:vector>
  </TitlesOfParts>
  <Manager/>
  <Company>Alectra Utilities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Irwin</dc:creator>
  <cp:keywords/>
  <dc:description/>
  <cp:lastModifiedBy>Colleen Calhoun</cp:lastModifiedBy>
  <cp:revision/>
  <dcterms:created xsi:type="dcterms:W3CDTF">2025-09-23T13:23:01Z</dcterms:created>
  <dcterms:modified xsi:type="dcterms:W3CDTF">2026-07-30T14:58:48Z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0x010100C1B1C4D7523FBD429E73D1FB237C2939</vt:lpwstr>
  </property>
</Properties>
</file>