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hydroone.sharepoint.com/sites/RA/Proceedings Library/2026/EB-2026-0049 - HONI Dx Consolidated 2027 Rate Application/Working Folder/Completeness Update/PDF Folder - RRA/Live Excels/"/>
    </mc:Choice>
  </mc:AlternateContent>
  <xr:revisionPtr revIDLastSave="2" documentId="13_ncr:1_{707B01C3-D9B4-48E4-BEE7-CD0DBDF09A6D}" xr6:coauthVersionLast="47" xr6:coauthVersionMax="47" xr10:uidLastSave="{841D4906-4E22-42F2-BE25-010D1FB85840}"/>
  <bookViews>
    <workbookView xWindow="28680" yWindow="-120" windowWidth="29040" windowHeight="15720" xr2:uid="{CFDE177B-3D74-4818-9184-0B215A394937}"/>
  </bookViews>
  <sheets>
    <sheet name="2023 RSVA Allocation" sheetId="5" r:id="rId1"/>
    <sheet name="2024 RSVA Allocation" sheetId="4" r:id="rId2"/>
    <sheet name="2025 RSVA Allocation" sheetId="1" r:id="rId3"/>
  </sheets>
  <definedNames>
    <definedName name="____________N4" localSheetId="0">#REF!</definedName>
    <definedName name="____________N4" localSheetId="1">#REF!</definedName>
    <definedName name="____________N4" localSheetId="2">#REF!</definedName>
    <definedName name="____________N4">#REF!</definedName>
    <definedName name="____________N6" localSheetId="0">#REF!</definedName>
    <definedName name="____________N6" localSheetId="1">#REF!</definedName>
    <definedName name="____________N6" localSheetId="2">#REF!</definedName>
    <definedName name="____________N6">#REF!</definedName>
    <definedName name="____________SUM3" localSheetId="0">#REF!</definedName>
    <definedName name="____________SUM3" localSheetId="1">#REF!</definedName>
    <definedName name="____________SUM3" localSheetId="2">#REF!</definedName>
    <definedName name="____________SUM3">#REF!</definedName>
    <definedName name="___________SUM2" localSheetId="0">#REF!</definedName>
    <definedName name="___________SUM2" localSheetId="1">#REF!</definedName>
    <definedName name="___________SUM2" localSheetId="2">#REF!</definedName>
    <definedName name="___________SUM2">#REF!</definedName>
    <definedName name="__________SUM1">#N/A</definedName>
    <definedName name="_________N4" localSheetId="0">#REF!</definedName>
    <definedName name="_________N4" localSheetId="1">#REF!</definedName>
    <definedName name="_________N4" localSheetId="2">#REF!</definedName>
    <definedName name="_________N4">#REF!</definedName>
    <definedName name="_________N6" localSheetId="0">#REF!</definedName>
    <definedName name="_________N6" localSheetId="1">#REF!</definedName>
    <definedName name="_________N6" localSheetId="2">#REF!</definedName>
    <definedName name="_________N6">#REF!</definedName>
    <definedName name="_________SUM1">#N/A</definedName>
    <definedName name="_________SUM2" localSheetId="0">#REF!</definedName>
    <definedName name="_________SUM2" localSheetId="1">#REF!</definedName>
    <definedName name="_________SUM2" localSheetId="2">#REF!</definedName>
    <definedName name="_________SUM2">#REF!</definedName>
    <definedName name="_________SUM3" localSheetId="0">#REF!</definedName>
    <definedName name="_________SUM3" localSheetId="1">#REF!</definedName>
    <definedName name="_________SUM3" localSheetId="2">#REF!</definedName>
    <definedName name="_________SUM3">#REF!</definedName>
    <definedName name="________N4" localSheetId="0">#REF!</definedName>
    <definedName name="________N4" localSheetId="1">#REF!</definedName>
    <definedName name="________N4" localSheetId="2">#REF!</definedName>
    <definedName name="________N4">#REF!</definedName>
    <definedName name="________N6" localSheetId="0">#REF!</definedName>
    <definedName name="________N6" localSheetId="1">#REF!</definedName>
    <definedName name="________N6" localSheetId="2">#REF!</definedName>
    <definedName name="________N6">#REF!</definedName>
    <definedName name="________SUM1">#N/A</definedName>
    <definedName name="________SUM2" localSheetId="0">#REF!</definedName>
    <definedName name="________SUM2" localSheetId="1">#REF!</definedName>
    <definedName name="________SUM2" localSheetId="2">#REF!</definedName>
    <definedName name="________SUM2">#REF!</definedName>
    <definedName name="________SUM3" localSheetId="0">#REF!</definedName>
    <definedName name="________SUM3" localSheetId="1">#REF!</definedName>
    <definedName name="________SUM3" localSheetId="2">#REF!</definedName>
    <definedName name="________SUM3">#REF!</definedName>
    <definedName name="_______N4" localSheetId="0">#REF!</definedName>
    <definedName name="_______N4" localSheetId="1">#REF!</definedName>
    <definedName name="_______N4" localSheetId="2">#REF!</definedName>
    <definedName name="_______N4">#REF!</definedName>
    <definedName name="_______N6" localSheetId="0">#REF!</definedName>
    <definedName name="_______N6" localSheetId="1">#REF!</definedName>
    <definedName name="_______N6" localSheetId="2">#REF!</definedName>
    <definedName name="_______N6">#REF!</definedName>
    <definedName name="_______SUM1">#N/A</definedName>
    <definedName name="_______SUM2" localSheetId="0">#REF!</definedName>
    <definedName name="_______SUM2" localSheetId="1">#REF!</definedName>
    <definedName name="_______SUM2" localSheetId="2">#REF!</definedName>
    <definedName name="_______SUM2">#REF!</definedName>
    <definedName name="_______SUM3" localSheetId="0">#REF!</definedName>
    <definedName name="_______SUM3" localSheetId="1">#REF!</definedName>
    <definedName name="_______SUM3" localSheetId="2">#REF!</definedName>
    <definedName name="_______SUM3">#REF!</definedName>
    <definedName name="______N4" localSheetId="0">#REF!</definedName>
    <definedName name="______N4" localSheetId="1">#REF!</definedName>
    <definedName name="______N4" localSheetId="2">#REF!</definedName>
    <definedName name="______N4">#REF!</definedName>
    <definedName name="______N6" localSheetId="0">#REF!</definedName>
    <definedName name="______N6" localSheetId="1">#REF!</definedName>
    <definedName name="______N6" localSheetId="2">#REF!</definedName>
    <definedName name="______N6">#REF!</definedName>
    <definedName name="______SUM1">#N/A</definedName>
    <definedName name="______SUM2" localSheetId="0">#REF!</definedName>
    <definedName name="______SUM2" localSheetId="1">#REF!</definedName>
    <definedName name="______SUM2" localSheetId="2">#REF!</definedName>
    <definedName name="______SUM2">#REF!</definedName>
    <definedName name="______SUM3" localSheetId="0">#REF!</definedName>
    <definedName name="______SUM3" localSheetId="1">#REF!</definedName>
    <definedName name="______SUM3" localSheetId="2">#REF!</definedName>
    <definedName name="______SUM3">#REF!</definedName>
    <definedName name="_____N4" localSheetId="0">#REF!</definedName>
    <definedName name="_____N4" localSheetId="1">#REF!</definedName>
    <definedName name="_____N4" localSheetId="2">#REF!</definedName>
    <definedName name="_____N4">#REF!</definedName>
    <definedName name="_____N6" localSheetId="0">#REF!</definedName>
    <definedName name="_____N6" localSheetId="1">#REF!</definedName>
    <definedName name="_____N6" localSheetId="2">#REF!</definedName>
    <definedName name="_____N6">#REF!</definedName>
    <definedName name="_____SUM1">#N/A</definedName>
    <definedName name="_____SUM2" localSheetId="0">#REF!</definedName>
    <definedName name="_____SUM2" localSheetId="1">#REF!</definedName>
    <definedName name="_____SUM2" localSheetId="2">#REF!</definedName>
    <definedName name="_____SUM2">#REF!</definedName>
    <definedName name="_____SUM3" localSheetId="0">#REF!</definedName>
    <definedName name="_____SUM3" localSheetId="1">#REF!</definedName>
    <definedName name="_____SUM3" localSheetId="2">#REF!</definedName>
    <definedName name="_____SUM3">#REF!</definedName>
    <definedName name="____N4" localSheetId="0">#REF!</definedName>
    <definedName name="____N4" localSheetId="1">#REF!</definedName>
    <definedName name="____N4" localSheetId="2">#REF!</definedName>
    <definedName name="____N4">#REF!</definedName>
    <definedName name="____N6" localSheetId="0">#REF!</definedName>
    <definedName name="____N6" localSheetId="1">#REF!</definedName>
    <definedName name="____N6" localSheetId="2">#REF!</definedName>
    <definedName name="____N6">#REF!</definedName>
    <definedName name="____SUM1">#N/A</definedName>
    <definedName name="____SUM2" localSheetId="0">#REF!</definedName>
    <definedName name="____SUM2" localSheetId="1">#REF!</definedName>
    <definedName name="____SUM2" localSheetId="2">#REF!</definedName>
    <definedName name="____SUM2">#REF!</definedName>
    <definedName name="____SUM3" localSheetId="0">#REF!</definedName>
    <definedName name="____SUM3" localSheetId="1">#REF!</definedName>
    <definedName name="____SUM3" localSheetId="2">#REF!</definedName>
    <definedName name="____SUM3">#REF!</definedName>
    <definedName name="___N4" localSheetId="0">#REF!</definedName>
    <definedName name="___N4" localSheetId="1">#REF!</definedName>
    <definedName name="___N4" localSheetId="2">#REF!</definedName>
    <definedName name="___N4">#REF!</definedName>
    <definedName name="___N6" localSheetId="0">#REF!</definedName>
    <definedName name="___N6" localSheetId="1">#REF!</definedName>
    <definedName name="___N6" localSheetId="2">#REF!</definedName>
    <definedName name="___N6">#REF!</definedName>
    <definedName name="___SUM1">#N/A</definedName>
    <definedName name="___SUM2" localSheetId="0">#REF!</definedName>
    <definedName name="___SUM2" localSheetId="1">#REF!</definedName>
    <definedName name="___SUM2" localSheetId="2">#REF!</definedName>
    <definedName name="___SUM2">#REF!</definedName>
    <definedName name="___SUM3" localSheetId="0">#REF!</definedName>
    <definedName name="___SUM3" localSheetId="1">#REF!</definedName>
    <definedName name="___SUM3" localSheetId="2">#REF!</definedName>
    <definedName name="___SUM3">#REF!</definedName>
    <definedName name="__N4" localSheetId="0">#REF!</definedName>
    <definedName name="__N4" localSheetId="1">#REF!</definedName>
    <definedName name="__N4" localSheetId="2">#REF!</definedName>
    <definedName name="__N4">#REF!</definedName>
    <definedName name="__N6" localSheetId="0">#REF!</definedName>
    <definedName name="__N6" localSheetId="1">#REF!</definedName>
    <definedName name="__N6" localSheetId="2">#REF!</definedName>
    <definedName name="__N6">#REF!</definedName>
    <definedName name="__SUM1">#N/A</definedName>
    <definedName name="__SUM2" localSheetId="0">#REF!</definedName>
    <definedName name="__SUM2" localSheetId="1">#REF!</definedName>
    <definedName name="__SUM2" localSheetId="2">#REF!</definedName>
    <definedName name="__SUM2">#REF!</definedName>
    <definedName name="__SUM3" localSheetId="0">#REF!</definedName>
    <definedName name="__SUM3" localSheetId="1">#REF!</definedName>
    <definedName name="__SUM3" localSheetId="2">#REF!</definedName>
    <definedName name="__SUM3">#REF!</definedName>
    <definedName name="_1_PMO" localSheetId="0">#REF!</definedName>
    <definedName name="_1_PMO" localSheetId="1">#REF!</definedName>
    <definedName name="_1_PMO" localSheetId="2">#REF!</definedName>
    <definedName name="_1_PMO">#REF!</definedName>
    <definedName name="_10_Head_end_Systems" localSheetId="0">#REF!</definedName>
    <definedName name="_10_Head_end_Systems" localSheetId="1">#REF!</definedName>
    <definedName name="_10_Head_end_Systems" localSheetId="2">#REF!</definedName>
    <definedName name="_10_Head_end_Systems">#REF!</definedName>
    <definedName name="_11_Integration" localSheetId="0">#REF!</definedName>
    <definedName name="_11_Integration" localSheetId="1">#REF!</definedName>
    <definedName name="_11_Integration" localSheetId="2">#REF!</definedName>
    <definedName name="_11_Integration">#REF!</definedName>
    <definedName name="_12_Billing___Customer_Care" localSheetId="0">#REF!</definedName>
    <definedName name="_12_Billing___Customer_Care" localSheetId="1">#REF!</definedName>
    <definedName name="_12_Billing___Customer_Care" localSheetId="2">#REF!</definedName>
    <definedName name="_12_Billing___Customer_Care">#REF!</definedName>
    <definedName name="_1SkillT" localSheetId="0">#REF!</definedName>
    <definedName name="_1SkillT" localSheetId="1">#REF!</definedName>
    <definedName name="_1SkillT" localSheetId="2">#REF!</definedName>
    <definedName name="_1SkillT">#REF!</definedName>
    <definedName name="_1st__250_KWH" localSheetId="0">#REF!</definedName>
    <definedName name="_1st__250_KWH" localSheetId="1">#REF!</definedName>
    <definedName name="_1st__250_KWH" localSheetId="2">#REF!</definedName>
    <definedName name="_1st__250_KWH">#REF!</definedName>
    <definedName name="_2_Meter_Installation___Field_Services" localSheetId="0">#REF!</definedName>
    <definedName name="_2_Meter_Installation___Field_Services" localSheetId="1">#REF!</definedName>
    <definedName name="_2_Meter_Installation___Field_Services" localSheetId="2">#REF!</definedName>
    <definedName name="_2_Meter_Installation___Field_Services">#REF!</definedName>
    <definedName name="_3_Network_Engineering___Implementation" localSheetId="0">#REF!</definedName>
    <definedName name="_3_Network_Engineering___Implementation" localSheetId="1">#REF!</definedName>
    <definedName name="_3_Network_Engineering___Implementation" localSheetId="2">#REF!</definedName>
    <definedName name="_3_Network_Engineering___Implementation">#REF!</definedName>
    <definedName name="_5_Contact_Centre" localSheetId="0">#REF!</definedName>
    <definedName name="_5_Contact_Centre" localSheetId="1">#REF!</definedName>
    <definedName name="_5_Contact_Centre" localSheetId="2">#REF!</definedName>
    <definedName name="_5_Contact_Centre">#REF!</definedName>
    <definedName name="_6_Settlements" localSheetId="0">#REF!</definedName>
    <definedName name="_6_Settlements" localSheetId="1">#REF!</definedName>
    <definedName name="_6_Settlements" localSheetId="2">#REF!</definedName>
    <definedName name="_6_Settlements">#REF!</definedName>
    <definedName name="_7_Legacy_Systems" localSheetId="0">#REF!</definedName>
    <definedName name="_7_Legacy_Systems" localSheetId="1">#REF!</definedName>
    <definedName name="_7_Legacy_Systems" localSheetId="2">#REF!</definedName>
    <definedName name="_7_Legacy_Systems">#REF!</definedName>
    <definedName name="_8_Business_Process_Design" localSheetId="0">#REF!</definedName>
    <definedName name="_8_Business_Process_Design" localSheetId="1">#REF!</definedName>
    <definedName name="_8_Business_Process_Design" localSheetId="2">#REF!</definedName>
    <definedName name="_8_Business_Process_Design">#REF!</definedName>
    <definedName name="_9_Infrastructure" localSheetId="0">#REF!</definedName>
    <definedName name="_9_Infrastructure" localSheetId="1">#REF!</definedName>
    <definedName name="_9_Infrastructure" localSheetId="2">#REF!</definedName>
    <definedName name="_9_Infrastructure">#REF!</definedName>
    <definedName name="_N4" localSheetId="0">#REF!</definedName>
    <definedName name="_N4" localSheetId="1">#REF!</definedName>
    <definedName name="_N4" localSheetId="2">#REF!</definedName>
    <definedName name="_N4">#REF!</definedName>
    <definedName name="_N6" localSheetId="0">#REF!</definedName>
    <definedName name="_N6" localSheetId="1">#REF!</definedName>
    <definedName name="_N6" localSheetId="2">#REF!</definedName>
    <definedName name="_N6">#REF!</definedName>
    <definedName name="_PT1" localSheetId="0">#REF!</definedName>
    <definedName name="_PT1" localSheetId="1">#REF!</definedName>
    <definedName name="_PT1" localSheetId="2">#REF!</definedName>
    <definedName name="_PT1">#REF!</definedName>
    <definedName name="_PT2" localSheetId="0">#REF!</definedName>
    <definedName name="_PT2" localSheetId="1">#REF!</definedName>
    <definedName name="_PT2" localSheetId="2">#REF!</definedName>
    <definedName name="_PT2">#REF!</definedName>
    <definedName name="_Reg210" localSheetId="0">#REF!</definedName>
    <definedName name="_Reg210" localSheetId="1">#REF!</definedName>
    <definedName name="_Reg210" localSheetId="2">#REF!</definedName>
    <definedName name="_Reg210">#REF!</definedName>
    <definedName name="_SUM1">#N/A</definedName>
    <definedName name="_SUM2" localSheetId="2">#REF!</definedName>
    <definedName name="_SUM2">#REF!</definedName>
    <definedName name="_SUM3" localSheetId="0">#REF!</definedName>
    <definedName name="_SUM3" localSheetId="1">#REF!</definedName>
    <definedName name="_SUM3" localSheetId="2">#REF!</definedName>
    <definedName name="_SUM3">#REF!</definedName>
    <definedName name="ACBAL" localSheetId="0">#REF!</definedName>
    <definedName name="ACBAL" localSheetId="1">#REF!</definedName>
    <definedName name="ACBAL" localSheetId="2">#REF!</definedName>
    <definedName name="ACBAL">#REF!</definedName>
    <definedName name="Acc_Dep_CA" localSheetId="0">#REF!</definedName>
    <definedName name="Acc_Dep_CA" localSheetId="1">#REF!</definedName>
    <definedName name="Acc_Dep_CA" localSheetId="2">#REF!</definedName>
    <definedName name="Acc_Dep_CA">#REF!</definedName>
    <definedName name="Acc_Dep_MJR_Minor_NORMAL_Special_RET_CA" localSheetId="0">#REF!</definedName>
    <definedName name="Acc_Dep_MJR_Minor_NORMAL_Special_RET_CA" localSheetId="1">#REF!</definedName>
    <definedName name="Acc_Dep_MJR_Minor_NORMAL_Special_RET_CA" localSheetId="2">#REF!</definedName>
    <definedName name="Acc_Dep_MJR_Minor_NORMAL_Special_RET_CA">#REF!</definedName>
    <definedName name="accessories" localSheetId="0">#REF!</definedName>
    <definedName name="accessories" localSheetId="1">#REF!</definedName>
    <definedName name="accessories" localSheetId="2">#REF!</definedName>
    <definedName name="accessories">#REF!</definedName>
    <definedName name="Account" localSheetId="0">#REF!</definedName>
    <definedName name="Account" localSheetId="1">#REF!</definedName>
    <definedName name="Account" localSheetId="2">#REF!</definedName>
    <definedName name="Account">#REF!</definedName>
    <definedName name="accrange" localSheetId="0">#REF!</definedName>
    <definedName name="accrange" localSheetId="1">#REF!</definedName>
    <definedName name="accrange" localSheetId="2">#REF!</definedName>
    <definedName name="accrange">#REF!</definedName>
    <definedName name="acct_num" localSheetId="0">#REF!</definedName>
    <definedName name="acct_num" localSheetId="1">#REF!</definedName>
    <definedName name="acct_num" localSheetId="2">#REF!</definedName>
    <definedName name="acct_num">#REF!</definedName>
    <definedName name="ACCT_TABLE" localSheetId="0">#REF!</definedName>
    <definedName name="ACCT_TABLE" localSheetId="1">#REF!</definedName>
    <definedName name="ACCT_TABLE" localSheetId="2">#REF!</definedName>
    <definedName name="ACCT_TABLE">#REF!</definedName>
    <definedName name="accum_depr" localSheetId="0">#REF!</definedName>
    <definedName name="accum_depr" localSheetId="1">#REF!</definedName>
    <definedName name="accum_depr" localSheetId="2">#REF!</definedName>
    <definedName name="accum_depr">#REF!</definedName>
    <definedName name="Accural_by_Customer_Class" localSheetId="0">#REF!</definedName>
    <definedName name="Accural_by_Customer_Class" localSheetId="1">#REF!</definedName>
    <definedName name="Accural_by_Customer_Class" localSheetId="2">#REF!</definedName>
    <definedName name="Accural_by_Customer_Class">#REF!</definedName>
    <definedName name="act_2008" localSheetId="0">#REF!</definedName>
    <definedName name="act_2008" localSheetId="1">#REF!</definedName>
    <definedName name="act_2008" localSheetId="2">#REF!</definedName>
    <definedName name="act_2008">#REF!</definedName>
    <definedName name="act_2009" localSheetId="0">#REF!</definedName>
    <definedName name="act_2009" localSheetId="1">#REF!</definedName>
    <definedName name="act_2009" localSheetId="2">#REF!</definedName>
    <definedName name="act_2009">#REF!</definedName>
    <definedName name="ActDirect" localSheetId="0">#REF!</definedName>
    <definedName name="ActDirect" localSheetId="1">#REF!</definedName>
    <definedName name="ActDirect" localSheetId="2">#REF!</definedName>
    <definedName name="ActDirect">#REF!</definedName>
    <definedName name="ActDirectApr" localSheetId="0">#REF!</definedName>
    <definedName name="ActDirectApr" localSheetId="1">#REF!</definedName>
    <definedName name="ActDirectApr" localSheetId="2">#REF!</definedName>
    <definedName name="ActDirectApr">#REF!</definedName>
    <definedName name="ActDirectAug" localSheetId="0">#REF!</definedName>
    <definedName name="ActDirectAug" localSheetId="1">#REF!</definedName>
    <definedName name="ActDirectAug" localSheetId="2">#REF!</definedName>
    <definedName name="ActDirectAug">#REF!</definedName>
    <definedName name="ActDirectDec" localSheetId="0">#REF!</definedName>
    <definedName name="ActDirectDec" localSheetId="1">#REF!</definedName>
    <definedName name="ActDirectDec" localSheetId="2">#REF!</definedName>
    <definedName name="ActDirectDec">#REF!</definedName>
    <definedName name="ActDirectFeb" localSheetId="0">#REF!</definedName>
    <definedName name="ActDirectFeb" localSheetId="1">#REF!</definedName>
    <definedName name="ActDirectFeb" localSheetId="2">#REF!</definedName>
    <definedName name="ActDirectFeb">#REF!</definedName>
    <definedName name="ActDirectJan" localSheetId="0">#REF!</definedName>
    <definedName name="ActDirectJan" localSheetId="1">#REF!</definedName>
    <definedName name="ActDirectJan" localSheetId="2">#REF!</definedName>
    <definedName name="ActDirectJan">#REF!</definedName>
    <definedName name="ActDirectJuly" localSheetId="0">#REF!</definedName>
    <definedName name="ActDirectJuly" localSheetId="1">#REF!</definedName>
    <definedName name="ActDirectJuly" localSheetId="2">#REF!</definedName>
    <definedName name="ActDirectJuly">#REF!</definedName>
    <definedName name="ActDirectJune" localSheetId="0">#REF!</definedName>
    <definedName name="ActDirectJune" localSheetId="1">#REF!</definedName>
    <definedName name="ActDirectJune" localSheetId="2">#REF!</definedName>
    <definedName name="ActDirectJune">#REF!</definedName>
    <definedName name="ActDirectMar" localSheetId="0">#REF!</definedName>
    <definedName name="ActDirectMar" localSheetId="1">#REF!</definedName>
    <definedName name="ActDirectMar" localSheetId="2">#REF!</definedName>
    <definedName name="ActDirectMar">#REF!</definedName>
    <definedName name="ActDirectMay" localSheetId="0">#REF!</definedName>
    <definedName name="ActDirectMay" localSheetId="1">#REF!</definedName>
    <definedName name="ActDirectMay" localSheetId="2">#REF!</definedName>
    <definedName name="ActDirectMay">#REF!</definedName>
    <definedName name="ActDirectNov" localSheetId="0">#REF!</definedName>
    <definedName name="ActDirectNov" localSheetId="1">#REF!</definedName>
    <definedName name="ActDirectNov" localSheetId="2">#REF!</definedName>
    <definedName name="ActDirectNov">#REF!</definedName>
    <definedName name="ActDirectOct" localSheetId="0">#REF!</definedName>
    <definedName name="ActDirectOct" localSheetId="1">#REF!</definedName>
    <definedName name="ActDirectOct" localSheetId="2">#REF!</definedName>
    <definedName name="ActDirectOct">#REF!</definedName>
    <definedName name="ActDirectSept" localSheetId="0">#REF!</definedName>
    <definedName name="ActDirectSept" localSheetId="1">#REF!</definedName>
    <definedName name="ActDirectSept" localSheetId="2">#REF!</definedName>
    <definedName name="ActDirectSept">#REF!</definedName>
    <definedName name="ActELDC" localSheetId="0">#REF!</definedName>
    <definedName name="ActELDC" localSheetId="1">#REF!</definedName>
    <definedName name="ActELDC" localSheetId="2">#REF!</definedName>
    <definedName name="ActELDC">#REF!</definedName>
    <definedName name="ActELDCApr" localSheetId="0">#REF!</definedName>
    <definedName name="ActELDCApr" localSheetId="1">#REF!</definedName>
    <definedName name="ActELDCApr" localSheetId="2">#REF!</definedName>
    <definedName name="ActELDCApr">#REF!</definedName>
    <definedName name="ActELDCAug" localSheetId="0">#REF!</definedName>
    <definedName name="ActELDCAug" localSheetId="1">#REF!</definedName>
    <definedName name="ActELDCAug" localSheetId="2">#REF!</definedName>
    <definedName name="ActELDCAug">#REF!</definedName>
    <definedName name="ActELDCDec" localSheetId="0">#REF!</definedName>
    <definedName name="ActELDCDec" localSheetId="1">#REF!</definedName>
    <definedName name="ActELDCDec" localSheetId="2">#REF!</definedName>
    <definedName name="ActELDCDec">#REF!</definedName>
    <definedName name="ActELDCFeb" localSheetId="0">#REF!</definedName>
    <definedName name="ActELDCFeb" localSheetId="1">#REF!</definedName>
    <definedName name="ActELDCFeb" localSheetId="2">#REF!</definedName>
    <definedName name="ActELDCFeb">#REF!</definedName>
    <definedName name="ActELDCJan" localSheetId="0">#REF!</definedName>
    <definedName name="ActELDCJan" localSheetId="1">#REF!</definedName>
    <definedName name="ActELDCJan" localSheetId="2">#REF!</definedName>
    <definedName name="ActELDCJan">#REF!</definedName>
    <definedName name="ActELDCJuly" localSheetId="0">#REF!</definedName>
    <definedName name="ActELDCJuly" localSheetId="1">#REF!</definedName>
    <definedName name="ActELDCJuly" localSheetId="2">#REF!</definedName>
    <definedName name="ActELDCJuly">#REF!</definedName>
    <definedName name="ActELDCJune" localSheetId="0">#REF!</definedName>
    <definedName name="ActELDCJune" localSheetId="1">#REF!</definedName>
    <definedName name="ActELDCJune" localSheetId="2">#REF!</definedName>
    <definedName name="ActELDCJune">#REF!</definedName>
    <definedName name="ActELDCMar" localSheetId="0">#REF!</definedName>
    <definedName name="ActELDCMar" localSheetId="1">#REF!</definedName>
    <definedName name="ActELDCMar" localSheetId="2">#REF!</definedName>
    <definedName name="ActELDCMar">#REF!</definedName>
    <definedName name="ActELDCMay" localSheetId="0">#REF!</definedName>
    <definedName name="ActELDCMay" localSheetId="1">#REF!</definedName>
    <definedName name="ActELDCMay" localSheetId="2">#REF!</definedName>
    <definedName name="ActELDCMay">#REF!</definedName>
    <definedName name="ActELDCNov" localSheetId="0">#REF!</definedName>
    <definedName name="ActELDCNov" localSheetId="1">#REF!</definedName>
    <definedName name="ActELDCNov" localSheetId="2">#REF!</definedName>
    <definedName name="ActELDCNov">#REF!</definedName>
    <definedName name="ActELDCOct" localSheetId="0">#REF!</definedName>
    <definedName name="ActELDCOct" localSheetId="1">#REF!</definedName>
    <definedName name="ActELDCOct" localSheetId="2">#REF!</definedName>
    <definedName name="ActELDCOct">#REF!</definedName>
    <definedName name="ActELDCSept" localSheetId="0">#REF!</definedName>
    <definedName name="ActELDCSept" localSheetId="1">#REF!</definedName>
    <definedName name="ActELDCSept" localSheetId="2">#REF!</definedName>
    <definedName name="ActELDCSept">#REF!</definedName>
    <definedName name="Action" localSheetId="0">#REF!</definedName>
    <definedName name="Action" localSheetId="1">#REF!</definedName>
    <definedName name="Action" localSheetId="2">#REF!</definedName>
    <definedName name="Action">#REF!</definedName>
    <definedName name="ActOMEU" localSheetId="0">#REF!</definedName>
    <definedName name="ActOMEU" localSheetId="1">#REF!</definedName>
    <definedName name="ActOMEU" localSheetId="2">#REF!</definedName>
    <definedName name="ActOMEU">#REF!</definedName>
    <definedName name="ActOMEUApr" localSheetId="0">#REF!</definedName>
    <definedName name="ActOMEUApr" localSheetId="1">#REF!</definedName>
    <definedName name="ActOMEUApr" localSheetId="2">#REF!</definedName>
    <definedName name="ActOMEUApr">#REF!</definedName>
    <definedName name="ActOMEUAug" localSheetId="0">#REF!</definedName>
    <definedName name="ActOMEUAug" localSheetId="1">#REF!</definedName>
    <definedName name="ActOMEUAug" localSheetId="2">#REF!</definedName>
    <definedName name="ActOMEUAug">#REF!</definedName>
    <definedName name="ActOMEUDec" localSheetId="0">#REF!</definedName>
    <definedName name="ActOMEUDec" localSheetId="1">#REF!</definedName>
    <definedName name="ActOMEUDec" localSheetId="2">#REF!</definedName>
    <definedName name="ActOMEUDec">#REF!</definedName>
    <definedName name="ActOMEUFeb" localSheetId="0">#REF!</definedName>
    <definedName name="ActOMEUFeb" localSheetId="1">#REF!</definedName>
    <definedName name="ActOMEUFeb" localSheetId="2">#REF!</definedName>
    <definedName name="ActOMEUFeb">#REF!</definedName>
    <definedName name="ActOMEUJan" localSheetId="0">#REF!</definedName>
    <definedName name="ActOMEUJan" localSheetId="1">#REF!</definedName>
    <definedName name="ActOMEUJan" localSheetId="2">#REF!</definedName>
    <definedName name="ActOMEUJan">#REF!</definedName>
    <definedName name="ActOMEUJuly" localSheetId="0">#REF!</definedName>
    <definedName name="ActOMEUJuly" localSheetId="1">#REF!</definedName>
    <definedName name="ActOMEUJuly" localSheetId="2">#REF!</definedName>
    <definedName name="ActOMEUJuly">#REF!</definedName>
    <definedName name="ActOMEUJune" localSheetId="0">#REF!</definedName>
    <definedName name="ActOMEUJune" localSheetId="1">#REF!</definedName>
    <definedName name="ActOMEUJune" localSheetId="2">#REF!</definedName>
    <definedName name="ActOMEUJune">#REF!</definedName>
    <definedName name="ActOMEUMar" localSheetId="0">#REF!</definedName>
    <definedName name="ActOMEUMar" localSheetId="1">#REF!</definedName>
    <definedName name="ActOMEUMar" localSheetId="2">#REF!</definedName>
    <definedName name="ActOMEUMar">#REF!</definedName>
    <definedName name="ActOMEUMay" localSheetId="0">#REF!</definedName>
    <definedName name="ActOMEUMay" localSheetId="1">#REF!</definedName>
    <definedName name="ActOMEUMay" localSheetId="2">#REF!</definedName>
    <definedName name="ActOMEUMay">#REF!</definedName>
    <definedName name="ActOMEUNov" localSheetId="0">#REF!</definedName>
    <definedName name="ActOMEUNov" localSheetId="1">#REF!</definedName>
    <definedName name="ActOMEUNov" localSheetId="2">#REF!</definedName>
    <definedName name="ActOMEUNov">#REF!</definedName>
    <definedName name="ActOMEUOct" localSheetId="0">#REF!</definedName>
    <definedName name="ActOMEUOct" localSheetId="1">#REF!</definedName>
    <definedName name="ActOMEUOct" localSheetId="2">#REF!</definedName>
    <definedName name="ActOMEUOct">#REF!</definedName>
    <definedName name="ActOMEUSept" localSheetId="0">#REF!</definedName>
    <definedName name="ActOMEUSept" localSheetId="1">#REF!</definedName>
    <definedName name="ActOMEUSept" localSheetId="2">#REF!</definedName>
    <definedName name="ActOMEUSept">#REF!</definedName>
    <definedName name="ActRetail" localSheetId="0">#REF!</definedName>
    <definedName name="ActRetail" localSheetId="1">#REF!</definedName>
    <definedName name="ActRetail" localSheetId="2">#REF!</definedName>
    <definedName name="ActRetail">#REF!</definedName>
    <definedName name="ActRetailApr" localSheetId="0">#REF!</definedName>
    <definedName name="ActRetailApr" localSheetId="1">#REF!</definedName>
    <definedName name="ActRetailApr" localSheetId="2">#REF!</definedName>
    <definedName name="ActRetailApr">#REF!</definedName>
    <definedName name="ActRetailAug" localSheetId="0">#REF!</definedName>
    <definedName name="ActRetailAug" localSheetId="1">#REF!</definedName>
    <definedName name="ActRetailAug" localSheetId="2">#REF!</definedName>
    <definedName name="ActRetailAug">#REF!</definedName>
    <definedName name="ActRetailDec" localSheetId="0">#REF!</definedName>
    <definedName name="ActRetailDec" localSheetId="1">#REF!</definedName>
    <definedName name="ActRetailDec" localSheetId="2">#REF!</definedName>
    <definedName name="ActRetailDec">#REF!</definedName>
    <definedName name="ActRetailFeb" localSheetId="0">#REF!</definedName>
    <definedName name="ActRetailFeb" localSheetId="1">#REF!</definedName>
    <definedName name="ActRetailFeb" localSheetId="2">#REF!</definedName>
    <definedName name="ActRetailFeb">#REF!</definedName>
    <definedName name="ActRetailJan" localSheetId="0">#REF!</definedName>
    <definedName name="ActRetailJan" localSheetId="1">#REF!</definedName>
    <definedName name="ActRetailJan" localSheetId="2">#REF!</definedName>
    <definedName name="ActRetailJan">#REF!</definedName>
    <definedName name="ActRetailJuly" localSheetId="0">#REF!</definedName>
    <definedName name="ActRetailJuly" localSheetId="1">#REF!</definedName>
    <definedName name="ActRetailJuly" localSheetId="2">#REF!</definedName>
    <definedName name="ActRetailJuly">#REF!</definedName>
    <definedName name="ActRetailJune" localSheetId="0">#REF!</definedName>
    <definedName name="ActRetailJune" localSheetId="1">#REF!</definedName>
    <definedName name="ActRetailJune" localSheetId="2">#REF!</definedName>
    <definedName name="ActRetailJune">#REF!</definedName>
    <definedName name="ActRetailMar" localSheetId="0">#REF!</definedName>
    <definedName name="ActRetailMar" localSheetId="1">#REF!</definedName>
    <definedName name="ActRetailMar" localSheetId="2">#REF!</definedName>
    <definedName name="ActRetailMar">#REF!</definedName>
    <definedName name="ActRetailMay" localSheetId="0">#REF!</definedName>
    <definedName name="ActRetailMay" localSheetId="1">#REF!</definedName>
    <definedName name="ActRetailMay" localSheetId="2">#REF!</definedName>
    <definedName name="ActRetailMay">#REF!</definedName>
    <definedName name="ActRetailNov" localSheetId="0">#REF!</definedName>
    <definedName name="ActRetailNov" localSheetId="1">#REF!</definedName>
    <definedName name="ActRetailNov" localSheetId="2">#REF!</definedName>
    <definedName name="ActRetailNov">#REF!</definedName>
    <definedName name="ActRetailOct" localSheetId="0">#REF!</definedName>
    <definedName name="ActRetailOct" localSheetId="1">#REF!</definedName>
    <definedName name="ActRetailOct" localSheetId="2">#REF!</definedName>
    <definedName name="ActRetailOct">#REF!</definedName>
    <definedName name="ActRetailSept" localSheetId="0">#REF!</definedName>
    <definedName name="ActRetailSept" localSheetId="1">#REF!</definedName>
    <definedName name="ActRetailSept" localSheetId="2">#REF!</definedName>
    <definedName name="ActRetailSept">#REF!</definedName>
    <definedName name="ActRetJan" localSheetId="0">#REF!</definedName>
    <definedName name="ActRetJan" localSheetId="1">#REF!</definedName>
    <definedName name="ActRetJan" localSheetId="2">#REF!</definedName>
    <definedName name="ActRetJan">#REF!</definedName>
    <definedName name="ActTXLDC" localSheetId="0">#REF!</definedName>
    <definedName name="ActTXLDC" localSheetId="1">#REF!</definedName>
    <definedName name="ActTXLDC" localSheetId="2">#REF!</definedName>
    <definedName name="ActTXLDC">#REF!</definedName>
    <definedName name="ActTXLDCApr" localSheetId="0">#REF!</definedName>
    <definedName name="ActTXLDCApr" localSheetId="1">#REF!</definedName>
    <definedName name="ActTXLDCApr" localSheetId="2">#REF!</definedName>
    <definedName name="ActTXLDCApr">#REF!</definedName>
    <definedName name="ActTXLDCAug" localSheetId="0">#REF!</definedName>
    <definedName name="ActTXLDCAug" localSheetId="1">#REF!</definedName>
    <definedName name="ActTXLDCAug" localSheetId="2">#REF!</definedName>
    <definedName name="ActTXLDCAug">#REF!</definedName>
    <definedName name="ActTXLDCDec" localSheetId="0">#REF!</definedName>
    <definedName name="ActTXLDCDec" localSheetId="1">#REF!</definedName>
    <definedName name="ActTXLDCDec" localSheetId="2">#REF!</definedName>
    <definedName name="ActTXLDCDec">#REF!</definedName>
    <definedName name="ActTXLDCFeb" localSheetId="0">#REF!</definedName>
    <definedName name="ActTXLDCFeb" localSheetId="1">#REF!</definedName>
    <definedName name="ActTXLDCFeb" localSheetId="2">#REF!</definedName>
    <definedName name="ActTXLDCFeb">#REF!</definedName>
    <definedName name="ActTXLDCJan" localSheetId="0">#REF!</definedName>
    <definedName name="ActTXLDCJan" localSheetId="1">#REF!</definedName>
    <definedName name="ActTXLDCJan" localSheetId="2">#REF!</definedName>
    <definedName name="ActTXLDCJan">#REF!</definedName>
    <definedName name="ActTXLDCJuly" localSheetId="0">#REF!</definedName>
    <definedName name="ActTXLDCJuly" localSheetId="1">#REF!</definedName>
    <definedName name="ActTXLDCJuly" localSheetId="2">#REF!</definedName>
    <definedName name="ActTXLDCJuly">#REF!</definedName>
    <definedName name="ActTXLDCJune" localSheetId="0">#REF!</definedName>
    <definedName name="ActTXLDCJune" localSheetId="1">#REF!</definedName>
    <definedName name="ActTXLDCJune" localSheetId="2">#REF!</definedName>
    <definedName name="ActTXLDCJune">#REF!</definedName>
    <definedName name="ActTXLDCMar" localSheetId="0">#REF!</definedName>
    <definedName name="ActTXLDCMar" localSheetId="1">#REF!</definedName>
    <definedName name="ActTXLDCMar" localSheetId="2">#REF!</definedName>
    <definedName name="ActTXLDCMar">#REF!</definedName>
    <definedName name="ActTXLDCMay" localSheetId="0">#REF!</definedName>
    <definedName name="ActTXLDCMay" localSheetId="1">#REF!</definedName>
    <definedName name="ActTXLDCMay" localSheetId="2">#REF!</definedName>
    <definedName name="ActTXLDCMay">#REF!</definedName>
    <definedName name="ActTXLDCNov" localSheetId="0">#REF!</definedName>
    <definedName name="ActTXLDCNov" localSheetId="1">#REF!</definedName>
    <definedName name="ActTXLDCNov" localSheetId="2">#REF!</definedName>
    <definedName name="ActTXLDCNov">#REF!</definedName>
    <definedName name="ActTXLDCOct" localSheetId="0">#REF!</definedName>
    <definedName name="ActTXLDCOct" localSheetId="1">#REF!</definedName>
    <definedName name="ActTXLDCOct" localSheetId="2">#REF!</definedName>
    <definedName name="ActTXLDCOct">#REF!</definedName>
    <definedName name="ActTXLDCSept" localSheetId="0">#REF!</definedName>
    <definedName name="ActTXLDCSept" localSheetId="1">#REF!</definedName>
    <definedName name="ActTXLDCSept" localSheetId="2">#REF!</definedName>
    <definedName name="ActTXLDCSept">#REF!</definedName>
    <definedName name="ActTXMEU" localSheetId="0">#REF!</definedName>
    <definedName name="ActTXMEU" localSheetId="1">#REF!</definedName>
    <definedName name="ActTXMEU" localSheetId="2">#REF!</definedName>
    <definedName name="ActTXMEU">#REF!</definedName>
    <definedName name="ActTXMEUApr" localSheetId="0">#REF!</definedName>
    <definedName name="ActTXMEUApr" localSheetId="1">#REF!</definedName>
    <definedName name="ActTXMEUApr" localSheetId="2">#REF!</definedName>
    <definedName name="ActTXMEUApr">#REF!</definedName>
    <definedName name="ActTXMEUAug" localSheetId="0">#REF!</definedName>
    <definedName name="ActTXMEUAug" localSheetId="1">#REF!</definedName>
    <definedName name="ActTXMEUAug" localSheetId="2">#REF!</definedName>
    <definedName name="ActTXMEUAug">#REF!</definedName>
    <definedName name="ActTXMEUDec" localSheetId="0">#REF!</definedName>
    <definedName name="ActTXMEUDec" localSheetId="1">#REF!</definedName>
    <definedName name="ActTXMEUDec" localSheetId="2">#REF!</definedName>
    <definedName name="ActTXMEUDec">#REF!</definedName>
    <definedName name="ActTXMEUFeb" localSheetId="0">#REF!</definedName>
    <definedName name="ActTXMEUFeb" localSheetId="1">#REF!</definedName>
    <definedName name="ActTXMEUFeb" localSheetId="2">#REF!</definedName>
    <definedName name="ActTXMEUFeb">#REF!</definedName>
    <definedName name="ActTXMEUJan" localSheetId="0">#REF!</definedName>
    <definedName name="ActTXMEUJan" localSheetId="1">#REF!</definedName>
    <definedName name="ActTXMEUJan" localSheetId="2">#REF!</definedName>
    <definedName name="ActTXMEUJan">#REF!</definedName>
    <definedName name="ActTXMEUJuly" localSheetId="0">#REF!</definedName>
    <definedName name="ActTXMEUJuly" localSheetId="1">#REF!</definedName>
    <definedName name="ActTXMEUJuly" localSheetId="2">#REF!</definedName>
    <definedName name="ActTXMEUJuly">#REF!</definedName>
    <definedName name="ActTXMEUJune" localSheetId="0">#REF!</definedName>
    <definedName name="ActTXMEUJune" localSheetId="1">#REF!</definedName>
    <definedName name="ActTXMEUJune" localSheetId="2">#REF!</definedName>
    <definedName name="ActTXMEUJune">#REF!</definedName>
    <definedName name="ActTXMEUMar" localSheetId="0">#REF!</definedName>
    <definedName name="ActTXMEUMar" localSheetId="1">#REF!</definedName>
    <definedName name="ActTXMEUMar" localSheetId="2">#REF!</definedName>
    <definedName name="ActTXMEUMar">#REF!</definedName>
    <definedName name="ActTXMEUMay" localSheetId="0">#REF!</definedName>
    <definedName name="ActTXMEUMay" localSheetId="1">#REF!</definedName>
    <definedName name="ActTXMEUMay" localSheetId="2">#REF!</definedName>
    <definedName name="ActTXMEUMay">#REF!</definedName>
    <definedName name="ActTXMEUNov" localSheetId="0">#REF!</definedName>
    <definedName name="ActTXMEUNov" localSheetId="1">#REF!</definedName>
    <definedName name="ActTXMEUNov" localSheetId="2">#REF!</definedName>
    <definedName name="ActTXMEUNov">#REF!</definedName>
    <definedName name="ActTXMEUOct" localSheetId="0">#REF!</definedName>
    <definedName name="ActTXMEUOct" localSheetId="1">#REF!</definedName>
    <definedName name="ActTXMEUOct" localSheetId="2">#REF!</definedName>
    <definedName name="ActTXMEUOct">#REF!</definedName>
    <definedName name="ActTXMEUSept" localSheetId="0">#REF!</definedName>
    <definedName name="ActTXMEUSept" localSheetId="1">#REF!</definedName>
    <definedName name="ActTXMEUSept" localSheetId="2">#REF!</definedName>
    <definedName name="ActTXMEUSept">#REF!</definedName>
    <definedName name="Actual_Aug" localSheetId="0">#REF!</definedName>
    <definedName name="Actual_Aug" localSheetId="1">#REF!</definedName>
    <definedName name="Actual_Aug" localSheetId="2">#REF!</definedName>
    <definedName name="Actual_Aug">#REF!</definedName>
    <definedName name="Actual_Jul" localSheetId="0">#REF!</definedName>
    <definedName name="Actual_Jul" localSheetId="1">#REF!</definedName>
    <definedName name="Actual_Jul" localSheetId="2">#REF!</definedName>
    <definedName name="Actual_Jul">#REF!</definedName>
    <definedName name="Actual_Jun" localSheetId="0">#REF!</definedName>
    <definedName name="Actual_Jun" localSheetId="1">#REF!</definedName>
    <definedName name="Actual_Jun" localSheetId="2">#REF!</definedName>
    <definedName name="Actual_Jun">#REF!</definedName>
    <definedName name="Actual_May" localSheetId="0">#REF!</definedName>
    <definedName name="Actual_May" localSheetId="1">#REF!</definedName>
    <definedName name="Actual_May" localSheetId="2">#REF!</definedName>
    <definedName name="Actual_May">#REF!</definedName>
    <definedName name="Actual_Vs_Budget_Aug" localSheetId="0">#REF!</definedName>
    <definedName name="Actual_Vs_Budget_Aug" localSheetId="1">#REF!</definedName>
    <definedName name="Actual_Vs_Budget_Aug" localSheetId="2">#REF!</definedName>
    <definedName name="Actual_Vs_Budget_Aug">#REF!</definedName>
    <definedName name="Actual_Vs_Budget_Jul" localSheetId="0">#REF!</definedName>
    <definedName name="Actual_Vs_Budget_Jul" localSheetId="1">#REF!</definedName>
    <definedName name="Actual_Vs_Budget_Jul" localSheetId="2">#REF!</definedName>
    <definedName name="Actual_Vs_Budget_Jul">#REF!</definedName>
    <definedName name="Actual_Vs_Budget_Jun" localSheetId="0">#REF!</definedName>
    <definedName name="Actual_Vs_Budget_Jun" localSheetId="1">#REF!</definedName>
    <definedName name="Actual_Vs_Budget_Jun" localSheetId="2">#REF!</definedName>
    <definedName name="Actual_Vs_Budget_Jun">#REF!</definedName>
    <definedName name="Actual_Vs_Budget_May" localSheetId="0">#REF!</definedName>
    <definedName name="Actual_Vs_Budget_May" localSheetId="1">#REF!</definedName>
    <definedName name="Actual_Vs_Budget_May" localSheetId="2">#REF!</definedName>
    <definedName name="Actual_Vs_Budget_May">#REF!</definedName>
    <definedName name="Actuals" localSheetId="0">#REF!</definedName>
    <definedName name="Actuals" localSheetId="1">#REF!</definedName>
    <definedName name="Actuals" localSheetId="2">#REF!</definedName>
    <definedName name="Actuals">#REF!</definedName>
    <definedName name="adapters" localSheetId="0">#REF!</definedName>
    <definedName name="adapters" localSheetId="1">#REF!</definedName>
    <definedName name="adapters" localSheetId="2">#REF!</definedName>
    <definedName name="adapters">#REF!</definedName>
    <definedName name="adjust" localSheetId="0">#REF!</definedName>
    <definedName name="adjust" localSheetId="1">#REF!</definedName>
    <definedName name="adjust" localSheetId="2">#REF!</definedName>
    <definedName name="adjust">#REF!</definedName>
    <definedName name="Alloc0" localSheetId="0">#REF!</definedName>
    <definedName name="Alloc0" localSheetId="1">#REF!</definedName>
    <definedName name="Alloc0" localSheetId="2">#REF!</definedName>
    <definedName name="Alloc0">#REF!</definedName>
    <definedName name="AllocAssets0" localSheetId="0">#REF!</definedName>
    <definedName name="AllocAssets0" localSheetId="1">#REF!</definedName>
    <definedName name="AllocAssets0" localSheetId="2">#REF!</definedName>
    <definedName name="AllocAssets0">#REF!</definedName>
    <definedName name="AllocAssetsNames" localSheetId="0">#REF!</definedName>
    <definedName name="AllocAssetsNames" localSheetId="1">#REF!</definedName>
    <definedName name="AllocAssetsNames" localSheetId="2">#REF!</definedName>
    <definedName name="AllocAssetsNames">#REF!</definedName>
    <definedName name="AllocNames" localSheetId="0">#REF!</definedName>
    <definedName name="AllocNames" localSheetId="1">#REF!</definedName>
    <definedName name="AllocNames" localSheetId="2">#REF!</definedName>
    <definedName name="AllocNames">#REF!</definedName>
    <definedName name="am_cost_cont_sched_TXDX" localSheetId="0">#REF!</definedName>
    <definedName name="am_cost_cont_sched_TXDX" localSheetId="1">#REF!</definedName>
    <definedName name="am_cost_cont_sched_TXDX" localSheetId="2">#REF!</definedName>
    <definedName name="am_cost_cont_sched_TXDX">#REF!</definedName>
    <definedName name="Amounts" localSheetId="0">#REF!</definedName>
    <definedName name="Amounts" localSheetId="1">#REF!</definedName>
    <definedName name="Amounts" localSheetId="2">#REF!</definedName>
    <definedName name="Amounts">#REF!</definedName>
    <definedName name="ANALYSIS_TYPES" localSheetId="0">#REF!</definedName>
    <definedName name="ANALYSIS_TYPES" localSheetId="1">#REF!</definedName>
    <definedName name="ANALYSIS_TYPES" localSheetId="2">#REF!</definedName>
    <definedName name="ANALYSIS_TYPES">#REF!</definedName>
    <definedName name="Angela_Suh___METS1_2" localSheetId="0">#REF!</definedName>
    <definedName name="Angela_Suh___METS1_2" localSheetId="1">#REF!</definedName>
    <definedName name="Angela_Suh___METS1_2" localSheetId="2">#REF!</definedName>
    <definedName name="Angela_Suh___METS1_2">#REF!</definedName>
    <definedName name="APN" localSheetId="0">#REF!</definedName>
    <definedName name="APN" localSheetId="1">#REF!</definedName>
    <definedName name="APN" localSheetId="2">#REF!</definedName>
    <definedName name="APN">#REF!</definedName>
    <definedName name="area1enr" localSheetId="0">#REF!</definedName>
    <definedName name="area1enr" localSheetId="1">#REF!</definedName>
    <definedName name="area1enr" localSheetId="2">#REF!</definedName>
    <definedName name="area1enr">#REF!</definedName>
    <definedName name="area2enr" localSheetId="0">#REF!</definedName>
    <definedName name="area2enr" localSheetId="1">#REF!</definedName>
    <definedName name="area2enr" localSheetId="2">#REF!</definedName>
    <definedName name="area2enr">#REF!</definedName>
    <definedName name="area3enr" localSheetId="0">#REF!</definedName>
    <definedName name="area3enr" localSheetId="1">#REF!</definedName>
    <definedName name="area3enr" localSheetId="2">#REF!</definedName>
    <definedName name="area3enr">#REF!</definedName>
    <definedName name="area4enr" localSheetId="0">#REF!</definedName>
    <definedName name="area4enr" localSheetId="1">#REF!</definedName>
    <definedName name="area4enr" localSheetId="2">#REF!</definedName>
    <definedName name="area4enr">#REF!</definedName>
    <definedName name="area5enr" localSheetId="0">#REF!</definedName>
    <definedName name="area5enr" localSheetId="1">#REF!</definedName>
    <definedName name="area5enr" localSheetId="2">#REF!</definedName>
    <definedName name="area5enr">#REF!</definedName>
    <definedName name="area6enr" localSheetId="0">#REF!</definedName>
    <definedName name="area6enr" localSheetId="1">#REF!</definedName>
    <definedName name="area6enr" localSheetId="2">#REF!</definedName>
    <definedName name="area6enr">#REF!</definedName>
    <definedName name="ARP" localSheetId="0">#REF!</definedName>
    <definedName name="ARP" localSheetId="1">#REF!</definedName>
    <definedName name="ARP" localSheetId="2">#REF!</definedName>
    <definedName name="ARP">#REF!</definedName>
    <definedName name="ARPAc" localSheetId="0">#REF!</definedName>
    <definedName name="ARPAc" localSheetId="1">#REF!</definedName>
    <definedName name="ARPAc" localSheetId="2">#REF!</definedName>
    <definedName name="ARPAc">#REF!</definedName>
    <definedName name="ASD" localSheetId="0">#REF!</definedName>
    <definedName name="ASD" localSheetId="1">#REF!</definedName>
    <definedName name="ASD" localSheetId="2">#REF!</definedName>
    <definedName name="ASD">#REF!</definedName>
    <definedName name="ASOFDATE" localSheetId="0">#REF!</definedName>
    <definedName name="ASOFDATE" localSheetId="1">#REF!</definedName>
    <definedName name="ASOFDATE" localSheetId="2">#REF!</definedName>
    <definedName name="ASOFDATE">#REF!</definedName>
    <definedName name="Asset_Accouting_Exit_Conv_2007" localSheetId="0">#REF!</definedName>
    <definedName name="Asset_Accouting_Exit_Conv_2007" localSheetId="1">#REF!</definedName>
    <definedName name="Asset_Accouting_Exit_Conv_2007" localSheetId="2">#REF!</definedName>
    <definedName name="Asset_Accouting_Exit_Conv_2007">#REF!</definedName>
    <definedName name="ASSETS" localSheetId="0">#REF!</definedName>
    <definedName name="ASSETS" localSheetId="1">#REF!</definedName>
    <definedName name="ASSETS" localSheetId="2">#REF!</definedName>
    <definedName name="ASSETS">#REF!</definedName>
    <definedName name="ASSETSJAN09" localSheetId="0">#REF!</definedName>
    <definedName name="ASSETSJAN09" localSheetId="1">#REF!</definedName>
    <definedName name="ASSETSJAN09" localSheetId="2">#REF!</definedName>
    <definedName name="ASSETSJAN09">#REF!</definedName>
    <definedName name="Assumptions_2002" localSheetId="0">#REF!</definedName>
    <definedName name="Assumptions_2002" localSheetId="1">#REF!</definedName>
    <definedName name="Assumptions_2002" localSheetId="2">#REF!</definedName>
    <definedName name="Assumptions_2002">#REF!</definedName>
    <definedName name="Assumptions_2003" localSheetId="0">#REF!</definedName>
    <definedName name="Assumptions_2003" localSheetId="1">#REF!</definedName>
    <definedName name="Assumptions_2003" localSheetId="2">#REF!</definedName>
    <definedName name="Assumptions_2003">#REF!</definedName>
    <definedName name="aug05data" localSheetId="0">#REF!</definedName>
    <definedName name="aug05data" localSheetId="1">#REF!</definedName>
    <definedName name="aug05data" localSheetId="2">#REF!</definedName>
    <definedName name="aug05data">#REF!</definedName>
    <definedName name="b" localSheetId="0">#REF!</definedName>
    <definedName name="b" localSheetId="1">#REF!</definedName>
    <definedName name="b" localSheetId="2">#REF!</definedName>
    <definedName name="b">#REF!</definedName>
    <definedName name="balance" localSheetId="0">#REF!</definedName>
    <definedName name="balance" localSheetId="1">#REF!</definedName>
    <definedName name="balance" localSheetId="2">#REF!</definedName>
    <definedName name="balance">#REF!</definedName>
    <definedName name="BCol" localSheetId="0">#REF!</definedName>
    <definedName name="BCol" localSheetId="1">#REF!</definedName>
    <definedName name="BCol" localSheetId="2">#REF!</definedName>
    <definedName name="BCol">#REF!</definedName>
    <definedName name="BI_LDCLIST">#REF!</definedName>
    <definedName name="Box_1" localSheetId="0">#REF!</definedName>
    <definedName name="Box_1" localSheetId="1">#REF!</definedName>
    <definedName name="Box_1" localSheetId="2">#REF!</definedName>
    <definedName name="Box_1">#REF!</definedName>
    <definedName name="Box_11" localSheetId="0">#REF!</definedName>
    <definedName name="Box_11" localSheetId="1">#REF!</definedName>
    <definedName name="Box_11" localSheetId="2">#REF!</definedName>
    <definedName name="Box_11">#REF!</definedName>
    <definedName name="Box_12" localSheetId="0">#REF!</definedName>
    <definedName name="Box_12" localSheetId="1">#REF!</definedName>
    <definedName name="Box_12" localSheetId="2">#REF!</definedName>
    <definedName name="Box_12">#REF!</definedName>
    <definedName name="Box_13" localSheetId="0">#REF!</definedName>
    <definedName name="Box_13" localSheetId="1">#REF!</definedName>
    <definedName name="Box_13" localSheetId="2">#REF!</definedName>
    <definedName name="Box_13">#REF!</definedName>
    <definedName name="Box_2" localSheetId="0">#REF!</definedName>
    <definedName name="Box_2" localSheetId="1">#REF!</definedName>
    <definedName name="Box_2" localSheetId="2">#REF!</definedName>
    <definedName name="Box_2">#REF!</definedName>
    <definedName name="Box_23" localSheetId="0">#REF!</definedName>
    <definedName name="Box_23" localSheetId="1">#REF!</definedName>
    <definedName name="Box_23" localSheetId="2">#REF!</definedName>
    <definedName name="Box_23">#REF!</definedName>
    <definedName name="Box_3" localSheetId="0">#REF!</definedName>
    <definedName name="Box_3" localSheetId="1">#REF!</definedName>
    <definedName name="Box_3" localSheetId="2">#REF!</definedName>
    <definedName name="Box_3">#REF!</definedName>
    <definedName name="Box_4" localSheetId="0">#REF!</definedName>
    <definedName name="Box_4" localSheetId="1">#REF!</definedName>
    <definedName name="Box_4" localSheetId="2">#REF!</definedName>
    <definedName name="Box_4">#REF!</definedName>
    <definedName name="Box_5" localSheetId="0">#REF!</definedName>
    <definedName name="Box_5" localSheetId="1">#REF!</definedName>
    <definedName name="Box_5" localSheetId="2">#REF!</definedName>
    <definedName name="Box_5">#REF!</definedName>
    <definedName name="Box11or12kwh" localSheetId="0">#REF!</definedName>
    <definedName name="Box11or12kwh" localSheetId="1">#REF!</definedName>
    <definedName name="Box11or12kwh" localSheetId="2">#REF!</definedName>
    <definedName name="Box11or12kwh">#REF!</definedName>
    <definedName name="Box1or2kwh" localSheetId="0">#REF!</definedName>
    <definedName name="Box1or2kwh" localSheetId="1">#REF!</definedName>
    <definedName name="Box1or2kwh" localSheetId="2">#REF!</definedName>
    <definedName name="Box1or2kwh">#REF!</definedName>
    <definedName name="Box23kwh" localSheetId="0">#REF!</definedName>
    <definedName name="Box23kwh" localSheetId="1">#REF!</definedName>
    <definedName name="Box23kwh" localSheetId="2">#REF!</definedName>
    <definedName name="Box23kwh">#REF!</definedName>
    <definedName name="Box3or4kwh" localSheetId="0">#REF!</definedName>
    <definedName name="Box3or4kwh" localSheetId="1">#REF!</definedName>
    <definedName name="Box3or4kwh" localSheetId="2">#REF!</definedName>
    <definedName name="Box3or4kwh">#REF!</definedName>
    <definedName name="BRAMPTON_GLBAL_LOOKUP" localSheetId="0">#REF!</definedName>
    <definedName name="BRAMPTON_GLBAL_LOOKUP" localSheetId="1">#REF!</definedName>
    <definedName name="BRAMPTON_GLBAL_LOOKUP" localSheetId="2">#REF!</definedName>
    <definedName name="BRAMPTON_GLBAL_LOOKUP">#REF!</definedName>
    <definedName name="BridgeYear">#REF!</definedName>
    <definedName name="BRow" localSheetId="0">#REF!</definedName>
    <definedName name="BRow" localSheetId="1">#REF!</definedName>
    <definedName name="BRow" localSheetId="2">#REF!</definedName>
    <definedName name="BRow">#REF!</definedName>
    <definedName name="BTable" localSheetId="0">#REF!</definedName>
    <definedName name="BTable" localSheetId="1">#REF!</definedName>
    <definedName name="BTable" localSheetId="2">#REF!</definedName>
    <definedName name="BTable">#REF!</definedName>
    <definedName name="BU" localSheetId="0">#REF!</definedName>
    <definedName name="BU" localSheetId="1">#REF!</definedName>
    <definedName name="BU" localSheetId="2">#REF!</definedName>
    <definedName name="BU">#REF!</definedName>
    <definedName name="bu200dept" localSheetId="0">#REF!</definedName>
    <definedName name="bu200dept" localSheetId="1">#REF!</definedName>
    <definedName name="bu200dept" localSheetId="2">#REF!</definedName>
    <definedName name="bu200dept">#REF!</definedName>
    <definedName name="BU300_GL_ACCOUNTS" localSheetId="0">#REF!</definedName>
    <definedName name="BU300_GL_ACCOUNTS" localSheetId="1">#REF!</definedName>
    <definedName name="BU300_GL_ACCOUNTS" localSheetId="2">#REF!</definedName>
    <definedName name="BU300_GL_ACCOUNTS">#REF!</definedName>
    <definedName name="BU300_GL_CATEGORY" localSheetId="0">#REF!</definedName>
    <definedName name="BU300_GL_CATEGORY" localSheetId="1">#REF!</definedName>
    <definedName name="BU300_GL_CATEGORY" localSheetId="2">#REF!</definedName>
    <definedName name="BU300_GL_CATEGORY">#REF!</definedName>
    <definedName name="Budget" localSheetId="0">#REF!</definedName>
    <definedName name="Budget" localSheetId="1">#REF!</definedName>
    <definedName name="Budget" localSheetId="2">#REF!</definedName>
    <definedName name="Budget">#REF!</definedName>
    <definedName name="Buses" localSheetId="0">#REF!</definedName>
    <definedName name="Buses" localSheetId="1">#REF!</definedName>
    <definedName name="Buses" localSheetId="2">#REF!</definedName>
    <definedName name="Buses">#REF!</definedName>
    <definedName name="BUSINESS_UNIT" localSheetId="0">#REF!,#REF!</definedName>
    <definedName name="BUSINESS_UNIT" localSheetId="1">#REF!,#REF!</definedName>
    <definedName name="BUSINESS_UNIT" localSheetId="2">#REF!,#REF!</definedName>
    <definedName name="BUSINESS_UNIT">#REF!,#REF!</definedName>
    <definedName name="BUV" localSheetId="0">#REF!</definedName>
    <definedName name="BUV" localSheetId="1">#REF!</definedName>
    <definedName name="BUV" localSheetId="2">#REF!</definedName>
    <definedName name="BUV">#REF!</definedName>
    <definedName name="CAD" localSheetId="0">#REF!</definedName>
    <definedName name="CAD" localSheetId="1">#REF!</definedName>
    <definedName name="CAD" localSheetId="2">#REF!</definedName>
    <definedName name="CAD">#REF!</definedName>
    <definedName name="capex_inserv_print" localSheetId="0">#REF!</definedName>
    <definedName name="capex_inserv_print" localSheetId="1">#REF!</definedName>
    <definedName name="capex_inserv_print" localSheetId="2">#REF!</definedName>
    <definedName name="capex_inserv_print">#REF!</definedName>
    <definedName name="capex_lookup" localSheetId="0">#REF!</definedName>
    <definedName name="capex_lookup" localSheetId="1">#REF!</definedName>
    <definedName name="capex_lookup" localSheetId="2">#REF!</definedName>
    <definedName name="capex_lookup">#REF!</definedName>
    <definedName name="CarryingChargeyear" localSheetId="0">#REF!</definedName>
    <definedName name="CarryingChargeyear" localSheetId="1">#REF!</definedName>
    <definedName name="CarryingChargeyear" localSheetId="2">#REF!</definedName>
    <definedName name="CarryingChargeyear">#REF!</definedName>
    <definedName name="cate" localSheetId="0">#REF!</definedName>
    <definedName name="cate" localSheetId="1">#REF!</definedName>
    <definedName name="cate" localSheetId="2">#REF!</definedName>
    <definedName name="cate">#REF!</definedName>
    <definedName name="Categ" localSheetId="0">#REF!</definedName>
    <definedName name="Categ" localSheetId="1">#REF!</definedName>
    <definedName name="Categ" localSheetId="2">#REF!</definedName>
    <definedName name="Categ">#REF!</definedName>
    <definedName name="ccccc" localSheetId="0">#REF!</definedName>
    <definedName name="ccccc" localSheetId="1">#REF!</definedName>
    <definedName name="ccccc" localSheetId="2">#REF!</definedName>
    <definedName name="ccccc">#REF!</definedName>
    <definedName name="cd" localSheetId="0">#REF!</definedName>
    <definedName name="cd" localSheetId="1">#REF!</definedName>
    <definedName name="cd" localSheetId="2">#REF!</definedName>
    <definedName name="cd">#REF!</definedName>
    <definedName name="Chart_Data" localSheetId="0">#REF!</definedName>
    <definedName name="Chart_Data" localSheetId="1">#REF!</definedName>
    <definedName name="Chart_Data" localSheetId="2">#REF!</definedName>
    <definedName name="Chart_Data">#REF!</definedName>
    <definedName name="checks_bal_fa_grp" localSheetId="0">#REF!</definedName>
    <definedName name="checks_bal_fa_grp" localSheetId="1">#REF!</definedName>
    <definedName name="checks_bal_fa_grp" localSheetId="2">#REF!</definedName>
    <definedName name="checks_bal_fa_grp">#REF!</definedName>
    <definedName name="CIP" localSheetId="0">#REF!</definedName>
    <definedName name="CIP" localSheetId="1">#REF!</definedName>
    <definedName name="CIP" localSheetId="2">#REF!</definedName>
    <definedName name="CIP">#REF!</definedName>
    <definedName name="CIP_CA" localSheetId="0">#REF!</definedName>
    <definedName name="CIP_CA" localSheetId="1">#REF!</definedName>
    <definedName name="CIP_CA" localSheetId="2">#REF!</definedName>
    <definedName name="CIP_CA">#REF!</definedName>
    <definedName name="CIP_LTD_GLBAL" localSheetId="0">#REF!</definedName>
    <definedName name="CIP_LTD_GLBAL" localSheetId="1">#REF!</definedName>
    <definedName name="CIP_LTD_GLBAL" localSheetId="2">#REF!</definedName>
    <definedName name="CIP_LTD_GLBAL">#REF!</definedName>
    <definedName name="CIP_OTHER_LOOKUP" localSheetId="0">#REF!</definedName>
    <definedName name="CIP_OTHER_LOOKUP" localSheetId="1">#REF!</definedName>
    <definedName name="CIP_OTHER_LOOKUP" localSheetId="2">#REF!</definedName>
    <definedName name="CIP_OTHER_LOOKUP">#REF!</definedName>
    <definedName name="CL" localSheetId="0">#REF!</definedName>
    <definedName name="CL" localSheetId="1">#REF!</definedName>
    <definedName name="CL" localSheetId="2">#REF!</definedName>
    <definedName name="CL">#REF!</definedName>
    <definedName name="class" localSheetId="0">#REF!</definedName>
    <definedName name="class" localSheetId="1">#REF!</definedName>
    <definedName name="class" localSheetId="2">#REF!</definedName>
    <definedName name="class">#REF!</definedName>
    <definedName name="CN" localSheetId="0">#REF!</definedName>
    <definedName name="CN" localSheetId="1">#REF!</definedName>
    <definedName name="CN" localSheetId="2">#REF!</definedName>
    <definedName name="CN">#REF!</definedName>
    <definedName name="cntl_mgr" localSheetId="0">#REF!</definedName>
    <definedName name="cntl_mgr" localSheetId="1">#REF!</definedName>
    <definedName name="cntl_mgr" localSheetId="2">#REF!</definedName>
    <definedName name="cntl_mgr">#REF!</definedName>
    <definedName name="code_lookup" localSheetId="0">#REF!</definedName>
    <definedName name="code_lookup" localSheetId="1">#REF!</definedName>
    <definedName name="code_lookup" localSheetId="2">#REF!</definedName>
    <definedName name="code_lookup">#REF!</definedName>
    <definedName name="colActv" localSheetId="0">#REF!</definedName>
    <definedName name="colActv" localSheetId="1">#REF!</definedName>
    <definedName name="colActv" localSheetId="2">#REF!</definedName>
    <definedName name="colActv">#REF!</definedName>
    <definedName name="colActv0" localSheetId="0">#REF!</definedName>
    <definedName name="colActv0" localSheetId="1">#REF!</definedName>
    <definedName name="colActv0" localSheetId="2">#REF!</definedName>
    <definedName name="colActv0">#REF!</definedName>
    <definedName name="colActvYr1" localSheetId="0">#REF!</definedName>
    <definedName name="colActvYr1" localSheetId="1">#REF!</definedName>
    <definedName name="colActvYr1" localSheetId="2">#REF!</definedName>
    <definedName name="colActvYr1">#REF!</definedName>
    <definedName name="colD1" localSheetId="0">#REF!</definedName>
    <definedName name="colD1" localSheetId="1">#REF!</definedName>
    <definedName name="colD1" localSheetId="2">#REF!</definedName>
    <definedName name="colD1">#REF!</definedName>
    <definedName name="colDept" localSheetId="0">#REF!</definedName>
    <definedName name="colDept" localSheetId="1">#REF!</definedName>
    <definedName name="colDept" localSheetId="2">#REF!</definedName>
    <definedName name="colDept">#REF!</definedName>
    <definedName name="colDriver" localSheetId="0">#REF!</definedName>
    <definedName name="colDriver" localSheetId="1">#REF!</definedName>
    <definedName name="colDriver" localSheetId="2">#REF!</definedName>
    <definedName name="colDriver">#REF!</definedName>
    <definedName name="colPctSvc" localSheetId="0">#REF!</definedName>
    <definedName name="colPctSvc" localSheetId="1">#REF!</definedName>
    <definedName name="colPctSvc" localSheetId="2">#REF!</definedName>
    <definedName name="colPctSvc">#REF!</definedName>
    <definedName name="colSvc" localSheetId="0">#REF!</definedName>
    <definedName name="colSvc" localSheetId="1">#REF!</definedName>
    <definedName name="colSvc" localSheetId="2">#REF!</definedName>
    <definedName name="colSvc">#REF!</definedName>
    <definedName name="colType" localSheetId="0">#REF!</definedName>
    <definedName name="colType" localSheetId="1">#REF!</definedName>
    <definedName name="colType" localSheetId="2">#REF!</definedName>
    <definedName name="colType">#REF!</definedName>
    <definedName name="Company" localSheetId="0">#REF!</definedName>
    <definedName name="Company" localSheetId="1">#REF!</definedName>
    <definedName name="Company" localSheetId="2">#REF!</definedName>
    <definedName name="Company">#REF!</definedName>
    <definedName name="companyId" localSheetId="0">#REF!</definedName>
    <definedName name="companyId" localSheetId="1">#REF!</definedName>
    <definedName name="companyId" localSheetId="2">#REF!</definedName>
    <definedName name="companyId">#REF!</definedName>
    <definedName name="Consolidated" localSheetId="0">#REF!</definedName>
    <definedName name="Consolidated" localSheetId="1">#REF!</definedName>
    <definedName name="Consolidated" localSheetId="2">#REF!</definedName>
    <definedName name="Consolidated">#REF!</definedName>
    <definedName name="cont_sched_fa_grp" localSheetId="0">#REF!</definedName>
    <definedName name="cont_sched_fa_grp" localSheetId="1">#REF!</definedName>
    <definedName name="cont_sched_fa_grp" localSheetId="2">#REF!</definedName>
    <definedName name="cont_sched_fa_grp">#REF!</definedName>
    <definedName name="contactf">#REF!</definedName>
    <definedName name="CONTINUITY" localSheetId="0">#REF!</definedName>
    <definedName name="CONTINUITY" localSheetId="1">#REF!</definedName>
    <definedName name="CONTINUITY" localSheetId="2">#REF!</definedName>
    <definedName name="CONTINUITY">#REF!</definedName>
    <definedName name="crit_01" localSheetId="0">#REF!</definedName>
    <definedName name="crit_01" localSheetId="1">#REF!</definedName>
    <definedName name="crit_01" localSheetId="2">#REF!</definedName>
    <definedName name="crit_01">#REF!</definedName>
    <definedName name="CRStatus" localSheetId="0">#REF!</definedName>
    <definedName name="CRStatus" localSheetId="1">#REF!</definedName>
    <definedName name="CRStatus" localSheetId="2">#REF!</definedName>
    <definedName name="CRStatus">#REF!</definedName>
    <definedName name="cur_bal" localSheetId="0">#REF!</definedName>
    <definedName name="cur_bal" localSheetId="1">#REF!</definedName>
    <definedName name="cur_bal" localSheetId="2">#REF!</definedName>
    <definedName name="cur_bal">#REF!</definedName>
    <definedName name="Cur_mth_trans" localSheetId="0">#REF!</definedName>
    <definedName name="Cur_mth_trans" localSheetId="1">#REF!</definedName>
    <definedName name="Cur_mth_trans" localSheetId="2">#REF!</definedName>
    <definedName name="Cur_mth_trans">#REF!</definedName>
    <definedName name="cur_mth_transactions" localSheetId="0">#REF!</definedName>
    <definedName name="cur_mth_transactions" localSheetId="1">#REF!</definedName>
    <definedName name="cur_mth_transactions" localSheetId="2">#REF!</definedName>
    <definedName name="cur_mth_transactions">#REF!</definedName>
    <definedName name="Current_1" localSheetId="0">#REF!</definedName>
    <definedName name="Current_1" localSheetId="1">#REF!</definedName>
    <definedName name="Current_1" localSheetId="2">#REF!</definedName>
    <definedName name="Current_1">#REF!</definedName>
    <definedName name="Current_2" localSheetId="0">#REF!</definedName>
    <definedName name="Current_2" localSheetId="1">#REF!</definedName>
    <definedName name="Current_2" localSheetId="2">#REF!</definedName>
    <definedName name="Current_2">#REF!</definedName>
    <definedName name="Current_3" localSheetId="0">#REF!</definedName>
    <definedName name="Current_3" localSheetId="1">#REF!</definedName>
    <definedName name="Current_3" localSheetId="2">#REF!</definedName>
    <definedName name="Current_3">#REF!</definedName>
    <definedName name="Cust3a">#REF!</definedName>
    <definedName name="CustomerAdministration">#REF!</definedName>
    <definedName name="cxl_lookup" localSheetId="0">#REF!</definedName>
    <definedName name="cxl_lookup" localSheetId="1">#REF!</definedName>
    <definedName name="cxl_lookup" localSheetId="2">#REF!</definedName>
    <definedName name="cxl_lookup">#REF!</definedName>
    <definedName name="CXL_XCC_LOOKUP" localSheetId="0">#REF!</definedName>
    <definedName name="CXL_XCC_LOOKUP" localSheetId="1">#REF!</definedName>
    <definedName name="CXL_XCC_LOOKUP" localSheetId="2">#REF!</definedName>
    <definedName name="CXL_XCC_LOOKUP">#REF!</definedName>
    <definedName name="DATA1" localSheetId="0">#REF!</definedName>
    <definedName name="DATA1" localSheetId="1">#REF!</definedName>
    <definedName name="DATA1" localSheetId="2">#REF!</definedName>
    <definedName name="DATA1">#REF!</definedName>
    <definedName name="DATA10" localSheetId="0">#REF!</definedName>
    <definedName name="DATA10" localSheetId="1">#REF!</definedName>
    <definedName name="DATA10" localSheetId="2">#REF!</definedName>
    <definedName name="DATA10">#REF!</definedName>
    <definedName name="DATA11" localSheetId="0">#REF!</definedName>
    <definedName name="DATA11" localSheetId="1">#REF!</definedName>
    <definedName name="DATA11" localSheetId="2">#REF!</definedName>
    <definedName name="DATA11">#REF!</definedName>
    <definedName name="DATA12" localSheetId="0">#REF!</definedName>
    <definedName name="DATA12" localSheetId="1">#REF!</definedName>
    <definedName name="DATA12" localSheetId="2">#REF!</definedName>
    <definedName name="DATA12">#REF!</definedName>
    <definedName name="DATA13" localSheetId="0">#REF!</definedName>
    <definedName name="DATA13" localSheetId="1">#REF!</definedName>
    <definedName name="DATA13" localSheetId="2">#REF!</definedName>
    <definedName name="DATA13">#REF!</definedName>
    <definedName name="DATA14" localSheetId="0">#REF!</definedName>
    <definedName name="DATA14" localSheetId="1">#REF!</definedName>
    <definedName name="DATA14" localSheetId="2">#REF!</definedName>
    <definedName name="DATA14">#REF!</definedName>
    <definedName name="DATA15" localSheetId="0">#REF!</definedName>
    <definedName name="DATA15" localSheetId="1">#REF!</definedName>
    <definedName name="DATA15" localSheetId="2">#REF!</definedName>
    <definedName name="DATA15">#REF!</definedName>
    <definedName name="DATA16" localSheetId="0">#REF!</definedName>
    <definedName name="DATA16" localSheetId="1">#REF!</definedName>
    <definedName name="DATA16" localSheetId="2">#REF!</definedName>
    <definedName name="DATA16">#REF!</definedName>
    <definedName name="DATA17" localSheetId="0">#REF!</definedName>
    <definedName name="DATA17" localSheetId="1">#REF!</definedName>
    <definedName name="DATA17" localSheetId="2">#REF!</definedName>
    <definedName name="DATA17">#REF!</definedName>
    <definedName name="DATA18" localSheetId="0">#REF!</definedName>
    <definedName name="DATA18" localSheetId="1">#REF!</definedName>
    <definedName name="DATA18" localSheetId="2">#REF!</definedName>
    <definedName name="DATA18">#REF!</definedName>
    <definedName name="DATA19" localSheetId="0">#REF!</definedName>
    <definedName name="DATA19" localSheetId="1">#REF!</definedName>
    <definedName name="DATA19" localSheetId="2">#REF!</definedName>
    <definedName name="DATA19">#REF!</definedName>
    <definedName name="DATA2" localSheetId="0">#REF!</definedName>
    <definedName name="DATA2" localSheetId="1">#REF!</definedName>
    <definedName name="DATA2" localSheetId="2">#REF!</definedName>
    <definedName name="DATA2">#REF!</definedName>
    <definedName name="DATA20" localSheetId="0">#REF!</definedName>
    <definedName name="DATA20" localSheetId="1">#REF!</definedName>
    <definedName name="DATA20" localSheetId="2">#REF!</definedName>
    <definedName name="DATA20">#REF!</definedName>
    <definedName name="DATA21" localSheetId="0">#REF!</definedName>
    <definedName name="DATA21" localSheetId="1">#REF!</definedName>
    <definedName name="DATA21" localSheetId="2">#REF!</definedName>
    <definedName name="DATA21">#REF!</definedName>
    <definedName name="DATA22" localSheetId="0">#REF!</definedName>
    <definedName name="DATA22" localSheetId="1">#REF!</definedName>
    <definedName name="DATA22" localSheetId="2">#REF!</definedName>
    <definedName name="DATA22">#REF!</definedName>
    <definedName name="DATA23" localSheetId="0">#REF!</definedName>
    <definedName name="DATA23" localSheetId="1">#REF!</definedName>
    <definedName name="DATA23" localSheetId="2">#REF!</definedName>
    <definedName name="DATA23">#REF!</definedName>
    <definedName name="DATA24" localSheetId="0">#REF!</definedName>
    <definedName name="DATA24" localSheetId="1">#REF!</definedName>
    <definedName name="DATA24" localSheetId="2">#REF!</definedName>
    <definedName name="DATA24">#REF!</definedName>
    <definedName name="DATA25" localSheetId="0">#REF!</definedName>
    <definedName name="DATA25" localSheetId="1">#REF!</definedName>
    <definedName name="DATA25" localSheetId="2">#REF!</definedName>
    <definedName name="DATA25">#REF!</definedName>
    <definedName name="DATA26" localSheetId="0">#REF!</definedName>
    <definedName name="DATA26" localSheetId="1">#REF!</definedName>
    <definedName name="DATA26" localSheetId="2">#REF!</definedName>
    <definedName name="DATA26">#REF!</definedName>
    <definedName name="DATA27" localSheetId="0">#REF!</definedName>
    <definedName name="DATA27" localSheetId="1">#REF!</definedName>
    <definedName name="DATA27" localSheetId="2">#REF!</definedName>
    <definedName name="DATA27">#REF!</definedName>
    <definedName name="DATA28" localSheetId="0">#REF!</definedName>
    <definedName name="DATA28" localSheetId="1">#REF!</definedName>
    <definedName name="DATA28" localSheetId="2">#REF!</definedName>
    <definedName name="DATA28">#REF!</definedName>
    <definedName name="DATA29" localSheetId="0">#REF!</definedName>
    <definedName name="DATA29" localSheetId="1">#REF!</definedName>
    <definedName name="DATA29" localSheetId="2">#REF!</definedName>
    <definedName name="DATA29">#REF!</definedName>
    <definedName name="data3" localSheetId="0">#REF!</definedName>
    <definedName name="data3" localSheetId="1">#REF!</definedName>
    <definedName name="data3" localSheetId="2">#REF!</definedName>
    <definedName name="data3">#REF!</definedName>
    <definedName name="DATA30" localSheetId="0">#REF!</definedName>
    <definedName name="DATA30" localSheetId="1">#REF!</definedName>
    <definedName name="DATA30" localSheetId="2">#REF!</definedName>
    <definedName name="DATA30">#REF!</definedName>
    <definedName name="DATA31" localSheetId="0">#REF!</definedName>
    <definedName name="DATA31" localSheetId="1">#REF!</definedName>
    <definedName name="DATA31" localSheetId="2">#REF!</definedName>
    <definedName name="DATA31">#REF!</definedName>
    <definedName name="DATA32" localSheetId="0">#REF!</definedName>
    <definedName name="DATA32" localSheetId="1">#REF!</definedName>
    <definedName name="DATA32" localSheetId="2">#REF!</definedName>
    <definedName name="DATA32">#REF!</definedName>
    <definedName name="DATA33" localSheetId="0">#REF!</definedName>
    <definedName name="DATA33" localSheetId="1">#REF!</definedName>
    <definedName name="DATA33" localSheetId="2">#REF!</definedName>
    <definedName name="DATA33">#REF!</definedName>
    <definedName name="DATA34" localSheetId="0">#REF!</definedName>
    <definedName name="DATA34" localSheetId="1">#REF!</definedName>
    <definedName name="DATA34" localSheetId="2">#REF!</definedName>
    <definedName name="DATA34">#REF!</definedName>
    <definedName name="DATA35" localSheetId="0">#REF!</definedName>
    <definedName name="DATA35" localSheetId="1">#REF!</definedName>
    <definedName name="DATA35" localSheetId="2">#REF!</definedName>
    <definedName name="DATA35">#REF!</definedName>
    <definedName name="DATA36" localSheetId="0">#REF!</definedName>
    <definedName name="DATA36" localSheetId="1">#REF!</definedName>
    <definedName name="DATA36" localSheetId="2">#REF!</definedName>
    <definedName name="DATA36">#REF!</definedName>
    <definedName name="DATA37" localSheetId="0">#REF!</definedName>
    <definedName name="DATA37" localSheetId="1">#REF!</definedName>
    <definedName name="DATA37" localSheetId="2">#REF!</definedName>
    <definedName name="DATA37">#REF!</definedName>
    <definedName name="DATA38" localSheetId="0">#REF!</definedName>
    <definedName name="DATA38" localSheetId="1">#REF!</definedName>
    <definedName name="DATA38" localSheetId="2">#REF!</definedName>
    <definedName name="DATA38">#REF!</definedName>
    <definedName name="DATA39" localSheetId="0">#REF!</definedName>
    <definedName name="DATA39" localSheetId="1">#REF!</definedName>
    <definedName name="DATA39" localSheetId="2">#REF!</definedName>
    <definedName name="DATA39">#REF!</definedName>
    <definedName name="DATA4" localSheetId="0">#REF!</definedName>
    <definedName name="DATA4" localSheetId="1">#REF!</definedName>
    <definedName name="DATA4" localSheetId="2">#REF!</definedName>
    <definedName name="DATA4">#REF!</definedName>
    <definedName name="DATA5" localSheetId="0">#REF!</definedName>
    <definedName name="DATA5" localSheetId="1">#REF!</definedName>
    <definedName name="DATA5" localSheetId="2">#REF!</definedName>
    <definedName name="DATA5">#REF!</definedName>
    <definedName name="DATA6" localSheetId="0">#REF!</definedName>
    <definedName name="DATA6" localSheetId="1">#REF!</definedName>
    <definedName name="DATA6" localSheetId="2">#REF!</definedName>
    <definedName name="DATA6">#REF!</definedName>
    <definedName name="DATA7" localSheetId="0">#REF!</definedName>
    <definedName name="DATA7" localSheetId="1">#REF!</definedName>
    <definedName name="DATA7" localSheetId="2">#REF!</definedName>
    <definedName name="DATA7">#REF!</definedName>
    <definedName name="DATA8" localSheetId="0">#REF!</definedName>
    <definedName name="DATA8" localSheetId="1">#REF!</definedName>
    <definedName name="DATA8" localSheetId="2">#REF!</definedName>
    <definedName name="DATA8">#REF!</definedName>
    <definedName name="DATA9" localSheetId="0">#REF!</definedName>
    <definedName name="DATA9" localSheetId="1">#REF!</definedName>
    <definedName name="DATA9" localSheetId="2">#REF!</definedName>
    <definedName name="DATA9">#REF!</definedName>
    <definedName name="_xlnm.Database" localSheetId="0">#REF!</definedName>
    <definedName name="_xlnm.Database" localSheetId="1">#REF!</definedName>
    <definedName name="_xlnm.Database" localSheetId="2">#REF!</definedName>
    <definedName name="_xlnm.Database">#REF!</definedName>
    <definedName name="date" localSheetId="0">#REF!</definedName>
    <definedName name="date" localSheetId="1">#REF!</definedName>
    <definedName name="date" localSheetId="2">#REF!</definedName>
    <definedName name="date">#REF!</definedName>
    <definedName name="DATEINC" localSheetId="0">#REF!</definedName>
    <definedName name="DATEINC" localSheetId="1">#REF!</definedName>
    <definedName name="DATEINC" localSheetId="2">#REF!</definedName>
    <definedName name="DATEINC">#REF!</definedName>
    <definedName name="DC_L" localSheetId="0">#REF!</definedName>
    <definedName name="DC_L" localSheetId="1">#REF!</definedName>
    <definedName name="DC_L" localSheetId="2">#REF!</definedName>
    <definedName name="DC_L">#REF!</definedName>
    <definedName name="ddddd">39969.400462963</definedName>
    <definedName name="Dec" localSheetId="0">#REF!</definedName>
    <definedName name="Dec" localSheetId="1">#REF!</definedName>
    <definedName name="Dec" localSheetId="2">#REF!</definedName>
    <definedName name="Dec">#REF!</definedName>
    <definedName name="Dec_02_Actual" localSheetId="0">#REF!</definedName>
    <definedName name="Dec_02_Actual" localSheetId="1">#REF!</definedName>
    <definedName name="Dec_02_Actual" localSheetId="2">#REF!</definedName>
    <definedName name="Dec_02_Actual">#REF!</definedName>
    <definedName name="DECASSETS" localSheetId="0">#REF!</definedName>
    <definedName name="DECASSETS" localSheetId="1">#REF!</definedName>
    <definedName name="DECASSETS" localSheetId="2">#REF!</definedName>
    <definedName name="DECASSETS">#REF!</definedName>
    <definedName name="DECLIAB" localSheetId="0">#REF!</definedName>
    <definedName name="DECLIAB" localSheetId="1">#REF!</definedName>
    <definedName name="DECLIAB" localSheetId="2">#REF!</definedName>
    <definedName name="DECLIAB">#REF!</definedName>
    <definedName name="DeptID" localSheetId="0">#REF!</definedName>
    <definedName name="DeptID" localSheetId="1">#REF!</definedName>
    <definedName name="DeptID" localSheetId="2">#REF!</definedName>
    <definedName name="DeptID">#REF!</definedName>
    <definedName name="Desc" localSheetId="0">#REF!</definedName>
    <definedName name="Desc" localSheetId="1">#REF!</definedName>
    <definedName name="Desc" localSheetId="2">#REF!</definedName>
    <definedName name="Desc">#REF!</definedName>
    <definedName name="Descr" localSheetId="0">#REF!</definedName>
    <definedName name="Descr" localSheetId="1">#REF!</definedName>
    <definedName name="Descr" localSheetId="2">#REF!</definedName>
    <definedName name="Descr">#REF!</definedName>
    <definedName name="dfdf" localSheetId="0">#REF!</definedName>
    <definedName name="dfdf" localSheetId="1">#REF!</definedName>
    <definedName name="dfdf" localSheetId="2">#REF!</definedName>
    <definedName name="dfdf">#REF!</definedName>
    <definedName name="dfdfdf" localSheetId="0">#REF!</definedName>
    <definedName name="dfdfdf" localSheetId="1">#REF!</definedName>
    <definedName name="dfdfdf" localSheetId="2">#REF!</definedName>
    <definedName name="dfdfdf">#REF!</definedName>
    <definedName name="dfjkldsk" localSheetId="0">#REF!</definedName>
    <definedName name="dfjkldsk" localSheetId="1">#REF!</definedName>
    <definedName name="dfjkldsk" localSheetId="2">#REF!</definedName>
    <definedName name="dfjkldsk">#REF!</definedName>
    <definedName name="DirectLoad" localSheetId="0">#REF!</definedName>
    <definedName name="DirectLoad" localSheetId="1">#REF!</definedName>
    <definedName name="DirectLoad" localSheetId="2">#REF!</definedName>
    <definedName name="DirectLoad">#REF!</definedName>
    <definedName name="DirectRate" localSheetId="0">#REF!</definedName>
    <definedName name="DirectRate" localSheetId="1">#REF!</definedName>
    <definedName name="DirectRate" localSheetId="2">#REF!</definedName>
    <definedName name="DirectRate">#REF!</definedName>
    <definedName name="DistRates" localSheetId="0">#REF!</definedName>
    <definedName name="DistRates" localSheetId="1">#REF!</definedName>
    <definedName name="DistRates" localSheetId="2">#REF!</definedName>
    <definedName name="DistRates">#REF!</definedName>
    <definedName name="DistRatesTable" localSheetId="0">#REF!</definedName>
    <definedName name="DistRatesTable" localSheetId="1">#REF!</definedName>
    <definedName name="DistRatesTable" localSheetId="2">#REF!</definedName>
    <definedName name="DistRatesTable">#REF!</definedName>
    <definedName name="dkfopw" localSheetId="0">#REF!</definedName>
    <definedName name="dkfopw" localSheetId="1">#REF!</definedName>
    <definedName name="dkfopw" localSheetId="2">#REF!</definedName>
    <definedName name="dkfopw">#REF!</definedName>
    <definedName name="DM_F" localSheetId="0">#REF!</definedName>
    <definedName name="DM_F" localSheetId="1">#REF!</definedName>
    <definedName name="DM_F" localSheetId="2">#REF!</definedName>
    <definedName name="DM_F">#REF!</definedName>
    <definedName name="DM_L" localSheetId="0">#REF!</definedName>
    <definedName name="DM_L" localSheetId="1">#REF!</definedName>
    <definedName name="DM_L" localSheetId="2">#REF!</definedName>
    <definedName name="DM_L">#REF!</definedName>
    <definedName name="DollarFormat" localSheetId="0">#REF!</definedName>
    <definedName name="DollarFormat" localSheetId="1">#REF!</definedName>
    <definedName name="DollarFormat" localSheetId="2">#REF!</definedName>
    <definedName name="DollarFormat">#REF!</definedName>
    <definedName name="DollarFormat_Area" localSheetId="0">#REF!</definedName>
    <definedName name="DollarFormat_Area" localSheetId="1">#REF!</definedName>
    <definedName name="DollarFormat_Area" localSheetId="2">#REF!</definedName>
    <definedName name="DollarFormat_Area">#REF!</definedName>
    <definedName name="download" localSheetId="0">#REF!</definedName>
    <definedName name="download" localSheetId="1">#REF!</definedName>
    <definedName name="download" localSheetId="2">#REF!</definedName>
    <definedName name="download">#REF!</definedName>
    <definedName name="drop_zone" localSheetId="0">#REF!</definedName>
    <definedName name="drop_zone" localSheetId="1">#REF!</definedName>
    <definedName name="drop_zone" localSheetId="2">#REF!</definedName>
    <definedName name="drop_zone">#REF!</definedName>
    <definedName name="DXDepr99" localSheetId="0">#REF!</definedName>
    <definedName name="DXDepr99" localSheetId="1">#REF!</definedName>
    <definedName name="DXDepr99" localSheetId="2">#REF!</definedName>
    <definedName name="DXDepr99">#REF!</definedName>
    <definedName name="EBNUMBER">#REF!</definedName>
    <definedName name="EFT" localSheetId="0">#REF!</definedName>
    <definedName name="EFT" localSheetId="1">#REF!</definedName>
    <definedName name="EFT" localSheetId="2">#REF!</definedName>
    <definedName name="EFT">#REF!</definedName>
    <definedName name="eLDC_1505" localSheetId="0">#REF!</definedName>
    <definedName name="eLDC_1505" localSheetId="1">#REF!</definedName>
    <definedName name="eLDC_1505" localSheetId="2">#REF!</definedName>
    <definedName name="eLDC_1505">#REF!</definedName>
    <definedName name="ELDCLoad" localSheetId="0">#REF!</definedName>
    <definedName name="ELDCLoad" localSheetId="1">#REF!</definedName>
    <definedName name="ELDCLoad" localSheetId="2">#REF!</definedName>
    <definedName name="ELDCLoad">#REF!</definedName>
    <definedName name="ELDCRate" localSheetId="0">#REF!</definedName>
    <definedName name="ELDCRate" localSheetId="1">#REF!</definedName>
    <definedName name="ELDCRate" localSheetId="2">#REF!</definedName>
    <definedName name="ELDCRate">#REF!</definedName>
    <definedName name="Energy_Source__OPA" localSheetId="0">#REF!</definedName>
    <definedName name="Energy_Source__OPA" localSheetId="1">#REF!</definedName>
    <definedName name="Energy_Source__OPA" localSheetId="2">#REF!</definedName>
    <definedName name="Energy_Source__OPA">#REF!</definedName>
    <definedName name="EPS" localSheetId="0">#REF!</definedName>
    <definedName name="EPS" localSheetId="1">#REF!</definedName>
    <definedName name="EPS" localSheetId="2">#REF!</definedName>
    <definedName name="EPS">#REF!</definedName>
    <definedName name="est" localSheetId="0">#REF!</definedName>
    <definedName name="est" localSheetId="1">#REF!</definedName>
    <definedName name="est" localSheetId="2">#REF!</definedName>
    <definedName name="est">#REF!</definedName>
    <definedName name="EV__EVCOM_OPTIONS__">8</definedName>
    <definedName name="EV__EXPOPTIONS__">0</definedName>
    <definedName name="EV__LASTREFTIME__">41030.5812615741</definedName>
    <definedName name="EV__MAXEXPCOLS__">100</definedName>
    <definedName name="EV__MAXEXPROWS__">1000</definedName>
    <definedName name="EV__MEMORYCVW__">0</definedName>
    <definedName name="EV__WBEVMODE__">0</definedName>
    <definedName name="EV__WBREFOPTIONS__">134217799</definedName>
    <definedName name="EV__WBVERSION__">0</definedName>
    <definedName name="FA_AccDep_Reconciliations_CA" localSheetId="2">#REF!</definedName>
    <definedName name="FA_AccDep_Reconciliations_CA">#REF!</definedName>
    <definedName name="FA_CA" localSheetId="0">#REF!</definedName>
    <definedName name="FA_CA" localSheetId="1">#REF!</definedName>
    <definedName name="FA_CA" localSheetId="2">#REF!</definedName>
    <definedName name="FA_CA">#REF!</definedName>
    <definedName name="FA_GL_lookup" localSheetId="0">#REF!</definedName>
    <definedName name="FA_GL_lookup" localSheetId="1">#REF!</definedName>
    <definedName name="FA_GL_lookup" localSheetId="2">#REF!</definedName>
    <definedName name="FA_GL_lookup">#REF!</definedName>
    <definedName name="FA_MJR_Minor_NORMAL_Special_RET_CA" localSheetId="0">#REF!</definedName>
    <definedName name="FA_MJR_Minor_NORMAL_Special_RET_CA" localSheetId="1">#REF!</definedName>
    <definedName name="FA_MJR_Minor_NORMAL_Special_RET_CA" localSheetId="2">#REF!</definedName>
    <definedName name="FA_MJR_Minor_NORMAL_Special_RET_CA">#REF!</definedName>
    <definedName name="FA_PSOFT_AM_ACCDEPN" localSheetId="0">#REF!</definedName>
    <definedName name="FA_PSOFT_AM_ACCDEPN" localSheetId="1">#REF!</definedName>
    <definedName name="FA_PSOFT_AM_ACCDEPN" localSheetId="2">#REF!</definedName>
    <definedName name="FA_PSOFT_AM_ACCDEPN">#REF!</definedName>
    <definedName name="FA2a_lookup" localSheetId="0">#REF!</definedName>
    <definedName name="FA2a_lookup" localSheetId="1">#REF!</definedName>
    <definedName name="FA2a_lookup" localSheetId="2">#REF!</definedName>
    <definedName name="FA2a_lookup">#REF!</definedName>
    <definedName name="FA2c_lookup" localSheetId="0">#REF!</definedName>
    <definedName name="FA2c_lookup" localSheetId="1">#REF!</definedName>
    <definedName name="FA2c_lookup" localSheetId="2">#REF!</definedName>
    <definedName name="FA2c_lookup">#REF!</definedName>
    <definedName name="FA2c1_GLBAL_LOOKUP" localSheetId="0">#REF!</definedName>
    <definedName name="FA2c1_GLBAL_LOOKUP" localSheetId="1">#REF!</definedName>
    <definedName name="FA2c1_GLBAL_LOOKUP" localSheetId="2">#REF!</definedName>
    <definedName name="FA2c1_GLBAL_LOOKUP">#REF!</definedName>
    <definedName name="FA2d_accdep_lookup" localSheetId="0">#REF!</definedName>
    <definedName name="FA2d_accdep_lookup" localSheetId="1">#REF!</definedName>
    <definedName name="FA2d_accdep_lookup" localSheetId="2">#REF!</definedName>
    <definedName name="FA2d_accdep_lookup">#REF!</definedName>
    <definedName name="FA2d_COST_lookup" localSheetId="0">#REF!</definedName>
    <definedName name="FA2d_COST_lookup" localSheetId="1">#REF!</definedName>
    <definedName name="FA2d_COST_lookup" localSheetId="2">#REF!</definedName>
    <definedName name="FA2d_COST_lookup">#REF!</definedName>
    <definedName name="FA2d_lookup" localSheetId="0">#REF!</definedName>
    <definedName name="FA2d_lookup" localSheetId="1">#REF!</definedName>
    <definedName name="FA2d_lookup" localSheetId="2">#REF!</definedName>
    <definedName name="FA2d_lookup">#REF!</definedName>
    <definedName name="FA2e_lookup" localSheetId="0">#REF!</definedName>
    <definedName name="FA2e_lookup" localSheetId="1">#REF!</definedName>
    <definedName name="FA2e_lookup" localSheetId="2">#REF!</definedName>
    <definedName name="FA2e_lookup">#REF!</definedName>
    <definedName name="FDMbudget" localSheetId="0">#REF!</definedName>
    <definedName name="FDMbudget" localSheetId="1">#REF!</definedName>
    <definedName name="FDMbudget" localSheetId="2">#REF!</definedName>
    <definedName name="FDMbudget">#REF!</definedName>
    <definedName name="Feb" localSheetId="0">#REF!</definedName>
    <definedName name="Feb" localSheetId="1">#REF!</definedName>
    <definedName name="Feb" localSheetId="2">#REF!</definedName>
    <definedName name="Feb">#REF!</definedName>
    <definedName name="feb_lookup" localSheetId="0">#REF!</definedName>
    <definedName name="feb_lookup" localSheetId="1">#REF!</definedName>
    <definedName name="feb_lookup" localSheetId="2">#REF!</definedName>
    <definedName name="feb_lookup">#REF!</definedName>
    <definedName name="FebActRetail" localSheetId="0">#REF!</definedName>
    <definedName name="FebActRetail" localSheetId="1">#REF!</definedName>
    <definedName name="FebActRetail" localSheetId="2">#REF!</definedName>
    <definedName name="FebActRetail">#REF!</definedName>
    <definedName name="figures" localSheetId="0">#REF!</definedName>
    <definedName name="figures" localSheetId="1">#REF!</definedName>
    <definedName name="figures" localSheetId="2">#REF!</definedName>
    <definedName name="figures">#REF!</definedName>
    <definedName name="first" localSheetId="0">#REF!</definedName>
    <definedName name="first" localSheetId="1">#REF!</definedName>
    <definedName name="first" localSheetId="2">#REF!</definedName>
    <definedName name="first">#REF!</definedName>
    <definedName name="FiscalYR" localSheetId="0">#REF!</definedName>
    <definedName name="FiscalYR" localSheetId="1">#REF!</definedName>
    <definedName name="FiscalYR" localSheetId="2">#REF!</definedName>
    <definedName name="FiscalYR">#REF!</definedName>
    <definedName name="fixed_assets" localSheetId="0">#REF!</definedName>
    <definedName name="fixed_assets" localSheetId="1">#REF!</definedName>
    <definedName name="fixed_assets" localSheetId="2">#REF!</definedName>
    <definedName name="fixed_assets">#REF!</definedName>
    <definedName name="Forecast" localSheetId="0">#REF!</definedName>
    <definedName name="Forecast" localSheetId="1">#REF!</definedName>
    <definedName name="Forecast" localSheetId="2">#REF!</definedName>
    <definedName name="Forecast">#REF!</definedName>
    <definedName name="Forecast_ECS" localSheetId="0">#REF!</definedName>
    <definedName name="Forecast_ECS" localSheetId="1">#REF!</definedName>
    <definedName name="Forecast_ECS" localSheetId="2">#REF!</definedName>
    <definedName name="Forecast_ECS">#REF!</definedName>
    <definedName name="Formulas" localSheetId="0">#REF!</definedName>
    <definedName name="Formulas" localSheetId="1">#REF!</definedName>
    <definedName name="Formulas" localSheetId="2">#REF!</definedName>
    <definedName name="Formulas">#REF!</definedName>
    <definedName name="FSSubTeams" localSheetId="0">#REF!</definedName>
    <definedName name="FSSubTeams" localSheetId="1">#REF!</definedName>
    <definedName name="FSSubTeams" localSheetId="2">#REF!</definedName>
    <definedName name="FSSubTeams">#REF!</definedName>
    <definedName name="FVRate0" localSheetId="0">#REF!</definedName>
    <definedName name="FVRate0" localSheetId="1">#REF!</definedName>
    <definedName name="FVRate0" localSheetId="2">#REF!</definedName>
    <definedName name="FVRate0">#REF!</definedName>
    <definedName name="FVRate1" localSheetId="0">#REF!</definedName>
    <definedName name="FVRate1" localSheetId="1">#REF!</definedName>
    <definedName name="FVRate1" localSheetId="2">#REF!</definedName>
    <definedName name="FVRate1">#REF!</definedName>
    <definedName name="FVRate2" localSheetId="0">#REF!</definedName>
    <definedName name="FVRate2" localSheetId="1">#REF!</definedName>
    <definedName name="FVRate2" localSheetId="2">#REF!</definedName>
    <definedName name="FVRate2">#REF!</definedName>
    <definedName name="FVRate3" localSheetId="0">#REF!</definedName>
    <definedName name="FVRate3" localSheetId="1">#REF!</definedName>
    <definedName name="FVRate3" localSheetId="2">#REF!</definedName>
    <definedName name="FVRate3">#REF!</definedName>
    <definedName name="FVRate4" localSheetId="0">#REF!</definedName>
    <definedName name="FVRate4" localSheetId="1">#REF!</definedName>
    <definedName name="FVRate4" localSheetId="2">#REF!</definedName>
    <definedName name="FVRate4">#REF!</definedName>
    <definedName name="FY4nv" localSheetId="0">#REF!</definedName>
    <definedName name="FY4nv" localSheetId="1">#REF!</definedName>
    <definedName name="FY4nv" localSheetId="2">#REF!</definedName>
    <definedName name="FY4nv">#REF!</definedName>
    <definedName name="G1LD">#REF!</definedName>
    <definedName name="G1LDCBR">#REF!</definedName>
    <definedName name="ga_peak_dem_amt" localSheetId="0">#REF!</definedName>
    <definedName name="ga_peak_dem_amt" localSheetId="1">#REF!</definedName>
    <definedName name="ga_peak_dem_amt" localSheetId="2">#REF!</definedName>
    <definedName name="ga_peak_dem_amt">#REF!</definedName>
    <definedName name="ga_peak_total" localSheetId="0">#REF!</definedName>
    <definedName name="ga_peak_total" localSheetId="1">#REF!</definedName>
    <definedName name="ga_peak_total" localSheetId="2">#REF!</definedName>
    <definedName name="ga_peak_total">#REF!</definedName>
    <definedName name="GARate">#REF!</definedName>
    <definedName name="GL" localSheetId="0">#REF!</definedName>
    <definedName name="GL" localSheetId="1">#REF!</definedName>
    <definedName name="GL" localSheetId="2">#REF!</definedName>
    <definedName name="GL">#REF!</definedName>
    <definedName name="GL_412010" localSheetId="0">#REF!</definedName>
    <definedName name="GL_412010" localSheetId="1">#REF!</definedName>
    <definedName name="GL_412010" localSheetId="2">#REF!</definedName>
    <definedName name="GL_412010">#REF!</definedName>
    <definedName name="GL_412011" localSheetId="0">#REF!</definedName>
    <definedName name="GL_412011" localSheetId="1">#REF!</definedName>
    <definedName name="GL_412011" localSheetId="2">#REF!</definedName>
    <definedName name="GL_412011">#REF!</definedName>
    <definedName name="GL_412018" localSheetId="0">#REF!</definedName>
    <definedName name="GL_412018" localSheetId="1">#REF!</definedName>
    <definedName name="GL_412018" localSheetId="2">#REF!</definedName>
    <definedName name="GL_412018">#REF!</definedName>
    <definedName name="GL_412019" localSheetId="0">#REF!</definedName>
    <definedName name="GL_412019" localSheetId="1">#REF!</definedName>
    <definedName name="GL_412019" localSheetId="2">#REF!</definedName>
    <definedName name="GL_412019">#REF!</definedName>
    <definedName name="GL_bal" localSheetId="0">#REF!</definedName>
    <definedName name="GL_bal" localSheetId="1">#REF!</definedName>
    <definedName name="GL_bal" localSheetId="2">#REF!</definedName>
    <definedName name="GL_bal">#REF!</definedName>
    <definedName name="GL_BAL_ALLBU_LOOKUP" localSheetId="0">#REF!</definedName>
    <definedName name="GL_BAL_ALLBU_LOOKUP" localSheetId="1">#REF!</definedName>
    <definedName name="GL_BAL_ALLBU_LOOKUP" localSheetId="2">#REF!</definedName>
    <definedName name="GL_BAL_ALLBU_LOOKUP">#REF!</definedName>
    <definedName name="GL_Bal_summary" localSheetId="0">#REF!</definedName>
    <definedName name="GL_Bal_summary" localSheetId="1">#REF!</definedName>
    <definedName name="GL_Bal_summary" localSheetId="2">#REF!</definedName>
    <definedName name="GL_Bal_summary">#REF!</definedName>
    <definedName name="GL_COLUMN_NBR" localSheetId="0">#REF!</definedName>
    <definedName name="GL_COLUMN_NBR" localSheetId="1">#REF!</definedName>
    <definedName name="GL_COLUMN_NBR" localSheetId="2">#REF!</definedName>
    <definedName name="GL_COLUMN_NBR">#REF!</definedName>
    <definedName name="GL_Prior_Year" localSheetId="0">#REF!</definedName>
    <definedName name="GL_Prior_Year" localSheetId="1">#REF!</definedName>
    <definedName name="GL_Prior_Year" localSheetId="2">#REF!</definedName>
    <definedName name="GL_Prior_Year">#REF!</definedName>
    <definedName name="gl_summary" localSheetId="0">#REF!</definedName>
    <definedName name="gl_summary" localSheetId="1">#REF!</definedName>
    <definedName name="gl_summary" localSheetId="2">#REF!</definedName>
    <definedName name="gl_summary">#REF!</definedName>
    <definedName name="gl_txdx_amort_bal" localSheetId="0">#REF!</definedName>
    <definedName name="gl_txdx_amort_bal" localSheetId="1">#REF!</definedName>
    <definedName name="gl_txdx_amort_bal" localSheetId="2">#REF!</definedName>
    <definedName name="gl_txdx_amort_bal">#REF!</definedName>
    <definedName name="GL_TXDX_BAL" localSheetId="0">#REF!</definedName>
    <definedName name="GL_TXDX_BAL" localSheetId="1">#REF!</definedName>
    <definedName name="GL_TXDX_BAL" localSheetId="2">#REF!</definedName>
    <definedName name="GL_TXDX_BAL">#REF!</definedName>
    <definedName name="glbal" localSheetId="0">#REF!</definedName>
    <definedName name="glbal" localSheetId="1">#REF!</definedName>
    <definedName name="glbal" localSheetId="2">#REF!</definedName>
    <definedName name="glbal">#REF!</definedName>
    <definedName name="Grade_Levels" localSheetId="0">#REF!</definedName>
    <definedName name="Grade_Levels" localSheetId="1">#REF!</definedName>
    <definedName name="Grade_Levels" localSheetId="2">#REF!</definedName>
    <definedName name="Grade_Levels">#REF!</definedName>
    <definedName name="Group" localSheetId="0">#REF!</definedName>
    <definedName name="Group" localSheetId="1">#REF!</definedName>
    <definedName name="Group" localSheetId="2">#REF!</definedName>
    <definedName name="Group">#REF!</definedName>
    <definedName name="Group1Desposing">#REF!</definedName>
    <definedName name="HEADER1" localSheetId="0">#REF!</definedName>
    <definedName name="HEADER1" localSheetId="1">#REF!</definedName>
    <definedName name="HEADER1" localSheetId="2">#REF!</definedName>
    <definedName name="HEADER1">#REF!</definedName>
    <definedName name="histdate">#REF!</definedName>
    <definedName name="HON_1505" localSheetId="0">#REF!</definedName>
    <definedName name="HON_1505" localSheetId="1">#REF!</definedName>
    <definedName name="HON_1505" localSheetId="2">#REF!</definedName>
    <definedName name="HON_1505">#REF!</definedName>
    <definedName name="HONI_Budget_By_Investment" localSheetId="0">#REF!</definedName>
    <definedName name="HONI_Budget_By_Investment" localSheetId="1">#REF!</definedName>
    <definedName name="HONI_Budget_By_Investment" localSheetId="2">#REF!</definedName>
    <definedName name="HONI_Budget_By_Investment">#REF!</definedName>
    <definedName name="HTML_CodePage">1252</definedName>
    <definedName name="HTML_Description">""</definedName>
    <definedName name="HTML_Email">""</definedName>
    <definedName name="HTML_Header">"2003 05 15"</definedName>
    <definedName name="HTML_LastUpdate">"5/15/2003"</definedName>
    <definedName name="HTML_LineAfter">FALSE</definedName>
    <definedName name="HTML_LineBefore">FALSE</definedName>
    <definedName name="HTML_Name">"Dave Sloan"</definedName>
    <definedName name="HTML_OBDlg2">TRUE</definedName>
    <definedName name="HTML_OBDlg4">TRUE</definedName>
    <definedName name="HTML_OS">0</definedName>
    <definedName name="HTML_PathFile">"N:\Time _ Cost Allocation\2003 03 AM Time Allocation\Results\MyHTML.htm"</definedName>
    <definedName name="HTML_Title">"2003 05 15 to Ian"</definedName>
    <definedName name="Hydro_One" localSheetId="0">#REF!</definedName>
    <definedName name="Hydro_One" localSheetId="1">#REF!</definedName>
    <definedName name="Hydro_One" localSheetId="2">#REF!</definedName>
    <definedName name="Hydro_One">#REF!</definedName>
    <definedName name="Hydro_One_Brampton_Inc." localSheetId="0">#REF!</definedName>
    <definedName name="Hydro_One_Brampton_Inc." localSheetId="1">#REF!</definedName>
    <definedName name="Hydro_One_Brampton_Inc." localSheetId="2">#REF!</definedName>
    <definedName name="Hydro_One_Brampton_Inc.">#REF!</definedName>
    <definedName name="Hydro_One_Remote_Communities_Inc." localSheetId="0">#REF!</definedName>
    <definedName name="Hydro_One_Remote_Communities_Inc." localSheetId="1">#REF!</definedName>
    <definedName name="Hydro_One_Remote_Communities_Inc." localSheetId="2">#REF!</definedName>
    <definedName name="Hydro_One_Remote_Communities_Inc.">#REF!</definedName>
    <definedName name="Hydro_One_Telecom_Inc." localSheetId="0">#REF!</definedName>
    <definedName name="Hydro_One_Telecom_Inc." localSheetId="1">#REF!</definedName>
    <definedName name="Hydro_One_Telecom_Inc." localSheetId="2">#REF!</definedName>
    <definedName name="Hydro_One_Telecom_Inc.">#REF!</definedName>
    <definedName name="IncluDR3?" localSheetId="0">#REF!</definedName>
    <definedName name="IncluDR3?" localSheetId="1">#REF!</definedName>
    <definedName name="IncluDR3?" localSheetId="2">#REF!</definedName>
    <definedName name="IncluDR3?">#REF!</definedName>
    <definedName name="Incr2000">#REF!</definedName>
    <definedName name="InergiTitle" localSheetId="0">#REF!</definedName>
    <definedName name="InergiTitle" localSheetId="1">#REF!</definedName>
    <definedName name="InergiTitle" localSheetId="2">#REF!</definedName>
    <definedName name="InergiTitle">#REF!</definedName>
    <definedName name="INSERV_LOOKUP" localSheetId="0">#REF!</definedName>
    <definedName name="INSERV_LOOKUP" localSheetId="1">#REF!</definedName>
    <definedName name="INSERV_LOOKUP" localSheetId="2">#REF!</definedName>
    <definedName name="INSERV_LOOKUP">#REF!</definedName>
    <definedName name="Jan" localSheetId="0">#REF!</definedName>
    <definedName name="Jan" localSheetId="1">#REF!</definedName>
    <definedName name="Jan" localSheetId="2">#REF!</definedName>
    <definedName name="Jan">#REF!</definedName>
    <definedName name="Jan_03_Estimate_p1" localSheetId="0">#REF!</definedName>
    <definedName name="Jan_03_Estimate_p1" localSheetId="1">#REF!</definedName>
    <definedName name="Jan_03_Estimate_p1" localSheetId="2">#REF!</definedName>
    <definedName name="Jan_03_Estimate_p1">#REF!</definedName>
    <definedName name="Jan_03_Estimate_p2" localSheetId="0">#REF!</definedName>
    <definedName name="Jan_03_Estimate_p2" localSheetId="1">#REF!</definedName>
    <definedName name="Jan_03_Estimate_p2" localSheetId="2">#REF!</definedName>
    <definedName name="Jan_03_Estimate_p2">#REF!</definedName>
    <definedName name="Jan_03_p3" localSheetId="0">#REF!</definedName>
    <definedName name="Jan_03_p3" localSheetId="1">#REF!</definedName>
    <definedName name="Jan_03_p3" localSheetId="2">#REF!</definedName>
    <definedName name="Jan_03_p3">#REF!</definedName>
    <definedName name="Jan_03_p4" localSheetId="0">#REF!</definedName>
    <definedName name="Jan_03_p4" localSheetId="1">#REF!</definedName>
    <definedName name="Jan_03_p4" localSheetId="2">#REF!</definedName>
    <definedName name="Jan_03_p4">#REF!</definedName>
    <definedName name="June_02" localSheetId="0">#REF!</definedName>
    <definedName name="June_02" localSheetId="1">#REF!</definedName>
    <definedName name="June_02" localSheetId="2">#REF!</definedName>
    <definedName name="June_02">#REF!</definedName>
    <definedName name="June_MEUs_Embedded_Variance" localSheetId="0">#REF!</definedName>
    <definedName name="June_MEUs_Embedded_Variance" localSheetId="1">#REF!</definedName>
    <definedName name="June_MEUs_Embedded_Variance" localSheetId="2">#REF!</definedName>
    <definedName name="June_MEUs_Embedded_Variance">#REF!</definedName>
    <definedName name="June_Retail_Variance" localSheetId="0">#REF!</definedName>
    <definedName name="June_Retail_Variance" localSheetId="1">#REF!</definedName>
    <definedName name="June_Retail_Variance" localSheetId="2">#REF!</definedName>
    <definedName name="June_Retail_Variance">#REF!</definedName>
    <definedName name="Lakeland_SA">#REF!</definedName>
    <definedName name="LDC" localSheetId="0">#REF!</definedName>
    <definedName name="LDC" localSheetId="1">#REF!</definedName>
    <definedName name="LDC" localSheetId="2">#REF!</definedName>
    <definedName name="LDC">#REF!</definedName>
    <definedName name="LDCkWh" localSheetId="0">#REF!</definedName>
    <definedName name="LDCkWh" localSheetId="1">#REF!</definedName>
    <definedName name="LDCkWh" localSheetId="2">#REF!</definedName>
    <definedName name="LDCkWh">#REF!</definedName>
    <definedName name="LDCkWh2" localSheetId="0">#REF!</definedName>
    <definedName name="LDCkWh2" localSheetId="1">#REF!</definedName>
    <definedName name="LDCkWh2" localSheetId="2">#REF!</definedName>
    <definedName name="LDCkWh2">#REF!</definedName>
    <definedName name="LDCkWh3" localSheetId="0">#REF!</definedName>
    <definedName name="LDCkWh3" localSheetId="1">#REF!</definedName>
    <definedName name="LDCkWh3" localSheetId="2">#REF!</definedName>
    <definedName name="LDCkWh3">#REF!</definedName>
    <definedName name="LDCList">OFFSET(#REF!,0,0,COUNTA(#REF!),1)</definedName>
    <definedName name="LDCLoads" localSheetId="0">#REF!</definedName>
    <definedName name="LDCLoads" localSheetId="1">#REF!</definedName>
    <definedName name="LDCLoads" localSheetId="2">#REF!</definedName>
    <definedName name="LDCLoads">#REF!</definedName>
    <definedName name="LDCRates" localSheetId="0">#REF!</definedName>
    <definedName name="LDCRates" localSheetId="1">#REF!</definedName>
    <definedName name="LDCRates" localSheetId="2">#REF!</definedName>
    <definedName name="LDCRates">#REF!</definedName>
    <definedName name="LDCRates2" localSheetId="0">#REF!</definedName>
    <definedName name="LDCRates2" localSheetId="1">#REF!</definedName>
    <definedName name="LDCRates2" localSheetId="2">#REF!</definedName>
    <definedName name="LDCRates2">#REF!</definedName>
    <definedName name="LEDGER" localSheetId="0">#REF!</definedName>
    <definedName name="LEDGER" localSheetId="1">#REF!</definedName>
    <definedName name="LEDGER" localSheetId="2">#REF!</definedName>
    <definedName name="LEDGER">#REF!</definedName>
    <definedName name="Lei" localSheetId="0">#REF!</definedName>
    <definedName name="Lei" localSheetId="1">#REF!</definedName>
    <definedName name="Lei" localSheetId="2">#REF!</definedName>
    <definedName name="Lei">#REF!</definedName>
    <definedName name="LIAB" localSheetId="0">#REF!</definedName>
    <definedName name="LIAB" localSheetId="1">#REF!</definedName>
    <definedName name="LIAB" localSheetId="2">#REF!</definedName>
    <definedName name="LIAB">#REF!</definedName>
    <definedName name="LIABJAN09" localSheetId="0">#REF!</definedName>
    <definedName name="LIABJAN09" localSheetId="1">#REF!</definedName>
    <definedName name="LIABJAN09" localSheetId="2">#REF!</definedName>
    <definedName name="LIABJAN09">#REF!</definedName>
    <definedName name="LIMIT">#REF!</definedName>
    <definedName name="listdata">#REF!</definedName>
    <definedName name="ListOfLDC" localSheetId="1">OFFSET(#REF!,0,0,COUNTA(#REF!),1)</definedName>
    <definedName name="ListOfLDC">OFFSET(#REF!,0,0,COUNTA(#REF!),1)</definedName>
    <definedName name="LoadForecast" localSheetId="0">#REF!</definedName>
    <definedName name="LoadForecast" localSheetId="1">#REF!</definedName>
    <definedName name="LoadForecast" localSheetId="2">#REF!</definedName>
    <definedName name="LoadForecast">#REF!</definedName>
    <definedName name="Loads" localSheetId="0">#REF!</definedName>
    <definedName name="Loads" localSheetId="1">#REF!</definedName>
    <definedName name="Loads" localSheetId="2">#REF!</definedName>
    <definedName name="Loads">#REF!</definedName>
    <definedName name="LOOKUP" localSheetId="0">#REF!</definedName>
    <definedName name="LOOKUP" localSheetId="1">#REF!</definedName>
    <definedName name="LOOKUP" localSheetId="2">#REF!</definedName>
    <definedName name="LOOKUP">#REF!</definedName>
    <definedName name="lookup_bu" localSheetId="0">#REF!</definedName>
    <definedName name="lookup_bu" localSheetId="1">#REF!</definedName>
    <definedName name="lookup_bu" localSheetId="2">#REF!</definedName>
    <definedName name="lookup_bu">#REF!</definedName>
    <definedName name="LPK" localSheetId="0">#REF!</definedName>
    <definedName name="LPK" localSheetId="1">#REF!</definedName>
    <definedName name="LPK" localSheetId="2">#REF!</definedName>
    <definedName name="LPK">#REF!</definedName>
    <definedName name="LU" localSheetId="0">#REF!</definedName>
    <definedName name="LU" localSheetId="1">#REF!</definedName>
    <definedName name="LU" localSheetId="2">#REF!</definedName>
    <definedName name="LU">#REF!</definedName>
    <definedName name="LYN" localSheetId="0">#REF!</definedName>
    <definedName name="LYN" localSheetId="1">#REF!</definedName>
    <definedName name="LYN" localSheetId="2">#REF!</definedName>
    <definedName name="LYN">#REF!</definedName>
    <definedName name="MAJOR_CONT_AM_LOOKUP" localSheetId="0">#REF!</definedName>
    <definedName name="MAJOR_CONT_AM_LOOKUP" localSheetId="1">#REF!</definedName>
    <definedName name="MAJOR_CONT_AM_LOOKUP" localSheetId="2">#REF!</definedName>
    <definedName name="MAJOR_CONT_AM_LOOKUP">#REF!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nual" localSheetId="0">#REF!</definedName>
    <definedName name="Manual" localSheetId="1">#REF!</definedName>
    <definedName name="Manual" localSheetId="2">#REF!</definedName>
    <definedName name="Manual">#REF!</definedName>
    <definedName name="Manual_Prior_Year" localSheetId="0">#REF!</definedName>
    <definedName name="Manual_Prior_Year" localSheetId="1">#REF!</definedName>
    <definedName name="Manual_Prior_Year" localSheetId="2">#REF!</definedName>
    <definedName name="Manual_Prior_Year">#REF!</definedName>
    <definedName name="march" localSheetId="0">#REF!</definedName>
    <definedName name="march" localSheetId="1">#REF!</definedName>
    <definedName name="march" localSheetId="2">#REF!</definedName>
    <definedName name="march">#REF!</definedName>
    <definedName name="mast" localSheetId="0">#REF!</definedName>
    <definedName name="mast" localSheetId="1">#REF!</definedName>
    <definedName name="mast" localSheetId="2">#REF!</definedName>
    <definedName name="mast">#REF!</definedName>
    <definedName name="mat_beg_bud">#REF!</definedName>
    <definedName name="mat_end_bud">#REF!</definedName>
    <definedName name="mat12ACT">#REF!</definedName>
    <definedName name="MATBUD">#REF!</definedName>
    <definedName name="Match" localSheetId="0">#REF!</definedName>
    <definedName name="Match" localSheetId="1">#REF!</definedName>
    <definedName name="Match" localSheetId="2">#REF!</definedName>
    <definedName name="Match">#REF!</definedName>
    <definedName name="Match_All_Data" localSheetId="0">#REF!</definedName>
    <definedName name="Match_All_Data" localSheetId="1">#REF!</definedName>
    <definedName name="Match_All_Data" localSheetId="2">#REF!</definedName>
    <definedName name="Match_All_Data">#REF!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y_02" localSheetId="0">#REF!</definedName>
    <definedName name="May_02" localSheetId="1">#REF!</definedName>
    <definedName name="May_02" localSheetId="2">#REF!</definedName>
    <definedName name="May_02">#REF!</definedName>
    <definedName name="meter_costs" localSheetId="0">#REF!</definedName>
    <definedName name="meter_costs" localSheetId="1">#REF!</definedName>
    <definedName name="meter_costs" localSheetId="2">#REF!</definedName>
    <definedName name="meter_costs">#REF!</definedName>
    <definedName name="meter_installation_costs_by_type" localSheetId="0">#REF!</definedName>
    <definedName name="meter_installation_costs_by_type" localSheetId="1">#REF!</definedName>
    <definedName name="meter_installation_costs_by_type" localSheetId="2">#REF!</definedName>
    <definedName name="meter_installation_costs_by_type">#REF!</definedName>
    <definedName name="meter_targets_by_program" localSheetId="0">#REF!</definedName>
    <definedName name="meter_targets_by_program" localSheetId="1">#REF!</definedName>
    <definedName name="meter_targets_by_program" localSheetId="2">#REF!</definedName>
    <definedName name="meter_targets_by_program">#REF!</definedName>
    <definedName name="METS1_2___Rebate_Effective_Dates" localSheetId="0">#REF!</definedName>
    <definedName name="METS1_2___Rebate_Effective_Dates" localSheetId="1">#REF!</definedName>
    <definedName name="METS1_2___Rebate_Effective_Dates" localSheetId="2">#REF!</definedName>
    <definedName name="METS1_2___Rebate_Effective_Dates">#REF!</definedName>
    <definedName name="MEULoads" localSheetId="0">#REF!</definedName>
    <definedName name="MEULoads" localSheetId="1">#REF!</definedName>
    <definedName name="MEULoads" localSheetId="2">#REF!</definedName>
    <definedName name="MEULoads">#REF!</definedName>
    <definedName name="MEUR" localSheetId="0">#REF!</definedName>
    <definedName name="MEUR" localSheetId="1">#REF!</definedName>
    <definedName name="MEUR" localSheetId="2">#REF!</definedName>
    <definedName name="MEUR">#REF!</definedName>
    <definedName name="MEURates" localSheetId="0">#REF!</definedName>
    <definedName name="MEURates" localSheetId="1">#REF!</definedName>
    <definedName name="MEURates" localSheetId="2">#REF!</definedName>
    <definedName name="MEURates">#REF!</definedName>
    <definedName name="MEURTXLoad" localSheetId="0">#REF!</definedName>
    <definedName name="MEURTXLoad" localSheetId="1">#REF!</definedName>
    <definedName name="MEURTXLoad" localSheetId="2">#REF!</definedName>
    <definedName name="MEURTXLoad">#REF!</definedName>
    <definedName name="MEURTXRate" localSheetId="0">#REF!</definedName>
    <definedName name="MEURTXRate" localSheetId="1">#REF!</definedName>
    <definedName name="MEURTXRate" localSheetId="2">#REF!</definedName>
    <definedName name="MEURTXRate">#REF!</definedName>
    <definedName name="MEWarning">0</definedName>
    <definedName name="MFA_BU_CATG_LOOKUP" localSheetId="0">#REF!</definedName>
    <definedName name="MFA_BU_CATG_LOOKUP" localSheetId="1">#REF!</definedName>
    <definedName name="MFA_BU_CATG_LOOKUP" localSheetId="2">#REF!</definedName>
    <definedName name="MFA_BU_CATG_LOOKUP">#REF!</definedName>
    <definedName name="MFA_Feed" localSheetId="0">#REF!</definedName>
    <definedName name="MFA_Feed" localSheetId="1">#REF!</definedName>
    <definedName name="MFA_Feed" localSheetId="2">#REF!</definedName>
    <definedName name="MFA_Feed">#REF!</definedName>
    <definedName name="mgr" localSheetId="0">#REF!</definedName>
    <definedName name="mgr" localSheetId="1">#REF!</definedName>
    <definedName name="mgr" localSheetId="2">#REF!</definedName>
    <definedName name="mgr">#REF!</definedName>
    <definedName name="MidPeak">#REF!</definedName>
    <definedName name="mil" localSheetId="0">#REF!</definedName>
    <definedName name="mil" localSheetId="1">#REF!</definedName>
    <definedName name="mil" localSheetId="2">#REF!</definedName>
    <definedName name="mil">#REF!</definedName>
    <definedName name="million" localSheetId="0">#REF!</definedName>
    <definedName name="million" localSheetId="1">#REF!</definedName>
    <definedName name="million" localSheetId="2">#REF!</definedName>
    <definedName name="million">#REF!</definedName>
    <definedName name="MINOR_CONT_AM_LOOKUP" localSheetId="0">#REF!</definedName>
    <definedName name="MINOR_CONT_AM_LOOKUP" localSheetId="1">#REF!</definedName>
    <definedName name="MINOR_CONT_AM_LOOKUP" localSheetId="2">#REF!</definedName>
    <definedName name="MINOR_CONT_AM_LOOKUP">#REF!</definedName>
    <definedName name="misc1" localSheetId="0">#REF!</definedName>
    <definedName name="misc1" localSheetId="1">#REF!</definedName>
    <definedName name="misc1" localSheetId="2">#REF!</definedName>
    <definedName name="misc1">#REF!</definedName>
    <definedName name="misc2" localSheetId="0">#REF!</definedName>
    <definedName name="misc2" localSheetId="1">#REF!</definedName>
    <definedName name="misc2" localSheetId="2">#REF!</definedName>
    <definedName name="misc2">#REF!</definedName>
    <definedName name="misc3" localSheetId="0">#REF!</definedName>
    <definedName name="misc3" localSheetId="1">#REF!</definedName>
    <definedName name="misc3" localSheetId="2">#REF!</definedName>
    <definedName name="misc3">#REF!</definedName>
    <definedName name="misc4" localSheetId="0">#REF!</definedName>
    <definedName name="misc4" localSheetId="1">#REF!</definedName>
    <definedName name="misc4" localSheetId="2">#REF!</definedName>
    <definedName name="misc4">#REF!</definedName>
    <definedName name="misc5" localSheetId="0">#REF!</definedName>
    <definedName name="misc5" localSheetId="1">#REF!</definedName>
    <definedName name="misc5" localSheetId="2">#REF!</definedName>
    <definedName name="misc5">#REF!</definedName>
    <definedName name="misc6" localSheetId="0">#REF!</definedName>
    <definedName name="misc6" localSheetId="1">#REF!</definedName>
    <definedName name="misc6" localSheetId="2">#REF!</definedName>
    <definedName name="misc6">#REF!</definedName>
    <definedName name="mmm" localSheetId="0">#REF!</definedName>
    <definedName name="mmm" localSheetId="1">#REF!</definedName>
    <definedName name="mmm" localSheetId="2">#REF!</definedName>
    <definedName name="mmm">#REF!</definedName>
    <definedName name="Month" localSheetId="0">#REF!</definedName>
    <definedName name="Month" localSheetId="1">#REF!</definedName>
    <definedName name="Month" localSheetId="2">#REF!</definedName>
    <definedName name="Month">#REF!</definedName>
    <definedName name="Month_identifier" localSheetId="0">#REF!</definedName>
    <definedName name="Month_identifier" localSheetId="1">#REF!</definedName>
    <definedName name="Month_identifier" localSheetId="2">#REF!</definedName>
    <definedName name="Month_identifier">#REF!</definedName>
    <definedName name="Month_Prior" localSheetId="0">#REF!</definedName>
    <definedName name="Month_Prior" localSheetId="1">#REF!</definedName>
    <definedName name="Month_Prior" localSheetId="2">#REF!</definedName>
    <definedName name="Month_Prior">#REF!</definedName>
    <definedName name="MONTHS" localSheetId="0">#REF!</definedName>
    <definedName name="MONTHS" localSheetId="1">#REF!</definedName>
    <definedName name="MONTHS" localSheetId="2">#REF!</definedName>
    <definedName name="MONTHS">#REF!</definedName>
    <definedName name="mrr" localSheetId="0">#REF!</definedName>
    <definedName name="mrr" localSheetId="1">#REF!</definedName>
    <definedName name="mrr" localSheetId="2">#REF!</definedName>
    <definedName name="mrr">#REF!</definedName>
    <definedName name="name" localSheetId="0">#REF!</definedName>
    <definedName name="name" localSheetId="1">#REF!</definedName>
    <definedName name="name" localSheetId="2">#REF!</definedName>
    <definedName name="name">#REF!</definedName>
    <definedName name="nd_costs_other" localSheetId="0">#REF!</definedName>
    <definedName name="nd_costs_other" localSheetId="1">#REF!</definedName>
    <definedName name="nd_costs_other" localSheetId="2">#REF!</definedName>
    <definedName name="nd_costs_other">#REF!</definedName>
    <definedName name="nd_hardware_costs" localSheetId="0">#REF!</definedName>
    <definedName name="nd_hardware_costs" localSheetId="1">#REF!</definedName>
    <definedName name="nd_hardware_costs" localSheetId="2">#REF!</definedName>
    <definedName name="nd_hardware_costs">#REF!</definedName>
    <definedName name="nd_resource_costs" localSheetId="0">#REF!</definedName>
    <definedName name="nd_resource_costs" localSheetId="1">#REF!</definedName>
    <definedName name="nd_resource_costs" localSheetId="2">#REF!</definedName>
    <definedName name="nd_resource_costs">#REF!</definedName>
    <definedName name="NELDC_kWhs" localSheetId="0">#REF!</definedName>
    <definedName name="NELDC_kWhs" localSheetId="1">#REF!</definedName>
    <definedName name="NELDC_kWhs" localSheetId="2">#REF!</definedName>
    <definedName name="NELDC_kWhs">#REF!</definedName>
    <definedName name="new" localSheetId="0">#REF!</definedName>
    <definedName name="new" localSheetId="1">#REF!</definedName>
    <definedName name="new" localSheetId="2">#REF!</definedName>
    <definedName name="new">#REF!</definedName>
    <definedName name="New_Rate_Order_Effective_Date" localSheetId="0">#REF!</definedName>
    <definedName name="New_Rate_Order_Effective_Date" localSheetId="1">#REF!</definedName>
    <definedName name="New_Rate_Order_Effective_Date" localSheetId="2">#REF!</definedName>
    <definedName name="New_Rate_Order_Effective_Date">#REF!</definedName>
    <definedName name="NNELDCkWhs" localSheetId="0">#REF!</definedName>
    <definedName name="NNELDCkWhs" localSheetId="1">#REF!</definedName>
    <definedName name="NNELDCkWhs" localSheetId="2">#REF!</definedName>
    <definedName name="NNELDCkWhs">#REF!</definedName>
    <definedName name="NOVASSETS" localSheetId="0">#REF!</definedName>
    <definedName name="NOVASSETS" localSheetId="1">#REF!</definedName>
    <definedName name="NOVASSETS" localSheetId="2">#REF!</definedName>
    <definedName name="NOVASSETS">#REF!</definedName>
    <definedName name="NOVLIAB" localSheetId="0">#REF!</definedName>
    <definedName name="NOVLIAB" localSheetId="1">#REF!</definedName>
    <definedName name="NOVLIAB" localSheetId="2">#REF!</definedName>
    <definedName name="NOVLIAB">#REF!</definedName>
    <definedName name="NPV" localSheetId="0">#REF!</definedName>
    <definedName name="NPV" localSheetId="1">#REF!</definedName>
    <definedName name="NPV" localSheetId="2">#REF!</definedName>
    <definedName name="NPV">#REF!</definedName>
    <definedName name="NvsAnswerCol">"[Drill1]JRNLLAYOUT!$A$4:$A$79"</definedName>
    <definedName name="NvsASD">"V1999-12-29"</definedName>
    <definedName name="NvsAutoDrillOk">"VN"</definedName>
    <definedName name="NvsDateToNumber">"Y"</definedName>
    <definedName name="NvsElapsedTime">0.000992939814750571</definedName>
    <definedName name="NvsEndTime">39016.4085416667</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"%,X,RZF..OHnplode,CZF.."</definedName>
    <definedName name="NvsPanelEffdt">"V1901-01-01"</definedName>
    <definedName name="NvsPanelSetid">"VSHARE"</definedName>
    <definedName name="NvsParentRef">"'[900-HO Trail Balance Statement-2006-10-27.xls]Trial_Balance'!$P$480"</definedName>
    <definedName name="NvsReqBU">"V900"</definedName>
    <definedName name="NvsReqBUOnly">"VN"</definedName>
    <definedName name="NvsTransLed">"VN"</definedName>
    <definedName name="NvsTreeASD">"V1999-12-29"</definedName>
    <definedName name="NvsValTbl.ACCOUNT">"GL_ACCOUNT_TBL"</definedName>
    <definedName name="NvsValTbl.ACTIVITY_ID">"PROJ_ACTIVITY"</definedName>
    <definedName name="NvsValTbl.ANALYSIS_TYPE">"PROJ_ANTYPE_FS"</definedName>
    <definedName name="NvsValTbl.BUSINESS_UNIT">"BUS_UNIT_TBL_GL"</definedName>
    <definedName name="NvsValTbl.CATEGORY">"CATEGORY_TBL"</definedName>
    <definedName name="NvsValTbl.CURRENCY_CD">"CURRENCY_CD_TBL"</definedName>
    <definedName name="NvsValTbl.DEPTID">"DEPARTMENT_TBL"</definedName>
    <definedName name="NvsValTbl.OH_WORK_PROG">"OH_NVPROGRAM_VW"</definedName>
    <definedName name="NvsValTbl.PROJECT_ID">"OH_P300_TREE_VW"</definedName>
    <definedName name="NvsValTbl.PROJECT_TYPE">"OH_PROJ_TYPE_VW"</definedName>
    <definedName name="NvsValTbl.RESOURCE_TYPE">"PROJ_RES_TYPE"</definedName>
    <definedName name="NvsValTbl.STATISTICS_CODE">"STAT_TBL"</definedName>
    <definedName name="NvsValTbl.UNIT_OF_MEASURE">"UNITS_TBL"</definedName>
    <definedName name="OCTASSETS" localSheetId="0">#REF!</definedName>
    <definedName name="OCTASSETS" localSheetId="1">#REF!</definedName>
    <definedName name="OCTASSETS" localSheetId="2">#REF!</definedName>
    <definedName name="OCTASSETS">#REF!</definedName>
    <definedName name="OCTLIAB" localSheetId="0">#REF!</definedName>
    <definedName name="OCTLIAB" localSheetId="1">#REF!</definedName>
    <definedName name="OCTLIAB" localSheetId="2">#REF!</definedName>
    <definedName name="OCTLIAB">#REF!</definedName>
    <definedName name="October" localSheetId="0">#REF!</definedName>
    <definedName name="October" localSheetId="1">#REF!</definedName>
    <definedName name="October" localSheetId="2">#REF!</definedName>
    <definedName name="October">#REF!</definedName>
    <definedName name="OffPeak">#REF!</definedName>
    <definedName name="OHSC_GC_S_BOARD_OF_DIRECTORS" localSheetId="0">#REF!</definedName>
    <definedName name="OHSC_GC_S_BOARD_OF_DIRECTORS" localSheetId="1">#REF!</definedName>
    <definedName name="OHSC_GC_S_BOARD_OF_DIRECTORS" localSheetId="2">#REF!</definedName>
    <definedName name="OHSC_GC_S_BOARD_OF_DIRECTORS">#REF!</definedName>
    <definedName name="Old_Print_Area_A" localSheetId="0">#REF!</definedName>
    <definedName name="Old_Print_Area_A" localSheetId="1">#REF!</definedName>
    <definedName name="Old_Print_Area_A" localSheetId="2">#REF!</definedName>
    <definedName name="Old_Print_Area_A">#REF!</definedName>
    <definedName name="OnPeak">#REF!</definedName>
    <definedName name="ont_total_MW" localSheetId="0">#REF!</definedName>
    <definedName name="ont_total_MW" localSheetId="1">#REF!</definedName>
    <definedName name="ont_total_MW" localSheetId="2">#REF!</definedName>
    <definedName name="ont_total_MW">#REF!</definedName>
    <definedName name="origin_1d" localSheetId="0">#REF!</definedName>
    <definedName name="origin_1d" localSheetId="1">#REF!</definedName>
    <definedName name="origin_1d" localSheetId="2">#REF!</definedName>
    <definedName name="origin_1d">#REF!</definedName>
    <definedName name="origin_id" localSheetId="0">#REF!</definedName>
    <definedName name="origin_id" localSheetId="1">#REF!</definedName>
    <definedName name="origin_id" localSheetId="2">#REF!</definedName>
    <definedName name="origin_id">#REF!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ers" localSheetId="0">#REF!</definedName>
    <definedName name="Others" localSheetId="1">#REF!</definedName>
    <definedName name="Others" localSheetId="2">#REF!</definedName>
    <definedName name="Others">#REF!</definedName>
    <definedName name="othNYbud">#REF!</definedName>
    <definedName name="othPYACT">#REF!</definedName>
    <definedName name="OTHSTART">#REF!</definedName>
    <definedName name="overhead" localSheetId="0">#REF!</definedName>
    <definedName name="overhead" localSheetId="1">#REF!</definedName>
    <definedName name="overhead" localSheetId="2">#REF!</definedName>
    <definedName name="overhead">#REF!</definedName>
    <definedName name="PAGE1" localSheetId="0">#REF!</definedName>
    <definedName name="PAGE1" localSheetId="1">#REF!</definedName>
    <definedName name="PAGE1" localSheetId="2">#REF!</definedName>
    <definedName name="PAGE1">#REF!</definedName>
    <definedName name="PC" localSheetId="0">#REF!</definedName>
    <definedName name="PC" localSheetId="1">#REF!</definedName>
    <definedName name="PC" localSheetId="2">#REF!</definedName>
    <definedName name="PC">#REF!</definedName>
    <definedName name="PC_CAP_PROJ_LTD_LOOKUP" localSheetId="0">#REF!</definedName>
    <definedName name="PC_CAP_PROJ_LTD_LOOKUP" localSheetId="1">#REF!</definedName>
    <definedName name="PC_CAP_PROJ_LTD_LOOKUP" localSheetId="2">#REF!</definedName>
    <definedName name="PC_CAP_PROJ_LTD_LOOKUP">#REF!</definedName>
    <definedName name="PC_Prior_Year" localSheetId="0">#REF!</definedName>
    <definedName name="PC_Prior_Year" localSheetId="1">#REF!</definedName>
    <definedName name="PC_Prior_Year" localSheetId="2">#REF!</definedName>
    <definedName name="PC_Prior_Year">#REF!</definedName>
    <definedName name="Percent_Area" localSheetId="0">#REF!,#REF!,#REF!,#REF!</definedName>
    <definedName name="Percent_Area" localSheetId="1">#REF!,#REF!,#REF!,#REF!</definedName>
    <definedName name="Percent_Area" localSheetId="2">#REF!,#REF!,#REF!,#REF!</definedName>
    <definedName name="Percent_Area">#REF!,#REF!,#REF!,#REF!</definedName>
    <definedName name="pivot" localSheetId="0">#REF!</definedName>
    <definedName name="pivot" localSheetId="1">#REF!</definedName>
    <definedName name="pivot" localSheetId="2">#REF!</definedName>
    <definedName name="pivot">#REF!</definedName>
    <definedName name="pivot_174090" localSheetId="0">#REF!</definedName>
    <definedName name="pivot_174090" localSheetId="1">#REF!</definedName>
    <definedName name="pivot_174090" localSheetId="2">#REF!</definedName>
    <definedName name="pivot_174090">#REF!</definedName>
    <definedName name="pp" localSheetId="0">#REF!</definedName>
    <definedName name="pp" localSheetId="1">#REF!</definedName>
    <definedName name="pp" localSheetId="2">#REF!</definedName>
    <definedName name="pp">#REF!</definedName>
    <definedName name="_xlnm.Print_Area" localSheetId="2">#REF!</definedName>
    <definedName name="_xlnm.Print_Area">#REF!</definedName>
    <definedName name="PRINT_AREA_MI" localSheetId="0">#REF!</definedName>
    <definedName name="PRINT_AREA_MI" localSheetId="1">#REF!</definedName>
    <definedName name="PRINT_AREA_MI" localSheetId="2">#REF!</definedName>
    <definedName name="PRINT_AREA_MI">#REF!</definedName>
    <definedName name="PRINT_BDCOMMSEC" localSheetId="0">#REF!</definedName>
    <definedName name="PRINT_BDCOMMSEC" localSheetId="1">#REF!</definedName>
    <definedName name="PRINT_BDCOMMSEC" localSheetId="2">#REF!</definedName>
    <definedName name="PRINT_BDCOMMSEC">#REF!</definedName>
    <definedName name="PRINT_DIRECTORATE" localSheetId="0">#REF!</definedName>
    <definedName name="PRINT_DIRECTORATE" localSheetId="1">#REF!</definedName>
    <definedName name="PRINT_DIRECTORATE" localSheetId="2">#REF!</definedName>
    <definedName name="PRINT_DIRECTORATE">#REF!</definedName>
    <definedName name="print_end">#REF!</definedName>
    <definedName name="Print_EO_Consolid" localSheetId="0">#REF!</definedName>
    <definedName name="Print_EO_Consolid" localSheetId="1">#REF!</definedName>
    <definedName name="Print_EO_Consolid" localSheetId="2">#REF!</definedName>
    <definedName name="Print_EO_Consolid">#REF!</definedName>
    <definedName name="PRINT_EXEC.SUPP." localSheetId="0">#REF!</definedName>
    <definedName name="PRINT_EXEC.SUPP." localSheetId="1">#REF!</definedName>
    <definedName name="PRINT_EXEC.SUPP." localSheetId="2">#REF!</definedName>
    <definedName name="PRINT_EXEC.SUPP.">#REF!</definedName>
    <definedName name="PRINT_LEGAL" localSheetId="0">#REF!</definedName>
    <definedName name="PRINT_LEGAL" localSheetId="1">#REF!</definedName>
    <definedName name="PRINT_LEGAL" localSheetId="2">#REF!</definedName>
    <definedName name="PRINT_LEGAL">#REF!</definedName>
    <definedName name="PRINT_RECORDS" localSheetId="0">#REF!</definedName>
    <definedName name="PRINT_RECORDS" localSheetId="1">#REF!</definedName>
    <definedName name="PRINT_RECORDS" localSheetId="2">#REF!</definedName>
    <definedName name="PRINT_RECORDS">#REF!</definedName>
    <definedName name="PRINT_SEC_EXCL_CA" localSheetId="0">#REF!</definedName>
    <definedName name="PRINT_SEC_EXCL_CA" localSheetId="1">#REF!</definedName>
    <definedName name="PRINT_SEC_EXCL_CA" localSheetId="2">#REF!</definedName>
    <definedName name="PRINT_SEC_EXCL_CA">#REF!</definedName>
    <definedName name="PRINT_SECURITY" localSheetId="0">#REF!</definedName>
    <definedName name="PRINT_SECURITY" localSheetId="1">#REF!</definedName>
    <definedName name="PRINT_SECURITY" localSheetId="2">#REF!</definedName>
    <definedName name="PRINT_SECURITY">#REF!</definedName>
    <definedName name="PRINT_SUMMARIZED_WORKSHEET" localSheetId="0">#REF!</definedName>
    <definedName name="PRINT_SUMMARIZED_WORKSHEET" localSheetId="1">#REF!</definedName>
    <definedName name="PRINT_SUMMARIZED_WORKSHEET" localSheetId="2">#REF!</definedName>
    <definedName name="PRINT_SUMMARIZED_WORKSHEET">#REF!</definedName>
    <definedName name="PRINT_SUMMARY" localSheetId="0">#REF!</definedName>
    <definedName name="PRINT_SUMMARY" localSheetId="1">#REF!</definedName>
    <definedName name="PRINT_SUMMARY" localSheetId="2">#REF!</definedName>
    <definedName name="PRINT_SUMMARY">#REF!</definedName>
    <definedName name="Print_VPs_Monthlyflows" localSheetId="0">#REF!</definedName>
    <definedName name="Print_VPs_Monthlyflows" localSheetId="1">#REF!</definedName>
    <definedName name="Print_VPs_Monthlyflows" localSheetId="2">#REF!</definedName>
    <definedName name="Print_VPs_Monthlyflows">#REF!</definedName>
    <definedName name="prior_mth" localSheetId="0">#REF!</definedName>
    <definedName name="prior_mth" localSheetId="1">#REF!</definedName>
    <definedName name="prior_mth" localSheetId="2">#REF!</definedName>
    <definedName name="prior_mth">#REF!</definedName>
    <definedName name="processor_lookup" localSheetId="0">#REF!</definedName>
    <definedName name="processor_lookup" localSheetId="1">#REF!</definedName>
    <definedName name="processor_lookup" localSheetId="2">#REF!</definedName>
    <definedName name="processor_lookup">#REF!</definedName>
    <definedName name="Proj" localSheetId="0">#REF!</definedName>
    <definedName name="Proj" localSheetId="1">#REF!</definedName>
    <definedName name="Proj" localSheetId="2">#REF!</definedName>
    <definedName name="Proj">#REF!</definedName>
    <definedName name="PROJECT_ID" localSheetId="0">#REF!</definedName>
    <definedName name="PROJECT_ID" localSheetId="1">#REF!</definedName>
    <definedName name="PROJECT_ID" localSheetId="2">#REF!</definedName>
    <definedName name="PROJECT_ID">#REF!</definedName>
    <definedName name="ProjectName" localSheetId="0">#REF!</definedName>
    <definedName name="ProjectName" localSheetId="1">#REF!</definedName>
    <definedName name="ProjectName" localSheetId="2">#REF!</definedName>
    <definedName name="ProjectName">#REF!</definedName>
    <definedName name="ProjectPhase" localSheetId="0">#REF!</definedName>
    <definedName name="ProjectPhase" localSheetId="1">#REF!</definedName>
    <definedName name="ProjectPhase" localSheetId="2">#REF!</definedName>
    <definedName name="ProjectPhase">#REF!</definedName>
    <definedName name="ProjectStartDate" localSheetId="0">#REF!</definedName>
    <definedName name="ProjectStartDate" localSheetId="1">#REF!</definedName>
    <definedName name="ProjectStartDate" localSheetId="2">#REF!</definedName>
    <definedName name="ProjectStartDate">#REF!</definedName>
    <definedName name="Prudential_2002" localSheetId="0">#REF!</definedName>
    <definedName name="Prudential_2002" localSheetId="1">#REF!</definedName>
    <definedName name="Prudential_2002" localSheetId="2">#REF!</definedName>
    <definedName name="Prudential_2002">#REF!</definedName>
    <definedName name="Prudential_2003" localSheetId="0">#REF!</definedName>
    <definedName name="Prudential_2003" localSheetId="1">#REF!</definedName>
    <definedName name="Prudential_2003" localSheetId="2">#REF!</definedName>
    <definedName name="Prudential_2003">#REF!</definedName>
    <definedName name="PV_Rate" localSheetId="0">#REF!</definedName>
    <definedName name="PV_Rate" localSheetId="1">#REF!</definedName>
    <definedName name="PV_Rate" localSheetId="2">#REF!</definedName>
    <definedName name="PV_Rate">#REF!</definedName>
    <definedName name="PVModel_Rates_8.5percent" localSheetId="0">#REF!</definedName>
    <definedName name="PVModel_Rates_8.5percent" localSheetId="1">#REF!</definedName>
    <definedName name="PVModel_Rates_8.5percent" localSheetId="2">#REF!</definedName>
    <definedName name="PVModel_Rates_8.5percent">#REF!</definedName>
    <definedName name="q1bpe" localSheetId="0">#REF!</definedName>
    <definedName name="q1bpe" localSheetId="1">#REF!</definedName>
    <definedName name="q1bpe" localSheetId="2">#REF!</definedName>
    <definedName name="q1bpe">#REF!</definedName>
    <definedName name="q51_PC_354_Compare_with_AR_Flat_File_Credit_only" localSheetId="0">#REF!</definedName>
    <definedName name="q51_PC_354_Compare_with_AR_Flat_File_Credit_only" localSheetId="1">#REF!</definedName>
    <definedName name="q51_PC_354_Compare_with_AR_Flat_File_Credit_only" localSheetId="2">#REF!</definedName>
    <definedName name="q51_PC_354_Compare_with_AR_Flat_File_Credit_only">#REF!</definedName>
    <definedName name="Range_name__gl_accdepn_lookup_txdx">"1.'SUPPORT 6A - LEDGER BAL CONTROL'!$I$1:$P$55"</definedName>
    <definedName name="Range_name__Subledger_bal_by_bu___a9_to_f33" localSheetId="2">#REF!</definedName>
    <definedName name="Range_name__Subledger_bal_by_bu___a9_to_f33">#REF!</definedName>
    <definedName name="RATE_CLASSES">#REF!</definedName>
    <definedName name="ratebase">#REF!</definedName>
    <definedName name="ratedescription">#REF!</definedName>
    <definedName name="RateLookup" localSheetId="0">#REF!</definedName>
    <definedName name="RateLookup" localSheetId="1">#REF!</definedName>
    <definedName name="RateLookup" localSheetId="2">#REF!</definedName>
    <definedName name="RateLookup">#REF!</definedName>
    <definedName name="RatesScenarios" localSheetId="0">#REF!</definedName>
    <definedName name="RatesScenarios" localSheetId="1">#REF!</definedName>
    <definedName name="RatesScenarios" localSheetId="2">#REF!</definedName>
    <definedName name="RatesScenarios">#REF!</definedName>
    <definedName name="rawdata" localSheetId="0">#REF!</definedName>
    <definedName name="rawdata" localSheetId="1">#REF!</definedName>
    <definedName name="rawdata" localSheetId="2">#REF!</definedName>
    <definedName name="rawdata">#REF!</definedName>
    <definedName name="RBN" localSheetId="0">#REF!</definedName>
    <definedName name="RBN" localSheetId="1">#REF!</definedName>
    <definedName name="RBN" localSheetId="2">#REF!</definedName>
    <definedName name="RBN">#REF!</definedName>
    <definedName name="RBU" localSheetId="0">#REF!</definedName>
    <definedName name="RBU" localSheetId="1">#REF!</definedName>
    <definedName name="RBU" localSheetId="2">#REF!</definedName>
    <definedName name="RBU">#REF!</definedName>
    <definedName name="re" localSheetId="0">#REF!</definedName>
    <definedName name="re" localSheetId="1">#REF!</definedName>
    <definedName name="re" localSheetId="2">#REF!</definedName>
    <definedName name="re">#REF!</definedName>
    <definedName name="RebaseYear">#REF!</definedName>
    <definedName name="RecdTbl" localSheetId="0">#REF!</definedName>
    <definedName name="RecdTbl" localSheetId="1">#REF!</definedName>
    <definedName name="RecdTbl" localSheetId="2">#REF!</definedName>
    <definedName name="RecdTbl">#REF!</definedName>
    <definedName name="RegAssLiab" localSheetId="0">#REF!</definedName>
    <definedName name="RegAssLiab" localSheetId="1">#REF!</definedName>
    <definedName name="RegAssLiab" localSheetId="2">#REF!</definedName>
    <definedName name="RegAssLiab">#REF!</definedName>
    <definedName name="Report_Date" localSheetId="0">#REF!</definedName>
    <definedName name="Report_Date" localSheetId="1">#REF!</definedName>
    <definedName name="Report_Date" localSheetId="2">#REF!</definedName>
    <definedName name="Report_Date">#REF!</definedName>
    <definedName name="Report_Month" localSheetId="0">#REF!</definedName>
    <definedName name="Report_Month" localSheetId="1">#REF!</definedName>
    <definedName name="Report_Month" localSheetId="2">#REF!</definedName>
    <definedName name="Report_Month">#REF!</definedName>
    <definedName name="RES_CAT" localSheetId="0">#REF!</definedName>
    <definedName name="RES_CAT" localSheetId="1">#REF!</definedName>
    <definedName name="RES_CAT" localSheetId="2">#REF!</definedName>
    <definedName name="RES_CAT">#REF!</definedName>
    <definedName name="RES_SUB_CAT" localSheetId="0">#REF!</definedName>
    <definedName name="RES_SUB_CAT" localSheetId="1">#REF!</definedName>
    <definedName name="RES_SUB_CAT" localSheetId="2">#REF!</definedName>
    <definedName name="RES_SUB_CAT">#REF!</definedName>
    <definedName name="RES_TYPE" localSheetId="0">#REF!</definedName>
    <definedName name="RES_TYPE" localSheetId="1">#REF!</definedName>
    <definedName name="RES_TYPE" localSheetId="2">#REF!</definedName>
    <definedName name="RES_TYPE">#REF!</definedName>
    <definedName name="ResourceTypes" localSheetId="0">#REF!</definedName>
    <definedName name="ResourceTypes" localSheetId="1">#REF!</definedName>
    <definedName name="ResourceTypes" localSheetId="2">#REF!</definedName>
    <definedName name="ResourceTypes">#REF!</definedName>
    <definedName name="ResultsData" localSheetId="0">#REF!</definedName>
    <definedName name="ResultsData" localSheetId="1">#REF!</definedName>
    <definedName name="ResultsData" localSheetId="2">#REF!</definedName>
    <definedName name="ResultsData">#REF!</definedName>
    <definedName name="resultsyear" localSheetId="0">#REF!</definedName>
    <definedName name="resultsyear" localSheetId="1">#REF!</definedName>
    <definedName name="resultsyear" localSheetId="2">#REF!</definedName>
    <definedName name="resultsyear">#REF!</definedName>
    <definedName name="Resultsyears" localSheetId="0">#REF!</definedName>
    <definedName name="Resultsyears" localSheetId="1">#REF!</definedName>
    <definedName name="Resultsyears" localSheetId="2">#REF!</definedName>
    <definedName name="Resultsyears">#REF!</definedName>
    <definedName name="resultyear" localSheetId="0">#REF!</definedName>
    <definedName name="resultyear" localSheetId="1">#REF!</definedName>
    <definedName name="resultyear" localSheetId="2">#REF!</definedName>
    <definedName name="resultyear">#REF!</definedName>
    <definedName name="Retailers_1505" localSheetId="0">#REF!</definedName>
    <definedName name="Retailers_1505" localSheetId="1">#REF!</definedName>
    <definedName name="Retailers_1505" localSheetId="2">#REF!</definedName>
    <definedName name="Retailers_1505">#REF!</definedName>
    <definedName name="RetailRates" localSheetId="0">#REF!</definedName>
    <definedName name="RetailRates" localSheetId="1">#REF!</definedName>
    <definedName name="RetailRates" localSheetId="2">#REF!</definedName>
    <definedName name="RetailRates">#REF!</definedName>
    <definedName name="REVERSAL_VAL" localSheetId="0">#REF!</definedName>
    <definedName name="REVERSAL_VAL" localSheetId="1">#REF!</definedName>
    <definedName name="REVERSAL_VAL" localSheetId="2">#REF!</definedName>
    <definedName name="REVERSAL_VAL">#REF!</definedName>
    <definedName name="Revised_PV_Rates" localSheetId="0">#REF!</definedName>
    <definedName name="Revised_PV_Rates" localSheetId="1">#REF!</definedName>
    <definedName name="Revised_PV_Rates" localSheetId="2">#REF!</definedName>
    <definedName name="Revised_PV_Rates">#REF!</definedName>
    <definedName name="rfff" localSheetId="0">#REF!</definedName>
    <definedName name="rfff" localSheetId="1">#REF!</definedName>
    <definedName name="rfff" localSheetId="2">#REF!</definedName>
    <definedName name="rfff">#REF!</definedName>
    <definedName name="rfwejojkr" localSheetId="0">#REF!</definedName>
    <definedName name="rfwejojkr" localSheetId="1">#REF!</definedName>
    <definedName name="rfwejojkr" localSheetId="2">#REF!</definedName>
    <definedName name="rfwejojkr">#REF!</definedName>
    <definedName name="rg" localSheetId="0">#REF!</definedName>
    <definedName name="rg" localSheetId="1">#REF!</definedName>
    <definedName name="rg" localSheetId="2">#REF!</definedName>
    <definedName name="rg">#REF!</definedName>
    <definedName name="RID" localSheetId="0">#REF!</definedName>
    <definedName name="RID" localSheetId="1">#REF!</definedName>
    <definedName name="RID" localSheetId="2">#REF!</definedName>
    <definedName name="RID">#REF!</definedName>
    <definedName name="RMDepr" localSheetId="0">#REF!</definedName>
    <definedName name="RMDepr" localSheetId="1">#REF!</definedName>
    <definedName name="RMDepr" localSheetId="2">#REF!</definedName>
    <definedName name="RMDepr">#REF!</definedName>
    <definedName name="RTT" localSheetId="0">#REF!</definedName>
    <definedName name="RTT" localSheetId="1">#REF!</definedName>
    <definedName name="RTT" localSheetId="2">#REF!</definedName>
    <definedName name="RTT">#REF!</definedName>
    <definedName name="rundate" localSheetId="0">#REF!</definedName>
    <definedName name="rundate" localSheetId="1">#REF!</definedName>
    <definedName name="rundate" localSheetId="2">#REF!</definedName>
    <definedName name="rundate">#REF!</definedName>
    <definedName name="S1_Acquired_MEUs" localSheetId="0">#REF!</definedName>
    <definedName name="S1_Acquired_MEUs" localSheetId="1">#REF!</definedName>
    <definedName name="S1_Acquired_MEUs" localSheetId="2">#REF!</definedName>
    <definedName name="S1_Acquired_MEUs">#REF!</definedName>
    <definedName name="S1_All_Customers" localSheetId="0">#REF!</definedName>
    <definedName name="S1_All_Customers" localSheetId="1">#REF!</definedName>
    <definedName name="S1_All_Customers" localSheetId="2">#REF!</definedName>
    <definedName name="S1_All_Customers">#REF!</definedName>
    <definedName name="S1_Embedded_Directs" localSheetId="0">#REF!</definedName>
    <definedName name="S1_Embedded_Directs" localSheetId="1">#REF!</definedName>
    <definedName name="S1_Embedded_Directs" localSheetId="2">#REF!</definedName>
    <definedName name="S1_Embedded_Directs">#REF!</definedName>
    <definedName name="S1_Embedded_LDCs" localSheetId="0">#REF!</definedName>
    <definedName name="S1_Embedded_LDCs" localSheetId="1">#REF!</definedName>
    <definedName name="S1_Embedded_LDCs" localSheetId="2">#REF!</definedName>
    <definedName name="S1_Embedded_LDCs">#REF!</definedName>
    <definedName name="S1_Retail" localSheetId="0">#REF!</definedName>
    <definedName name="S1_Retail" localSheetId="1">#REF!</definedName>
    <definedName name="S1_Retail" localSheetId="2">#REF!</definedName>
    <definedName name="S1_Retail">#REF!</definedName>
    <definedName name="S2_ALL" localSheetId="0">#REF!</definedName>
    <definedName name="S2_ALL" localSheetId="1">#REF!</definedName>
    <definedName name="S2_ALL" localSheetId="2">#REF!</definedName>
    <definedName name="S2_ALL">#REF!</definedName>
    <definedName name="S3_Month" localSheetId="0">#REF!</definedName>
    <definedName name="S3_Month" localSheetId="1">#REF!</definedName>
    <definedName name="S3_Month" localSheetId="2">#REF!</definedName>
    <definedName name="S3_Month">#REF!</definedName>
    <definedName name="S3_ytd" localSheetId="0">#REF!</definedName>
    <definedName name="S3_ytd" localSheetId="1">#REF!</definedName>
    <definedName name="S3_ytd" localSheetId="2">#REF!</definedName>
    <definedName name="S3_ytd">#REF!</definedName>
    <definedName name="S4_ALL" localSheetId="0">#REF!</definedName>
    <definedName name="S4_ALL" localSheetId="1">#REF!</definedName>
    <definedName name="S4_ALL" localSheetId="2">#REF!</definedName>
    <definedName name="S4_ALL">#REF!</definedName>
    <definedName name="SALBENF">#REF!</definedName>
    <definedName name="salreg">#REF!</definedName>
    <definedName name="SALREGF">#REF!</definedName>
    <definedName name="SCD" localSheetId="0">#REF!</definedName>
    <definedName name="SCD" localSheetId="1">#REF!</definedName>
    <definedName name="SCD" localSheetId="2">#REF!</definedName>
    <definedName name="SCD">#REF!</definedName>
    <definedName name="SCN" localSheetId="0">#REF!</definedName>
    <definedName name="SCN" localSheetId="1">#REF!</definedName>
    <definedName name="SCN" localSheetId="2">#REF!</definedName>
    <definedName name="SCN">#REF!</definedName>
    <definedName name="Scope" localSheetId="0">#REF!</definedName>
    <definedName name="Scope" localSheetId="1">#REF!</definedName>
    <definedName name="Scope" localSheetId="2">#REF!</definedName>
    <definedName name="Scope">#REF!</definedName>
    <definedName name="sdrtyhjr" localSheetId="0">#REF!</definedName>
    <definedName name="sdrtyhjr" localSheetId="1">#REF!</definedName>
    <definedName name="sdrtyhjr" localSheetId="2">#REF!</definedName>
    <definedName name="sdrtyhjr">#REF!</definedName>
    <definedName name="ServiceLines" localSheetId="0">#REF!</definedName>
    <definedName name="ServiceLines" localSheetId="1">#REF!</definedName>
    <definedName name="ServiceLines" localSheetId="2">#REF!</definedName>
    <definedName name="ServiceLines">#REF!</definedName>
    <definedName name="SFD" localSheetId="0">#REF!</definedName>
    <definedName name="SFD" localSheetId="1">#REF!</definedName>
    <definedName name="SFD" localSheetId="2">#REF!</definedName>
    <definedName name="SFD">#REF!</definedName>
    <definedName name="SFDBU" localSheetId="0">#REF!</definedName>
    <definedName name="SFDBU" localSheetId="1">#REF!</definedName>
    <definedName name="SFDBU" localSheetId="2">#REF!</definedName>
    <definedName name="SFDBU">#REF!</definedName>
    <definedName name="SFDDEPT" localSheetId="0">#REF!</definedName>
    <definedName name="SFDDEPT" localSheetId="1">#REF!</definedName>
    <definedName name="SFDDEPT" localSheetId="2">#REF!</definedName>
    <definedName name="SFDDEPT">#REF!</definedName>
    <definedName name="SFN" localSheetId="0">#REF!</definedName>
    <definedName name="SFN" localSheetId="1">#REF!</definedName>
    <definedName name="SFN" localSheetId="2">#REF!</definedName>
    <definedName name="SFN">#REF!</definedName>
    <definedName name="SFNDEPT" localSheetId="0">#REF!</definedName>
    <definedName name="SFNDEPT" localSheetId="1">#REF!</definedName>
    <definedName name="SFNDEPT" localSheetId="2">#REF!</definedName>
    <definedName name="SFNDEPT">#REF!</definedName>
    <definedName name="SFV" localSheetId="0">#REF!</definedName>
    <definedName name="SFV" localSheetId="1">#REF!</definedName>
    <definedName name="SFV" localSheetId="2">#REF!</definedName>
    <definedName name="SFV">#REF!</definedName>
    <definedName name="SFVBU" localSheetId="0">#REF!</definedName>
    <definedName name="SFVBU" localSheetId="1">#REF!</definedName>
    <definedName name="SFVBU" localSheetId="2">#REF!</definedName>
    <definedName name="SFVBU">#REF!</definedName>
    <definedName name="SFVDEPT" localSheetId="0">#REF!</definedName>
    <definedName name="SFVDEPT" localSheetId="1">#REF!</definedName>
    <definedName name="SFVDEPT" localSheetId="2">#REF!</definedName>
    <definedName name="SFVDEPT">#REF!</definedName>
    <definedName name="Skill_LOB" localSheetId="0">#REF!</definedName>
    <definedName name="Skill_LOB" localSheetId="1">#REF!</definedName>
    <definedName name="Skill_LOB" localSheetId="2">#REF!</definedName>
    <definedName name="Skill_LOB">#REF!</definedName>
    <definedName name="Skill_Type" localSheetId="0">#REF!</definedName>
    <definedName name="Skill_Type" localSheetId="1">#REF!</definedName>
    <definedName name="Skill_Type" localSheetId="2">#REF!</definedName>
    <definedName name="Skill_Type">#REF!</definedName>
    <definedName name="SkillLOBs" localSheetId="0">#REF!</definedName>
    <definedName name="SkillLOBs" localSheetId="1">#REF!</definedName>
    <definedName name="SkillLOBs" localSheetId="2">#REF!</definedName>
    <definedName name="SkillLOBs">#REF!</definedName>
    <definedName name="SkillTypes" localSheetId="0">#REF!</definedName>
    <definedName name="SkillTypes" localSheetId="1">#REF!</definedName>
    <definedName name="SkillTypes" localSheetId="2">#REF!</definedName>
    <definedName name="SkillTypes">#REF!</definedName>
    <definedName name="SME">#REF!</definedName>
    <definedName name="source" localSheetId="0">#REF!</definedName>
    <definedName name="source" localSheetId="1">#REF!</definedName>
    <definedName name="source" localSheetId="2">#REF!</definedName>
    <definedName name="source">#REF!</definedName>
    <definedName name="SOW" localSheetId="0">#REF!</definedName>
    <definedName name="SOW" localSheetId="1">#REF!</definedName>
    <definedName name="SOW" localSheetId="2">#REF!</definedName>
    <definedName name="SOW">#REF!</definedName>
    <definedName name="Split_kWh_First___Balance_040212b_Summary_Query" localSheetId="0">#REF!</definedName>
    <definedName name="Split_kWh_First___Balance_040212b_Summary_Query" localSheetId="1">#REF!</definedName>
    <definedName name="Split_kWh_First___Balance_040212b_Summary_Query" localSheetId="2">#REF!</definedName>
    <definedName name="Split_kWh_First___Balance_040212b_Summary_Query">#REF!</definedName>
    <definedName name="START_YR" localSheetId="0">#REF!</definedName>
    <definedName name="START_YR" localSheetId="1">#REF!</definedName>
    <definedName name="START_YR" localSheetId="2">#REF!</definedName>
    <definedName name="START_YR">#REF!</definedName>
    <definedName name="StartEnd">#REF!</definedName>
    <definedName name="STAT_CODE" localSheetId="0">#REF!</definedName>
    <definedName name="STAT_CODE" localSheetId="1">#REF!</definedName>
    <definedName name="STAT_CODE" localSheetId="2">#REF!</definedName>
    <definedName name="STAT_CODE">#REF!</definedName>
    <definedName name="Status" localSheetId="0">#REF!</definedName>
    <definedName name="Status" localSheetId="1">#REF!</definedName>
    <definedName name="Status" localSheetId="2">#REF!</definedName>
    <definedName name="Status">#REF!</definedName>
    <definedName name="StreamAcronym" localSheetId="0">#REF!</definedName>
    <definedName name="StreamAcronym" localSheetId="1">#REF!</definedName>
    <definedName name="StreamAcronym" localSheetId="2">#REF!</definedName>
    <definedName name="StreamAcronym">#REF!</definedName>
    <definedName name="Subledger_bal_110100" localSheetId="0">#REF!</definedName>
    <definedName name="Subledger_bal_110100" localSheetId="1">#REF!</definedName>
    <definedName name="Subledger_bal_110100" localSheetId="2">#REF!</definedName>
    <definedName name="Subledger_bal_110100">#REF!</definedName>
    <definedName name="Subledger_bal_110200" localSheetId="0">#REF!</definedName>
    <definedName name="Subledger_bal_110200" localSheetId="1">#REF!</definedName>
    <definedName name="Subledger_bal_110200" localSheetId="2">#REF!</definedName>
    <definedName name="Subledger_bal_110200">#REF!</definedName>
    <definedName name="Subledger_bal_110300" localSheetId="0">#REF!</definedName>
    <definedName name="Subledger_bal_110300" localSheetId="1">#REF!</definedName>
    <definedName name="Subledger_bal_110300" localSheetId="2">#REF!</definedName>
    <definedName name="Subledger_bal_110300">#REF!</definedName>
    <definedName name="Subledger_bal_110400" localSheetId="0">#REF!</definedName>
    <definedName name="Subledger_bal_110400" localSheetId="1">#REF!</definedName>
    <definedName name="Subledger_bal_110400" localSheetId="2">#REF!</definedName>
    <definedName name="Subledger_bal_110400">#REF!</definedName>
    <definedName name="Subledger_bal_140100" localSheetId="0">#REF!</definedName>
    <definedName name="Subledger_bal_140100" localSheetId="1">#REF!</definedName>
    <definedName name="Subledger_bal_140100" localSheetId="2">#REF!</definedName>
    <definedName name="Subledger_bal_140100">#REF!</definedName>
    <definedName name="Subledger_bal_140200" localSheetId="0">#REF!</definedName>
    <definedName name="Subledger_bal_140200" localSheetId="1">#REF!</definedName>
    <definedName name="Subledger_bal_140200" localSheetId="2">#REF!</definedName>
    <definedName name="Subledger_bal_140200">#REF!</definedName>
    <definedName name="Subledger_bal_140300" localSheetId="0">#REF!</definedName>
    <definedName name="Subledger_bal_140300" localSheetId="1">#REF!</definedName>
    <definedName name="Subledger_bal_140300" localSheetId="2">#REF!</definedName>
    <definedName name="Subledger_bal_140300">#REF!</definedName>
    <definedName name="Subledger_bal_140400" localSheetId="0">#REF!</definedName>
    <definedName name="Subledger_bal_140400" localSheetId="1">#REF!</definedName>
    <definedName name="Subledger_bal_140400" localSheetId="2">#REF!</definedName>
    <definedName name="Subledger_bal_140400">#REF!</definedName>
    <definedName name="Subledger_bal_by_bu" localSheetId="0">#REF!</definedName>
    <definedName name="Subledger_bal_by_bu" localSheetId="1">#REF!</definedName>
    <definedName name="Subledger_bal_by_bu" localSheetId="2">#REF!</definedName>
    <definedName name="Subledger_bal_by_bu">#REF!</definedName>
    <definedName name="SubRelease" localSheetId="0">#REF!</definedName>
    <definedName name="SubRelease" localSheetId="1">#REF!</definedName>
    <definedName name="SubRelease" localSheetId="2">#REF!</definedName>
    <definedName name="SubRelease">#REF!</definedName>
    <definedName name="Sum_of_Sum_Amount" localSheetId="0">#REF!</definedName>
    <definedName name="Sum_of_Sum_Amount" localSheetId="1">#REF!</definedName>
    <definedName name="Sum_of_Sum_Amount" localSheetId="2">#REF!</definedName>
    <definedName name="Sum_of_Sum_Amount">#REF!</definedName>
    <definedName name="Summary" localSheetId="0">#REF!</definedName>
    <definedName name="Summary" localSheetId="1">#REF!</definedName>
    <definedName name="Summary" localSheetId="2">#REF!</definedName>
    <definedName name="Summary">#REF!</definedName>
    <definedName name="susp_name" localSheetId="0">#REF!</definedName>
    <definedName name="susp_name" localSheetId="1">#REF!</definedName>
    <definedName name="susp_name" localSheetId="2">#REF!</definedName>
    <definedName name="susp_name">#REF!</definedName>
    <definedName name="Tax_Provision" localSheetId="0">#REF!</definedName>
    <definedName name="Tax_Provision" localSheetId="1">#REF!</definedName>
    <definedName name="Tax_Provision" localSheetId="2">#REF!</definedName>
    <definedName name="Tax_Provision">#REF!</definedName>
    <definedName name="TB" localSheetId="0">#REF!</definedName>
    <definedName name="TB" localSheetId="1">#REF!</definedName>
    <definedName name="TB" localSheetId="2">#REF!</definedName>
    <definedName name="TB">#REF!</definedName>
    <definedName name="tb_data" localSheetId="0">#REF!</definedName>
    <definedName name="tb_data" localSheetId="1">#REF!</definedName>
    <definedName name="tb_data" localSheetId="2">#REF!</definedName>
    <definedName name="tb_data">#REF!</definedName>
    <definedName name="tb_data_dec_04" localSheetId="0">#REF!</definedName>
    <definedName name="tb_data_dec_04" localSheetId="1">#REF!</definedName>
    <definedName name="tb_data_dec_04" localSheetId="2">#REF!</definedName>
    <definedName name="tb_data_dec_04">#REF!</definedName>
    <definedName name="tb_data_dec_05" localSheetId="0">#REF!</definedName>
    <definedName name="tb_data_dec_05" localSheetId="1">#REF!</definedName>
    <definedName name="tb_data_dec_05" localSheetId="2">#REF!</definedName>
    <definedName name="tb_data_dec_05">#REF!</definedName>
    <definedName name="tb_data_mar_06" localSheetId="0">#REF!</definedName>
    <definedName name="tb_data_mar_06" localSheetId="1">#REF!</definedName>
    <definedName name="tb_data_mar_06" localSheetId="2">#REF!</definedName>
    <definedName name="tb_data_mar_06">#REF!</definedName>
    <definedName name="tb_data_sep_05" localSheetId="0">#REF!</definedName>
    <definedName name="tb_data_sep_05" localSheetId="1">#REF!</definedName>
    <definedName name="tb_data_sep_05" localSheetId="2">#REF!</definedName>
    <definedName name="tb_data_sep_05">#REF!</definedName>
    <definedName name="TC_L" localSheetId="0">#REF!</definedName>
    <definedName name="TC_L" localSheetId="1">#REF!</definedName>
    <definedName name="TC_L" localSheetId="2">#REF!</definedName>
    <definedName name="TC_L">#REF!</definedName>
    <definedName name="TC202PrintArea" localSheetId="0">#REF!</definedName>
    <definedName name="TC202PrintArea" localSheetId="1">#REF!</definedName>
    <definedName name="TC202PrintArea" localSheetId="2">#REF!</definedName>
    <definedName name="TC202PrintArea">#REF!</definedName>
    <definedName name="TC212PrintArea" localSheetId="0">#REF!</definedName>
    <definedName name="TC212PrintArea" localSheetId="1">#REF!</definedName>
    <definedName name="TC212PrintArea" localSheetId="2">#REF!</definedName>
    <definedName name="TC212PrintArea">#REF!</definedName>
    <definedName name="TEMPA">#REF!</definedName>
    <definedName name="TEST" localSheetId="0">#REF!</definedName>
    <definedName name="TEST" localSheetId="1">#REF!</definedName>
    <definedName name="TEST" localSheetId="2">#REF!</definedName>
    <definedName name="TEST">#REF!</definedName>
    <definedName name="TEST1" localSheetId="0">#REF!</definedName>
    <definedName name="TEST1" localSheetId="1">#REF!</definedName>
    <definedName name="TEST1" localSheetId="2">#REF!</definedName>
    <definedName name="TEST1">#REF!</definedName>
    <definedName name="TEST10" localSheetId="0">#REF!</definedName>
    <definedName name="TEST10" localSheetId="1">#REF!</definedName>
    <definedName name="TEST10" localSheetId="2">#REF!</definedName>
    <definedName name="TEST10">#REF!</definedName>
    <definedName name="TEST11" localSheetId="0">#REF!</definedName>
    <definedName name="TEST11" localSheetId="1">#REF!</definedName>
    <definedName name="TEST11" localSheetId="2">#REF!</definedName>
    <definedName name="TEST11">#REF!</definedName>
    <definedName name="TEST12" localSheetId="0">#REF!</definedName>
    <definedName name="TEST12" localSheetId="1">#REF!</definedName>
    <definedName name="TEST12" localSheetId="2">#REF!</definedName>
    <definedName name="TEST12">#REF!</definedName>
    <definedName name="TEST2" localSheetId="0">#REF!</definedName>
    <definedName name="TEST2" localSheetId="1">#REF!</definedName>
    <definedName name="TEST2" localSheetId="2">#REF!</definedName>
    <definedName name="TEST2">#REF!</definedName>
    <definedName name="TEST3" localSheetId="0">#REF!</definedName>
    <definedName name="TEST3" localSheetId="1">#REF!</definedName>
    <definedName name="TEST3" localSheetId="2">#REF!</definedName>
    <definedName name="TEST3">#REF!</definedName>
    <definedName name="TEST4" localSheetId="0">#REF!</definedName>
    <definedName name="TEST4" localSheetId="1">#REF!</definedName>
    <definedName name="TEST4" localSheetId="2">#REF!</definedName>
    <definedName name="TEST4">#REF!</definedName>
    <definedName name="TEST5" localSheetId="0">#REF!</definedName>
    <definedName name="TEST5" localSheetId="1">#REF!</definedName>
    <definedName name="TEST5" localSheetId="2">#REF!</definedName>
    <definedName name="TEST5">#REF!</definedName>
    <definedName name="TEST6" localSheetId="0">#REF!</definedName>
    <definedName name="TEST6" localSheetId="1">#REF!</definedName>
    <definedName name="TEST6" localSheetId="2">#REF!</definedName>
    <definedName name="TEST6">#REF!</definedName>
    <definedName name="TEST7" localSheetId="0">#REF!</definedName>
    <definedName name="TEST7" localSheetId="1">#REF!</definedName>
    <definedName name="TEST7" localSheetId="2">#REF!</definedName>
    <definedName name="TEST7">#REF!</definedName>
    <definedName name="TEST8" localSheetId="0">#REF!</definedName>
    <definedName name="TEST8" localSheetId="1">#REF!</definedName>
    <definedName name="TEST8" localSheetId="2">#REF!</definedName>
    <definedName name="TEST8">#REF!</definedName>
    <definedName name="TEST9" localSheetId="0">#REF!</definedName>
    <definedName name="TEST9" localSheetId="1">#REF!</definedName>
    <definedName name="TEST9" localSheetId="2">#REF!</definedName>
    <definedName name="TEST9">#REF!</definedName>
    <definedName name="TESTHKEY" localSheetId="0">#REF!</definedName>
    <definedName name="TESTHKEY" localSheetId="1">#REF!</definedName>
    <definedName name="TESTHKEY" localSheetId="2">#REF!</definedName>
    <definedName name="TESTHKEY">#REF!</definedName>
    <definedName name="TESTKEYS" localSheetId="0">#REF!</definedName>
    <definedName name="TESTKEYS" localSheetId="1">#REF!</definedName>
    <definedName name="TESTKEYS" localSheetId="2">#REF!</definedName>
    <definedName name="TESTKEYS">#REF!</definedName>
    <definedName name="TESTVKEY" localSheetId="0">#REF!</definedName>
    <definedName name="TESTVKEY" localSheetId="1">#REF!</definedName>
    <definedName name="TESTVKEY" localSheetId="2">#REF!</definedName>
    <definedName name="TESTVKEY">#REF!</definedName>
    <definedName name="TestYear">#REF!</definedName>
    <definedName name="thou" localSheetId="0">#REF!</definedName>
    <definedName name="thou" localSheetId="1">#REF!</definedName>
    <definedName name="thou" localSheetId="2">#REF!</definedName>
    <definedName name="thou">#REF!</definedName>
    <definedName name="Title" localSheetId="0">#REF!</definedName>
    <definedName name="Title" localSheetId="1">#REF!</definedName>
    <definedName name="Title" localSheetId="2">#REF!</definedName>
    <definedName name="Title">#REF!</definedName>
    <definedName name="TM_F" localSheetId="0">#REF!</definedName>
    <definedName name="TM_F" localSheetId="1">#REF!</definedName>
    <definedName name="TM_F" localSheetId="2">#REF!</definedName>
    <definedName name="TM_F">#REF!</definedName>
    <definedName name="TM_L" localSheetId="0">#REF!</definedName>
    <definedName name="TM_L" localSheetId="1">#REF!</definedName>
    <definedName name="TM_L" localSheetId="2">#REF!</definedName>
    <definedName name="TM_L">#REF!</definedName>
    <definedName name="TOTAL" localSheetId="0">#REF!</definedName>
    <definedName name="TOTAL" localSheetId="1">#REF!</definedName>
    <definedName name="TOTAL" localSheetId="2">#REF!</definedName>
    <definedName name="TOTAL">#REF!</definedName>
    <definedName name="total_dept">#REF!</definedName>
    <definedName name="total_manpower">#REF!</definedName>
    <definedName name="total_material">#REF!</definedName>
    <definedName name="total_other">#REF!</definedName>
    <definedName name="total_transportation">#REF!</definedName>
    <definedName name="Trade_Month" localSheetId="0">#REF!</definedName>
    <definedName name="Trade_Month" localSheetId="1">#REF!</definedName>
    <definedName name="Trade_Month" localSheetId="2">#REF!</definedName>
    <definedName name="Trade_Month">#REF!</definedName>
    <definedName name="TRANBUD">#REF!</definedName>
    <definedName name="TRANEND">#REF!</definedName>
    <definedName name="trans_clsfy_110190" localSheetId="0">#REF!</definedName>
    <definedName name="trans_clsfy_110190" localSheetId="1">#REF!</definedName>
    <definedName name="trans_clsfy_110190" localSheetId="2">#REF!</definedName>
    <definedName name="trans_clsfy_110190">#REF!</definedName>
    <definedName name="transportation_costs">#REF!</definedName>
    <definedName name="TRANSTART">#REF!</definedName>
    <definedName name="Trend" localSheetId="0">#REF!</definedName>
    <definedName name="Trend" localSheetId="1">#REF!</definedName>
    <definedName name="Trend" localSheetId="2">#REF!</definedName>
    <definedName name="Trend">#REF!</definedName>
    <definedName name="TrendName" localSheetId="0">#REF!</definedName>
    <definedName name="TrendName" localSheetId="1">#REF!</definedName>
    <definedName name="TrendName" localSheetId="2">#REF!</definedName>
    <definedName name="TrendName">#REF!</definedName>
    <definedName name="trendy" localSheetId="0">#REF!</definedName>
    <definedName name="trendy" localSheetId="1">#REF!</definedName>
    <definedName name="trendy" localSheetId="2">#REF!</definedName>
    <definedName name="trendy">#REF!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TWE_adds__fr_MFA_worksheet" localSheetId="0">#REF!</definedName>
    <definedName name="TWE_adds__fr_MFA_worksheet" localSheetId="1">#REF!</definedName>
    <definedName name="TWE_adds__fr_MFA_worksheet" localSheetId="2">#REF!</definedName>
    <definedName name="TWE_adds__fr_MFA_worksheet">#REF!</definedName>
    <definedName name="txdx_acdepn_cont_sched" localSheetId="0">#REF!+#REF!:#REF!</definedName>
    <definedName name="txdx_acdepn_cont_sched" localSheetId="1">#REF!+#REF!:#REF!</definedName>
    <definedName name="txdx_acdepn_cont_sched" localSheetId="2">#REF!+#REF!:#REF!</definedName>
    <definedName name="txdx_acdepn_cont_sched">#REF!+#REF!:#REF!</definedName>
    <definedName name="txdx_cip_cont_sched_LTD2006" localSheetId="0">#REF!</definedName>
    <definedName name="txdx_cip_cont_sched_LTD2006" localSheetId="1">#REF!</definedName>
    <definedName name="txdx_cip_cont_sched_LTD2006" localSheetId="2">#REF!</definedName>
    <definedName name="txdx_cip_cont_sched_LTD2006">#REF!</definedName>
    <definedName name="TXDX_CIP_CONT_SCHED_YTD" localSheetId="0">#REF!</definedName>
    <definedName name="TXDX_CIP_CONT_SCHED_YTD" localSheetId="1">#REF!</definedName>
    <definedName name="TXDX_CIP_CONT_SCHED_YTD" localSheetId="2">#REF!</definedName>
    <definedName name="TXDX_CIP_CONT_SCHED_YTD">#REF!</definedName>
    <definedName name="TXDX_CONT_LOOKUP" localSheetId="0">#REF!</definedName>
    <definedName name="TXDX_CONT_LOOKUP" localSheetId="1">#REF!</definedName>
    <definedName name="TXDX_CONT_LOOKUP" localSheetId="2">#REF!</definedName>
    <definedName name="TXDX_CONT_LOOKUP">#REF!</definedName>
    <definedName name="txdx_cost_cont" localSheetId="0">#REF!</definedName>
    <definedName name="txdx_cost_cont" localSheetId="1">#REF!</definedName>
    <definedName name="txdx_cost_cont" localSheetId="2">#REF!</definedName>
    <definedName name="txdx_cost_cont">#REF!</definedName>
    <definedName name="txdx_cost_cont300" localSheetId="0">#REF!</definedName>
    <definedName name="txdx_cost_cont300" localSheetId="1">#REF!</definedName>
    <definedName name="txdx_cost_cont300" localSheetId="2">#REF!</definedName>
    <definedName name="txdx_cost_cont300">#REF!</definedName>
    <definedName name="TXLDCLoad" localSheetId="0">#REF!</definedName>
    <definedName name="TXLDCLoad" localSheetId="1">#REF!</definedName>
    <definedName name="TXLDCLoad" localSheetId="2">#REF!</definedName>
    <definedName name="TXLDCLoad">#REF!</definedName>
    <definedName name="TXLDCRate" localSheetId="0">#REF!</definedName>
    <definedName name="TXLDCRate" localSheetId="1">#REF!</definedName>
    <definedName name="TXLDCRate" localSheetId="2">#REF!</definedName>
    <definedName name="TXLDCRate">#REF!</definedName>
    <definedName name="unassigned" localSheetId="0">#REF!</definedName>
    <definedName name="unassigned" localSheetId="1">#REF!</definedName>
    <definedName name="unassigned" localSheetId="2">#REF!</definedName>
    <definedName name="unassigned">#REF!</definedName>
    <definedName name="Units1">#REF!</definedName>
    <definedName name="Units2">#REF!</definedName>
    <definedName name="Update_Date" localSheetId="0">#REF!</definedName>
    <definedName name="Update_Date" localSheetId="1">#REF!</definedName>
    <definedName name="Update_Date" localSheetId="2">#REF!</definedName>
    <definedName name="Update_Date">#REF!</definedName>
    <definedName name="Utility">#REF!</definedName>
    <definedName name="utitliy1">#REF!</definedName>
    <definedName name="WAGBENF">#REF!</definedName>
    <definedName name="wagdob">#REF!</definedName>
    <definedName name="wagdobf">#REF!</definedName>
    <definedName name="wagreg">#REF!</definedName>
    <definedName name="wagregf">#REF!</definedName>
    <definedName name="WorkstreamNames" localSheetId="0">#REF!</definedName>
    <definedName name="WorkstreamNames" localSheetId="1">#REF!</definedName>
    <definedName name="WorkstreamNames" localSheetId="2">#REF!</definedName>
    <definedName name="WorkstreamNames">#REF!</definedName>
    <definedName name="wrn.HO._.Cost._.Alloc." localSheetId="0"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 localSheetId="1"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 localSheetId="2"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 localSheetId="0"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 localSheetId="1"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 localSheetId="2"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x">0.000416666662204079</definedName>
    <definedName name="Y1_p1a" localSheetId="2">#REF!</definedName>
    <definedName name="Y1_p1a">#REF!</definedName>
    <definedName name="Y1_p2a" localSheetId="0">#REF!</definedName>
    <definedName name="Y1_p2a" localSheetId="1">#REF!</definedName>
    <definedName name="Y1_p2a" localSheetId="2">#REF!</definedName>
    <definedName name="Y1_p2a">#REF!</definedName>
    <definedName name="y2_p1" localSheetId="0">#REF!</definedName>
    <definedName name="y2_p1" localSheetId="1">#REF!</definedName>
    <definedName name="y2_p1" localSheetId="2">#REF!</definedName>
    <definedName name="y2_p1">#REF!</definedName>
    <definedName name="Y2p2" localSheetId="0">#REF!</definedName>
    <definedName name="Y2p2" localSheetId="1">#REF!</definedName>
    <definedName name="Y2p2" localSheetId="2">#REF!</definedName>
    <definedName name="Y2p2">#REF!</definedName>
    <definedName name="YTD" localSheetId="0">#REF!</definedName>
    <definedName name="YTD" localSheetId="1">#REF!</definedName>
    <definedName name="YTD" localSheetId="2">#REF!</definedName>
    <definedName name="YTD">#REF!</definedName>
    <definedName name="YTDBI" localSheetId="0">#REF!</definedName>
    <definedName name="YTDBI" localSheetId="1">#REF!</definedName>
    <definedName name="YTDBI" localSheetId="2">#REF!</definedName>
    <definedName name="YTDBI">#REF!</definedName>
    <definedName name="z" localSheetId="0">#REF!</definedName>
    <definedName name="z" localSheetId="1">#REF!</definedName>
    <definedName name="z" localSheetId="2">#REF!</definedName>
    <definedName name="z">#REF!</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30" i="5" l="1"/>
  <c r="C31" i="5"/>
  <c r="C32" i="5"/>
  <c r="C29" i="5"/>
  <c r="C58" i="5" l="1"/>
  <c r="C57" i="5"/>
  <c r="C56" i="5"/>
  <c r="C55" i="5"/>
  <c r="F54" i="5"/>
  <c r="E54" i="5"/>
  <c r="D54" i="5"/>
  <c r="F53" i="5"/>
  <c r="E53" i="5"/>
  <c r="D53" i="5"/>
  <c r="F52" i="5"/>
  <c r="E52" i="5"/>
  <c r="D52" i="5"/>
  <c r="F51" i="5"/>
  <c r="E51" i="5"/>
  <c r="D51" i="5"/>
  <c r="F50" i="5"/>
  <c r="E50" i="5"/>
  <c r="D50" i="5"/>
  <c r="F49" i="5"/>
  <c r="E49" i="5"/>
  <c r="D49" i="5"/>
  <c r="F48" i="5"/>
  <c r="E48" i="5"/>
  <c r="D48" i="5"/>
  <c r="F47" i="5"/>
  <c r="E47" i="5"/>
  <c r="D47" i="5"/>
  <c r="C36" i="5"/>
  <c r="C35" i="5"/>
  <c r="C34" i="5"/>
  <c r="C33" i="5"/>
  <c r="F28" i="5"/>
  <c r="E28" i="5"/>
  <c r="D28" i="5"/>
  <c r="F27" i="5"/>
  <c r="E27" i="5"/>
  <c r="D27" i="5"/>
  <c r="F26" i="5"/>
  <c r="E26" i="5"/>
  <c r="D26" i="5"/>
  <c r="F25" i="5"/>
  <c r="E25" i="5"/>
  <c r="D25" i="5"/>
  <c r="F24" i="5"/>
  <c r="E24" i="5"/>
  <c r="D24" i="5"/>
  <c r="F23" i="5"/>
  <c r="E23" i="5"/>
  <c r="D23" i="5"/>
  <c r="F14" i="5"/>
  <c r="F13" i="5"/>
  <c r="F12" i="5"/>
  <c r="F11" i="5"/>
  <c r="F10" i="5"/>
  <c r="F9" i="5"/>
  <c r="F8" i="5"/>
  <c r="F7" i="5"/>
  <c r="F6" i="5"/>
  <c r="D134" i="4"/>
  <c r="C134" i="4"/>
  <c r="D133" i="4"/>
  <c r="C133" i="4"/>
  <c r="D132" i="4"/>
  <c r="C129" i="4"/>
  <c r="G117" i="4"/>
  <c r="E117" i="4"/>
  <c r="C117" i="4"/>
  <c r="F114" i="4"/>
  <c r="E114" i="4"/>
  <c r="D114" i="4"/>
  <c r="C114" i="4"/>
  <c r="H113" i="4"/>
  <c r="G113" i="4"/>
  <c r="F113" i="4"/>
  <c r="C111" i="4"/>
  <c r="H110" i="4"/>
  <c r="D108" i="4"/>
  <c r="G100" i="4"/>
  <c r="F100" i="4"/>
  <c r="E100" i="4"/>
  <c r="D100" i="4"/>
  <c r="G99" i="4"/>
  <c r="F99" i="4"/>
  <c r="H114" i="4" s="1"/>
  <c r="E99" i="4"/>
  <c r="D99" i="4"/>
  <c r="G98" i="4"/>
  <c r="F98" i="4"/>
  <c r="E98" i="4"/>
  <c r="D98" i="4"/>
  <c r="G97" i="4"/>
  <c r="D131" i="4" s="1"/>
  <c r="F97" i="4"/>
  <c r="E97" i="4"/>
  <c r="D97" i="4"/>
  <c r="G96" i="4"/>
  <c r="D130" i="4" s="1"/>
  <c r="F96" i="4"/>
  <c r="E96" i="4"/>
  <c r="D96" i="4"/>
  <c r="G95" i="4"/>
  <c r="D129" i="4" s="1"/>
  <c r="F95" i="4"/>
  <c r="E95" i="4"/>
  <c r="D95" i="4"/>
  <c r="G94" i="4"/>
  <c r="D128" i="4" s="1"/>
  <c r="F94" i="4"/>
  <c r="E94" i="4"/>
  <c r="F109" i="4" s="1"/>
  <c r="D94" i="4"/>
  <c r="D109" i="4" s="1"/>
  <c r="G93" i="4"/>
  <c r="D127" i="4" s="1"/>
  <c r="F93" i="4"/>
  <c r="H108" i="4" s="1"/>
  <c r="E93" i="4"/>
  <c r="F108" i="4" s="1"/>
  <c r="D93" i="4"/>
  <c r="F88" i="4"/>
  <c r="H115" i="4" s="1"/>
  <c r="E88" i="4"/>
  <c r="F115" i="4" s="1"/>
  <c r="D88" i="4"/>
  <c r="D115" i="4" s="1"/>
  <c r="F87" i="4"/>
  <c r="E87" i="4"/>
  <c r="D87" i="4"/>
  <c r="F86" i="4"/>
  <c r="E86" i="4"/>
  <c r="D86" i="4"/>
  <c r="D113" i="4" s="1"/>
  <c r="F85" i="4"/>
  <c r="H112" i="4" s="1"/>
  <c r="E85" i="4"/>
  <c r="F112" i="4" s="1"/>
  <c r="D85" i="4"/>
  <c r="D112" i="4" s="1"/>
  <c r="F84" i="4"/>
  <c r="H111" i="4" s="1"/>
  <c r="E84" i="4"/>
  <c r="F111" i="4" s="1"/>
  <c r="D84" i="4"/>
  <c r="D111" i="4" s="1"/>
  <c r="F83" i="4"/>
  <c r="E83" i="4"/>
  <c r="F110" i="4" s="1"/>
  <c r="D83" i="4"/>
  <c r="D110" i="4" s="1"/>
  <c r="F82" i="4"/>
  <c r="H109" i="4" s="1"/>
  <c r="E82" i="4"/>
  <c r="D82" i="4"/>
  <c r="F81" i="4"/>
  <c r="E81" i="4"/>
  <c r="D81" i="4"/>
  <c r="G73" i="4"/>
  <c r="C136" i="4" s="1"/>
  <c r="F73" i="4"/>
  <c r="E73" i="4"/>
  <c r="D73" i="4"/>
  <c r="G72" i="4"/>
  <c r="C135" i="4" s="1"/>
  <c r="F72" i="4"/>
  <c r="G116" i="4" s="1"/>
  <c r="E72" i="4"/>
  <c r="E116" i="4" s="1"/>
  <c r="D72" i="4"/>
  <c r="G71" i="4"/>
  <c r="F71" i="4"/>
  <c r="E71" i="4"/>
  <c r="D71" i="4"/>
  <c r="G70" i="4"/>
  <c r="F70" i="4"/>
  <c r="E70" i="4"/>
  <c r="D70" i="4"/>
  <c r="G69" i="4"/>
  <c r="C132" i="4" s="1"/>
  <c r="F69" i="4"/>
  <c r="E69" i="4"/>
  <c r="D69" i="4"/>
  <c r="C113" i="4" s="1"/>
  <c r="G68" i="4"/>
  <c r="C131" i="4" s="1"/>
  <c r="F68" i="4"/>
  <c r="E68" i="4"/>
  <c r="D68" i="4"/>
  <c r="G67" i="4"/>
  <c r="C130" i="4" s="1"/>
  <c r="F67" i="4"/>
  <c r="E67" i="4"/>
  <c r="D67" i="4"/>
  <c r="G66" i="4"/>
  <c r="F66" i="4"/>
  <c r="E66" i="4"/>
  <c r="D66" i="4"/>
  <c r="G65" i="4"/>
  <c r="C128" i="4" s="1"/>
  <c r="F65" i="4"/>
  <c r="E65" i="4"/>
  <c r="D65" i="4"/>
  <c r="C109" i="4" s="1"/>
  <c r="G64" i="4"/>
  <c r="C127" i="4" s="1"/>
  <c r="F64" i="4"/>
  <c r="G108" i="4" s="1"/>
  <c r="E64" i="4"/>
  <c r="E108" i="4" s="1"/>
  <c r="D64" i="4"/>
  <c r="C59" i="4"/>
  <c r="H59" i="4" s="1"/>
  <c r="H58" i="4"/>
  <c r="C58" i="4"/>
  <c r="C57" i="4"/>
  <c r="H57" i="4" s="1"/>
  <c r="H56" i="4"/>
  <c r="C56" i="4"/>
  <c r="F55" i="4"/>
  <c r="E55" i="4"/>
  <c r="D55" i="4"/>
  <c r="F54" i="4"/>
  <c r="E54" i="4"/>
  <c r="D54" i="4"/>
  <c r="C116" i="4" s="1"/>
  <c r="F53" i="4"/>
  <c r="G115" i="4" s="1"/>
  <c r="E53" i="4"/>
  <c r="E115" i="4" s="1"/>
  <c r="D53" i="4"/>
  <c r="C115" i="4" s="1"/>
  <c r="F52" i="4"/>
  <c r="G114" i="4" s="1"/>
  <c r="E52" i="4"/>
  <c r="D52" i="4"/>
  <c r="F51" i="4"/>
  <c r="E51" i="4"/>
  <c r="E113" i="4" s="1"/>
  <c r="D51" i="4"/>
  <c r="F50" i="4"/>
  <c r="G112" i="4" s="1"/>
  <c r="E50" i="4"/>
  <c r="E112" i="4" s="1"/>
  <c r="D50" i="4"/>
  <c r="C112" i="4" s="1"/>
  <c r="F49" i="4"/>
  <c r="G111" i="4" s="1"/>
  <c r="E49" i="4"/>
  <c r="E111" i="4" s="1"/>
  <c r="D49" i="4"/>
  <c r="F48" i="4"/>
  <c r="G110" i="4" s="1"/>
  <c r="E48" i="4"/>
  <c r="E110" i="4" s="1"/>
  <c r="D48" i="4"/>
  <c r="C110" i="4" s="1"/>
  <c r="F47" i="4"/>
  <c r="G109" i="4" s="1"/>
  <c r="E47" i="4"/>
  <c r="E109" i="4" s="1"/>
  <c r="D47" i="4"/>
  <c r="F46" i="4"/>
  <c r="E46" i="4"/>
  <c r="D46" i="4"/>
  <c r="C108" i="4" s="1"/>
  <c r="G38" i="4"/>
  <c r="G37" i="4"/>
  <c r="G36" i="4"/>
  <c r="G35" i="4"/>
  <c r="G34" i="4"/>
  <c r="G33" i="4"/>
  <c r="G32" i="4"/>
  <c r="G31" i="4"/>
  <c r="F26" i="4"/>
  <c r="F25" i="4"/>
  <c r="F24" i="4"/>
  <c r="F23" i="4"/>
  <c r="F22" i="4"/>
  <c r="F21" i="4"/>
  <c r="F20" i="4"/>
  <c r="F19" i="4"/>
  <c r="F56" i="1" l="1"/>
  <c r="F55" i="1"/>
  <c r="F54" i="1"/>
  <c r="F53" i="1"/>
  <c r="E52" i="1"/>
  <c r="D52" i="1"/>
  <c r="F51" i="1"/>
  <c r="E51" i="1"/>
  <c r="D51" i="1"/>
  <c r="F50" i="1"/>
  <c r="E50" i="1"/>
  <c r="D50" i="1"/>
  <c r="F49" i="1"/>
  <c r="E49" i="1"/>
  <c r="D49" i="1"/>
  <c r="F48" i="1"/>
  <c r="F46" i="1"/>
  <c r="E46" i="1"/>
  <c r="D46" i="1"/>
  <c r="F45" i="1"/>
  <c r="E45" i="1"/>
  <c r="D45" i="1"/>
  <c r="F35" i="1"/>
  <c r="C35" i="1" s="1"/>
  <c r="F34" i="1"/>
  <c r="C34" i="1" s="1"/>
  <c r="F33" i="1"/>
  <c r="C33" i="1" s="1"/>
  <c r="F32" i="1"/>
  <c r="C32" i="1" s="1"/>
  <c r="F24" i="1"/>
  <c r="F22" i="1"/>
  <c r="E22" i="1"/>
  <c r="D22" i="1"/>
  <c r="F52" i="1"/>
  <c r="E31" i="1"/>
  <c r="D31" i="1"/>
  <c r="F30" i="1"/>
  <c r="E30" i="1"/>
  <c r="D28" i="1"/>
  <c r="F27" i="1"/>
  <c r="E27" i="1"/>
  <c r="F11" i="1"/>
  <c r="F26" i="1"/>
  <c r="E26" i="1"/>
  <c r="F10" i="1"/>
  <c r="F25" i="1"/>
  <c r="E48" i="1"/>
  <c r="D48" i="1"/>
  <c r="F47" i="1"/>
  <c r="E24" i="1"/>
  <c r="D47" i="1"/>
  <c r="F23" i="1"/>
  <c r="E23" i="1"/>
  <c r="F7" i="1"/>
  <c r="F6" i="1"/>
  <c r="C53" i="1" l="1"/>
  <c r="F28" i="1"/>
  <c r="F8" i="1"/>
  <c r="F12" i="1"/>
  <c r="C54" i="1"/>
  <c r="F9" i="1"/>
  <c r="F13" i="1"/>
  <c r="C55" i="1"/>
  <c r="D24" i="1"/>
  <c r="E28" i="1"/>
  <c r="D25" i="1"/>
  <c r="E25" i="1"/>
  <c r="E29" i="1"/>
  <c r="F29" i="1"/>
  <c r="D26" i="1"/>
  <c r="D30" i="1"/>
  <c r="E47" i="1"/>
  <c r="C56" i="1"/>
  <c r="D29" i="1"/>
  <c r="D23" i="1"/>
  <c r="D27" i="1"/>
  <c r="F31" i="1"/>
</calcChain>
</file>

<file path=xl/sharedStrings.xml><?xml version="1.0" encoding="utf-8"?>
<sst xmlns="http://schemas.openxmlformats.org/spreadsheetml/2006/main" count="342" uniqueCount="146">
  <si>
    <t>Allocation of 2025 Group 1 RSVA Balances</t>
  </si>
  <si>
    <t xml:space="preserve">Table 1:  Group 1 RSVA Allocators on Consolidated 2025 Transactions and Interest </t>
  </si>
  <si>
    <t>Deferral Variance Account (DVA)</t>
  </si>
  <si>
    <t>USofA</t>
  </si>
  <si>
    <r>
      <t>% Share of Total Consumption (Jan-Dec 2025)</t>
    </r>
    <r>
      <rPr>
        <b/>
        <vertAlign val="superscript"/>
        <sz val="10"/>
        <color theme="1"/>
        <rFont val="Aptos"/>
        <family val="2"/>
      </rPr>
      <t>[1]</t>
    </r>
  </si>
  <si>
    <t>Hydro One Distribution
(A)</t>
  </si>
  <si>
    <t>Peterborough RZ
(B)</t>
  </si>
  <si>
    <t>Orillia RZ
(C)</t>
  </si>
  <si>
    <t>Total</t>
  </si>
  <si>
    <r>
      <t xml:space="preserve">LV Variance Account - Transactions </t>
    </r>
    <r>
      <rPr>
        <vertAlign val="superscript"/>
        <sz val="10"/>
        <color theme="1"/>
        <rFont val="Aptos"/>
        <family val="2"/>
      </rPr>
      <t>[2]</t>
    </r>
  </si>
  <si>
    <t>Smart Metering Entity Charge Variance Account</t>
  </si>
  <si>
    <t>RSVA - Wholesale Market Service Charge</t>
  </si>
  <si>
    <t>Variance WMS – Sub-account CBR Class B</t>
  </si>
  <si>
    <t>1580-B</t>
  </si>
  <si>
    <t>RSVA - Retail Transmission Network Charge</t>
  </si>
  <si>
    <t>RSVA - Retail Transmission Connection Charge</t>
  </si>
  <si>
    <t>RSVA - Power (excluding Global Adjustment)</t>
  </si>
  <si>
    <t>RSVA - Global Adjustment</t>
  </si>
  <si>
    <t>Notes</t>
  </si>
  <si>
    <r>
      <rPr>
        <vertAlign val="superscript"/>
        <sz val="10"/>
        <color theme="1"/>
        <rFont val="Aptos"/>
        <family val="2"/>
      </rPr>
      <t>[1]</t>
    </r>
    <r>
      <rPr>
        <sz val="10"/>
        <color theme="1"/>
        <rFont val="Aptos"/>
        <family val="2"/>
      </rPr>
      <t xml:space="preserve"> % share is used to allocate principal transactions and interest for all accounts, except 1550, and varies between USofAs since it's based on the group of customers that contribute to the particular variance account. The allocation of account 1551 (SME Charge) is the share of number of residential and general service &lt; 50 kW customers, and the remaining accounts are allocated based on respective consumption.  For example, only non-RPP, non-WMP, non-Class A customers contribute to the Global Adjustment variance account (1589) while all customers contribute to Retail Transmission Rates variance accounts (1584 and 1586). </t>
    </r>
  </si>
  <si>
    <r>
      <rPr>
        <vertAlign val="superscript"/>
        <sz val="10"/>
        <color theme="1"/>
        <rFont val="Aptos"/>
        <family val="2"/>
      </rPr>
      <t>[2]</t>
    </r>
    <r>
      <rPr>
        <sz val="10"/>
        <color theme="1"/>
        <rFont val="Aptos"/>
        <family val="2"/>
      </rPr>
      <t xml:space="preserve"> LV revenue from Peterborough and Orillia RZs are reclassified as ST revenue (EB-2023-0059).  The 2023 LV Variance Account principal transactions are wholly attributed to Hydro One Dx, and interest is allocated in proportion to the share of closing principal balances as at December 31 2022 for each rate zone.</t>
    </r>
  </si>
  <si>
    <t>Table 2:  Allocation of Consolidated 2025 Group 1 RSVA Transactions Debit/(Credit)</t>
  </si>
  <si>
    <t>Transactions Debit/(Credit) during 2025</t>
  </si>
  <si>
    <t>Consolidated
(D1)</t>
  </si>
  <si>
    <t>Hydro One Distribution
(E1=D1*A)</t>
  </si>
  <si>
    <t>Peterborough RZ
(F1=D1*B)</t>
  </si>
  <si>
    <t>Orillia RZ
(G1=D1*C)</t>
  </si>
  <si>
    <t>LV Variance Account</t>
  </si>
  <si>
    <r>
      <t>RSVA - Wholesale Market Service Charge</t>
    </r>
    <r>
      <rPr>
        <vertAlign val="superscript"/>
        <sz val="10"/>
        <color theme="1"/>
        <rFont val="Aptos"/>
        <family val="2"/>
      </rPr>
      <t>[1]</t>
    </r>
  </si>
  <si>
    <r>
      <t>Adjustment RSVA - Power (excluding Global Adjustment)</t>
    </r>
    <r>
      <rPr>
        <vertAlign val="superscript"/>
        <sz val="10"/>
        <color theme="1"/>
        <rFont val="Aptos"/>
        <family val="2"/>
      </rPr>
      <t>[2]</t>
    </r>
  </si>
  <si>
    <r>
      <t>Adjustment RSVA - Global Adjustment</t>
    </r>
    <r>
      <rPr>
        <vertAlign val="superscript"/>
        <sz val="10"/>
        <color theme="1"/>
        <rFont val="Aptos"/>
        <family val="2"/>
      </rPr>
      <t>[2]</t>
    </r>
  </si>
  <si>
    <r>
      <t>RSVA - Wholesale Market Service Charge - Orillia Wheeling Credit</t>
    </r>
    <r>
      <rPr>
        <vertAlign val="superscript"/>
        <sz val="10"/>
        <color theme="1"/>
        <rFont val="Aptos"/>
        <family val="2"/>
      </rPr>
      <t>[3]</t>
    </r>
  </si>
  <si>
    <r>
      <t>Variance WMS - Sub-account CBR Class B - Orillia Wheeling Credit</t>
    </r>
    <r>
      <rPr>
        <vertAlign val="superscript"/>
        <sz val="10"/>
        <color theme="1"/>
        <rFont val="Aptos"/>
        <family val="2"/>
      </rPr>
      <t>[3]</t>
    </r>
  </si>
  <si>
    <r>
      <t>RSVA - Retail Transmission Network Charge - Orillia Wheeling Credit</t>
    </r>
    <r>
      <rPr>
        <vertAlign val="superscript"/>
        <sz val="10"/>
        <color theme="1"/>
        <rFont val="Aptos"/>
        <family val="2"/>
      </rPr>
      <t>[3]</t>
    </r>
  </si>
  <si>
    <r>
      <t>RSVA - Retail Transmission Connection Charge - Orillia Wheeling Credit</t>
    </r>
    <r>
      <rPr>
        <vertAlign val="superscript"/>
        <sz val="10"/>
        <color theme="1"/>
        <rFont val="Aptos"/>
        <family val="2"/>
      </rPr>
      <t>[3]</t>
    </r>
  </si>
  <si>
    <r>
      <rPr>
        <vertAlign val="superscript"/>
        <sz val="10"/>
        <color theme="1"/>
        <rFont val="Aptos"/>
        <family val="2"/>
      </rPr>
      <t xml:space="preserve">[1] </t>
    </r>
    <r>
      <rPr>
        <sz val="10"/>
        <color theme="1"/>
        <rFont val="Aptos"/>
        <family val="2"/>
      </rPr>
      <t>Excludes</t>
    </r>
    <r>
      <rPr>
        <vertAlign val="superscript"/>
        <sz val="10"/>
        <color theme="1"/>
        <rFont val="Aptos"/>
        <family val="2"/>
      </rPr>
      <t xml:space="preserve"> </t>
    </r>
    <r>
      <rPr>
        <sz val="10"/>
        <color theme="1"/>
        <rFont val="Aptos"/>
        <family val="2"/>
      </rPr>
      <t>RSVA WMS Sub-account CBR Class B principal amounts</t>
    </r>
  </si>
  <si>
    <r>
      <t xml:space="preserve">[2] </t>
    </r>
    <r>
      <rPr>
        <sz val="10"/>
        <color theme="1"/>
        <rFont val="Aptos"/>
        <family val="2"/>
      </rPr>
      <t>Principal Global Adjustment Workform for December 2025</t>
    </r>
  </si>
  <si>
    <r>
      <t>[3]</t>
    </r>
    <r>
      <rPr>
        <sz val="10"/>
        <color theme="1"/>
        <rFont val="Aptos"/>
        <family val="2"/>
      </rPr>
      <t xml:space="preserve"> Direct allocation of Orillia wheeling amount credited to Orillia RZ and equivalent debit to HONI-Dx in RSVA 1580, 1580-B, 1584 and 1586.</t>
    </r>
  </si>
  <si>
    <t>Table 3:  Allocation of Consolidated 2025 Group 1 RSVA Interest</t>
  </si>
  <si>
    <t>Interest during 2025</t>
  </si>
  <si>
    <t>Consolidated
(D2)</t>
  </si>
  <si>
    <t>Hydro One Distribution
(E2=D2*A)</t>
  </si>
  <si>
    <t>Peterborough RZ
(F2=D2*B)</t>
  </si>
  <si>
    <t>Orillia RZ
(G2=D2*C)</t>
  </si>
  <si>
    <r>
      <t>RSVA - Wholesale Market Service Charge - Orillia Wheeling Credit</t>
    </r>
    <r>
      <rPr>
        <vertAlign val="superscript"/>
        <sz val="10"/>
        <color theme="1"/>
        <rFont val="Aptos"/>
        <family val="2"/>
      </rPr>
      <t>[2]</t>
    </r>
  </si>
  <si>
    <r>
      <t>Variance WMS - Sub-account CBR Class B - Orillia Wheeling Credit</t>
    </r>
    <r>
      <rPr>
        <vertAlign val="superscript"/>
        <sz val="10"/>
        <color theme="1"/>
        <rFont val="Aptos"/>
        <family val="2"/>
      </rPr>
      <t>[2]</t>
    </r>
  </si>
  <si>
    <r>
      <t>RSVA - Retail Transmission Network Charge - Orillia Wheeling Credit</t>
    </r>
    <r>
      <rPr>
        <vertAlign val="superscript"/>
        <sz val="10"/>
        <color theme="1"/>
        <rFont val="Aptos"/>
        <family val="2"/>
      </rPr>
      <t>[2]</t>
    </r>
  </si>
  <si>
    <r>
      <t>RSVA - Retail Transmission Connection Charge - Orillia Wheeling Credit</t>
    </r>
    <r>
      <rPr>
        <vertAlign val="superscript"/>
        <sz val="10"/>
        <color theme="1"/>
        <rFont val="Aptos"/>
        <family val="2"/>
      </rPr>
      <t>[2]</t>
    </r>
  </si>
  <si>
    <r>
      <t>[2]</t>
    </r>
    <r>
      <rPr>
        <sz val="10"/>
        <color theme="1"/>
        <rFont val="Aptos"/>
        <family val="2"/>
      </rPr>
      <t xml:space="preserve"> Direct allocation of Orillia wheeling amount credited to Orillia RZ and equivalent debit to HONI-Dx in RSVA 1580, 1580-B, 1584 and 1586.</t>
    </r>
  </si>
  <si>
    <t>Allocation of 2024 Group 1 RSVA Balances</t>
  </si>
  <si>
    <t>Table 1: Pre-integration (Jul 31, 2024) Closing Principal and Interest for Chapleau</t>
  </si>
  <si>
    <t>Pre-Integration Closing Balances for Chapleau (As of July 31, 2024)</t>
  </si>
  <si>
    <t>Principal (X1)</t>
  </si>
  <si>
    <t>Interest (Y1)</t>
  </si>
  <si>
    <t>Table 2a:  Group 1 RSVA Allocators on Consolidated 2024 Transactions and Interest for Jan-Jul 2024</t>
  </si>
  <si>
    <r>
      <t>% Share of Total Consumption (Jan-July 2024)</t>
    </r>
    <r>
      <rPr>
        <b/>
        <vertAlign val="superscript"/>
        <sz val="10"/>
        <color theme="1"/>
        <rFont val="Aptos"/>
        <family val="2"/>
      </rPr>
      <t>[1]</t>
    </r>
  </si>
  <si>
    <t>Hydro One Distribution RZ (Excl Chapleau)
(A1)</t>
  </si>
  <si>
    <t>Peterborough RZ
(B1)</t>
  </si>
  <si>
    <t>Orillia RZ
(C1)</t>
  </si>
  <si>
    <r>
      <t>LV Variance Account</t>
    </r>
    <r>
      <rPr>
        <vertAlign val="superscript"/>
        <sz val="10"/>
        <color theme="1"/>
        <rFont val="Aptos"/>
        <family val="2"/>
      </rPr>
      <t>[2]</t>
    </r>
  </si>
  <si>
    <t>Table 2b:  Group 1 RSVA Allocators on Consolidated 2024 Transactions and Interest for Aug-Dec 2024</t>
  </si>
  <si>
    <r>
      <t>% Share of Total Consumption Post Chapleau Integration (Aug-Dec 2024)</t>
    </r>
    <r>
      <rPr>
        <b/>
        <vertAlign val="superscript"/>
        <sz val="10"/>
        <color theme="1"/>
        <rFont val="Aptos"/>
        <family val="2"/>
      </rPr>
      <t>[1]</t>
    </r>
  </si>
  <si>
    <t>Hydro One Distribution RZ (Excl Chapleau)
(A2)</t>
  </si>
  <si>
    <t>Peterborough RZ
(B2)</t>
  </si>
  <si>
    <t>Orillia RZ
(C2)</t>
  </si>
  <si>
    <t>Chapleau - Post-Integration
(D2)</t>
  </si>
  <si>
    <r>
      <rPr>
        <vertAlign val="superscript"/>
        <sz val="10"/>
        <color theme="1"/>
        <rFont val="Aptos"/>
        <family val="2"/>
      </rPr>
      <t>[1]</t>
    </r>
    <r>
      <rPr>
        <sz val="10"/>
        <color theme="1"/>
        <rFont val="Aptos"/>
        <family val="2"/>
      </rPr>
      <t xml:space="preserve"> % share of total consumption is used to allocate principal transactions and interest for all accounts, except 1550, and varies between USofAs since it's based on the group of customers that contribute to the particular variance account. The allocation of account 1551 (SME Charge) is the share of number of residential and general service &lt; 50 kW customers, and the remaining accounts are allocated based on respective consumption.  For example, only non-RPP, non-WMP, non-Class A customers contribute to the Global Adjustment variance account (1589) while all customers contribute to Retail Transmission Rates variance accounts (1584 and 1586). </t>
    </r>
  </si>
  <si>
    <r>
      <rPr>
        <vertAlign val="superscript"/>
        <sz val="10"/>
        <color theme="1"/>
        <rFont val="Aptos"/>
        <family val="2"/>
      </rPr>
      <t>[2]</t>
    </r>
    <r>
      <rPr>
        <sz val="10"/>
        <color theme="1"/>
        <rFont val="Aptos"/>
        <family val="2"/>
      </rPr>
      <t xml:space="preserve"> LV revenue from Peterborough and Orillia RZs are reclassified as ST revenue (as approved in EB-2023-0059).  The 2024 LV Variance Account transactions and interest for Jan-Jul are wholly attributed to Hydro One Distribution and for Aug-Dec 2024 are allocated to Hydro One Distribution and Chapleau.</t>
    </r>
  </si>
  <si>
    <t>Table 3a:  Allocation of Consolidated Group 1 RSVA Transactions Debit/(Credit) for Jan-Jul 2024</t>
  </si>
  <si>
    <t>Transactions Debit/(Credit) during Jan-July 2024</t>
  </si>
  <si>
    <t>Consolidated
(E1)</t>
  </si>
  <si>
    <t>Hydro One Distribution
(F1=E1*A1)</t>
  </si>
  <si>
    <t>Peterborough RZ
(G1=E1*B1)</t>
  </si>
  <si>
    <t>Orillia RZ
(H1=E1*C1)</t>
  </si>
  <si>
    <t xml:space="preserve">New for Orillia Wheeling </t>
  </si>
  <si>
    <t>Table 3b:  Allocation of Consolidated Group 1 RSVA Transactions Debit/(Credit) for Aug-Dec 2024</t>
  </si>
  <si>
    <t>Transactions Debit/(Credit) during Aug-Dec 2024</t>
  </si>
  <si>
    <t>Consolidated
(E2)</t>
  </si>
  <si>
    <t>Hydro One Distribution
(F2=E2*A2)</t>
  </si>
  <si>
    <t>Peterborough RZ
(G2=E2*B2)</t>
  </si>
  <si>
    <t>Orillia RZ
(H2=E2*C2)</t>
  </si>
  <si>
    <t>Chapleau - Post-Integration
(I2=E2*D2)</t>
  </si>
  <si>
    <r>
      <rPr>
        <vertAlign val="superscript"/>
        <sz val="10"/>
        <color theme="1"/>
        <rFont val="Aptos"/>
        <family val="2"/>
      </rPr>
      <t xml:space="preserve">[1] </t>
    </r>
    <r>
      <rPr>
        <sz val="10"/>
        <color theme="1"/>
        <rFont val="Aptos"/>
        <family val="2"/>
      </rPr>
      <t>Excludes</t>
    </r>
    <r>
      <rPr>
        <vertAlign val="superscript"/>
        <sz val="10"/>
        <color theme="1"/>
        <rFont val="Aptos"/>
        <family val="2"/>
      </rPr>
      <t xml:space="preserve"> </t>
    </r>
    <r>
      <rPr>
        <sz val="10"/>
        <color theme="1"/>
        <rFont val="Aptos"/>
        <family val="2"/>
      </rPr>
      <t>RSVA WMS Sub-account CBR Class B principal amounts.</t>
    </r>
  </si>
  <si>
    <r>
      <t xml:space="preserve">[2] </t>
    </r>
    <r>
      <rPr>
        <sz val="10"/>
        <color theme="1"/>
        <rFont val="Aptos"/>
        <family val="2"/>
      </rPr>
      <t>Principal Global Adjustment Workform for December 2024.</t>
    </r>
  </si>
  <si>
    <t>Table 4a:  Allocation of Consolidated 2024 Group 1 RSVA Interest for Jan-Jul 2024</t>
  </si>
  <si>
    <t>Interest during Jan-July 2024</t>
  </si>
  <si>
    <t>Consolidated
(J1)</t>
  </si>
  <si>
    <t>Hydro One Distribution
(K1=J1*A1)</t>
  </si>
  <si>
    <t>Peterborough RZ
(L1=J1*B1)</t>
  </si>
  <si>
    <t>Orillia RZ
(M1=J1*C1)</t>
  </si>
  <si>
    <t>Table 4b:  Allocation of Consolidated 2024 Group 1 RSVA Interest for Aug-Dec 2024</t>
  </si>
  <si>
    <t>Interest during Aug-Dec 2024</t>
  </si>
  <si>
    <t>Consolidated
(J2)</t>
  </si>
  <si>
    <t>Hydro One Distribution
(K2=J2*A2)</t>
  </si>
  <si>
    <t>Peterborough RZ
(L2=J2*B2))</t>
  </si>
  <si>
    <t>Orillia RZ
(M2=J2*C2)</t>
  </si>
  <si>
    <t>Chapleau - Post-Integration
(N2=J2*D2)</t>
  </si>
  <si>
    <t>Table 5a:  Allocation of Total 2024 Consolidated Group 1 RSVA Transactions and Interest excluding Chapleau (for Jan-Dec 2024) - INCLUDING ORILLIA WHEELING CREDITS</t>
  </si>
  <si>
    <t>Deferral Varinace Account (DVA)</t>
  </si>
  <si>
    <t>Total Transactions and Interest for Jan-Dec 2024</t>
  </si>
  <si>
    <t>Hydro One</t>
  </si>
  <si>
    <t>Peterborough</t>
  </si>
  <si>
    <t>Orillia</t>
  </si>
  <si>
    <t>Principal
(F=F1+F2)</t>
  </si>
  <si>
    <t>Interest
(K=K1+K2)</t>
  </si>
  <si>
    <t>Principal
(G=G1+G2)</t>
  </si>
  <si>
    <t>Interest
(L=L1+L2)</t>
  </si>
  <si>
    <t>Principal
(H=H1+H2)</t>
  </si>
  <si>
    <t>Interest
(M=M1+M2)</t>
  </si>
  <si>
    <r>
      <t>RSVA - Wholesale Market Service Charge</t>
    </r>
    <r>
      <rPr>
        <vertAlign val="superscript"/>
        <sz val="11"/>
        <color theme="1"/>
        <rFont val="Times New Roman"/>
        <family val="1"/>
      </rPr>
      <t>[1]</t>
    </r>
  </si>
  <si>
    <t>Table 5b:  Closing Balances for Chapleau As at Dec 31, 2024</t>
  </si>
  <si>
    <t>Chapleau Closing Balance as at Dec 31, 2024</t>
  </si>
  <si>
    <t>Principal (X=X1+I2)</t>
  </si>
  <si>
    <t>Interest (Y=Y1+N2)</t>
  </si>
  <si>
    <t xml:space="preserve">Allocation of 2023 Group 1 RSVA Balances </t>
  </si>
  <si>
    <t xml:space="preserve">Table 1:  Group 1 RSVA Allocators on Consolidated 2023 Transactions and Interest </t>
  </si>
  <si>
    <r>
      <t>% Share of Total Consumption (Jan-Dec 2023)</t>
    </r>
    <r>
      <rPr>
        <b/>
        <vertAlign val="superscript"/>
        <sz val="10"/>
        <color theme="1"/>
        <rFont val="Aptos"/>
        <family val="2"/>
      </rPr>
      <t>[1]</t>
    </r>
  </si>
  <si>
    <r>
      <t xml:space="preserve">LV Variance Account - Interest </t>
    </r>
    <r>
      <rPr>
        <vertAlign val="superscript"/>
        <sz val="10"/>
        <color theme="1"/>
        <rFont val="Aptos"/>
        <family val="2"/>
      </rPr>
      <t>[2]</t>
    </r>
  </si>
  <si>
    <r>
      <rPr>
        <vertAlign val="superscript"/>
        <sz val="10"/>
        <color theme="1"/>
        <rFont val="Aptos"/>
        <family val="2"/>
      </rPr>
      <t>[2]</t>
    </r>
    <r>
      <rPr>
        <sz val="10"/>
        <color theme="1"/>
        <rFont val="Aptos"/>
        <family val="2"/>
      </rPr>
      <t xml:space="preserve"> LV revenue from Peterborough and Orillia RZs are reclassified as ST revenue (as approved in EB-2023-0059).  The 2023 LV Variance Account principal transactions are wholly attributed to Hydro One Distribution, and interest is allocated in proportion to the share of closing principal balances as at December 31, 2022 for each RZ.</t>
    </r>
  </si>
  <si>
    <t>Table 2:  Allocation of Consolidated 2023 Group 1 RSVA Transactions Debit/(Credit)</t>
  </si>
  <si>
    <t>Transactions Debit/(Credit) during 2023</t>
  </si>
  <si>
    <t>Peterborough RZ
(F=D*B)</t>
  </si>
  <si>
    <t>Orillia RZ
(G=D*C)</t>
  </si>
  <si>
    <t>Table 3:  Allocation of Consolidated 2023 Group 1 RSVA Interest</t>
  </si>
  <si>
    <t>Interest during 2023</t>
  </si>
  <si>
    <t>Consolidated
(H)</t>
  </si>
  <si>
    <t>Hydro One Distribution
(I=H*A)</t>
  </si>
  <si>
    <t>Peterborough RZ
(J=H*B)</t>
  </si>
  <si>
    <t>Orillia RZ
(K=H*C)</t>
  </si>
  <si>
    <r>
      <t>Adjustment RSVA - Wholesale Market Service Charge - as per Orillia Wheeling Agreement</t>
    </r>
    <r>
      <rPr>
        <vertAlign val="superscript"/>
        <sz val="10"/>
        <color theme="1"/>
        <rFont val="Aptos"/>
        <family val="2"/>
      </rPr>
      <t>[2]</t>
    </r>
  </si>
  <si>
    <r>
      <t>Adjustment Variance WMS - Sub-account CBR Class B - as per Orillia Wheeling Agreement</t>
    </r>
    <r>
      <rPr>
        <vertAlign val="superscript"/>
        <sz val="10"/>
        <color theme="1"/>
        <rFont val="Aptos"/>
        <family val="2"/>
      </rPr>
      <t>[2]</t>
    </r>
  </si>
  <si>
    <r>
      <t>Adjustment RSVA - Retail Transmission Network Charge - as per Orillia Wheeling Agreement</t>
    </r>
    <r>
      <rPr>
        <vertAlign val="superscript"/>
        <sz val="10"/>
        <color theme="1"/>
        <rFont val="Aptos"/>
        <family val="2"/>
      </rPr>
      <t>[2]</t>
    </r>
  </si>
  <si>
    <r>
      <t>Adjustment RSVA - Retail Transmission Connection Charge - as per Orillia Wheeling Agreement</t>
    </r>
    <r>
      <rPr>
        <vertAlign val="superscript"/>
        <sz val="10"/>
        <color theme="1"/>
        <rFont val="Aptos"/>
        <family val="2"/>
      </rPr>
      <t>[2]</t>
    </r>
  </si>
  <si>
    <r>
      <t>Adjustment RSVA - Wholesale Market Service Charge - as per Orillia Wheeling Agreement</t>
    </r>
    <r>
      <rPr>
        <vertAlign val="superscript"/>
        <sz val="10"/>
        <color theme="1"/>
        <rFont val="Aptos"/>
        <family val="2"/>
      </rPr>
      <t>[4]</t>
    </r>
  </si>
  <si>
    <r>
      <t>Adjustment Variance WMS - Sub-account CBR Class B - as per Orillia Wheeling Agreement</t>
    </r>
    <r>
      <rPr>
        <vertAlign val="superscript"/>
        <sz val="10"/>
        <color theme="1"/>
        <rFont val="Aptos"/>
        <family val="2"/>
      </rPr>
      <t>[4]</t>
    </r>
  </si>
  <si>
    <r>
      <t>Adjustment RSVA - Retail Transmission Network Charge - as per Orillia Wheeling Agreement</t>
    </r>
    <r>
      <rPr>
        <vertAlign val="superscript"/>
        <sz val="10"/>
        <color theme="1"/>
        <rFont val="Aptos"/>
        <family val="2"/>
      </rPr>
      <t>[4]</t>
    </r>
  </si>
  <si>
    <r>
      <t>Adjustment RSVA - Retail Transmission Connection Charge - as per Orillia Wheeling Agreement</t>
    </r>
    <r>
      <rPr>
        <vertAlign val="superscript"/>
        <sz val="10"/>
        <color theme="1"/>
        <rFont val="Aptos"/>
        <family val="2"/>
      </rPr>
      <t>[4]</t>
    </r>
  </si>
  <si>
    <r>
      <t>[4]</t>
    </r>
    <r>
      <rPr>
        <sz val="10"/>
        <color theme="1"/>
        <rFont val="Aptos"/>
        <family val="2"/>
      </rPr>
      <t xml:space="preserve"> Direct allocation of Orillia wheeling amount credited to Orillia RZ and equivalent debit to Hydro One Distribution in RSVA 1580, 1580-B, 1584 and 1586.</t>
    </r>
  </si>
  <si>
    <r>
      <rPr>
        <vertAlign val="superscript"/>
        <sz val="10"/>
        <color theme="1"/>
        <rFont val="Aptos"/>
        <family val="2"/>
      </rPr>
      <t xml:space="preserve">[2] </t>
    </r>
    <r>
      <rPr>
        <sz val="10"/>
        <color theme="1"/>
        <rFont val="Aptos"/>
        <family val="2"/>
      </rPr>
      <t>Excludes</t>
    </r>
    <r>
      <rPr>
        <vertAlign val="superscript"/>
        <sz val="10"/>
        <color theme="1"/>
        <rFont val="Aptos"/>
        <family val="2"/>
      </rPr>
      <t xml:space="preserve"> </t>
    </r>
    <r>
      <rPr>
        <sz val="10"/>
        <color theme="1"/>
        <rFont val="Aptos"/>
        <family val="2"/>
      </rPr>
      <t>RSVA WMS Sub-account CBR Class B principal amounts</t>
    </r>
  </si>
  <si>
    <r>
      <t xml:space="preserve">[3] </t>
    </r>
    <r>
      <rPr>
        <sz val="10"/>
        <color theme="1"/>
        <rFont val="Aptos"/>
        <family val="2"/>
      </rPr>
      <t>Principal Global Adjustment Workform for December 2023</t>
    </r>
  </si>
  <si>
    <r>
      <t xml:space="preserve">[1] </t>
    </r>
    <r>
      <rPr>
        <sz val="10"/>
        <color theme="1"/>
        <rFont val="Aptos"/>
        <family val="2"/>
      </rPr>
      <t xml:space="preserve">Reflects the 
reclassification adjustment of  $44,911,212 from 2021 and 2022 as a 2023 principal adjustment as committed by Hydro One in its Reply Submission in EB-2024-0032. </t>
    </r>
  </si>
  <si>
    <r>
      <t>RSVA - Wholesale Market Service Charge</t>
    </r>
    <r>
      <rPr>
        <vertAlign val="superscript"/>
        <sz val="10"/>
        <color theme="1"/>
        <rFont val="Aptos"/>
        <family val="2"/>
      </rPr>
      <t>[2]</t>
    </r>
  </si>
  <si>
    <r>
      <t>Adjustment RSVA - Power (excluding Global Adjustment)</t>
    </r>
    <r>
      <rPr>
        <vertAlign val="superscript"/>
        <sz val="10"/>
        <color theme="1"/>
        <rFont val="Aptos"/>
        <family val="2"/>
      </rPr>
      <t>[3]</t>
    </r>
  </si>
  <si>
    <r>
      <t>Adjustment RSVA - Global Adjustment</t>
    </r>
    <r>
      <rPr>
        <vertAlign val="superscript"/>
        <sz val="10"/>
        <color theme="1"/>
        <rFont val="Aptos"/>
        <family val="2"/>
      </rPr>
      <t>[3]</t>
    </r>
  </si>
  <si>
    <r>
      <t xml:space="preserve">Consolidated
(D) </t>
    </r>
    <r>
      <rPr>
        <b/>
        <vertAlign val="superscript"/>
        <sz val="10"/>
        <color theme="1"/>
        <rFont val="Aptos"/>
        <family val="2"/>
      </rPr>
      <t>[1]</t>
    </r>
  </si>
  <si>
    <r>
      <t xml:space="preserve">Hydro One Distribution
(E=D*A) </t>
    </r>
    <r>
      <rPr>
        <b/>
        <vertAlign val="superscript"/>
        <sz val="10"/>
        <color theme="1"/>
        <rFont val="Aptos"/>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</si>
</sst>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4" formatCode="_(&quot;$&quot;* #,##0.00_);_(&quot;$&quot;* \(#,##0.00\);_(&quot;$&quot;* &quot;-&quot;??_);_(@_)"/>
    <numFmt numFmtId="164" formatCode="0.0%"/>
    <numFmt numFmtId="165" formatCode="_(&quot;$&quot;* #,##0_);_(&quot;$&quot;* \(#,##0\);_(&quot;$&quot;* &quot;-&quot;??_);_(@_)"/>
  </numFmts>
  <fonts count="15" x14ac:knownFonts="1">
    <font>
      <sz val="11"/>
      <color theme="1"/>
      <name val="Aptos Narrow"/>
      <family val="2"/>
      <scheme val="minor"/>
    </font>
    <font>
      <sz val="11"/>
      <color theme="1"/>
      <name val="Aptos Narrow"/>
      <family val="2"/>
      <scheme val="minor"/>
    </font>
    <font>
      <sz val="10"/>
      <name val="Arial"/>
      <family val="2"/>
    </font>
    <font>
      <b/>
      <sz val="12"/>
      <name val="Aptos"/>
      <family val="2"/>
    </font>
    <font>
      <sz val="10"/>
      <name val="Aptos"/>
      <family val="2"/>
    </font>
    <font>
      <b/>
      <sz val="10"/>
      <color theme="1"/>
      <name val="Aptos"/>
      <family val="2"/>
    </font>
    <font>
      <i/>
      <sz val="10"/>
      <color theme="1"/>
      <name val="Aptos"/>
      <family val="2"/>
    </font>
    <font>
      <sz val="10"/>
      <color theme="1"/>
      <name val="Aptos"/>
      <family val="2"/>
    </font>
    <font>
      <b/>
      <vertAlign val="superscript"/>
      <sz val="10"/>
      <color theme="1"/>
      <name val="Aptos"/>
      <family val="2"/>
    </font>
    <font>
      <vertAlign val="superscript"/>
      <sz val="10"/>
      <color theme="1"/>
      <name val="Aptos"/>
      <family val="2"/>
    </font>
    <font>
      <u/>
      <sz val="10"/>
      <color theme="1"/>
      <name val="Aptos"/>
      <family val="2"/>
    </font>
    <font>
      <i/>
      <sz val="10"/>
      <name val="Aptos"/>
      <family val="2"/>
    </font>
    <font>
      <b/>
      <sz val="10"/>
      <name val="Aptos"/>
      <family val="2"/>
    </font>
    <font>
      <sz val="11"/>
      <color theme="1"/>
      <name val="Aptos"/>
      <family val="2"/>
    </font>
    <font>
      <vertAlign val="superscript"/>
      <sz val="11"/>
      <color theme="1"/>
      <name val="Times New Roman"/>
      <family val="1"/>
    </font>
  </fonts>
  <fills count="5">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theme="0" tint="-0.3499862666707357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s>
  <cellStyleXfs count="5">
    <xf numFmtId="0" fontId="0" fillId="0" borderId="0"/>
    <xf numFmtId="0" fontId="2" fillId="0" borderId="0"/>
    <xf numFmtId="9" fontId="1" fillId="0" borderId="0" applyFont="0" applyFill="0" applyBorder="0" applyAlignment="0" applyProtection="0"/>
    <xf numFmtId="0" fontId="1" fillId="0" borderId="0"/>
    <xf numFmtId="44" fontId="1" fillId="0" borderId="0" applyFont="0" applyFill="0" applyBorder="0" applyAlignment="0" applyProtection="0"/>
  </cellStyleXfs>
  <cellXfs count="79">
    <xf numFmtId="0" fontId="0" fillId="0" borderId="0" xfId="0"/>
    <xf numFmtId="0" fontId="3" fillId="0" borderId="0" xfId="1" applyFont="1"/>
    <xf numFmtId="0" fontId="4" fillId="0" borderId="0" xfId="1" applyFont="1"/>
    <xf numFmtId="0" fontId="5" fillId="0" borderId="0" xfId="1" applyFont="1"/>
    <xf numFmtId="0" fontId="6" fillId="0" borderId="0" xfId="1" applyFont="1" applyAlignment="1">
      <alignment horizontal="center"/>
    </xf>
    <xf numFmtId="6" fontId="6" fillId="0" borderId="0" xfId="1" applyNumberFormat="1" applyFont="1" applyAlignment="1">
      <alignment horizontal="center"/>
    </xf>
    <xf numFmtId="0" fontId="7" fillId="0" borderId="0" xfId="1" applyFont="1"/>
    <xf numFmtId="0" fontId="5" fillId="0" borderId="1" xfId="1" applyFont="1" applyBorder="1" applyAlignment="1">
      <alignment horizontal="center" vertical="center"/>
    </xf>
    <xf numFmtId="0" fontId="5" fillId="0" borderId="1" xfId="1" applyFont="1" applyBorder="1" applyAlignment="1">
      <alignment horizontal="center" vertical="center" wrapText="1"/>
    </xf>
    <xf numFmtId="0" fontId="7" fillId="0" borderId="1" xfId="1" applyFont="1" applyBorder="1"/>
    <xf numFmtId="0" fontId="7" fillId="0" borderId="1" xfId="1" applyFont="1" applyBorder="1" applyAlignment="1">
      <alignment horizontal="center"/>
    </xf>
    <xf numFmtId="164" fontId="7" fillId="0" borderId="1" xfId="2" applyNumberFormat="1" applyFont="1" applyFill="1" applyBorder="1" applyAlignment="1">
      <alignment horizontal="center"/>
    </xf>
    <xf numFmtId="164" fontId="7" fillId="0" borderId="1" xfId="1" applyNumberFormat="1" applyFont="1" applyBorder="1" applyAlignment="1">
      <alignment horizontal="center"/>
    </xf>
    <xf numFmtId="0" fontId="4" fillId="0" borderId="0" xfId="1" applyFont="1" applyAlignment="1">
      <alignment vertical="center"/>
    </xf>
    <xf numFmtId="0" fontId="7" fillId="0" borderId="0" xfId="1" applyFont="1" applyAlignment="1">
      <alignment horizontal="center"/>
    </xf>
    <xf numFmtId="164" fontId="7" fillId="0" borderId="0" xfId="2" applyNumberFormat="1" applyFont="1" applyBorder="1" applyAlignment="1">
      <alignment horizontal="center"/>
    </xf>
    <xf numFmtId="164" fontId="7" fillId="0" borderId="0" xfId="1" applyNumberFormat="1" applyFont="1" applyAlignment="1">
      <alignment horizontal="center"/>
    </xf>
    <xf numFmtId="0" fontId="10" fillId="0" borderId="0" xfId="1" applyFont="1"/>
    <xf numFmtId="0" fontId="4" fillId="0" borderId="0" xfId="1" applyFont="1" applyAlignment="1">
      <alignment horizontal="left" vertical="center" wrapText="1"/>
    </xf>
    <xf numFmtId="0" fontId="11" fillId="0" borderId="0" xfId="1" applyFont="1"/>
    <xf numFmtId="6" fontId="7" fillId="0" borderId="1" xfId="1" applyNumberFormat="1" applyFont="1" applyBorder="1" applyAlignment="1">
      <alignment horizontal="center"/>
    </xf>
    <xf numFmtId="0" fontId="6" fillId="0" borderId="0" xfId="1" applyFont="1"/>
    <xf numFmtId="8" fontId="11" fillId="0" borderId="0" xfId="1" applyNumberFormat="1" applyFont="1"/>
    <xf numFmtId="0" fontId="12" fillId="0" borderId="0" xfId="1" applyFont="1"/>
    <xf numFmtId="6" fontId="12" fillId="0" borderId="0" xfId="1" applyNumberFormat="1" applyFont="1"/>
    <xf numFmtId="6" fontId="4" fillId="0" borderId="0" xfId="1" applyNumberFormat="1" applyFont="1"/>
    <xf numFmtId="0" fontId="5" fillId="0" borderId="0" xfId="1" applyFont="1" applyAlignment="1">
      <alignment horizontal="left"/>
    </xf>
    <xf numFmtId="0" fontId="9" fillId="0" borderId="0" xfId="1" applyFont="1"/>
    <xf numFmtId="6" fontId="9" fillId="0" borderId="0" xfId="1" applyNumberFormat="1" applyFont="1"/>
    <xf numFmtId="0" fontId="7" fillId="0" borderId="0" xfId="1" applyFont="1" applyAlignment="1">
      <alignment horizontal="left" vertical="center"/>
    </xf>
    <xf numFmtId="0" fontId="7" fillId="0" borderId="0" xfId="1" applyFont="1" applyAlignment="1">
      <alignment horizontal="left"/>
    </xf>
    <xf numFmtId="0" fontId="9" fillId="0" borderId="0" xfId="3" applyFont="1"/>
    <xf numFmtId="0" fontId="4" fillId="0" borderId="0" xfId="1" applyFont="1" applyAlignment="1">
      <alignment horizontal="center"/>
    </xf>
    <xf numFmtId="0" fontId="12" fillId="0" borderId="1" xfId="1" applyFont="1" applyBorder="1" applyAlignment="1">
      <alignment horizontal="center"/>
    </xf>
    <xf numFmtId="164" fontId="4" fillId="0" borderId="1" xfId="2" applyNumberFormat="1" applyFont="1" applyFill="1" applyBorder="1" applyAlignment="1">
      <alignment horizontal="center"/>
    </xf>
    <xf numFmtId="164" fontId="4" fillId="0" borderId="1" xfId="1" applyNumberFormat="1" applyFont="1" applyBorder="1" applyAlignment="1">
      <alignment horizontal="center"/>
    </xf>
    <xf numFmtId="0" fontId="7" fillId="0" borderId="7" xfId="1" applyFont="1" applyBorder="1" applyAlignment="1">
      <alignment wrapText="1"/>
    </xf>
    <xf numFmtId="164" fontId="7" fillId="0" borderId="0" xfId="2" applyNumberFormat="1" applyFont="1" applyFill="1" applyBorder="1" applyAlignment="1">
      <alignment horizontal="center"/>
    </xf>
    <xf numFmtId="0" fontId="7" fillId="0" borderId="0" xfId="1" applyFont="1" applyAlignment="1">
      <alignment vertical="center" wrapText="1"/>
    </xf>
    <xf numFmtId="0" fontId="4" fillId="0" borderId="0" xfId="1" applyFont="1" applyAlignment="1">
      <alignment horizontal="center" vertical="center" wrapText="1"/>
    </xf>
    <xf numFmtId="0" fontId="4" fillId="0" borderId="0" xfId="1" applyFont="1" applyAlignment="1">
      <alignment vertical="center" wrapText="1"/>
    </xf>
    <xf numFmtId="6" fontId="6" fillId="0" borderId="0" xfId="1" applyNumberFormat="1" applyFont="1"/>
    <xf numFmtId="0" fontId="7" fillId="2" borderId="1" xfId="1" applyFont="1" applyFill="1" applyBorder="1"/>
    <xf numFmtId="0" fontId="6" fillId="3" borderId="0" xfId="1" applyFont="1" applyFill="1"/>
    <xf numFmtId="8" fontId="11" fillId="3" borderId="0" xfId="1" applyNumberFormat="1" applyFont="1" applyFill="1"/>
    <xf numFmtId="0" fontId="7" fillId="2" borderId="0" xfId="1" applyFont="1" applyFill="1"/>
    <xf numFmtId="0" fontId="9" fillId="0" borderId="0" xfId="1" applyFont="1" applyAlignment="1">
      <alignment horizontal="center"/>
    </xf>
    <xf numFmtId="0" fontId="7" fillId="0" borderId="0" xfId="1" applyFont="1" applyAlignment="1">
      <alignment horizontal="center" vertical="center"/>
    </xf>
    <xf numFmtId="6" fontId="7" fillId="0" borderId="0" xfId="1" applyNumberFormat="1" applyFont="1" applyAlignment="1">
      <alignment horizontal="center"/>
    </xf>
    <xf numFmtId="6" fontId="13" fillId="0" borderId="1" xfId="1" applyNumberFormat="1" applyFont="1" applyBorder="1" applyAlignment="1">
      <alignment horizontal="center"/>
    </xf>
    <xf numFmtId="6" fontId="4" fillId="0" borderId="1" xfId="1" applyNumberFormat="1" applyFont="1" applyBorder="1" applyAlignment="1">
      <alignment horizontal="center"/>
    </xf>
    <xf numFmtId="6" fontId="4" fillId="0" borderId="0" xfId="1" applyNumberFormat="1" applyFont="1" applyAlignment="1">
      <alignment horizontal="center"/>
    </xf>
    <xf numFmtId="0" fontId="12" fillId="0" borderId="0" xfId="1" applyFont="1" applyAlignment="1">
      <alignment vertical="center"/>
    </xf>
    <xf numFmtId="6" fontId="13" fillId="3" borderId="1" xfId="1" applyNumberFormat="1" applyFont="1" applyFill="1" applyBorder="1" applyAlignment="1">
      <alignment horizontal="center"/>
    </xf>
    <xf numFmtId="6" fontId="4" fillId="4" borderId="1" xfId="1" applyNumberFormat="1" applyFont="1" applyFill="1" applyBorder="1" applyAlignment="1">
      <alignment horizontal="center"/>
    </xf>
    <xf numFmtId="0" fontId="7" fillId="0" borderId="2" xfId="1" applyFont="1" applyBorder="1" applyAlignment="1">
      <alignment horizontal="center"/>
    </xf>
    <xf numFmtId="6" fontId="7" fillId="0" borderId="1" xfId="1" applyNumberFormat="1" applyFont="1" applyBorder="1" applyAlignment="1">
      <alignment horizontal="center" vertical="center"/>
    </xf>
    <xf numFmtId="165" fontId="4" fillId="0" borderId="0" xfId="4" applyNumberFormat="1" applyFont="1" applyBorder="1"/>
    <xf numFmtId="165" fontId="4" fillId="0" borderId="0" xfId="1" applyNumberFormat="1" applyFont="1"/>
    <xf numFmtId="0" fontId="9" fillId="0" borderId="0" xfId="1" applyFont="1" applyAlignment="1">
      <alignment horizontal="left"/>
    </xf>
    <xf numFmtId="0" fontId="5" fillId="0" borderId="5" xfId="1" applyFont="1" applyBorder="1" applyAlignment="1">
      <alignment horizontal="center" vertical="center"/>
    </xf>
    <xf numFmtId="0" fontId="4" fillId="0" borderId="6" xfId="1" applyFont="1" applyBorder="1" applyAlignment="1">
      <alignment horizontal="center" vertical="center"/>
    </xf>
    <xf numFmtId="0" fontId="5" fillId="0" borderId="2" xfId="1" applyFont="1" applyBorder="1" applyAlignment="1">
      <alignment horizontal="center"/>
    </xf>
    <xf numFmtId="0" fontId="4" fillId="0" borderId="3" xfId="1" applyFont="1" applyBorder="1" applyAlignment="1">
      <alignment horizontal="center"/>
    </xf>
    <xf numFmtId="0" fontId="4" fillId="0" borderId="4" xfId="1" applyFont="1" applyBorder="1" applyAlignment="1">
      <alignment horizontal="center"/>
    </xf>
    <xf numFmtId="0" fontId="7" fillId="0" borderId="0" xfId="1" applyFont="1" applyAlignment="1">
      <alignment horizontal="left" vertical="center" wrapText="1"/>
    </xf>
    <xf numFmtId="0" fontId="4" fillId="0" borderId="0" xfId="1" applyFont="1" applyAlignment="1">
      <alignment horizontal="left" vertical="center" wrapText="1"/>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5" fillId="0" borderId="8" xfId="1" applyFont="1" applyBorder="1" applyAlignment="1">
      <alignment horizontal="center" vertical="center"/>
    </xf>
    <xf numFmtId="0" fontId="5" fillId="0" borderId="6" xfId="1" applyFont="1" applyBorder="1" applyAlignment="1">
      <alignment horizontal="center" vertical="center"/>
    </xf>
    <xf numFmtId="0" fontId="12" fillId="0" borderId="1" xfId="1" applyFont="1" applyBorder="1" applyAlignment="1">
      <alignment horizontal="center" wrapText="1"/>
    </xf>
    <xf numFmtId="0" fontId="5" fillId="0" borderId="1" xfId="1" applyFont="1" applyBorder="1" applyAlignment="1">
      <alignment horizont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4" xfId="1" applyFont="1" applyBorder="1" applyAlignment="1">
      <alignment horizontal="center" vertical="center"/>
    </xf>
  </cellXfs>
  <cellStyles count="5">
    <cellStyle name="Currency" xfId="4" builtinId="4"/>
    <cellStyle name="Normal" xfId="0" builtinId="0"/>
    <cellStyle name="Normal 2 2" xfId="3" xr:uid="{06FB9B4F-766A-4916-9430-D5A9BE62925E}"/>
    <cellStyle name="Normal 3" xfId="1" xr:uid="{D4429650-2305-4131-866F-662D509A7934}"/>
    <cellStyle name="Percent 2 2" xfId="2" xr:uid="{26FBD544-D0FF-475E-9F64-D42DAD0E80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DBE53-356D-449E-94CB-894F1A06F34F}">
  <dimension ref="A1:N62"/>
  <sheetViews>
    <sheetView tabSelected="1" zoomScale="120" zoomScaleNormal="120" zoomScaleSheetLayoutView="85" workbookViewId="0"/>
  </sheetViews>
  <sheetFormatPr defaultColWidth="8.7109375" defaultRowHeight="13.5" x14ac:dyDescent="0.25"/>
  <cols>
    <col min="1" max="1" width="80.42578125" style="2" customWidth="1"/>
    <col min="2" max="2" width="7.28515625" style="2" customWidth="1"/>
    <col min="3" max="4" width="18.28515625" style="2" customWidth="1"/>
    <col min="5" max="5" width="17.28515625" style="2" customWidth="1"/>
    <col min="6" max="6" width="13.5703125" style="2" customWidth="1"/>
    <col min="7" max="7" width="12.28515625" style="2" bestFit="1" customWidth="1"/>
    <col min="8" max="8" width="15.5703125" style="2" bestFit="1" customWidth="1"/>
    <col min="9" max="9" width="8.7109375" style="2"/>
    <col min="10" max="10" width="13.5703125" style="2" bestFit="1" customWidth="1"/>
    <col min="11" max="11" width="8.7109375" style="2"/>
    <col min="12" max="12" width="15.28515625" style="2" bestFit="1" customWidth="1"/>
    <col min="13" max="13" width="8.7109375" style="2"/>
    <col min="14" max="14" width="13.5703125" style="2" bestFit="1" customWidth="1"/>
    <col min="15" max="16384" width="8.7109375" style="2"/>
  </cols>
  <sheetData>
    <row r="1" spans="1:6" ht="15.75" x14ac:dyDescent="0.25">
      <c r="A1" s="1" t="s">
        <v>114</v>
      </c>
    </row>
    <row r="3" spans="1:6" x14ac:dyDescent="0.25">
      <c r="A3" s="3" t="s">
        <v>115</v>
      </c>
      <c r="B3" s="4"/>
      <c r="C3" s="5"/>
      <c r="D3" s="5"/>
      <c r="E3" s="5"/>
      <c r="F3" s="5"/>
    </row>
    <row r="4" spans="1:6" s="6" customFormat="1" ht="15" x14ac:dyDescent="0.25">
      <c r="A4" s="67" t="s">
        <v>2</v>
      </c>
      <c r="B4" s="67" t="s">
        <v>3</v>
      </c>
      <c r="C4" s="68" t="s">
        <v>116</v>
      </c>
      <c r="D4" s="69"/>
      <c r="E4" s="69"/>
      <c r="F4" s="70"/>
    </row>
    <row r="5" spans="1:6" s="6" customFormat="1" ht="40.5" x14ac:dyDescent="0.25">
      <c r="A5" s="67"/>
      <c r="B5" s="67"/>
      <c r="C5" s="8" t="s">
        <v>5</v>
      </c>
      <c r="D5" s="8" t="s">
        <v>6</v>
      </c>
      <c r="E5" s="8" t="s">
        <v>7</v>
      </c>
      <c r="F5" s="7" t="s">
        <v>8</v>
      </c>
    </row>
    <row r="6" spans="1:6" s="6" customFormat="1" ht="15" x14ac:dyDescent="0.25">
      <c r="A6" s="9" t="s">
        <v>9</v>
      </c>
      <c r="B6" s="10">
        <v>1550</v>
      </c>
      <c r="C6" s="11">
        <v>1</v>
      </c>
      <c r="D6" s="11">
        <v>0</v>
      </c>
      <c r="E6" s="11">
        <v>0</v>
      </c>
      <c r="F6" s="12">
        <f>SUM(C6:E6)</f>
        <v>1</v>
      </c>
    </row>
    <row r="7" spans="1:6" s="6" customFormat="1" ht="15" x14ac:dyDescent="0.25">
      <c r="A7" s="9" t="s">
        <v>117</v>
      </c>
      <c r="B7" s="10">
        <v>1550</v>
      </c>
      <c r="C7" s="11">
        <v>0.49376260304757069</v>
      </c>
      <c r="D7" s="11">
        <v>0.16964479822019116</v>
      </c>
      <c r="E7" s="11">
        <v>0.33659259873223829</v>
      </c>
      <c r="F7" s="12">
        <f>SUM(C7:E7)</f>
        <v>1.0000000000000002</v>
      </c>
    </row>
    <row r="8" spans="1:6" s="6" customFormat="1" x14ac:dyDescent="0.25">
      <c r="A8" s="9" t="s">
        <v>10</v>
      </c>
      <c r="B8" s="10">
        <v>1551</v>
      </c>
      <c r="C8" s="11">
        <v>0.96380786577766353</v>
      </c>
      <c r="D8" s="11">
        <v>2.5944938438581096E-2</v>
      </c>
      <c r="E8" s="11">
        <v>1.0247195783755386E-2</v>
      </c>
      <c r="F8" s="12">
        <f>SUM(C8:E8)</f>
        <v>1</v>
      </c>
    </row>
    <row r="9" spans="1:6" s="6" customFormat="1" x14ac:dyDescent="0.25">
      <c r="A9" s="9" t="s">
        <v>11</v>
      </c>
      <c r="B9" s="10">
        <v>1580</v>
      </c>
      <c r="C9" s="11">
        <v>0.96245302020592938</v>
      </c>
      <c r="D9" s="11">
        <v>2.6709516663845703E-2</v>
      </c>
      <c r="E9" s="11">
        <v>1.0837463130224854E-2</v>
      </c>
      <c r="F9" s="12">
        <f t="shared" ref="F9:F14" si="0">SUM(C9:E9)</f>
        <v>0.99999999999999989</v>
      </c>
    </row>
    <row r="10" spans="1:6" s="6" customFormat="1" x14ac:dyDescent="0.25">
      <c r="A10" s="9" t="s">
        <v>12</v>
      </c>
      <c r="B10" s="10" t="s">
        <v>13</v>
      </c>
      <c r="C10" s="11">
        <v>0.96327147388930612</v>
      </c>
      <c r="D10" s="11">
        <v>2.6150218462407056E-2</v>
      </c>
      <c r="E10" s="11">
        <v>1.0578307648286834E-2</v>
      </c>
      <c r="F10" s="12">
        <f t="shared" si="0"/>
        <v>1</v>
      </c>
    </row>
    <row r="11" spans="1:6" s="6" customFormat="1" x14ac:dyDescent="0.25">
      <c r="A11" s="9" t="s">
        <v>14</v>
      </c>
      <c r="B11" s="10">
        <v>1584</v>
      </c>
      <c r="C11" s="11">
        <v>0.97122880906892983</v>
      </c>
      <c r="D11" s="11">
        <v>2.0384255526191268E-2</v>
      </c>
      <c r="E11" s="11">
        <v>8.3869354048789826E-3</v>
      </c>
      <c r="F11" s="12">
        <f t="shared" si="0"/>
        <v>1</v>
      </c>
    </row>
    <row r="12" spans="1:6" s="6" customFormat="1" x14ac:dyDescent="0.25">
      <c r="A12" s="9" t="s">
        <v>15</v>
      </c>
      <c r="B12" s="10">
        <v>1586</v>
      </c>
      <c r="C12" s="11">
        <v>0.97122880906892983</v>
      </c>
      <c r="D12" s="11">
        <v>2.0384255526191268E-2</v>
      </c>
      <c r="E12" s="11">
        <v>8.3869354048789826E-3</v>
      </c>
      <c r="F12" s="12">
        <f t="shared" si="0"/>
        <v>1</v>
      </c>
    </row>
    <row r="13" spans="1:6" s="6" customFormat="1" x14ac:dyDescent="0.25">
      <c r="A13" s="9" t="s">
        <v>16</v>
      </c>
      <c r="B13" s="10">
        <v>1588</v>
      </c>
      <c r="C13" s="11">
        <v>0.96245302020592938</v>
      </c>
      <c r="D13" s="11">
        <v>2.6709516663845703E-2</v>
      </c>
      <c r="E13" s="11">
        <v>1.0837463130224854E-2</v>
      </c>
      <c r="F13" s="12">
        <f t="shared" si="0"/>
        <v>0.99999999999999989</v>
      </c>
    </row>
    <row r="14" spans="1:6" s="6" customFormat="1" x14ac:dyDescent="0.25">
      <c r="A14" s="9" t="s">
        <v>17</v>
      </c>
      <c r="B14" s="10">
        <v>1589</v>
      </c>
      <c r="C14" s="11">
        <v>0.9472168000395057</v>
      </c>
      <c r="D14" s="11">
        <v>3.56618256089061E-2</v>
      </c>
      <c r="E14" s="11">
        <v>1.7121374351588246E-2</v>
      </c>
      <c r="F14" s="12">
        <f t="shared" si="0"/>
        <v>1</v>
      </c>
    </row>
    <row r="15" spans="1:6" s="6" customFormat="1" x14ac:dyDescent="0.25">
      <c r="B15" s="14"/>
      <c r="C15" s="15"/>
      <c r="D15" s="15"/>
      <c r="E15" s="15"/>
      <c r="F15" s="16"/>
    </row>
    <row r="16" spans="1:6" s="6" customFormat="1" x14ac:dyDescent="0.25">
      <c r="A16" s="17" t="s">
        <v>18</v>
      </c>
      <c r="B16" s="14"/>
      <c r="C16" s="15"/>
      <c r="D16" s="15"/>
      <c r="E16" s="15"/>
      <c r="F16" s="16"/>
    </row>
    <row r="17" spans="1:14" ht="51" customHeight="1" x14ac:dyDescent="0.25">
      <c r="A17" s="65" t="s">
        <v>66</v>
      </c>
      <c r="B17" s="66"/>
      <c r="C17" s="66"/>
      <c r="D17" s="66"/>
      <c r="E17" s="66"/>
      <c r="F17" s="66"/>
    </row>
    <row r="18" spans="1:14" s="6" customFormat="1" ht="26.45" customHeight="1" x14ac:dyDescent="0.25">
      <c r="A18" s="65" t="s">
        <v>118</v>
      </c>
      <c r="B18" s="66"/>
      <c r="C18" s="66"/>
      <c r="D18" s="66"/>
      <c r="E18" s="66"/>
      <c r="F18" s="66"/>
    </row>
    <row r="19" spans="1:14" s="6" customFormat="1" ht="16.5" customHeight="1" x14ac:dyDescent="0.25">
      <c r="A19" s="65"/>
      <c r="B19" s="66"/>
      <c r="C19" s="66"/>
      <c r="D19" s="66"/>
      <c r="E19" s="66"/>
      <c r="F19" s="66"/>
    </row>
    <row r="20" spans="1:14" s="6" customFormat="1" x14ac:dyDescent="0.25">
      <c r="A20" s="3" t="s">
        <v>119</v>
      </c>
      <c r="B20" s="18"/>
      <c r="C20" s="18"/>
      <c r="D20" s="18"/>
      <c r="E20" s="18"/>
      <c r="F20" s="18"/>
    </row>
    <row r="21" spans="1:14" x14ac:dyDescent="0.25">
      <c r="A21" s="60" t="s">
        <v>2</v>
      </c>
      <c r="B21" s="60" t="s">
        <v>3</v>
      </c>
      <c r="C21" s="62" t="s">
        <v>120</v>
      </c>
      <c r="D21" s="63"/>
      <c r="E21" s="63"/>
      <c r="F21" s="64"/>
    </row>
    <row r="22" spans="1:14" ht="57.6" customHeight="1" x14ac:dyDescent="0.25">
      <c r="A22" s="61"/>
      <c r="B22" s="61"/>
      <c r="C22" s="8" t="s">
        <v>144</v>
      </c>
      <c r="D22" s="8" t="s">
        <v>145</v>
      </c>
      <c r="E22" s="8" t="s">
        <v>121</v>
      </c>
      <c r="F22" s="8" t="s">
        <v>122</v>
      </c>
    </row>
    <row r="23" spans="1:14" x14ac:dyDescent="0.25">
      <c r="A23" s="9" t="s">
        <v>27</v>
      </c>
      <c r="B23" s="10">
        <v>1550</v>
      </c>
      <c r="C23" s="20">
        <v>1305825.3100000005</v>
      </c>
      <c r="D23" s="20">
        <f>$C23*C6</f>
        <v>1305825.3100000005</v>
      </c>
      <c r="E23" s="20">
        <f>$C23*D6</f>
        <v>0</v>
      </c>
      <c r="F23" s="20">
        <f>$C23*E6</f>
        <v>0</v>
      </c>
    </row>
    <row r="24" spans="1:14" x14ac:dyDescent="0.25">
      <c r="A24" s="9" t="s">
        <v>10</v>
      </c>
      <c r="B24" s="10">
        <v>1551</v>
      </c>
      <c r="C24" s="20">
        <v>-2274711.9399999995</v>
      </c>
      <c r="D24" s="20">
        <f>$C24*VLOOKUP($B24,$B$6:$E$14,2,FALSE)</f>
        <v>-2192385.2601503683</v>
      </c>
      <c r="E24" s="20">
        <f>$C24*VLOOKUP($B24,$B$6:$E$14,3,FALSE)</f>
        <v>-59017.261248805364</v>
      </c>
      <c r="F24" s="20">
        <f>$C24*VLOOKUP($B24,$B$6:$E$14,4,FALSE)</f>
        <v>-23309.418600826029</v>
      </c>
      <c r="G24" s="23"/>
    </row>
    <row r="25" spans="1:14" ht="15" x14ac:dyDescent="0.25">
      <c r="A25" s="9" t="s">
        <v>141</v>
      </c>
      <c r="B25" s="10">
        <v>1580</v>
      </c>
      <c r="C25" s="20">
        <v>-42536844.518512085</v>
      </c>
      <c r="D25" s="20">
        <f t="shared" ref="D25:D28" si="1">$C25*VLOOKUP($B25,$B$6:$E$14,2,FALSE)</f>
        <v>-40939714.47687199</v>
      </c>
      <c r="E25" s="20">
        <f t="shared" ref="E25:E28" si="2">$C25*VLOOKUP($B25,$B$6:$E$14,3,FALSE)</f>
        <v>-1136138.5574946124</v>
      </c>
      <c r="F25" s="20">
        <f t="shared" ref="F25:F28" si="3">$C25*VLOOKUP($B25,$B$6:$E$14,4,FALSE)</f>
        <v>-460991.4841454819</v>
      </c>
    </row>
    <row r="26" spans="1:14" x14ac:dyDescent="0.25">
      <c r="A26" s="9" t="s">
        <v>12</v>
      </c>
      <c r="B26" s="10" t="s">
        <v>13</v>
      </c>
      <c r="C26" s="20">
        <v>906518.43689469062</v>
      </c>
      <c r="D26" s="20">
        <f t="shared" si="1"/>
        <v>873223.3508153786</v>
      </c>
      <c r="E26" s="20">
        <f t="shared" si="2"/>
        <v>23705.655164995926</v>
      </c>
      <c r="F26" s="20">
        <f t="shared" si="3"/>
        <v>9589.4309143161317</v>
      </c>
    </row>
    <row r="27" spans="1:14" x14ac:dyDescent="0.25">
      <c r="A27" s="9" t="s">
        <v>14</v>
      </c>
      <c r="B27" s="10">
        <v>1584</v>
      </c>
      <c r="C27" s="20">
        <v>-22725828.650000002</v>
      </c>
      <c r="D27" s="20">
        <f t="shared" si="1"/>
        <v>-22071979.494844068</v>
      </c>
      <c r="E27" s="20">
        <f t="shared" si="2"/>
        <v>-463249.09824603837</v>
      </c>
      <c r="F27" s="20">
        <f t="shared" si="3"/>
        <v>-190600.05690989815</v>
      </c>
    </row>
    <row r="28" spans="1:14" x14ac:dyDescent="0.25">
      <c r="A28" s="9" t="s">
        <v>15</v>
      </c>
      <c r="B28" s="10">
        <v>1586</v>
      </c>
      <c r="C28" s="20">
        <v>-14767093.149999999</v>
      </c>
      <c r="D28" s="20">
        <f t="shared" si="1"/>
        <v>-14342226.293484449</v>
      </c>
      <c r="E28" s="20">
        <f t="shared" si="2"/>
        <v>-301016.20014866866</v>
      </c>
      <c r="F28" s="20">
        <f t="shared" si="3"/>
        <v>-123850.6563668809</v>
      </c>
    </row>
    <row r="29" spans="1:14" x14ac:dyDescent="0.25">
      <c r="A29" s="9" t="s">
        <v>16</v>
      </c>
      <c r="B29" s="10">
        <v>1588</v>
      </c>
      <c r="C29" s="20">
        <f>SUM(D29:F29)</f>
        <v>1056929.0400000131</v>
      </c>
      <c r="D29" s="20">
        <v>2703524.9407396093</v>
      </c>
      <c r="E29" s="20">
        <v>-1171326.7189700725</v>
      </c>
      <c r="F29" s="20">
        <v>-475269.18176952383</v>
      </c>
      <c r="H29" s="57"/>
      <c r="J29" s="57"/>
      <c r="K29" s="57"/>
      <c r="L29" s="57"/>
      <c r="N29" s="58"/>
    </row>
    <row r="30" spans="1:14" x14ac:dyDescent="0.25">
      <c r="A30" s="9" t="s">
        <v>17</v>
      </c>
      <c r="B30" s="10">
        <v>1589</v>
      </c>
      <c r="C30" s="20">
        <f t="shared" ref="C30:C32" si="4">SUM(D30:F30)</f>
        <v>-21442313.900000002</v>
      </c>
      <c r="D30" s="20">
        <v>-22681077.475786805</v>
      </c>
      <c r="E30" s="20">
        <v>836943.77459945553</v>
      </c>
      <c r="F30" s="20">
        <v>401819.80118734931</v>
      </c>
      <c r="H30" s="57"/>
      <c r="J30" s="57"/>
      <c r="K30" s="57"/>
      <c r="L30" s="57"/>
      <c r="N30" s="58"/>
    </row>
    <row r="31" spans="1:14" ht="15" x14ac:dyDescent="0.25">
      <c r="A31" s="9" t="s">
        <v>142</v>
      </c>
      <c r="B31" s="10">
        <v>1588</v>
      </c>
      <c r="C31" s="20">
        <f t="shared" si="4"/>
        <v>-40348764.219888352</v>
      </c>
      <c r="D31" s="20">
        <v>-40520070.379056729</v>
      </c>
      <c r="E31" s="20">
        <v>121860.79247976601</v>
      </c>
      <c r="F31" s="20">
        <v>49445.366688612106</v>
      </c>
      <c r="H31" s="57"/>
      <c r="J31" s="57"/>
      <c r="K31" s="57"/>
      <c r="L31" s="57"/>
      <c r="N31" s="58"/>
    </row>
    <row r="32" spans="1:14" ht="15" x14ac:dyDescent="0.25">
      <c r="A32" s="9" t="s">
        <v>143</v>
      </c>
      <c r="B32" s="55">
        <v>1589</v>
      </c>
      <c r="C32" s="20">
        <f t="shared" si="4"/>
        <v>48700352.221306443</v>
      </c>
      <c r="D32" s="56">
        <v>48500349.309848912</v>
      </c>
      <c r="E32" s="20">
        <v>135127.63445585442</v>
      </c>
      <c r="F32" s="20">
        <v>64875.277001676332</v>
      </c>
      <c r="H32" s="57"/>
      <c r="J32" s="57"/>
      <c r="K32" s="57"/>
      <c r="L32" s="57"/>
      <c r="N32" s="58"/>
    </row>
    <row r="33" spans="1:14" ht="15" x14ac:dyDescent="0.25">
      <c r="A33" s="9" t="s">
        <v>133</v>
      </c>
      <c r="B33" s="55">
        <v>1580</v>
      </c>
      <c r="C33" s="56">
        <f>SUM(D33:F33)</f>
        <v>0</v>
      </c>
      <c r="D33" s="56">
        <v>425737.25</v>
      </c>
      <c r="E33" s="20"/>
      <c r="F33" s="20">
        <v>-425737.25</v>
      </c>
      <c r="G33" s="48"/>
      <c r="H33" s="48"/>
      <c r="J33" s="48"/>
      <c r="L33" s="48"/>
    </row>
    <row r="34" spans="1:14" ht="15" x14ac:dyDescent="0.25">
      <c r="A34" s="9" t="s">
        <v>134</v>
      </c>
      <c r="B34" s="55" t="s">
        <v>13</v>
      </c>
      <c r="C34" s="56">
        <f t="shared" ref="C34:C36" si="5">SUM(D34:F34)</f>
        <v>0</v>
      </c>
      <c r="D34" s="56">
        <v>63794.850000000006</v>
      </c>
      <c r="E34" s="20"/>
      <c r="F34" s="20">
        <v>-63794.850000000006</v>
      </c>
      <c r="G34" s="48"/>
      <c r="H34" s="48"/>
      <c r="J34" s="48"/>
      <c r="L34" s="48"/>
    </row>
    <row r="35" spans="1:14" ht="15" x14ac:dyDescent="0.25">
      <c r="A35" s="9" t="s">
        <v>135</v>
      </c>
      <c r="B35" s="10">
        <v>1584</v>
      </c>
      <c r="C35" s="20">
        <f t="shared" si="5"/>
        <v>0</v>
      </c>
      <c r="D35" s="20">
        <v>1017108.09</v>
      </c>
      <c r="E35" s="20"/>
      <c r="F35" s="20">
        <v>-1017108.09</v>
      </c>
      <c r="G35" s="48"/>
      <c r="H35" s="48"/>
      <c r="J35" s="48"/>
      <c r="L35" s="48"/>
    </row>
    <row r="36" spans="1:14" ht="15" x14ac:dyDescent="0.25">
      <c r="A36" s="9" t="s">
        <v>136</v>
      </c>
      <c r="B36" s="10">
        <v>1586</v>
      </c>
      <c r="C36" s="20">
        <f t="shared" si="5"/>
        <v>0</v>
      </c>
      <c r="D36" s="20">
        <v>726179.2699999999</v>
      </c>
      <c r="E36" s="20"/>
      <c r="F36" s="20">
        <v>-726179.2699999999</v>
      </c>
      <c r="G36" s="48"/>
      <c r="H36" s="48"/>
      <c r="J36" s="48"/>
      <c r="L36" s="48"/>
    </row>
    <row r="38" spans="1:14" x14ac:dyDescent="0.25">
      <c r="A38" s="17" t="s">
        <v>18</v>
      </c>
      <c r="D38" s="25"/>
      <c r="G38" s="25"/>
      <c r="H38" s="25"/>
    </row>
    <row r="39" spans="1:14" ht="15" x14ac:dyDescent="0.25">
      <c r="A39" s="59" t="s">
        <v>140</v>
      </c>
      <c r="B39" s="29"/>
      <c r="C39" s="29"/>
      <c r="D39" s="29"/>
      <c r="E39" s="29"/>
      <c r="F39" s="29"/>
    </row>
    <row r="40" spans="1:14" s="27" customFormat="1" ht="15" x14ac:dyDescent="0.25">
      <c r="A40" s="6" t="s">
        <v>138</v>
      </c>
      <c r="D40" s="28"/>
      <c r="G40" s="25"/>
      <c r="H40" s="25"/>
    </row>
    <row r="41" spans="1:14" ht="15" x14ac:dyDescent="0.25">
      <c r="A41" s="27" t="s">
        <v>139</v>
      </c>
      <c r="B41" s="29"/>
      <c r="C41" s="29"/>
      <c r="D41" s="29"/>
      <c r="E41" s="29"/>
      <c r="F41" s="29"/>
    </row>
    <row r="42" spans="1:14" ht="15" x14ac:dyDescent="0.25">
      <c r="A42" s="27" t="s">
        <v>137</v>
      </c>
      <c r="B42" s="29"/>
      <c r="C42" s="29"/>
      <c r="D42" s="29"/>
      <c r="E42" s="29"/>
      <c r="G42" s="25"/>
      <c r="H42" s="25"/>
      <c r="N42" s="58"/>
    </row>
    <row r="43" spans="1:14" x14ac:dyDescent="0.25">
      <c r="B43" s="29"/>
      <c r="C43" s="30"/>
      <c r="D43" s="30"/>
      <c r="E43" s="30"/>
      <c r="G43" s="25"/>
      <c r="H43" s="25"/>
      <c r="N43" s="58"/>
    </row>
    <row r="44" spans="1:14" s="6" customFormat="1" x14ac:dyDescent="0.25">
      <c r="A44" s="3" t="s">
        <v>123</v>
      </c>
      <c r="B44" s="18"/>
      <c r="C44" s="18"/>
      <c r="D44" s="18"/>
      <c r="E44" s="18"/>
      <c r="F44" s="18"/>
    </row>
    <row r="45" spans="1:14" x14ac:dyDescent="0.25">
      <c r="A45" s="60" t="s">
        <v>2</v>
      </c>
      <c r="B45" s="60" t="s">
        <v>3</v>
      </c>
      <c r="C45" s="62" t="s">
        <v>124</v>
      </c>
      <c r="D45" s="63"/>
      <c r="E45" s="63"/>
      <c r="F45" s="64"/>
    </row>
    <row r="46" spans="1:14" ht="56.1" customHeight="1" x14ac:dyDescent="0.25">
      <c r="A46" s="61"/>
      <c r="B46" s="61"/>
      <c r="C46" s="8" t="s">
        <v>125</v>
      </c>
      <c r="D46" s="8" t="s">
        <v>126</v>
      </c>
      <c r="E46" s="8" t="s">
        <v>127</v>
      </c>
      <c r="F46" s="8" t="s">
        <v>128</v>
      </c>
    </row>
    <row r="47" spans="1:14" x14ac:dyDescent="0.25">
      <c r="A47" s="9" t="s">
        <v>27</v>
      </c>
      <c r="B47" s="10">
        <v>1550</v>
      </c>
      <c r="C47" s="20">
        <v>281703.12</v>
      </c>
      <c r="D47" s="20">
        <f>$C47*C7</f>
        <v>139094.46581782217</v>
      </c>
      <c r="E47" s="20">
        <f>$C47*D7</f>
        <v>47789.468950398295</v>
      </c>
      <c r="F47" s="20">
        <f>$C47*E7</f>
        <v>94819.185231779571</v>
      </c>
    </row>
    <row r="48" spans="1:14" x14ac:dyDescent="0.25">
      <c r="A48" s="9" t="s">
        <v>10</v>
      </c>
      <c r="B48" s="10">
        <v>1551</v>
      </c>
      <c r="C48" s="20">
        <v>-269649.43</v>
      </c>
      <c r="D48" s="20">
        <f t="shared" ref="D48:D54" si="6">$C48*VLOOKUP($B48,$B$6:$E$14,2,FALSE)</f>
        <v>-259890.24163646347</v>
      </c>
      <c r="E48" s="20">
        <f t="shared" ref="E48:E54" si="7">$C48*VLOOKUP($B48,$B$6:$E$14,3,FALSE)</f>
        <v>-6996.0378613484827</v>
      </c>
      <c r="F48" s="20">
        <f t="shared" ref="F48:F54" si="8">$C48*VLOOKUP($B48,$B$6:$E$14,4,FALSE)</f>
        <v>-2763.150502188043</v>
      </c>
    </row>
    <row r="49" spans="1:6" ht="15" x14ac:dyDescent="0.25">
      <c r="A49" s="9" t="s">
        <v>28</v>
      </c>
      <c r="B49" s="10">
        <v>1580</v>
      </c>
      <c r="C49" s="20">
        <v>1890528.722507338</v>
      </c>
      <c r="D49" s="20">
        <f t="shared" si="6"/>
        <v>1819545.0787632449</v>
      </c>
      <c r="E49" s="20">
        <f t="shared" si="7"/>
        <v>50495.108417288677</v>
      </c>
      <c r="F49" s="20">
        <f t="shared" si="8"/>
        <v>20488.535326804369</v>
      </c>
    </row>
    <row r="50" spans="1:6" x14ac:dyDescent="0.25">
      <c r="A50" s="9" t="s">
        <v>12</v>
      </c>
      <c r="B50" s="10" t="s">
        <v>13</v>
      </c>
      <c r="C50" s="20">
        <v>-601929.67202103068</v>
      </c>
      <c r="D50" s="20">
        <f t="shared" si="6"/>
        <v>-579821.68234540487</v>
      </c>
      <c r="E50" s="20">
        <f t="shared" si="7"/>
        <v>-15740.592422354981</v>
      </c>
      <c r="F50" s="20">
        <f t="shared" si="8"/>
        <v>-6367.3972532708549</v>
      </c>
    </row>
    <row r="51" spans="1:6" x14ac:dyDescent="0.25">
      <c r="A51" s="9" t="s">
        <v>14</v>
      </c>
      <c r="B51" s="10">
        <v>1584</v>
      </c>
      <c r="C51" s="20">
        <v>1460134.0900000003</v>
      </c>
      <c r="D51" s="20">
        <f t="shared" si="6"/>
        <v>1418124.293311646</v>
      </c>
      <c r="E51" s="20">
        <f t="shared" si="7"/>
        <v>29763.746393062764</v>
      </c>
      <c r="F51" s="20">
        <f t="shared" si="8"/>
        <v>12246.050295291758</v>
      </c>
    </row>
    <row r="52" spans="1:6" x14ac:dyDescent="0.25">
      <c r="A52" s="9" t="s">
        <v>15</v>
      </c>
      <c r="B52" s="10">
        <v>1586</v>
      </c>
      <c r="C52" s="20">
        <v>-1139800.8700000001</v>
      </c>
      <c r="D52" s="20">
        <f t="shared" si="6"/>
        <v>-1107007.4415458301</v>
      </c>
      <c r="E52" s="20">
        <f t="shared" si="7"/>
        <v>-23233.992183055117</v>
      </c>
      <c r="F52" s="20">
        <f t="shared" si="8"/>
        <v>-9559.4362711148678</v>
      </c>
    </row>
    <row r="53" spans="1:6" x14ac:dyDescent="0.25">
      <c r="A53" s="9" t="s">
        <v>16</v>
      </c>
      <c r="B53" s="10">
        <v>1588</v>
      </c>
      <c r="C53" s="20">
        <v>-2563318.7300000004</v>
      </c>
      <c r="D53" s="20">
        <f t="shared" si="6"/>
        <v>-2467073.8534389278</v>
      </c>
      <c r="E53" s="20">
        <f t="shared" si="7"/>
        <v>-68465.004333682824</v>
      </c>
      <c r="F53" s="20">
        <f t="shared" si="8"/>
        <v>-27779.872227389802</v>
      </c>
    </row>
    <row r="54" spans="1:6" x14ac:dyDescent="0.25">
      <c r="A54" s="9" t="s">
        <v>17</v>
      </c>
      <c r="B54" s="10">
        <v>1589</v>
      </c>
      <c r="C54" s="20">
        <v>496006.53</v>
      </c>
      <c r="D54" s="20">
        <f t="shared" si="6"/>
        <v>469825.71814529912</v>
      </c>
      <c r="E54" s="20">
        <f t="shared" si="7"/>
        <v>17688.498373738654</v>
      </c>
      <c r="F54" s="20">
        <f t="shared" si="8"/>
        <v>8492.3134809622861</v>
      </c>
    </row>
    <row r="55" spans="1:6" ht="15" x14ac:dyDescent="0.25">
      <c r="A55" s="9" t="s">
        <v>129</v>
      </c>
      <c r="B55" s="10">
        <v>1580</v>
      </c>
      <c r="C55" s="20">
        <f>SUM(D55:F55)</f>
        <v>0</v>
      </c>
      <c r="D55" s="20">
        <v>26157.7920065</v>
      </c>
      <c r="E55" s="20"/>
      <c r="F55" s="20">
        <v>-26157.7920065</v>
      </c>
    </row>
    <row r="56" spans="1:6" ht="15" x14ac:dyDescent="0.25">
      <c r="A56" s="9" t="s">
        <v>130</v>
      </c>
      <c r="B56" s="10" t="s">
        <v>13</v>
      </c>
      <c r="C56" s="20">
        <f t="shared" ref="C56:C58" si="9">SUM(D56:F56)</f>
        <v>0</v>
      </c>
      <c r="D56" s="20">
        <v>4069.2718285000001</v>
      </c>
      <c r="E56" s="20"/>
      <c r="F56" s="20">
        <v>-4069.2718285000001</v>
      </c>
    </row>
    <row r="57" spans="1:6" ht="15" x14ac:dyDescent="0.25">
      <c r="A57" s="9" t="s">
        <v>131</v>
      </c>
      <c r="B57" s="10">
        <v>1584</v>
      </c>
      <c r="C57" s="20">
        <f t="shared" si="9"/>
        <v>0</v>
      </c>
      <c r="D57" s="20">
        <v>64007.271694000003</v>
      </c>
      <c r="E57" s="20"/>
      <c r="F57" s="20">
        <v>-64007.271694000003</v>
      </c>
    </row>
    <row r="58" spans="1:6" ht="15" x14ac:dyDescent="0.25">
      <c r="A58" s="9" t="s">
        <v>132</v>
      </c>
      <c r="B58" s="10">
        <v>1586</v>
      </c>
      <c r="C58" s="20">
        <f t="shared" si="9"/>
        <v>0</v>
      </c>
      <c r="D58" s="20">
        <v>45647.828990999995</v>
      </c>
      <c r="E58" s="20"/>
      <c r="F58" s="20">
        <v>-45647.828990999995</v>
      </c>
    </row>
    <row r="59" spans="1:6" ht="15" x14ac:dyDescent="0.25">
      <c r="A59" s="31"/>
    </row>
    <row r="60" spans="1:6" x14ac:dyDescent="0.25">
      <c r="A60" s="17" t="s">
        <v>18</v>
      </c>
    </row>
    <row r="61" spans="1:6" ht="15" x14ac:dyDescent="0.25">
      <c r="A61" s="6" t="s">
        <v>35</v>
      </c>
    </row>
    <row r="62" spans="1:6" ht="15" x14ac:dyDescent="0.25">
      <c r="A62" s="27" t="s">
        <v>48</v>
      </c>
    </row>
  </sheetData>
  <mergeCells count="12">
    <mergeCell ref="A19:F19"/>
    <mergeCell ref="A4:A5"/>
    <mergeCell ref="B4:B5"/>
    <mergeCell ref="C4:F4"/>
    <mergeCell ref="A17:F17"/>
    <mergeCell ref="A18:F18"/>
    <mergeCell ref="A21:A22"/>
    <mergeCell ref="B21:B22"/>
    <mergeCell ref="C21:F21"/>
    <mergeCell ref="A45:A46"/>
    <mergeCell ref="B45:B46"/>
    <mergeCell ref="C45:F45"/>
  </mergeCells>
  <pageMargins left="0.7" right="0.7" top="0.75" bottom="0.75" header="0.3" footer="0.3"/>
  <pageSetup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27881-D09F-46F6-805B-A240C8607865}">
  <dimension ref="A1:L141"/>
  <sheetViews>
    <sheetView zoomScale="110" zoomScaleNormal="110" zoomScaleSheetLayoutView="85" workbookViewId="0"/>
  </sheetViews>
  <sheetFormatPr defaultColWidth="8.7109375" defaultRowHeight="13.5" x14ac:dyDescent="0.25"/>
  <cols>
    <col min="1" max="1" width="115" style="2" bestFit="1" customWidth="1"/>
    <col min="2" max="2" width="7.28515625" style="32" customWidth="1"/>
    <col min="3" max="3" width="18.140625" style="2" customWidth="1"/>
    <col min="4" max="4" width="17.42578125" style="2" customWidth="1"/>
    <col min="5" max="5" width="17.28515625" style="2" customWidth="1"/>
    <col min="6" max="8" width="15" style="2" bestFit="1" customWidth="1"/>
    <col min="9" max="9" width="14.5703125" style="2" bestFit="1" customWidth="1"/>
    <col min="10" max="10" width="12.5703125" style="2" bestFit="1" customWidth="1"/>
    <col min="11" max="11" width="10.7109375" style="2" bestFit="1" customWidth="1"/>
    <col min="12" max="16384" width="8.7109375" style="2"/>
  </cols>
  <sheetData>
    <row r="1" spans="1:10" ht="15.75" x14ac:dyDescent="0.25">
      <c r="A1" s="1" t="s">
        <v>49</v>
      </c>
    </row>
    <row r="3" spans="1:10" x14ac:dyDescent="0.25">
      <c r="A3" s="23" t="s">
        <v>50</v>
      </c>
    </row>
    <row r="4" spans="1:10" ht="26.25" customHeight="1" x14ac:dyDescent="0.25">
      <c r="A4" s="67" t="s">
        <v>2</v>
      </c>
      <c r="B4" s="67" t="s">
        <v>3</v>
      </c>
      <c r="C4" s="73" t="s">
        <v>51</v>
      </c>
      <c r="D4" s="73"/>
    </row>
    <row r="5" spans="1:10" x14ac:dyDescent="0.25">
      <c r="A5" s="67"/>
      <c r="B5" s="67"/>
      <c r="C5" s="33" t="s">
        <v>52</v>
      </c>
      <c r="D5" s="33" t="s">
        <v>53</v>
      </c>
    </row>
    <row r="6" spans="1:10" x14ac:dyDescent="0.25">
      <c r="A6" s="9" t="s">
        <v>27</v>
      </c>
      <c r="B6" s="10">
        <v>1550</v>
      </c>
      <c r="C6" s="20">
        <v>43527.93</v>
      </c>
      <c r="D6" s="20">
        <v>1975.76</v>
      </c>
    </row>
    <row r="7" spans="1:10" x14ac:dyDescent="0.25">
      <c r="A7" s="9" t="s">
        <v>10</v>
      </c>
      <c r="B7" s="10">
        <v>1551</v>
      </c>
      <c r="C7" s="20">
        <v>-2703.21</v>
      </c>
      <c r="D7" s="20">
        <v>-163.93</v>
      </c>
    </row>
    <row r="8" spans="1:10" x14ac:dyDescent="0.25">
      <c r="A8" s="9" t="s">
        <v>11</v>
      </c>
      <c r="B8" s="10">
        <v>1580</v>
      </c>
      <c r="C8" s="20">
        <v>-27038.36</v>
      </c>
      <c r="D8" s="20">
        <v>-680.49</v>
      </c>
    </row>
    <row r="9" spans="1:10" x14ac:dyDescent="0.25">
      <c r="A9" s="9" t="s">
        <v>12</v>
      </c>
      <c r="B9" s="10" t="s">
        <v>13</v>
      </c>
      <c r="C9" s="20">
        <v>3903.63</v>
      </c>
      <c r="D9" s="20">
        <v>-201.66</v>
      </c>
    </row>
    <row r="10" spans="1:10" x14ac:dyDescent="0.25">
      <c r="A10" s="9" t="s">
        <v>14</v>
      </c>
      <c r="B10" s="10">
        <v>1584</v>
      </c>
      <c r="C10" s="20">
        <v>8524.8700000000008</v>
      </c>
      <c r="D10" s="20">
        <v>665.23</v>
      </c>
    </row>
    <row r="11" spans="1:10" x14ac:dyDescent="0.25">
      <c r="A11" s="9" t="s">
        <v>15</v>
      </c>
      <c r="B11" s="10">
        <v>1586</v>
      </c>
      <c r="C11" s="20">
        <v>-471.14</v>
      </c>
      <c r="D11" s="20">
        <v>-104.04</v>
      </c>
    </row>
    <row r="12" spans="1:10" x14ac:dyDescent="0.25">
      <c r="A12" s="9" t="s">
        <v>16</v>
      </c>
      <c r="B12" s="10">
        <v>1588</v>
      </c>
      <c r="C12" s="20">
        <v>-8977.5300000000007</v>
      </c>
      <c r="D12" s="20">
        <v>-531.54999999999995</v>
      </c>
    </row>
    <row r="13" spans="1:10" x14ac:dyDescent="0.25">
      <c r="A13" s="9" t="s">
        <v>17</v>
      </c>
      <c r="B13" s="10">
        <v>1589</v>
      </c>
      <c r="C13" s="20">
        <v>45113.93</v>
      </c>
      <c r="D13" s="20">
        <v>3127.68</v>
      </c>
    </row>
    <row r="16" spans="1:10" x14ac:dyDescent="0.25">
      <c r="A16" s="3" t="s">
        <v>54</v>
      </c>
      <c r="B16" s="4"/>
      <c r="C16" s="5"/>
      <c r="D16" s="5"/>
      <c r="E16" s="5"/>
      <c r="F16" s="5"/>
      <c r="G16" s="5"/>
      <c r="H16" s="5"/>
      <c r="J16" s="6"/>
    </row>
    <row r="17" spans="1:8" s="6" customFormat="1" ht="15" x14ac:dyDescent="0.25">
      <c r="A17" s="67" t="s">
        <v>2</v>
      </c>
      <c r="B17" s="67" t="s">
        <v>3</v>
      </c>
      <c r="C17" s="68" t="s">
        <v>55</v>
      </c>
      <c r="D17" s="69"/>
      <c r="E17" s="69"/>
      <c r="F17" s="70"/>
    </row>
    <row r="18" spans="1:8" s="6" customFormat="1" ht="54" x14ac:dyDescent="0.25">
      <c r="A18" s="67"/>
      <c r="B18" s="67"/>
      <c r="C18" s="8" t="s">
        <v>56</v>
      </c>
      <c r="D18" s="8" t="s">
        <v>57</v>
      </c>
      <c r="E18" s="8" t="s">
        <v>58</v>
      </c>
      <c r="F18" s="7" t="s">
        <v>8</v>
      </c>
    </row>
    <row r="19" spans="1:8" s="6" customFormat="1" ht="15" customHeight="1" x14ac:dyDescent="0.25">
      <c r="A19" s="9" t="s">
        <v>59</v>
      </c>
      <c r="B19" s="10">
        <v>1550</v>
      </c>
      <c r="C19" s="34">
        <v>1</v>
      </c>
      <c r="D19" s="34">
        <v>0</v>
      </c>
      <c r="E19" s="34">
        <v>0</v>
      </c>
      <c r="F19" s="35">
        <f t="shared" ref="F19:F26" si="0">SUM(C19:E19)</f>
        <v>1</v>
      </c>
      <c r="G19" s="36"/>
    </row>
    <row r="20" spans="1:8" s="6" customFormat="1" x14ac:dyDescent="0.25">
      <c r="A20" s="9" t="s">
        <v>10</v>
      </c>
      <c r="B20" s="10">
        <v>1551</v>
      </c>
      <c r="C20" s="11">
        <v>0.96456759964085281</v>
      </c>
      <c r="D20" s="11">
        <v>2.5333089905321945E-2</v>
      </c>
      <c r="E20" s="11">
        <v>1.0099310453825203E-2</v>
      </c>
      <c r="F20" s="12">
        <f t="shared" si="0"/>
        <v>0.99999999999999989</v>
      </c>
    </row>
    <row r="21" spans="1:8" s="6" customFormat="1" x14ac:dyDescent="0.25">
      <c r="A21" s="9" t="s">
        <v>11</v>
      </c>
      <c r="B21" s="10">
        <v>1580</v>
      </c>
      <c r="C21" s="11">
        <v>0.96258381457511921</v>
      </c>
      <c r="D21" s="11">
        <v>2.656366295487602E-2</v>
      </c>
      <c r="E21" s="11">
        <v>1.0852522470004714E-2</v>
      </c>
      <c r="F21" s="12">
        <f t="shared" si="0"/>
        <v>0.99999999999999989</v>
      </c>
    </row>
    <row r="22" spans="1:8" s="6" customFormat="1" x14ac:dyDescent="0.25">
      <c r="A22" s="9" t="s">
        <v>12</v>
      </c>
      <c r="B22" s="10" t="s">
        <v>13</v>
      </c>
      <c r="C22" s="11">
        <v>0.96312066520425965</v>
      </c>
      <c r="D22" s="11">
        <v>2.6193421710414395E-2</v>
      </c>
      <c r="E22" s="11">
        <v>1.0685913085325988E-2</v>
      </c>
      <c r="F22" s="12">
        <f t="shared" si="0"/>
        <v>1</v>
      </c>
    </row>
    <row r="23" spans="1:8" s="6" customFormat="1" x14ac:dyDescent="0.25">
      <c r="A23" s="9" t="s">
        <v>14</v>
      </c>
      <c r="B23" s="10">
        <v>1584</v>
      </c>
      <c r="C23" s="11">
        <v>0.97136394608922627</v>
      </c>
      <c r="D23" s="11">
        <v>2.0260328144856888E-2</v>
      </c>
      <c r="E23" s="11">
        <v>8.3757257659167333E-3</v>
      </c>
      <c r="F23" s="12">
        <f t="shared" si="0"/>
        <v>0.99999999999999989</v>
      </c>
    </row>
    <row r="24" spans="1:8" s="6" customFormat="1" x14ac:dyDescent="0.25">
      <c r="A24" s="9" t="s">
        <v>15</v>
      </c>
      <c r="B24" s="10">
        <v>1586</v>
      </c>
      <c r="C24" s="11">
        <v>0.97136394608922627</v>
      </c>
      <c r="D24" s="11">
        <v>2.0260328144856888E-2</v>
      </c>
      <c r="E24" s="11">
        <v>8.3757257659167333E-3</v>
      </c>
      <c r="F24" s="12">
        <f t="shared" si="0"/>
        <v>0.99999999999999989</v>
      </c>
    </row>
    <row r="25" spans="1:8" s="6" customFormat="1" x14ac:dyDescent="0.25">
      <c r="A25" s="9" t="s">
        <v>16</v>
      </c>
      <c r="B25" s="10">
        <v>1588</v>
      </c>
      <c r="C25" s="11">
        <v>0.96258381457511921</v>
      </c>
      <c r="D25" s="11">
        <v>2.656366295487602E-2</v>
      </c>
      <c r="E25" s="11">
        <v>1.0852522470004714E-2</v>
      </c>
      <c r="F25" s="12">
        <f t="shared" si="0"/>
        <v>0.99999999999999989</v>
      </c>
    </row>
    <row r="26" spans="1:8" s="6" customFormat="1" x14ac:dyDescent="0.25">
      <c r="A26" s="9" t="s">
        <v>17</v>
      </c>
      <c r="B26" s="10">
        <v>1589</v>
      </c>
      <c r="C26" s="11">
        <v>0.94309008639263137</v>
      </c>
      <c r="D26" s="11">
        <v>3.8006860344333156E-2</v>
      </c>
      <c r="E26" s="11">
        <v>1.8903053263035572E-2</v>
      </c>
      <c r="F26" s="12">
        <f t="shared" si="0"/>
        <v>1.0000000000000002</v>
      </c>
    </row>
    <row r="27" spans="1:8" s="6" customFormat="1" x14ac:dyDescent="0.25">
      <c r="B27" s="14"/>
      <c r="C27" s="37"/>
      <c r="D27" s="37"/>
      <c r="E27" s="37"/>
      <c r="F27" s="16"/>
    </row>
    <row r="28" spans="1:8" s="6" customFormat="1" x14ac:dyDescent="0.25">
      <c r="A28" s="3" t="s">
        <v>60</v>
      </c>
      <c r="B28" s="14"/>
      <c r="C28" s="37"/>
      <c r="D28" s="37"/>
      <c r="E28" s="37"/>
      <c r="F28" s="16"/>
    </row>
    <row r="29" spans="1:8" s="6" customFormat="1" ht="15" x14ac:dyDescent="0.25">
      <c r="A29" s="67" t="s">
        <v>2</v>
      </c>
      <c r="B29" s="67" t="s">
        <v>3</v>
      </c>
      <c r="C29" s="67" t="s">
        <v>61</v>
      </c>
      <c r="D29" s="67"/>
      <c r="E29" s="67"/>
      <c r="F29" s="67"/>
      <c r="G29" s="67"/>
    </row>
    <row r="30" spans="1:8" s="6" customFormat="1" ht="54" x14ac:dyDescent="0.25">
      <c r="A30" s="67"/>
      <c r="B30" s="67"/>
      <c r="C30" s="8" t="s">
        <v>62</v>
      </c>
      <c r="D30" s="8" t="s">
        <v>63</v>
      </c>
      <c r="E30" s="8" t="s">
        <v>64</v>
      </c>
      <c r="F30" s="8" t="s">
        <v>65</v>
      </c>
      <c r="G30" s="7" t="s">
        <v>8</v>
      </c>
    </row>
    <row r="31" spans="1:8" s="6" customFormat="1" ht="15" customHeight="1" x14ac:dyDescent="0.25">
      <c r="A31" s="9" t="s">
        <v>59</v>
      </c>
      <c r="B31" s="10">
        <v>1550</v>
      </c>
      <c r="C31" s="11">
        <v>0.99949855993671877</v>
      </c>
      <c r="D31" s="11">
        <v>0</v>
      </c>
      <c r="E31" s="11">
        <v>0</v>
      </c>
      <c r="F31" s="11">
        <v>5.0144006328126458E-4</v>
      </c>
      <c r="G31" s="12">
        <f>SUM(C31:F31)</f>
        <v>1</v>
      </c>
      <c r="H31" s="36"/>
    </row>
    <row r="32" spans="1:8" s="6" customFormat="1" x14ac:dyDescent="0.25">
      <c r="A32" s="9" t="s">
        <v>10</v>
      </c>
      <c r="B32" s="10">
        <v>1551</v>
      </c>
      <c r="C32" s="11">
        <v>0.9637948157339975</v>
      </c>
      <c r="D32" s="11">
        <v>2.531279375998486E-2</v>
      </c>
      <c r="E32" s="11">
        <v>1.0091219175834984E-2</v>
      </c>
      <c r="F32" s="11">
        <v>8.0117133018264939E-4</v>
      </c>
      <c r="G32" s="12">
        <f t="shared" ref="G32:G38" si="1">SUM(C32:F32)</f>
        <v>1</v>
      </c>
    </row>
    <row r="33" spans="1:11" s="6" customFormat="1" x14ac:dyDescent="0.25">
      <c r="A33" s="9" t="s">
        <v>11</v>
      </c>
      <c r="B33" s="10">
        <v>1580</v>
      </c>
      <c r="C33" s="11">
        <v>0.96309571038674358</v>
      </c>
      <c r="D33" s="11">
        <v>2.5536790947498722E-2</v>
      </c>
      <c r="E33" s="11">
        <v>1.0713366835750649E-2</v>
      </c>
      <c r="F33" s="11">
        <v>6.541318300070213E-4</v>
      </c>
      <c r="G33" s="12">
        <f t="shared" si="1"/>
        <v>1</v>
      </c>
    </row>
    <row r="34" spans="1:11" s="6" customFormat="1" x14ac:dyDescent="0.25">
      <c r="A34" s="9" t="s">
        <v>12</v>
      </c>
      <c r="B34" s="10" t="s">
        <v>13</v>
      </c>
      <c r="C34" s="11">
        <v>0.96270616795462005</v>
      </c>
      <c r="D34" s="11">
        <v>2.578467272401409E-2</v>
      </c>
      <c r="E34" s="11">
        <v>1.0681399107803686E-2</v>
      </c>
      <c r="F34" s="11">
        <v>8.2776021356210081E-4</v>
      </c>
      <c r="G34" s="12">
        <f t="shared" si="1"/>
        <v>0.99999999999999989</v>
      </c>
    </row>
    <row r="35" spans="1:11" s="6" customFormat="1" x14ac:dyDescent="0.25">
      <c r="A35" s="9" t="s">
        <v>14</v>
      </c>
      <c r="B35" s="10">
        <v>1584</v>
      </c>
      <c r="C35" s="11">
        <v>0.97148936524628748</v>
      </c>
      <c r="D35" s="11">
        <v>1.9653628579957026E-2</v>
      </c>
      <c r="E35" s="11">
        <v>8.35556611047426E-3</v>
      </c>
      <c r="F35" s="11">
        <v>5.0144006328126458E-4</v>
      </c>
      <c r="G35" s="12">
        <f t="shared" si="1"/>
        <v>1</v>
      </c>
    </row>
    <row r="36" spans="1:11" s="6" customFormat="1" x14ac:dyDescent="0.25">
      <c r="A36" s="9" t="s">
        <v>15</v>
      </c>
      <c r="B36" s="10">
        <v>1586</v>
      </c>
      <c r="C36" s="11">
        <v>0.97148936524628748</v>
      </c>
      <c r="D36" s="11">
        <v>1.9653628579957026E-2</v>
      </c>
      <c r="E36" s="11">
        <v>8.35556611047426E-3</v>
      </c>
      <c r="F36" s="11">
        <v>5.0144006328126458E-4</v>
      </c>
      <c r="G36" s="12">
        <f t="shared" si="1"/>
        <v>1</v>
      </c>
    </row>
    <row r="37" spans="1:11" s="6" customFormat="1" x14ac:dyDescent="0.25">
      <c r="A37" s="9" t="s">
        <v>16</v>
      </c>
      <c r="B37" s="10">
        <v>1588</v>
      </c>
      <c r="C37" s="11">
        <v>0.96309571038674358</v>
      </c>
      <c r="D37" s="11">
        <v>2.5536790947498722E-2</v>
      </c>
      <c r="E37" s="11">
        <v>1.0713366835750649E-2</v>
      </c>
      <c r="F37" s="11">
        <v>6.541318300070213E-4</v>
      </c>
      <c r="G37" s="12">
        <f t="shared" si="1"/>
        <v>1</v>
      </c>
    </row>
    <row r="38" spans="1:11" s="6" customFormat="1" x14ac:dyDescent="0.25">
      <c r="A38" s="9" t="s">
        <v>17</v>
      </c>
      <c r="B38" s="10">
        <v>1589</v>
      </c>
      <c r="C38" s="11">
        <v>0.94311708823874396</v>
      </c>
      <c r="D38" s="11">
        <v>3.7205704709431728E-2</v>
      </c>
      <c r="E38" s="11">
        <v>1.8829517434839384E-2</v>
      </c>
      <c r="F38" s="11">
        <v>8.4768961698486966E-4</v>
      </c>
      <c r="G38" s="12">
        <f t="shared" si="1"/>
        <v>1</v>
      </c>
    </row>
    <row r="39" spans="1:11" s="6" customFormat="1" x14ac:dyDescent="0.25">
      <c r="A39" s="17" t="s">
        <v>18</v>
      </c>
      <c r="B39" s="14"/>
      <c r="C39" s="15"/>
      <c r="D39" s="15"/>
      <c r="E39" s="15"/>
      <c r="F39" s="16"/>
    </row>
    <row r="40" spans="1:11" ht="44.25" customHeight="1" x14ac:dyDescent="0.25">
      <c r="A40" s="65" t="s">
        <v>66</v>
      </c>
      <c r="B40" s="65"/>
      <c r="C40" s="65"/>
      <c r="D40" s="65"/>
      <c r="E40" s="65"/>
      <c r="F40" s="65"/>
      <c r="G40" s="65"/>
      <c r="H40" s="5"/>
      <c r="I40" s="6"/>
    </row>
    <row r="41" spans="1:11" s="6" customFormat="1" ht="30.75" customHeight="1" x14ac:dyDescent="0.25">
      <c r="A41" s="65" t="s">
        <v>67</v>
      </c>
      <c r="B41" s="65"/>
      <c r="C41" s="65"/>
      <c r="D41" s="65"/>
      <c r="E41" s="65"/>
      <c r="F41" s="65"/>
      <c r="G41" s="65"/>
    </row>
    <row r="42" spans="1:11" s="6" customFormat="1" ht="16.5" customHeight="1" x14ac:dyDescent="0.25">
      <c r="A42" s="38"/>
      <c r="B42" s="39"/>
      <c r="C42" s="40"/>
      <c r="D42" s="40"/>
      <c r="E42" s="40"/>
      <c r="F42" s="40"/>
    </row>
    <row r="43" spans="1:11" s="6" customFormat="1" x14ac:dyDescent="0.25">
      <c r="A43" s="3" t="s">
        <v>68</v>
      </c>
      <c r="B43" s="39"/>
      <c r="C43" s="18"/>
      <c r="D43" s="18"/>
      <c r="E43" s="18"/>
      <c r="F43" s="18"/>
      <c r="J43" s="2"/>
    </row>
    <row r="44" spans="1:11" x14ac:dyDescent="0.25">
      <c r="A44" s="60" t="s">
        <v>2</v>
      </c>
      <c r="B44" s="60" t="s">
        <v>3</v>
      </c>
      <c r="C44" s="62" t="s">
        <v>69</v>
      </c>
      <c r="D44" s="63"/>
      <c r="E44" s="63"/>
      <c r="F44" s="64"/>
    </row>
    <row r="45" spans="1:11" ht="57.6" customHeight="1" x14ac:dyDescent="0.25">
      <c r="A45" s="61"/>
      <c r="B45" s="61"/>
      <c r="C45" s="8" t="s">
        <v>70</v>
      </c>
      <c r="D45" s="8" t="s">
        <v>71</v>
      </c>
      <c r="E45" s="8" t="s">
        <v>72</v>
      </c>
      <c r="F45" s="8" t="s">
        <v>73</v>
      </c>
      <c r="G45" s="19"/>
      <c r="H45" s="19"/>
    </row>
    <row r="46" spans="1:11" x14ac:dyDescent="0.25">
      <c r="A46" s="9" t="s">
        <v>27</v>
      </c>
      <c r="B46" s="10">
        <v>1550</v>
      </c>
      <c r="C46" s="20">
        <v>1075486.3300000005</v>
      </c>
      <c r="D46" s="20">
        <f>$C46*VLOOKUP($B46,$B$19:$E$26,2,FALSE)</f>
        <v>1075486.3300000005</v>
      </c>
      <c r="E46" s="20">
        <f>$C46*VLOOKUP($B46,$B$19:$E$26,3,FALSE)</f>
        <v>0</v>
      </c>
      <c r="F46" s="20">
        <f>$C46*VLOOKUP($B46,$B$19:$E$26,4,FALSE)</f>
        <v>0</v>
      </c>
      <c r="G46" s="41"/>
      <c r="H46" s="22"/>
      <c r="I46" s="23"/>
    </row>
    <row r="47" spans="1:11" x14ac:dyDescent="0.25">
      <c r="A47" s="9" t="s">
        <v>10</v>
      </c>
      <c r="B47" s="10">
        <v>1551</v>
      </c>
      <c r="C47" s="20">
        <v>-1242577.67</v>
      </c>
      <c r="D47" s="20">
        <f t="shared" ref="D47:D55" si="2">$C47*VLOOKUP($B47,$B$19:$E$26,2,FALSE)</f>
        <v>-1198550.1605192237</v>
      </c>
      <c r="E47" s="20">
        <f t="shared" ref="E47:E55" si="3">$C47*VLOOKUP($B47,$B$19:$E$26,3,FALSE)</f>
        <v>-31478.331828455463</v>
      </c>
      <c r="F47" s="20">
        <f t="shared" ref="F47:F55" si="4">$C47*VLOOKUP($B47,$B$19:$E$26,4,FALSE)</f>
        <v>-12549.177652320763</v>
      </c>
      <c r="G47" s="41"/>
      <c r="H47" s="22"/>
      <c r="I47" s="23"/>
      <c r="K47" s="23"/>
    </row>
    <row r="48" spans="1:11" ht="15" x14ac:dyDescent="0.25">
      <c r="A48" s="9" t="s">
        <v>28</v>
      </c>
      <c r="B48" s="10">
        <v>1580</v>
      </c>
      <c r="C48" s="20">
        <v>-13758759.369329207</v>
      </c>
      <c r="D48" s="20">
        <f t="shared" si="2"/>
        <v>-13243959.077550068</v>
      </c>
      <c r="E48" s="20">
        <f t="shared" si="3"/>
        <v>-365483.04656410363</v>
      </c>
      <c r="F48" s="20">
        <f t="shared" si="4"/>
        <v>-149317.24521503309</v>
      </c>
      <c r="G48" s="41"/>
      <c r="H48" s="22"/>
      <c r="I48" s="24"/>
      <c r="J48" s="25"/>
    </row>
    <row r="49" spans="1:10" x14ac:dyDescent="0.25">
      <c r="A49" s="9" t="s">
        <v>12</v>
      </c>
      <c r="B49" s="10" t="s">
        <v>13</v>
      </c>
      <c r="C49" s="20">
        <v>-590426.99067079287</v>
      </c>
      <c r="D49" s="20">
        <f t="shared" si="2"/>
        <v>-568652.4360094032</v>
      </c>
      <c r="E49" s="20">
        <f t="shared" si="3"/>
        <v>-15465.303155850985</v>
      </c>
      <c r="F49" s="20">
        <f t="shared" si="4"/>
        <v>-6309.2515055386702</v>
      </c>
      <c r="G49" s="41"/>
      <c r="H49" s="22"/>
      <c r="I49" s="24"/>
      <c r="J49" s="25"/>
    </row>
    <row r="50" spans="1:10" x14ac:dyDescent="0.25">
      <c r="A50" s="9" t="s">
        <v>14</v>
      </c>
      <c r="B50" s="10">
        <v>1584</v>
      </c>
      <c r="C50" s="20">
        <v>-11665920.249999996</v>
      </c>
      <c r="D50" s="20">
        <f t="shared" si="2"/>
        <v>-11331854.328802209</v>
      </c>
      <c r="E50" s="20">
        <f t="shared" si="3"/>
        <v>-236355.37237673084</v>
      </c>
      <c r="F50" s="20">
        <f t="shared" si="4"/>
        <v>-97710.548821054748</v>
      </c>
      <c r="G50" s="41"/>
      <c r="H50" s="22"/>
      <c r="I50" s="24"/>
      <c r="J50" s="25"/>
    </row>
    <row r="51" spans="1:10" x14ac:dyDescent="0.25">
      <c r="A51" s="9" t="s">
        <v>15</v>
      </c>
      <c r="B51" s="10">
        <v>1586</v>
      </c>
      <c r="C51" s="20">
        <v>-20231296.240000002</v>
      </c>
      <c r="D51" s="20">
        <f t="shared" si="2"/>
        <v>-19651951.750186529</v>
      </c>
      <c r="E51" s="20">
        <f t="shared" si="3"/>
        <v>-409892.70061820938</v>
      </c>
      <c r="F51" s="20">
        <f t="shared" si="4"/>
        <v>-169451.78919526233</v>
      </c>
      <c r="G51" s="41"/>
      <c r="H51" s="22"/>
      <c r="I51" s="23"/>
    </row>
    <row r="52" spans="1:10" x14ac:dyDescent="0.25">
      <c r="A52" s="9" t="s">
        <v>16</v>
      </c>
      <c r="B52" s="10">
        <v>1588</v>
      </c>
      <c r="C52" s="20">
        <v>-16403793.769999996</v>
      </c>
      <c r="D52" s="20">
        <f t="shared" si="2"/>
        <v>-15790026.380630171</v>
      </c>
      <c r="E52" s="20">
        <f t="shared" si="3"/>
        <v>-435744.84888757492</v>
      </c>
      <c r="F52" s="20">
        <f t="shared" si="4"/>
        <v>-178022.5404822483</v>
      </c>
      <c r="G52" s="41"/>
      <c r="H52" s="22"/>
      <c r="I52" s="26"/>
    </row>
    <row r="53" spans="1:10" x14ac:dyDescent="0.25">
      <c r="A53" s="9" t="s">
        <v>17</v>
      </c>
      <c r="B53" s="10">
        <v>1589</v>
      </c>
      <c r="C53" s="20">
        <v>26018494.610000003</v>
      </c>
      <c r="D53" s="20">
        <f t="shared" si="2"/>
        <v>24537784.329551116</v>
      </c>
      <c r="E53" s="20">
        <f t="shared" si="3"/>
        <v>988881.29101205512</v>
      </c>
      <c r="F53" s="20">
        <f t="shared" si="4"/>
        <v>491828.989436834</v>
      </c>
      <c r="G53" s="41"/>
      <c r="H53" s="22"/>
    </row>
    <row r="54" spans="1:10" ht="15" x14ac:dyDescent="0.25">
      <c r="A54" s="9" t="s">
        <v>29</v>
      </c>
      <c r="B54" s="10">
        <v>1588</v>
      </c>
      <c r="C54" s="20">
        <v>-4562448.4341465188</v>
      </c>
      <c r="D54" s="20">
        <f t="shared" si="2"/>
        <v>-4391739.0175430356</v>
      </c>
      <c r="E54" s="20">
        <f t="shared" si="3"/>
        <v>-121195.34245366999</v>
      </c>
      <c r="F54" s="20">
        <f t="shared" si="4"/>
        <v>-49514.074149812921</v>
      </c>
      <c r="G54" s="41"/>
      <c r="H54" s="22"/>
      <c r="I54" s="26"/>
    </row>
    <row r="55" spans="1:10" ht="15" x14ac:dyDescent="0.25">
      <c r="A55" s="9" t="s">
        <v>30</v>
      </c>
      <c r="B55" s="10">
        <v>1589</v>
      </c>
      <c r="C55" s="20">
        <v>-3789139.5672718436</v>
      </c>
      <c r="D55" s="20">
        <f t="shared" si="2"/>
        <v>-3573499.9618521407</v>
      </c>
      <c r="E55" s="20">
        <f t="shared" si="3"/>
        <v>-144013.29835848793</v>
      </c>
      <c r="F55" s="20">
        <f t="shared" si="4"/>
        <v>-71626.307061215222</v>
      </c>
      <c r="G55" s="41"/>
      <c r="H55" s="22"/>
      <c r="I55" s="26"/>
    </row>
    <row r="56" spans="1:10" ht="15" hidden="1" x14ac:dyDescent="0.25">
      <c r="A56" s="42" t="s">
        <v>31</v>
      </c>
      <c r="B56" s="10">
        <v>1580</v>
      </c>
      <c r="C56" s="20">
        <f>SUM(D56:F56)</f>
        <v>0</v>
      </c>
      <c r="D56" s="20">
        <v>425737.25</v>
      </c>
      <c r="E56" s="20"/>
      <c r="F56" s="20">
        <v>-425737.25</v>
      </c>
      <c r="G56" s="43">
        <v>0</v>
      </c>
      <c r="H56" s="44" t="b">
        <f t="shared" ref="H56:H59" si="5">G56=C56</f>
        <v>1</v>
      </c>
      <c r="I56" s="45" t="s">
        <v>74</v>
      </c>
    </row>
    <row r="57" spans="1:10" ht="15" hidden="1" x14ac:dyDescent="0.25">
      <c r="A57" s="42" t="s">
        <v>32</v>
      </c>
      <c r="B57" s="10" t="s">
        <v>13</v>
      </c>
      <c r="C57" s="20">
        <f t="shared" ref="C57:C59" si="6">SUM(D57:F57)</f>
        <v>0</v>
      </c>
      <c r="D57" s="20">
        <v>63794.850000000006</v>
      </c>
      <c r="E57" s="20"/>
      <c r="F57" s="20">
        <v>-63794.850000000006</v>
      </c>
      <c r="G57" s="43">
        <v>0</v>
      </c>
      <c r="H57" s="44" t="b">
        <f t="shared" si="5"/>
        <v>1</v>
      </c>
      <c r="I57" s="45" t="s">
        <v>74</v>
      </c>
    </row>
    <row r="58" spans="1:10" ht="15" hidden="1" x14ac:dyDescent="0.25">
      <c r="A58" s="42" t="s">
        <v>33</v>
      </c>
      <c r="B58" s="10">
        <v>1584</v>
      </c>
      <c r="C58" s="20">
        <f t="shared" si="6"/>
        <v>0</v>
      </c>
      <c r="D58" s="20">
        <v>1017108.09</v>
      </c>
      <c r="E58" s="20"/>
      <c r="F58" s="20">
        <v>-1017108.09</v>
      </c>
      <c r="G58" s="43">
        <v>2123.6499999947846</v>
      </c>
      <c r="H58" s="44" t="b">
        <f t="shared" si="5"/>
        <v>0</v>
      </c>
      <c r="I58" s="45" t="s">
        <v>74</v>
      </c>
    </row>
    <row r="59" spans="1:10" ht="15" hidden="1" x14ac:dyDescent="0.25">
      <c r="A59" s="42" t="s">
        <v>34</v>
      </c>
      <c r="B59" s="10">
        <v>1586</v>
      </c>
      <c r="C59" s="20">
        <f t="shared" si="6"/>
        <v>0</v>
      </c>
      <c r="D59" s="20">
        <v>726179.2699999999</v>
      </c>
      <c r="E59" s="20"/>
      <c r="F59" s="20">
        <v>-726179.2699999999</v>
      </c>
      <c r="G59" s="43">
        <v>0</v>
      </c>
      <c r="H59" s="44" t="b">
        <f t="shared" si="5"/>
        <v>1</v>
      </c>
      <c r="I59" s="45" t="s">
        <v>74</v>
      </c>
    </row>
    <row r="60" spans="1:10" x14ac:dyDescent="0.25">
      <c r="I60" s="26"/>
    </row>
    <row r="61" spans="1:10" x14ac:dyDescent="0.25">
      <c r="A61" s="3" t="s">
        <v>75</v>
      </c>
      <c r="I61" s="26"/>
    </row>
    <row r="62" spans="1:10" x14ac:dyDescent="0.25">
      <c r="A62" s="60" t="s">
        <v>2</v>
      </c>
      <c r="B62" s="60" t="s">
        <v>3</v>
      </c>
      <c r="C62" s="74" t="s">
        <v>76</v>
      </c>
      <c r="D62" s="74"/>
      <c r="E62" s="74"/>
      <c r="F62" s="74"/>
      <c r="G62" s="74"/>
    </row>
    <row r="63" spans="1:10" ht="57.6" customHeight="1" x14ac:dyDescent="0.25">
      <c r="A63" s="61"/>
      <c r="B63" s="61"/>
      <c r="C63" s="8" t="s">
        <v>77</v>
      </c>
      <c r="D63" s="8" t="s">
        <v>78</v>
      </c>
      <c r="E63" s="8" t="s">
        <v>79</v>
      </c>
      <c r="F63" s="8" t="s">
        <v>80</v>
      </c>
      <c r="G63" s="8" t="s">
        <v>81</v>
      </c>
      <c r="H63" s="19"/>
      <c r="I63" s="19"/>
    </row>
    <row r="64" spans="1:10" x14ac:dyDescent="0.25">
      <c r="A64" s="9" t="s">
        <v>27</v>
      </c>
      <c r="B64" s="10">
        <v>1550</v>
      </c>
      <c r="C64" s="20">
        <v>1157929.3299999996</v>
      </c>
      <c r="D64" s="20">
        <f>$C64*VLOOKUP($B64,$B$31:$F$38,2,FALSE)</f>
        <v>1157348.6978434892</v>
      </c>
      <c r="E64" s="20">
        <f>$C64*VLOOKUP($B64,$B$31:$F$38,3,FALSE)</f>
        <v>0</v>
      </c>
      <c r="F64" s="20">
        <f>$C64*VLOOKUP($B64,$B$31:$F$38,4,FALSE)</f>
        <v>0</v>
      </c>
      <c r="G64" s="20">
        <f>$C64*VLOOKUP($B64,$B$31:$F$38,5,FALSE)</f>
        <v>580.63215651043208</v>
      </c>
      <c r="H64" s="41"/>
      <c r="I64" s="22"/>
      <c r="J64" s="23"/>
    </row>
    <row r="65" spans="1:12" x14ac:dyDescent="0.25">
      <c r="A65" s="9" t="s">
        <v>10</v>
      </c>
      <c r="B65" s="10">
        <v>1551</v>
      </c>
      <c r="C65" s="20">
        <v>-116604.76000000024</v>
      </c>
      <c r="D65" s="20">
        <f t="shared" ref="D65:D73" si="7">$C65*VLOOKUP($B65,$B$31:$F$38,2,FALSE)</f>
        <v>-112383.06317790724</v>
      </c>
      <c r="E65" s="20">
        <f t="shared" ref="E65:E73" si="8">$C65*VLOOKUP($B65,$B$31:$F$38,3,FALSE)</f>
        <v>-2951.5922413125381</v>
      </c>
      <c r="F65" s="20">
        <f t="shared" ref="F65:F73" si="9">$C65*VLOOKUP($B65,$B$31:$F$38,4,FALSE)</f>
        <v>-1176.6841901056384</v>
      </c>
      <c r="G65" s="20">
        <f t="shared" ref="G65:G73" si="10">$C65*VLOOKUP($B65,$B$31:$F$38,5,FALSE)</f>
        <v>-93.420390674828781</v>
      </c>
      <c r="H65" s="41"/>
      <c r="I65" s="22"/>
      <c r="J65" s="23"/>
      <c r="L65" s="23"/>
    </row>
    <row r="66" spans="1:12" ht="15" x14ac:dyDescent="0.25">
      <c r="A66" s="9" t="s">
        <v>28</v>
      </c>
      <c r="B66" s="10">
        <v>1580</v>
      </c>
      <c r="C66" s="20">
        <v>-11649893.966782367</v>
      </c>
      <c r="D66" s="20">
        <f t="shared" si="7"/>
        <v>-11219962.905868502</v>
      </c>
      <c r="E66" s="20">
        <f t="shared" si="8"/>
        <v>-297500.90679024794</v>
      </c>
      <c r="F66" s="20">
        <f t="shared" si="9"/>
        <v>-124809.58766373778</v>
      </c>
      <c r="G66" s="20">
        <f t="shared" si="10"/>
        <v>-7620.5664598791063</v>
      </c>
      <c r="H66" s="41"/>
      <c r="I66" s="22"/>
      <c r="J66" s="24"/>
      <c r="K66" s="25"/>
    </row>
    <row r="67" spans="1:12" x14ac:dyDescent="0.25">
      <c r="A67" s="9" t="s">
        <v>12</v>
      </c>
      <c r="B67" s="10" t="s">
        <v>13</v>
      </c>
      <c r="C67" s="20">
        <v>8551849.6767823603</v>
      </c>
      <c r="D67" s="20">
        <f t="shared" si="7"/>
        <v>8232918.4312591022</v>
      </c>
      <c r="E67" s="20">
        <f t="shared" si="8"/>
        <v>220506.64510079884</v>
      </c>
      <c r="F67" s="20">
        <f t="shared" si="9"/>
        <v>91345.719507654343</v>
      </c>
      <c r="G67" s="20">
        <f t="shared" si="10"/>
        <v>7078.8809148043492</v>
      </c>
      <c r="H67" s="41"/>
      <c r="I67" s="22"/>
      <c r="J67" s="24"/>
      <c r="K67" s="25"/>
    </row>
    <row r="68" spans="1:12" x14ac:dyDescent="0.25">
      <c r="A68" s="9" t="s">
        <v>14</v>
      </c>
      <c r="B68" s="10">
        <v>1584</v>
      </c>
      <c r="C68" s="20">
        <v>3206497.8900000006</v>
      </c>
      <c r="D68" s="20">
        <f t="shared" si="7"/>
        <v>3115078.5998196607</v>
      </c>
      <c r="E68" s="20">
        <f t="shared" si="8"/>
        <v>63019.31857247591</v>
      </c>
      <c r="F68" s="20">
        <f t="shared" si="9"/>
        <v>26792.105102991227</v>
      </c>
      <c r="G68" s="20">
        <f t="shared" si="10"/>
        <v>1607.8665048728417</v>
      </c>
      <c r="H68" s="41"/>
      <c r="I68" s="22"/>
      <c r="J68" s="24"/>
      <c r="K68" s="25"/>
    </row>
    <row r="69" spans="1:12" x14ac:dyDescent="0.25">
      <c r="A69" s="9" t="s">
        <v>15</v>
      </c>
      <c r="B69" s="10">
        <v>1586</v>
      </c>
      <c r="C69" s="20">
        <v>-13566396.460000001</v>
      </c>
      <c r="D69" s="20">
        <f t="shared" si="7"/>
        <v>-13179609.885604883</v>
      </c>
      <c r="E69" s="20">
        <f t="shared" si="8"/>
        <v>-266628.91719328385</v>
      </c>
      <c r="F69" s="20">
        <f t="shared" si="9"/>
        <v>-113354.92250243398</v>
      </c>
      <c r="G69" s="20">
        <f t="shared" si="10"/>
        <v>-6802.7346994011241</v>
      </c>
      <c r="H69" s="41"/>
      <c r="I69" s="22"/>
      <c r="J69" s="23"/>
    </row>
    <row r="70" spans="1:12" x14ac:dyDescent="0.25">
      <c r="A70" s="9" t="s">
        <v>16</v>
      </c>
      <c r="B70" s="10">
        <v>1588</v>
      </c>
      <c r="C70" s="20">
        <v>648525.54000000656</v>
      </c>
      <c r="D70" s="20">
        <f t="shared" si="7"/>
        <v>624592.16565025283</v>
      </c>
      <c r="E70" s="20">
        <f t="shared" si="8"/>
        <v>16561.261139093887</v>
      </c>
      <c r="F70" s="20">
        <f t="shared" si="9"/>
        <v>6947.8920123733515</v>
      </c>
      <c r="G70" s="20">
        <f t="shared" si="10"/>
        <v>424.22119828649596</v>
      </c>
      <c r="H70" s="41"/>
      <c r="I70" s="22"/>
      <c r="J70" s="26"/>
    </row>
    <row r="71" spans="1:12" x14ac:dyDescent="0.25">
      <c r="A71" s="9" t="s">
        <v>17</v>
      </c>
      <c r="B71" s="10">
        <v>1589</v>
      </c>
      <c r="C71" s="20">
        <v>-5605303.6000000015</v>
      </c>
      <c r="D71" s="20">
        <f t="shared" si="7"/>
        <v>-5286457.6099261502</v>
      </c>
      <c r="E71" s="20">
        <f t="shared" si="8"/>
        <v>-208549.27054831467</v>
      </c>
      <c r="F71" s="20">
        <f t="shared" si="9"/>
        <v>-105545.16186376799</v>
      </c>
      <c r="G71" s="20">
        <f t="shared" si="10"/>
        <v>-4751.5576617679126</v>
      </c>
      <c r="H71" s="41"/>
      <c r="I71" s="22"/>
    </row>
    <row r="72" spans="1:12" ht="15" x14ac:dyDescent="0.25">
      <c r="A72" s="9" t="s">
        <v>29</v>
      </c>
      <c r="B72" s="10">
        <v>1588</v>
      </c>
      <c r="C72" s="20">
        <v>-17075417.027843002</v>
      </c>
      <c r="D72" s="20">
        <f t="shared" si="7"/>
        <v>-16445260.892580355</v>
      </c>
      <c r="E72" s="20">
        <f t="shared" si="8"/>
        <v>-436051.35498138668</v>
      </c>
      <c r="F72" s="20">
        <f t="shared" si="9"/>
        <v>-182935.20649270515</v>
      </c>
      <c r="G72" s="20">
        <f t="shared" si="10"/>
        <v>-11169.573788555996</v>
      </c>
      <c r="H72" s="41"/>
      <c r="I72" s="22"/>
      <c r="J72" s="26"/>
    </row>
    <row r="73" spans="1:12" ht="15" x14ac:dyDescent="0.25">
      <c r="A73" s="9" t="s">
        <v>30</v>
      </c>
      <c r="B73" s="10">
        <v>1589</v>
      </c>
      <c r="C73" s="20">
        <v>4888798.3198528662</v>
      </c>
      <c r="D73" s="20">
        <f t="shared" si="7"/>
        <v>4610709.2364060991</v>
      </c>
      <c r="E73" s="20">
        <f t="shared" si="8"/>
        <v>181891.18667241171</v>
      </c>
      <c r="F73" s="20">
        <f t="shared" si="9"/>
        <v>92053.713199083024</v>
      </c>
      <c r="G73" s="20">
        <f t="shared" si="10"/>
        <v>4144.18357527235</v>
      </c>
      <c r="H73" s="41"/>
      <c r="I73" s="22"/>
      <c r="J73" s="26"/>
    </row>
    <row r="74" spans="1:12" x14ac:dyDescent="0.25">
      <c r="A74" s="17" t="s">
        <v>18</v>
      </c>
      <c r="D74" s="25"/>
      <c r="I74" s="26"/>
    </row>
    <row r="75" spans="1:12" s="27" customFormat="1" ht="15" x14ac:dyDescent="0.25">
      <c r="A75" s="6" t="s">
        <v>82</v>
      </c>
      <c r="B75" s="46"/>
      <c r="D75" s="28"/>
    </row>
    <row r="76" spans="1:12" ht="15" x14ac:dyDescent="0.25">
      <c r="A76" s="27" t="s">
        <v>83</v>
      </c>
      <c r="B76" s="47"/>
      <c r="C76" s="29"/>
      <c r="D76" s="29"/>
      <c r="E76" s="29"/>
      <c r="F76" s="29"/>
    </row>
    <row r="77" spans="1:12" x14ac:dyDescent="0.25">
      <c r="B77" s="47"/>
      <c r="C77" s="30"/>
      <c r="D77" s="30"/>
      <c r="E77" s="30"/>
      <c r="F77" s="30"/>
      <c r="H77" s="30"/>
      <c r="I77" s="6"/>
    </row>
    <row r="78" spans="1:12" s="6" customFormat="1" x14ac:dyDescent="0.25">
      <c r="A78" s="3" t="s">
        <v>84</v>
      </c>
      <c r="B78" s="39"/>
      <c r="C78" s="18"/>
      <c r="D78" s="18"/>
      <c r="E78" s="18"/>
      <c r="F78" s="18"/>
      <c r="J78" s="2"/>
    </row>
    <row r="79" spans="1:12" x14ac:dyDescent="0.25">
      <c r="A79" s="60" t="s">
        <v>2</v>
      </c>
      <c r="B79" s="60" t="s">
        <v>3</v>
      </c>
      <c r="C79" s="62" t="s">
        <v>85</v>
      </c>
      <c r="D79" s="63"/>
      <c r="E79" s="63"/>
      <c r="F79" s="64"/>
    </row>
    <row r="80" spans="1:12" ht="56.1" customHeight="1" x14ac:dyDescent="0.25">
      <c r="A80" s="61"/>
      <c r="B80" s="61"/>
      <c r="C80" s="8" t="s">
        <v>86</v>
      </c>
      <c r="D80" s="8" t="s">
        <v>87</v>
      </c>
      <c r="E80" s="8" t="s">
        <v>88</v>
      </c>
      <c r="F80" s="8" t="s">
        <v>89</v>
      </c>
      <c r="G80" s="19"/>
      <c r="H80" s="19"/>
    </row>
    <row r="81" spans="1:9" x14ac:dyDescent="0.25">
      <c r="A81" s="9" t="s">
        <v>27</v>
      </c>
      <c r="B81" s="10">
        <v>1550</v>
      </c>
      <c r="C81" s="20">
        <v>193644.92999999993</v>
      </c>
      <c r="D81" s="20">
        <f>$C81*VLOOKUP($B81,$B$19:$E$26,2,FALSE)</f>
        <v>193644.92999999993</v>
      </c>
      <c r="E81" s="20">
        <f>$C81*VLOOKUP($B81,$B$19:$E$26,3,FALSE)</f>
        <v>0</v>
      </c>
      <c r="F81" s="20">
        <f>$C81*VLOOKUP($B81,$B$19:$E$26,4,FALSE)</f>
        <v>0</v>
      </c>
      <c r="G81" s="41"/>
      <c r="H81" s="22"/>
      <c r="I81" s="23"/>
    </row>
    <row r="82" spans="1:9" x14ac:dyDescent="0.25">
      <c r="A82" s="9" t="s">
        <v>10</v>
      </c>
      <c r="B82" s="10">
        <v>1551</v>
      </c>
      <c r="C82" s="20">
        <v>-226870.79</v>
      </c>
      <c r="D82" s="20">
        <f t="shared" ref="D82:D88" si="11">$C82*VLOOKUP($B82,$B$19:$E$26,2,FALSE)</f>
        <v>-218832.21333892399</v>
      </c>
      <c r="E82" s="20">
        <f t="shared" ref="E82:E88" si="12">$C82*VLOOKUP($B82,$B$19:$E$26,3,FALSE)</f>
        <v>-5747.338119961415</v>
      </c>
      <c r="F82" s="20">
        <f t="shared" ref="F82:F88" si="13">$C82*VLOOKUP($B82,$B$19:$E$26,4,FALSE)</f>
        <v>-2291.2385411145824</v>
      </c>
      <c r="G82" s="41"/>
      <c r="H82" s="22"/>
      <c r="I82" s="23"/>
    </row>
    <row r="83" spans="1:9" ht="15" x14ac:dyDescent="0.25">
      <c r="A83" s="9" t="s">
        <v>28</v>
      </c>
      <c r="B83" s="10">
        <v>1580</v>
      </c>
      <c r="C83" s="20">
        <v>20946887.082762405</v>
      </c>
      <c r="D83" s="20">
        <f t="shared" si="11"/>
        <v>20163134.471599728</v>
      </c>
      <c r="E83" s="20">
        <f t="shared" si="12"/>
        <v>556426.04842034669</v>
      </c>
      <c r="F83" s="20">
        <f t="shared" si="13"/>
        <v>227326.56274233048</v>
      </c>
      <c r="G83" s="41"/>
      <c r="H83" s="22"/>
      <c r="I83" s="23"/>
    </row>
    <row r="84" spans="1:9" x14ac:dyDescent="0.25">
      <c r="A84" s="9" t="s">
        <v>12</v>
      </c>
      <c r="B84" s="10" t="s">
        <v>13</v>
      </c>
      <c r="C84" s="20">
        <v>-21094309.762762405</v>
      </c>
      <c r="D84" s="20">
        <f t="shared" si="11"/>
        <v>-20316365.650736436</v>
      </c>
      <c r="E84" s="20">
        <f t="shared" si="12"/>
        <v>-552532.15130614711</v>
      </c>
      <c r="F84" s="20">
        <f t="shared" si="13"/>
        <v>-225411.9607198225</v>
      </c>
      <c r="G84" s="41"/>
      <c r="H84" s="22"/>
      <c r="I84" s="23"/>
    </row>
    <row r="85" spans="1:9" x14ac:dyDescent="0.25">
      <c r="A85" s="9" t="s">
        <v>14</v>
      </c>
      <c r="B85" s="10">
        <v>1584</v>
      </c>
      <c r="C85" s="20">
        <v>298470.59999999963</v>
      </c>
      <c r="D85" s="20">
        <f t="shared" si="11"/>
        <v>289923.57980761863</v>
      </c>
      <c r="E85" s="20">
        <f t="shared" si="12"/>
        <v>6047.1122975923145</v>
      </c>
      <c r="F85" s="20">
        <f t="shared" si="13"/>
        <v>2499.9078947886237</v>
      </c>
      <c r="G85" s="41"/>
      <c r="H85" s="22"/>
      <c r="I85" s="23"/>
    </row>
    <row r="86" spans="1:9" x14ac:dyDescent="0.25">
      <c r="A86" s="9" t="s">
        <v>15</v>
      </c>
      <c r="B86" s="10">
        <v>1586</v>
      </c>
      <c r="C86" s="20">
        <v>-1307398.8699999996</v>
      </c>
      <c r="D86" s="20">
        <f t="shared" si="11"/>
        <v>-1269960.125475795</v>
      </c>
      <c r="E86" s="20">
        <f t="shared" si="12"/>
        <v>-26488.330122415085</v>
      </c>
      <c r="F86" s="20">
        <f t="shared" si="13"/>
        <v>-10950.41440178942</v>
      </c>
      <c r="G86" s="41"/>
      <c r="H86" s="22"/>
      <c r="I86" s="23"/>
    </row>
    <row r="87" spans="1:9" x14ac:dyDescent="0.25">
      <c r="A87" s="9" t="s">
        <v>16</v>
      </c>
      <c r="B87" s="10">
        <v>1588</v>
      </c>
      <c r="C87" s="20">
        <v>-2848488.9</v>
      </c>
      <c r="D87" s="20">
        <f t="shared" si="11"/>
        <v>-2741909.3111368851</v>
      </c>
      <c r="E87" s="20">
        <f t="shared" si="12"/>
        <v>-75666.29907030554</v>
      </c>
      <c r="F87" s="20">
        <f t="shared" si="13"/>
        <v>-30913.28979280901</v>
      </c>
      <c r="G87" s="41"/>
      <c r="H87" s="22"/>
      <c r="I87" s="26"/>
    </row>
    <row r="88" spans="1:9" x14ac:dyDescent="0.25">
      <c r="A88" s="9" t="s">
        <v>17</v>
      </c>
      <c r="B88" s="10">
        <v>1589</v>
      </c>
      <c r="C88" s="20">
        <v>99</v>
      </c>
      <c r="D88" s="20">
        <f t="shared" si="11"/>
        <v>93.365918552870511</v>
      </c>
      <c r="E88" s="20">
        <f t="shared" si="12"/>
        <v>3.7626791740889822</v>
      </c>
      <c r="F88" s="20">
        <f t="shared" si="13"/>
        <v>1.8714022730405215</v>
      </c>
      <c r="G88" s="41"/>
      <c r="H88" s="22"/>
      <c r="I88" s="26"/>
    </row>
    <row r="89" spans="1:9" x14ac:dyDescent="0.25">
      <c r="A89" s="6"/>
      <c r="B89" s="14"/>
      <c r="C89" s="48"/>
      <c r="D89" s="48"/>
      <c r="E89" s="48"/>
      <c r="F89" s="48"/>
      <c r="G89" s="41"/>
      <c r="H89" s="22"/>
      <c r="I89" s="26"/>
    </row>
    <row r="90" spans="1:9" x14ac:dyDescent="0.25">
      <c r="A90" s="3" t="s">
        <v>90</v>
      </c>
    </row>
    <row r="91" spans="1:9" x14ac:dyDescent="0.25">
      <c r="A91" s="60" t="s">
        <v>2</v>
      </c>
      <c r="B91" s="60" t="s">
        <v>3</v>
      </c>
      <c r="C91" s="74" t="s">
        <v>91</v>
      </c>
      <c r="D91" s="74"/>
      <c r="E91" s="74"/>
      <c r="F91" s="74"/>
      <c r="G91" s="74"/>
    </row>
    <row r="92" spans="1:9" ht="40.5" x14ac:dyDescent="0.25">
      <c r="A92" s="61"/>
      <c r="B92" s="61"/>
      <c r="C92" s="8" t="s">
        <v>92</v>
      </c>
      <c r="D92" s="8" t="s">
        <v>93</v>
      </c>
      <c r="E92" s="8" t="s">
        <v>94</v>
      </c>
      <c r="F92" s="8" t="s">
        <v>95</v>
      </c>
      <c r="G92" s="8" t="s">
        <v>96</v>
      </c>
      <c r="H92" s="19"/>
      <c r="I92" s="19"/>
    </row>
    <row r="93" spans="1:9" x14ac:dyDescent="0.25">
      <c r="A93" s="9" t="s">
        <v>27</v>
      </c>
      <c r="B93" s="10">
        <v>1550</v>
      </c>
      <c r="C93" s="20">
        <v>56563.600000000013</v>
      </c>
      <c r="D93" s="20">
        <f>$C93*VLOOKUP($B93,$B$31:$F$38,2,FALSE)</f>
        <v>56535.236744836599</v>
      </c>
      <c r="E93" s="20">
        <f>$C93*VLOOKUP($B93,$B$31:$F$38,3,FALSE)</f>
        <v>0</v>
      </c>
      <c r="F93" s="20">
        <f>$C93*VLOOKUP($B93,$B$31:$F$38,4,FALSE)</f>
        <v>0</v>
      </c>
      <c r="G93" s="20">
        <f>$C93*VLOOKUP($B93,$B$31:$F$38,5,FALSE)</f>
        <v>28.363255163416145</v>
      </c>
      <c r="H93" s="41"/>
      <c r="I93" s="22"/>
    </row>
    <row r="94" spans="1:9" x14ac:dyDescent="0.25">
      <c r="A94" s="9" t="s">
        <v>10</v>
      </c>
      <c r="B94" s="10">
        <v>1551</v>
      </c>
      <c r="C94" s="20">
        <v>-73445.929999999993</v>
      </c>
      <c r="D94" s="20">
        <f t="shared" ref="D94:D100" si="14">$C94*VLOOKUP($B94,$B$31:$F$38,2,FALSE)</f>
        <v>-70786.80657076207</v>
      </c>
      <c r="E94" s="20">
        <f t="shared" ref="E94:E100" si="15">$C94*VLOOKUP($B94,$B$31:$F$38,3,FALSE)</f>
        <v>-1859.1216786002847</v>
      </c>
      <c r="F94" s="20">
        <f t="shared" ref="F94:F100" si="16">$C94*VLOOKUP($B94,$B$31:$F$38,4,FALSE)</f>
        <v>-741.15897720303383</v>
      </c>
      <c r="G94" s="20">
        <f t="shared" ref="G94:G100" si="17">$C94*VLOOKUP($B94,$B$31:$F$38,5,FALSE)</f>
        <v>-58.842773434601746</v>
      </c>
      <c r="H94" s="41"/>
      <c r="I94" s="22"/>
    </row>
    <row r="95" spans="1:9" ht="15" x14ac:dyDescent="0.25">
      <c r="A95" s="9" t="s">
        <v>28</v>
      </c>
      <c r="B95" s="10">
        <v>1580</v>
      </c>
      <c r="C95" s="20">
        <v>-1197836.6004685401</v>
      </c>
      <c r="D95" s="20">
        <f t="shared" si="14"/>
        <v>-1153631.2916554906</v>
      </c>
      <c r="E95" s="20">
        <f t="shared" si="15"/>
        <v>-30588.902855427659</v>
      </c>
      <c r="F95" s="20">
        <f t="shared" si="16"/>
        <v>-12832.862910107959</v>
      </c>
      <c r="G95" s="20">
        <f t="shared" si="17"/>
        <v>-783.54304751387531</v>
      </c>
      <c r="H95" s="41"/>
      <c r="I95" s="22"/>
    </row>
    <row r="96" spans="1:9" x14ac:dyDescent="0.25">
      <c r="A96" s="9" t="s">
        <v>12</v>
      </c>
      <c r="B96" s="10" t="s">
        <v>13</v>
      </c>
      <c r="C96" s="20">
        <v>98203.950468540192</v>
      </c>
      <c r="D96" s="20">
        <f t="shared" si="14"/>
        <v>94541.548833573645</v>
      </c>
      <c r="E96" s="20">
        <f t="shared" si="15"/>
        <v>2532.156723036599</v>
      </c>
      <c r="F96" s="20">
        <f t="shared" si="16"/>
        <v>1048.9555889174626</v>
      </c>
      <c r="G96" s="20">
        <f t="shared" si="17"/>
        <v>81.289323012480793</v>
      </c>
      <c r="H96" s="41"/>
      <c r="I96" s="22"/>
    </row>
    <row r="97" spans="1:10" x14ac:dyDescent="0.25">
      <c r="A97" s="9" t="s">
        <v>14</v>
      </c>
      <c r="B97" s="10">
        <v>1584</v>
      </c>
      <c r="C97" s="20">
        <v>-677450.69</v>
      </c>
      <c r="D97" s="20">
        <f t="shared" si="14"/>
        <v>-658136.14081375941</v>
      </c>
      <c r="E97" s="20">
        <f t="shared" si="15"/>
        <v>-13314.364242495607</v>
      </c>
      <c r="F97" s="20">
        <f t="shared" si="16"/>
        <v>-5660.4840268814032</v>
      </c>
      <c r="G97" s="20">
        <f t="shared" si="17"/>
        <v>-339.70091686353635</v>
      </c>
      <c r="H97" s="41"/>
      <c r="I97" s="22"/>
    </row>
    <row r="98" spans="1:10" x14ac:dyDescent="0.25">
      <c r="A98" s="9" t="s">
        <v>15</v>
      </c>
      <c r="B98" s="10">
        <v>1586</v>
      </c>
      <c r="C98" s="20">
        <v>-806251.75</v>
      </c>
      <c r="D98" s="20">
        <f t="shared" si="14"/>
        <v>-783265.00083620846</v>
      </c>
      <c r="E98" s="20">
        <f t="shared" si="15"/>
        <v>-15845.772436440368</v>
      </c>
      <c r="F98" s="20">
        <f t="shared" si="16"/>
        <v>-6736.6897988105657</v>
      </c>
      <c r="G98" s="20">
        <f t="shared" si="17"/>
        <v>-404.2869285406303</v>
      </c>
      <c r="H98" s="41"/>
      <c r="I98" s="22"/>
    </row>
    <row r="99" spans="1:10" x14ac:dyDescent="0.25">
      <c r="A99" s="9" t="s">
        <v>16</v>
      </c>
      <c r="B99" s="10">
        <v>1588</v>
      </c>
      <c r="C99" s="20">
        <v>-1432861.6100000003</v>
      </c>
      <c r="D99" s="20">
        <f t="shared" si="14"/>
        <v>-1379982.8701688435</v>
      </c>
      <c r="E99" s="20">
        <f t="shared" si="15"/>
        <v>-36590.687391266452</v>
      </c>
      <c r="F99" s="20">
        <f t="shared" si="16"/>
        <v>-15350.772052794286</v>
      </c>
      <c r="G99" s="20">
        <f t="shared" si="17"/>
        <v>-937.28038709610712</v>
      </c>
      <c r="H99" s="41"/>
      <c r="I99" s="22"/>
    </row>
    <row r="100" spans="1:10" x14ac:dyDescent="0.25">
      <c r="A100" s="9" t="s">
        <v>17</v>
      </c>
      <c r="B100" s="10">
        <v>1589</v>
      </c>
      <c r="C100" s="20">
        <v>970356.10999999987</v>
      </c>
      <c r="D100" s="20">
        <f t="shared" si="14"/>
        <v>915159.42901787418</v>
      </c>
      <c r="E100" s="20">
        <f t="shared" si="15"/>
        <v>36102.782891652845</v>
      </c>
      <c r="F100" s="20">
        <f t="shared" si="16"/>
        <v>18271.337291247921</v>
      </c>
      <c r="G100" s="20">
        <f t="shared" si="17"/>
        <v>822.56079922482797</v>
      </c>
      <c r="H100" s="41"/>
      <c r="I100" s="22"/>
    </row>
    <row r="101" spans="1:10" x14ac:dyDescent="0.25">
      <c r="A101" s="17" t="s">
        <v>18</v>
      </c>
      <c r="B101" s="14"/>
      <c r="C101" s="48"/>
      <c r="D101" s="48"/>
      <c r="E101" s="48"/>
      <c r="F101" s="48"/>
      <c r="G101" s="48"/>
      <c r="H101" s="41"/>
      <c r="I101" s="22"/>
    </row>
    <row r="102" spans="1:10" ht="15" x14ac:dyDescent="0.25">
      <c r="A102" s="6" t="s">
        <v>82</v>
      </c>
      <c r="B102" s="14"/>
      <c r="C102" s="48"/>
      <c r="D102" s="48"/>
      <c r="E102" s="48"/>
      <c r="F102" s="48"/>
      <c r="G102" s="48"/>
      <c r="H102" s="41"/>
      <c r="I102" s="22"/>
    </row>
    <row r="103" spans="1:10" x14ac:dyDescent="0.25">
      <c r="H103" s="19"/>
      <c r="I103" s="22"/>
    </row>
    <row r="104" spans="1:10" x14ac:dyDescent="0.25">
      <c r="A104" s="3" t="s">
        <v>97</v>
      </c>
      <c r="H104" s="21"/>
      <c r="I104" s="22"/>
    </row>
    <row r="105" spans="1:10" ht="30.75" customHeight="1" x14ac:dyDescent="0.25">
      <c r="A105" s="60" t="s">
        <v>98</v>
      </c>
      <c r="B105" s="60" t="s">
        <v>3</v>
      </c>
      <c r="C105" s="75" t="s">
        <v>99</v>
      </c>
      <c r="D105" s="76"/>
      <c r="E105" s="76"/>
      <c r="F105" s="76"/>
      <c r="G105" s="76"/>
      <c r="H105" s="77"/>
    </row>
    <row r="106" spans="1:10" x14ac:dyDescent="0.25">
      <c r="A106" s="71"/>
      <c r="B106" s="71"/>
      <c r="C106" s="75" t="s">
        <v>100</v>
      </c>
      <c r="D106" s="77"/>
      <c r="E106" s="68" t="s">
        <v>101</v>
      </c>
      <c r="F106" s="78"/>
      <c r="G106" s="68" t="s">
        <v>102</v>
      </c>
      <c r="H106" s="78"/>
    </row>
    <row r="107" spans="1:10" ht="27" x14ac:dyDescent="0.25">
      <c r="A107" s="72"/>
      <c r="B107" s="72"/>
      <c r="C107" s="8" t="s">
        <v>103</v>
      </c>
      <c r="D107" s="8" t="s">
        <v>104</v>
      </c>
      <c r="E107" s="8" t="s">
        <v>105</v>
      </c>
      <c r="F107" s="8" t="s">
        <v>106</v>
      </c>
      <c r="G107" s="8" t="s">
        <v>107</v>
      </c>
      <c r="H107" s="8" t="s">
        <v>108</v>
      </c>
    </row>
    <row r="108" spans="1:10" ht="15" x14ac:dyDescent="0.25">
      <c r="A108" s="9" t="s">
        <v>27</v>
      </c>
      <c r="B108" s="10">
        <v>1550</v>
      </c>
      <c r="C108" s="49">
        <f t="shared" ref="C108:C117" si="18">D46+D64</f>
        <v>2232835.0278434898</v>
      </c>
      <c r="D108" s="49">
        <f t="shared" ref="D108:D115" si="19">SUM(D81,D93)</f>
        <v>250180.16674483655</v>
      </c>
      <c r="E108" s="49">
        <f t="shared" ref="E108:E117" si="20">SUM(E46,E64)</f>
        <v>0</v>
      </c>
      <c r="F108" s="49">
        <f t="shared" ref="F108:F115" si="21">SUM(E81,E93)</f>
        <v>0</v>
      </c>
      <c r="G108" s="49">
        <f t="shared" ref="G108:G117" si="22">SUM(F46,F64)</f>
        <v>0</v>
      </c>
      <c r="H108" s="49">
        <f t="shared" ref="H108:H115" si="23">SUM(F81,F93)</f>
        <v>0</v>
      </c>
      <c r="I108" s="25"/>
      <c r="J108" s="25"/>
    </row>
    <row r="109" spans="1:10" ht="15" x14ac:dyDescent="0.25">
      <c r="A109" s="9" t="s">
        <v>10</v>
      </c>
      <c r="B109" s="10">
        <v>1551</v>
      </c>
      <c r="C109" s="49">
        <f t="shared" si="18"/>
        <v>-1310933.2236971308</v>
      </c>
      <c r="D109" s="49">
        <f t="shared" si="19"/>
        <v>-289619.01990968606</v>
      </c>
      <c r="E109" s="49">
        <f t="shared" si="20"/>
        <v>-34429.924069768</v>
      </c>
      <c r="F109" s="49">
        <f t="shared" si="21"/>
        <v>-7606.4597985617002</v>
      </c>
      <c r="G109" s="49">
        <f t="shared" si="22"/>
        <v>-13725.8618424264</v>
      </c>
      <c r="H109" s="49">
        <f t="shared" si="23"/>
        <v>-3032.3975183176162</v>
      </c>
      <c r="I109" s="25"/>
      <c r="J109" s="25"/>
    </row>
    <row r="110" spans="1:10" ht="15" customHeight="1" x14ac:dyDescent="0.25">
      <c r="A110" s="9" t="s">
        <v>109</v>
      </c>
      <c r="B110" s="10">
        <v>1580</v>
      </c>
      <c r="C110" s="49">
        <f t="shared" si="18"/>
        <v>-24463921.983418569</v>
      </c>
      <c r="D110" s="49">
        <f t="shared" si="19"/>
        <v>19009503.179944236</v>
      </c>
      <c r="E110" s="49">
        <f t="shared" si="20"/>
        <v>-662983.95335435157</v>
      </c>
      <c r="F110" s="49">
        <f t="shared" si="21"/>
        <v>525837.14556491899</v>
      </c>
      <c r="G110" s="49">
        <f t="shared" si="22"/>
        <v>-274126.83287877089</v>
      </c>
      <c r="H110" s="49">
        <f t="shared" si="23"/>
        <v>214493.69983222251</v>
      </c>
      <c r="I110" s="25"/>
      <c r="J110" s="25"/>
    </row>
    <row r="111" spans="1:10" ht="15" x14ac:dyDescent="0.25">
      <c r="A111" s="9" t="s">
        <v>12</v>
      </c>
      <c r="B111" s="10" t="s">
        <v>13</v>
      </c>
      <c r="C111" s="49">
        <f t="shared" si="18"/>
        <v>7664265.9952496989</v>
      </c>
      <c r="D111" s="49">
        <f t="shared" si="19"/>
        <v>-20221824.101902861</v>
      </c>
      <c r="E111" s="49">
        <f t="shared" si="20"/>
        <v>205041.34194494784</v>
      </c>
      <c r="F111" s="49">
        <f t="shared" si="21"/>
        <v>-549999.99458311056</v>
      </c>
      <c r="G111" s="49">
        <f t="shared" si="22"/>
        <v>85036.468002115667</v>
      </c>
      <c r="H111" s="49">
        <f t="shared" si="23"/>
        <v>-224363.00513090505</v>
      </c>
      <c r="I111" s="25"/>
      <c r="J111" s="25"/>
    </row>
    <row r="112" spans="1:10" ht="15" x14ac:dyDescent="0.25">
      <c r="A112" s="9" t="s">
        <v>14</v>
      </c>
      <c r="B112" s="10">
        <v>1584</v>
      </c>
      <c r="C112" s="49">
        <f t="shared" si="18"/>
        <v>-8216775.7289825492</v>
      </c>
      <c r="D112" s="49">
        <f t="shared" si="19"/>
        <v>-368212.56100614078</v>
      </c>
      <c r="E112" s="49">
        <f t="shared" si="20"/>
        <v>-173336.05380425492</v>
      </c>
      <c r="F112" s="49">
        <f t="shared" si="21"/>
        <v>-7267.2519449032925</v>
      </c>
      <c r="G112" s="49">
        <f t="shared" si="22"/>
        <v>-70918.443718063529</v>
      </c>
      <c r="H112" s="49">
        <f t="shared" si="23"/>
        <v>-3160.5761320927795</v>
      </c>
      <c r="I112" s="25"/>
      <c r="J112" s="25"/>
    </row>
    <row r="113" spans="1:10" ht="15" x14ac:dyDescent="0.25">
      <c r="A113" s="9" t="s">
        <v>15</v>
      </c>
      <c r="B113" s="10">
        <v>1586</v>
      </c>
      <c r="C113" s="49">
        <f t="shared" si="18"/>
        <v>-32831561.635791413</v>
      </c>
      <c r="D113" s="49">
        <f t="shared" si="19"/>
        <v>-2053225.1263120035</v>
      </c>
      <c r="E113" s="49">
        <f t="shared" si="20"/>
        <v>-676521.61781149323</v>
      </c>
      <c r="F113" s="49">
        <f t="shared" si="21"/>
        <v>-42334.102558855455</v>
      </c>
      <c r="G113" s="49">
        <f t="shared" si="22"/>
        <v>-282806.7116976963</v>
      </c>
      <c r="H113" s="49">
        <f t="shared" si="23"/>
        <v>-17687.104200599984</v>
      </c>
      <c r="I113" s="25"/>
      <c r="J113" s="25"/>
    </row>
    <row r="114" spans="1:10" ht="15" x14ac:dyDescent="0.25">
      <c r="A114" s="9" t="s">
        <v>16</v>
      </c>
      <c r="B114" s="10">
        <v>1588</v>
      </c>
      <c r="C114" s="49">
        <f t="shared" si="18"/>
        <v>-15165434.214979919</v>
      </c>
      <c r="D114" s="49">
        <f t="shared" si="19"/>
        <v>-4121892.1813057289</v>
      </c>
      <c r="E114" s="49">
        <f t="shared" si="20"/>
        <v>-419183.58774848102</v>
      </c>
      <c r="F114" s="49">
        <f t="shared" si="21"/>
        <v>-112256.986461572</v>
      </c>
      <c r="G114" s="49">
        <f t="shared" si="22"/>
        <v>-171074.64846987496</v>
      </c>
      <c r="H114" s="49">
        <f t="shared" si="23"/>
        <v>-46264.061845603297</v>
      </c>
      <c r="I114" s="25"/>
      <c r="J114" s="25"/>
    </row>
    <row r="115" spans="1:10" ht="15" x14ac:dyDescent="0.25">
      <c r="A115" s="9" t="s">
        <v>17</v>
      </c>
      <c r="B115" s="10">
        <v>1589</v>
      </c>
      <c r="C115" s="49">
        <f t="shared" si="18"/>
        <v>19251326.719624966</v>
      </c>
      <c r="D115" s="49">
        <f t="shared" si="19"/>
        <v>915252.79493642703</v>
      </c>
      <c r="E115" s="49">
        <f t="shared" si="20"/>
        <v>780332.02046374045</v>
      </c>
      <c r="F115" s="49">
        <f t="shared" si="21"/>
        <v>36106.545570826936</v>
      </c>
      <c r="G115" s="49">
        <f t="shared" si="22"/>
        <v>386283.827573066</v>
      </c>
      <c r="H115" s="49">
        <f t="shared" si="23"/>
        <v>18273.208693520963</v>
      </c>
      <c r="I115" s="25"/>
      <c r="J115" s="25"/>
    </row>
    <row r="116" spans="1:10" ht="15" x14ac:dyDescent="0.25">
      <c r="A116" s="9" t="s">
        <v>29</v>
      </c>
      <c r="B116" s="10">
        <v>1588</v>
      </c>
      <c r="C116" s="49">
        <f t="shared" si="18"/>
        <v>-20836999.910123389</v>
      </c>
      <c r="D116" s="53"/>
      <c r="E116" s="49">
        <f t="shared" si="20"/>
        <v>-557246.69743505667</v>
      </c>
      <c r="F116" s="53"/>
      <c r="G116" s="49">
        <f t="shared" si="22"/>
        <v>-232449.28064251808</v>
      </c>
      <c r="H116" s="53"/>
      <c r="I116" s="25"/>
      <c r="J116" s="25"/>
    </row>
    <row r="117" spans="1:10" ht="15" x14ac:dyDescent="0.25">
      <c r="A117" s="9" t="s">
        <v>30</v>
      </c>
      <c r="B117" s="10">
        <v>1589</v>
      </c>
      <c r="C117" s="49">
        <f t="shared" si="18"/>
        <v>1037209.2745539583</v>
      </c>
      <c r="D117" s="53"/>
      <c r="E117" s="49">
        <f t="shared" si="20"/>
        <v>37877.888313923788</v>
      </c>
      <c r="F117" s="53"/>
      <c r="G117" s="49">
        <f t="shared" si="22"/>
        <v>20427.406137867802</v>
      </c>
      <c r="H117" s="53"/>
      <c r="I117" s="25"/>
      <c r="J117" s="25"/>
    </row>
    <row r="118" spans="1:10" ht="15" x14ac:dyDescent="0.25">
      <c r="A118" s="9" t="s">
        <v>31</v>
      </c>
      <c r="B118" s="10">
        <v>1580</v>
      </c>
      <c r="C118" s="49">
        <v>217132.08904690784</v>
      </c>
      <c r="D118" s="49">
        <v>11171.44598146341</v>
      </c>
      <c r="E118" s="49">
        <v>0</v>
      </c>
      <c r="F118" s="49">
        <v>0</v>
      </c>
      <c r="G118" s="49">
        <v>-217132.08904690784</v>
      </c>
      <c r="H118" s="49">
        <v>-11171.44598146341</v>
      </c>
    </row>
    <row r="119" spans="1:10" ht="15" x14ac:dyDescent="0.25">
      <c r="A119" s="9" t="s">
        <v>32</v>
      </c>
      <c r="B119" s="10" t="s">
        <v>13</v>
      </c>
      <c r="C119" s="49">
        <v>21329.550000000003</v>
      </c>
      <c r="D119" s="49">
        <v>1097.4053475000003</v>
      </c>
      <c r="E119" s="49">
        <v>0</v>
      </c>
      <c r="F119" s="49">
        <v>0</v>
      </c>
      <c r="G119" s="49">
        <v>-21329.550000000003</v>
      </c>
      <c r="H119" s="49">
        <v>-1097.4053475000003</v>
      </c>
    </row>
    <row r="120" spans="1:10" ht="15" x14ac:dyDescent="0.25">
      <c r="A120" s="9" t="s">
        <v>33</v>
      </c>
      <c r="B120" s="10">
        <v>1584</v>
      </c>
      <c r="C120" s="49">
        <v>439864.68999999994</v>
      </c>
      <c r="D120" s="49">
        <v>22631.0383005</v>
      </c>
      <c r="E120" s="49">
        <v>0</v>
      </c>
      <c r="F120" s="49">
        <v>0</v>
      </c>
      <c r="G120" s="49">
        <v>-439864.68999999994</v>
      </c>
      <c r="H120" s="49">
        <v>-22631.0383005</v>
      </c>
    </row>
    <row r="121" spans="1:10" ht="15" x14ac:dyDescent="0.25">
      <c r="A121" s="9" t="s">
        <v>34</v>
      </c>
      <c r="B121" s="10">
        <v>1586</v>
      </c>
      <c r="C121" s="49">
        <v>343588.46</v>
      </c>
      <c r="D121" s="49">
        <v>17677.626267000003</v>
      </c>
      <c r="E121" s="49">
        <v>0</v>
      </c>
      <c r="F121" s="49">
        <v>0</v>
      </c>
      <c r="G121" s="49">
        <v>-343588.46</v>
      </c>
      <c r="H121" s="49">
        <v>-17677.626267000003</v>
      </c>
    </row>
    <row r="123" spans="1:10" x14ac:dyDescent="0.25">
      <c r="A123" s="3" t="s">
        <v>110</v>
      </c>
    </row>
    <row r="124" spans="1:10" ht="13.5" customHeight="1" x14ac:dyDescent="0.25">
      <c r="A124" s="60" t="s">
        <v>98</v>
      </c>
      <c r="B124" s="60" t="s">
        <v>3</v>
      </c>
      <c r="C124" s="73" t="s">
        <v>111</v>
      </c>
      <c r="D124" s="73"/>
    </row>
    <row r="125" spans="1:10" x14ac:dyDescent="0.25">
      <c r="A125" s="71"/>
      <c r="B125" s="71"/>
      <c r="C125" s="73"/>
      <c r="D125" s="73"/>
    </row>
    <row r="126" spans="1:10" x14ac:dyDescent="0.25">
      <c r="A126" s="72"/>
      <c r="B126" s="72"/>
      <c r="C126" s="33" t="s">
        <v>112</v>
      </c>
      <c r="D126" s="33" t="s">
        <v>113</v>
      </c>
    </row>
    <row r="127" spans="1:10" x14ac:dyDescent="0.25">
      <c r="A127" s="9" t="s">
        <v>27</v>
      </c>
      <c r="B127" s="10">
        <v>1550</v>
      </c>
      <c r="C127" s="50">
        <f>VLOOKUP($B127,B$6:D$13,2,0)+VLOOKUP($B127,B$64:G$73,6,0)</f>
        <v>44108.56215651043</v>
      </c>
      <c r="D127" s="50">
        <f>VLOOKUP($B127,B$6:D$13,3,0)+VLOOKUP($B127,B$93:G$100,6,0)</f>
        <v>2004.1232551634162</v>
      </c>
    </row>
    <row r="128" spans="1:10" x14ac:dyDescent="0.25">
      <c r="A128" s="9" t="s">
        <v>10</v>
      </c>
      <c r="B128" s="10">
        <v>1551</v>
      </c>
      <c r="C128" s="50">
        <f t="shared" ref="C128:C134" si="24">VLOOKUP($B128,B$6:D$13,2,0)+VLOOKUP($B128,B$64:G$73,6,0)</f>
        <v>-2796.630390674829</v>
      </c>
      <c r="D128" s="50">
        <f t="shared" ref="D128:D134" si="25">VLOOKUP($B128,B$6:D$13,3,0)+VLOOKUP($B128,B$93:G$100,6,0)</f>
        <v>-222.77277343460176</v>
      </c>
    </row>
    <row r="129" spans="1:8" ht="18" x14ac:dyDescent="0.25">
      <c r="A129" s="9" t="s">
        <v>109</v>
      </c>
      <c r="B129" s="10">
        <v>1580</v>
      </c>
      <c r="C129" s="50">
        <f t="shared" si="24"/>
        <v>-34658.926459879105</v>
      </c>
      <c r="D129" s="50">
        <f t="shared" si="25"/>
        <v>-1464.0330475138753</v>
      </c>
    </row>
    <row r="130" spans="1:8" x14ac:dyDescent="0.25">
      <c r="A130" s="9" t="s">
        <v>12</v>
      </c>
      <c r="B130" s="10" t="s">
        <v>13</v>
      </c>
      <c r="C130" s="50">
        <f t="shared" si="24"/>
        <v>10982.510914804348</v>
      </c>
      <c r="D130" s="50">
        <f t="shared" si="25"/>
        <v>-120.3706769875192</v>
      </c>
    </row>
    <row r="131" spans="1:8" x14ac:dyDescent="0.25">
      <c r="A131" s="9" t="s">
        <v>14</v>
      </c>
      <c r="B131" s="10">
        <v>1584</v>
      </c>
      <c r="C131" s="50">
        <f t="shared" si="24"/>
        <v>10132.736504872842</v>
      </c>
      <c r="D131" s="50">
        <f t="shared" si="25"/>
        <v>325.52908313646367</v>
      </c>
    </row>
    <row r="132" spans="1:8" x14ac:dyDescent="0.25">
      <c r="A132" s="9" t="s">
        <v>15</v>
      </c>
      <c r="B132" s="10">
        <v>1586</v>
      </c>
      <c r="C132" s="50">
        <f t="shared" si="24"/>
        <v>-7273.8746994011244</v>
      </c>
      <c r="D132" s="50">
        <f t="shared" si="25"/>
        <v>-508.32692854063032</v>
      </c>
    </row>
    <row r="133" spans="1:8" x14ac:dyDescent="0.25">
      <c r="A133" s="9" t="s">
        <v>16</v>
      </c>
      <c r="B133" s="10">
        <v>1588</v>
      </c>
      <c r="C133" s="50">
        <f t="shared" si="24"/>
        <v>-8553.3088017135051</v>
      </c>
      <c r="D133" s="50">
        <f t="shared" si="25"/>
        <v>-1468.8303870961072</v>
      </c>
    </row>
    <row r="134" spans="1:8" x14ac:dyDescent="0.25">
      <c r="A134" s="9" t="s">
        <v>17</v>
      </c>
      <c r="B134" s="10">
        <v>1589</v>
      </c>
      <c r="C134" s="50">
        <f t="shared" si="24"/>
        <v>40362.37233823209</v>
      </c>
      <c r="D134" s="50">
        <f t="shared" si="25"/>
        <v>3950.2407992248277</v>
      </c>
    </row>
    <row r="135" spans="1:8" ht="15" x14ac:dyDescent="0.25">
      <c r="A135" s="9" t="s">
        <v>29</v>
      </c>
      <c r="B135" s="10">
        <v>1588</v>
      </c>
      <c r="C135" s="50">
        <f>G72</f>
        <v>-11169.573788555996</v>
      </c>
      <c r="D135" s="54"/>
    </row>
    <row r="136" spans="1:8" ht="15" x14ac:dyDescent="0.25">
      <c r="A136" s="9" t="s">
        <v>30</v>
      </c>
      <c r="B136" s="10">
        <v>1589</v>
      </c>
      <c r="C136" s="50">
        <f>G73</f>
        <v>4144.18357527235</v>
      </c>
      <c r="D136" s="54"/>
    </row>
    <row r="137" spans="1:8" x14ac:dyDescent="0.25">
      <c r="A137" s="17" t="s">
        <v>18</v>
      </c>
      <c r="B137" s="14"/>
      <c r="C137" s="51"/>
      <c r="D137" s="51"/>
    </row>
    <row r="138" spans="1:8" ht="15" x14ac:dyDescent="0.25">
      <c r="A138" s="6" t="s">
        <v>82</v>
      </c>
      <c r="B138" s="14"/>
      <c r="C138" s="51"/>
      <c r="D138" s="51"/>
    </row>
    <row r="139" spans="1:8" ht="15" x14ac:dyDescent="0.25">
      <c r="A139" s="27" t="s">
        <v>83</v>
      </c>
      <c r="B139" s="14"/>
      <c r="C139" s="51"/>
      <c r="D139" s="51"/>
    </row>
    <row r="140" spans="1:8" ht="15" x14ac:dyDescent="0.25">
      <c r="A140" s="27" t="s">
        <v>37</v>
      </c>
    </row>
    <row r="141" spans="1:8" x14ac:dyDescent="0.25">
      <c r="B141" s="52"/>
      <c r="C141" s="52"/>
      <c r="D141" s="52"/>
      <c r="E141" s="52"/>
      <c r="F141" s="52"/>
      <c r="G141" s="52"/>
      <c r="H141" s="52"/>
    </row>
  </sheetData>
  <mergeCells count="32">
    <mergeCell ref="A44:A45"/>
    <mergeCell ref="B44:B45"/>
    <mergeCell ref="C44:F44"/>
    <mergeCell ref="A4:A5"/>
    <mergeCell ref="B4:B5"/>
    <mergeCell ref="C4:D4"/>
    <mergeCell ref="A17:A18"/>
    <mergeCell ref="B17:B18"/>
    <mergeCell ref="C17:F17"/>
    <mergeCell ref="A29:A30"/>
    <mergeCell ref="B29:B30"/>
    <mergeCell ref="C29:G29"/>
    <mergeCell ref="A40:G40"/>
    <mergeCell ref="A41:G41"/>
    <mergeCell ref="A62:A63"/>
    <mergeCell ref="B62:B63"/>
    <mergeCell ref="C62:G62"/>
    <mergeCell ref="A79:A80"/>
    <mergeCell ref="B79:B80"/>
    <mergeCell ref="C79:F79"/>
    <mergeCell ref="A124:A126"/>
    <mergeCell ref="B124:B126"/>
    <mergeCell ref="C124:D125"/>
    <mergeCell ref="A91:A92"/>
    <mergeCell ref="B91:B92"/>
    <mergeCell ref="C91:G91"/>
    <mergeCell ref="A105:A107"/>
    <mergeCell ref="B105:B107"/>
    <mergeCell ref="C105:H105"/>
    <mergeCell ref="C106:D106"/>
    <mergeCell ref="E106:F106"/>
    <mergeCell ref="G106:H106"/>
  </mergeCells>
  <pageMargins left="0.7" right="0.7" top="0.75" bottom="0.75" header="0.3" footer="0.3"/>
  <pageSetup scale="3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CBEC8-8837-4E6A-B90F-519D88024811}">
  <dimension ref="A1:K60"/>
  <sheetViews>
    <sheetView zoomScale="120" zoomScaleNormal="120" workbookViewId="0"/>
  </sheetViews>
  <sheetFormatPr defaultColWidth="8.7109375" defaultRowHeight="13.5" x14ac:dyDescent="0.25"/>
  <cols>
    <col min="1" max="1" width="65.42578125" style="2" customWidth="1"/>
    <col min="2" max="2" width="7.28515625" style="2" customWidth="1"/>
    <col min="3" max="4" width="18.28515625" style="2" customWidth="1"/>
    <col min="5" max="5" width="17.28515625" style="2" customWidth="1"/>
    <col min="6" max="6" width="13.5703125" style="2" customWidth="1"/>
    <col min="7" max="7" width="12.5703125" style="2" bestFit="1" customWidth="1"/>
    <col min="8" max="8" width="13.42578125" style="2" bestFit="1" customWidth="1"/>
    <col min="9" max="9" width="14.42578125" style="2" bestFit="1" customWidth="1"/>
    <col min="10" max="10" width="10.5703125" style="2" bestFit="1" customWidth="1"/>
    <col min="11" max="16384" width="8.7109375" style="2"/>
  </cols>
  <sheetData>
    <row r="1" spans="1:10" ht="15.75" x14ac:dyDescent="0.25">
      <c r="A1" s="1" t="s">
        <v>0</v>
      </c>
    </row>
    <row r="3" spans="1:10" x14ac:dyDescent="0.25">
      <c r="A3" s="3" t="s">
        <v>1</v>
      </c>
      <c r="B3" s="4"/>
      <c r="C3" s="5"/>
      <c r="D3" s="5"/>
      <c r="E3" s="5"/>
      <c r="F3" s="5"/>
      <c r="G3" s="5"/>
      <c r="H3" s="5"/>
      <c r="J3" s="6"/>
    </row>
    <row r="4" spans="1:10" s="6" customFormat="1" ht="15" x14ac:dyDescent="0.25">
      <c r="A4" s="67" t="s">
        <v>2</v>
      </c>
      <c r="B4" s="67" t="s">
        <v>3</v>
      </c>
      <c r="C4" s="68" t="s">
        <v>4</v>
      </c>
      <c r="D4" s="69"/>
      <c r="E4" s="69"/>
      <c r="F4" s="70"/>
    </row>
    <row r="5" spans="1:10" s="6" customFormat="1" ht="40.5" x14ac:dyDescent="0.25">
      <c r="A5" s="67"/>
      <c r="B5" s="67"/>
      <c r="C5" s="8" t="s">
        <v>5</v>
      </c>
      <c r="D5" s="8" t="s">
        <v>6</v>
      </c>
      <c r="E5" s="8" t="s">
        <v>7</v>
      </c>
      <c r="F5" s="7" t="s">
        <v>8</v>
      </c>
    </row>
    <row r="6" spans="1:10" s="6" customFormat="1" ht="15" x14ac:dyDescent="0.25">
      <c r="A6" s="9" t="s">
        <v>9</v>
      </c>
      <c r="B6" s="10">
        <v>1550</v>
      </c>
      <c r="C6" s="11">
        <v>1</v>
      </c>
      <c r="D6" s="11">
        <v>0</v>
      </c>
      <c r="E6" s="11">
        <v>0</v>
      </c>
      <c r="F6" s="12">
        <f>SUM(C6:E6)</f>
        <v>1</v>
      </c>
      <c r="G6" s="13"/>
    </row>
    <row r="7" spans="1:10" s="6" customFormat="1" x14ac:dyDescent="0.25">
      <c r="A7" s="9" t="s">
        <v>10</v>
      </c>
      <c r="B7" s="10">
        <v>1551</v>
      </c>
      <c r="C7" s="11">
        <v>0.96489152513073162</v>
      </c>
      <c r="D7" s="11">
        <v>2.5082112450840573E-2</v>
      </c>
      <c r="E7" s="11">
        <v>1.0026362418427763E-2</v>
      </c>
      <c r="F7" s="12">
        <f>SUM(C7:E7)</f>
        <v>1</v>
      </c>
    </row>
    <row r="8" spans="1:10" s="6" customFormat="1" x14ac:dyDescent="0.25">
      <c r="A8" s="9" t="s">
        <v>11</v>
      </c>
      <c r="B8" s="10">
        <v>1580</v>
      </c>
      <c r="C8" s="11">
        <v>0.96427628824944367</v>
      </c>
      <c r="D8" s="11">
        <v>2.5255606744187635E-2</v>
      </c>
      <c r="E8" s="11">
        <v>1.0468105006368586E-2</v>
      </c>
      <c r="F8" s="12">
        <f t="shared" ref="F8:F13" si="0">SUM(C8:E8)</f>
        <v>0.99999999999999989</v>
      </c>
    </row>
    <row r="9" spans="1:10" s="6" customFormat="1" x14ac:dyDescent="0.25">
      <c r="A9" s="9" t="s">
        <v>12</v>
      </c>
      <c r="B9" s="10" t="s">
        <v>13</v>
      </c>
      <c r="C9" s="11">
        <v>0.96396939771700318</v>
      </c>
      <c r="D9" s="11">
        <v>2.5644463499707813E-2</v>
      </c>
      <c r="E9" s="11">
        <v>1.038613878328903E-2</v>
      </c>
      <c r="F9" s="12">
        <f t="shared" si="0"/>
        <v>1</v>
      </c>
    </row>
    <row r="10" spans="1:10" s="6" customFormat="1" x14ac:dyDescent="0.25">
      <c r="A10" s="9" t="s">
        <v>14</v>
      </c>
      <c r="B10" s="10">
        <v>1584</v>
      </c>
      <c r="C10" s="11">
        <v>0.97256516623909495</v>
      </c>
      <c r="D10" s="11">
        <v>1.9371403465777023E-2</v>
      </c>
      <c r="E10" s="11">
        <v>8.0634302951281146E-3</v>
      </c>
      <c r="F10" s="12">
        <f t="shared" si="0"/>
        <v>1</v>
      </c>
    </row>
    <row r="11" spans="1:10" s="6" customFormat="1" x14ac:dyDescent="0.25">
      <c r="A11" s="9" t="s">
        <v>15</v>
      </c>
      <c r="B11" s="10">
        <v>1586</v>
      </c>
      <c r="C11" s="11">
        <v>0.97256516623909495</v>
      </c>
      <c r="D11" s="11">
        <v>1.9371403465777023E-2</v>
      </c>
      <c r="E11" s="11">
        <v>8.0634302951281146E-3</v>
      </c>
      <c r="F11" s="12">
        <f t="shared" si="0"/>
        <v>1</v>
      </c>
    </row>
    <row r="12" spans="1:10" s="6" customFormat="1" x14ac:dyDescent="0.25">
      <c r="A12" s="9" t="s">
        <v>16</v>
      </c>
      <c r="B12" s="10">
        <v>1588</v>
      </c>
      <c r="C12" s="11">
        <v>0.96427628824944367</v>
      </c>
      <c r="D12" s="11">
        <v>2.5255606744187635E-2</v>
      </c>
      <c r="E12" s="11">
        <v>1.0468105006368586E-2</v>
      </c>
      <c r="F12" s="12">
        <f t="shared" si="0"/>
        <v>0.99999999999999989</v>
      </c>
    </row>
    <row r="13" spans="1:10" s="6" customFormat="1" x14ac:dyDescent="0.25">
      <c r="A13" s="9" t="s">
        <v>17</v>
      </c>
      <c r="B13" s="10">
        <v>1589</v>
      </c>
      <c r="C13" s="11">
        <v>0.94485459088424939</v>
      </c>
      <c r="D13" s="11">
        <v>3.733177177070373E-2</v>
      </c>
      <c r="E13" s="11">
        <v>1.7813637345046759E-2</v>
      </c>
      <c r="F13" s="12">
        <f t="shared" si="0"/>
        <v>0.99999999999999978</v>
      </c>
    </row>
    <row r="14" spans="1:10" s="6" customFormat="1" x14ac:dyDescent="0.25">
      <c r="B14" s="14"/>
      <c r="C14" s="15"/>
      <c r="D14" s="15"/>
      <c r="E14" s="15"/>
      <c r="F14" s="16"/>
    </row>
    <row r="15" spans="1:10" s="6" customFormat="1" x14ac:dyDescent="0.25">
      <c r="A15" s="17" t="s">
        <v>18</v>
      </c>
      <c r="B15" s="14"/>
      <c r="C15" s="15"/>
      <c r="D15" s="15"/>
      <c r="E15" s="15"/>
      <c r="F15" s="16"/>
    </row>
    <row r="16" spans="1:10" ht="51" customHeight="1" x14ac:dyDescent="0.25">
      <c r="A16" s="65" t="s">
        <v>19</v>
      </c>
      <c r="B16" s="66"/>
      <c r="C16" s="66"/>
      <c r="D16" s="66"/>
      <c r="E16" s="66"/>
      <c r="F16" s="66"/>
      <c r="G16" s="13"/>
      <c r="H16" s="5"/>
      <c r="I16" s="6"/>
    </row>
    <row r="17" spans="1:11" s="6" customFormat="1" ht="26.45" customHeight="1" x14ac:dyDescent="0.25">
      <c r="A17" s="65" t="s">
        <v>20</v>
      </c>
      <c r="B17" s="66"/>
      <c r="C17" s="66"/>
      <c r="D17" s="66"/>
      <c r="E17" s="66"/>
      <c r="F17" s="66"/>
      <c r="G17" s="13"/>
    </row>
    <row r="18" spans="1:11" s="6" customFormat="1" ht="16.5" customHeight="1" x14ac:dyDescent="0.25">
      <c r="A18" s="65"/>
      <c r="B18" s="66"/>
      <c r="C18" s="66"/>
      <c r="D18" s="66"/>
      <c r="E18" s="66"/>
      <c r="F18" s="66"/>
    </row>
    <row r="19" spans="1:11" s="6" customFormat="1" x14ac:dyDescent="0.25">
      <c r="A19" s="3" t="s">
        <v>21</v>
      </c>
      <c r="B19" s="18"/>
      <c r="C19" s="18"/>
      <c r="D19" s="18"/>
      <c r="E19" s="18"/>
      <c r="F19" s="18"/>
      <c r="J19" s="2"/>
    </row>
    <row r="20" spans="1:11" x14ac:dyDescent="0.25">
      <c r="A20" s="60" t="s">
        <v>2</v>
      </c>
      <c r="B20" s="60" t="s">
        <v>3</v>
      </c>
      <c r="C20" s="62" t="s">
        <v>22</v>
      </c>
      <c r="D20" s="63"/>
      <c r="E20" s="63"/>
      <c r="F20" s="64"/>
    </row>
    <row r="21" spans="1:11" ht="57.6" customHeight="1" x14ac:dyDescent="0.25">
      <c r="A21" s="61"/>
      <c r="B21" s="61"/>
      <c r="C21" s="8" t="s">
        <v>23</v>
      </c>
      <c r="D21" s="8" t="s">
        <v>24</v>
      </c>
      <c r="E21" s="8" t="s">
        <v>25</v>
      </c>
      <c r="F21" s="8" t="s">
        <v>26</v>
      </c>
      <c r="G21" s="19"/>
      <c r="H21" s="19"/>
    </row>
    <row r="22" spans="1:11" x14ac:dyDescent="0.25">
      <c r="A22" s="9" t="s">
        <v>27</v>
      </c>
      <c r="B22" s="10">
        <v>1550</v>
      </c>
      <c r="C22" s="20">
        <v>1964186.7599999998</v>
      </c>
      <c r="D22" s="20">
        <f>$C22*C6</f>
        <v>1964186.7599999998</v>
      </c>
      <c r="E22" s="20">
        <f>$C22*D6</f>
        <v>0</v>
      </c>
      <c r="F22" s="20">
        <f>$C22*E6</f>
        <v>0</v>
      </c>
      <c r="G22" s="21"/>
      <c r="H22" s="22"/>
      <c r="I22" s="23"/>
    </row>
    <row r="23" spans="1:11" x14ac:dyDescent="0.25">
      <c r="A23" s="9" t="s">
        <v>10</v>
      </c>
      <c r="B23" s="10">
        <v>1551</v>
      </c>
      <c r="C23" s="20">
        <v>-740170.04999999981</v>
      </c>
      <c r="D23" s="20">
        <f>$C23*VLOOKUP($B23,$B$6:$E$13,2,FALSE)</f>
        <v>-714183.80840058974</v>
      </c>
      <c r="E23" s="20">
        <f>$C23*VLOOKUP($B23,$B$6:$E$13,3,FALSE)</f>
        <v>-18565.028426844285</v>
      </c>
      <c r="F23" s="20">
        <f>$C23*VLOOKUP($B23,$B$6:$E$13,4,FALSE)</f>
        <v>-7421.2131725657964</v>
      </c>
      <c r="G23" s="21"/>
      <c r="H23" s="22"/>
      <c r="I23" s="23"/>
      <c r="K23" s="23"/>
    </row>
    <row r="24" spans="1:11" ht="15" x14ac:dyDescent="0.25">
      <c r="A24" s="9" t="s">
        <v>28</v>
      </c>
      <c r="B24" s="10">
        <v>1580</v>
      </c>
      <c r="C24" s="20">
        <v>-62835261.754754409</v>
      </c>
      <c r="D24" s="20">
        <f t="shared" ref="D24:D31" si="1">$C24*VLOOKUP($B24,$B$6:$E$13,2,FALSE)</f>
        <v>-60590552.976056807</v>
      </c>
      <c r="E24" s="20">
        <f t="shared" ref="E24:E31" si="2">$C24*VLOOKUP($B24,$B$6:$E$13,3,FALSE)</f>
        <v>-1586942.6605461708</v>
      </c>
      <c r="F24" s="20">
        <f t="shared" ref="F24:F31" si="3">$C24*VLOOKUP($B24,$B$6:$E$13,4,FALSE)</f>
        <v>-657766.11815142515</v>
      </c>
      <c r="G24" s="21"/>
      <c r="H24" s="22"/>
      <c r="I24" s="24"/>
      <c r="J24" s="25"/>
    </row>
    <row r="25" spans="1:11" x14ac:dyDescent="0.25">
      <c r="A25" s="9" t="s">
        <v>12</v>
      </c>
      <c r="B25" s="10" t="s">
        <v>13</v>
      </c>
      <c r="C25" s="20">
        <v>9009779.9347544089</v>
      </c>
      <c r="D25" s="20">
        <f t="shared" si="1"/>
        <v>8685152.1372679472</v>
      </c>
      <c r="E25" s="20">
        <f t="shared" si="2"/>
        <v>231050.97267720927</v>
      </c>
      <c r="F25" s="20">
        <f t="shared" si="3"/>
        <v>93576.824809252081</v>
      </c>
      <c r="G25" s="21"/>
      <c r="H25" s="22"/>
      <c r="I25" s="24"/>
      <c r="J25" s="25"/>
    </row>
    <row r="26" spans="1:11" x14ac:dyDescent="0.25">
      <c r="A26" s="9" t="s">
        <v>14</v>
      </c>
      <c r="B26" s="10">
        <v>1584</v>
      </c>
      <c r="C26" s="20">
        <v>-25728244.359999999</v>
      </c>
      <c r="D26" s="20">
        <f t="shared" si="1"/>
        <v>-25022394.253023457</v>
      </c>
      <c r="E26" s="20">
        <f t="shared" si="2"/>
        <v>-498392.20196366217</v>
      </c>
      <c r="F26" s="20">
        <f t="shared" si="3"/>
        <v>-207457.90501288304</v>
      </c>
      <c r="G26" s="21"/>
      <c r="H26" s="22"/>
      <c r="I26" s="24"/>
      <c r="J26" s="25"/>
    </row>
    <row r="27" spans="1:11" x14ac:dyDescent="0.25">
      <c r="A27" s="9" t="s">
        <v>15</v>
      </c>
      <c r="B27" s="10">
        <v>1586</v>
      </c>
      <c r="C27" s="20">
        <v>-43517413.390000008</v>
      </c>
      <c r="D27" s="20">
        <f t="shared" si="1"/>
        <v>-42323520.387940772</v>
      </c>
      <c r="E27" s="20">
        <f t="shared" si="2"/>
        <v>-842993.37256469764</v>
      </c>
      <c r="F27" s="20">
        <f t="shared" si="3"/>
        <v>-350899.62949453993</v>
      </c>
      <c r="G27" s="21"/>
      <c r="H27" s="22"/>
      <c r="I27" s="23"/>
    </row>
    <row r="28" spans="1:11" x14ac:dyDescent="0.25">
      <c r="A28" s="9" t="s">
        <v>16</v>
      </c>
      <c r="B28" s="10">
        <v>1588</v>
      </c>
      <c r="C28" s="20">
        <v>3833045.8200000003</v>
      </c>
      <c r="D28" s="20">
        <f>$C28*VLOOKUP($B28,$B$6:$E$13,2,FALSE)</f>
        <v>3696115.1959996456</v>
      </c>
      <c r="E28" s="20">
        <f>$C28*VLOOKUP($B28,$B$6:$E$13,3,FALSE)</f>
        <v>96805.897862372236</v>
      </c>
      <c r="F28" s="20">
        <f>$C28*VLOOKUP($B28,$B$6:$E$13,4,FALSE)</f>
        <v>40124.726137982187</v>
      </c>
      <c r="G28" s="21"/>
      <c r="H28" s="22"/>
      <c r="I28" s="26"/>
    </row>
    <row r="29" spans="1:11" x14ac:dyDescent="0.25">
      <c r="A29" s="9" t="s">
        <v>17</v>
      </c>
      <c r="B29" s="10">
        <v>1589</v>
      </c>
      <c r="C29" s="20">
        <v>-44473738.149999999</v>
      </c>
      <c r="D29" s="20">
        <f t="shared" si="1"/>
        <v>-42021215.664811485</v>
      </c>
      <c r="E29" s="20">
        <f t="shared" si="2"/>
        <v>-1660283.4424058395</v>
      </c>
      <c r="F29" s="20">
        <f t="shared" si="3"/>
        <v>-792239.0427826707</v>
      </c>
      <c r="G29" s="21"/>
      <c r="H29" s="22"/>
    </row>
    <row r="30" spans="1:11" ht="15" x14ac:dyDescent="0.25">
      <c r="A30" s="9" t="s">
        <v>29</v>
      </c>
      <c r="B30" s="10">
        <v>1588</v>
      </c>
      <c r="C30" s="20">
        <v>-42448988.03461802</v>
      </c>
      <c r="D30" s="20">
        <f t="shared" si="1"/>
        <v>-40932552.621966511</v>
      </c>
      <c r="E30" s="20">
        <f t="shared" si="2"/>
        <v>-1072074.948491039</v>
      </c>
      <c r="F30" s="20">
        <f t="shared" si="3"/>
        <v>-444360.46416046511</v>
      </c>
      <c r="G30" s="21"/>
      <c r="H30" s="22"/>
      <c r="I30" s="26"/>
    </row>
    <row r="31" spans="1:11" ht="15" x14ac:dyDescent="0.25">
      <c r="A31" s="9" t="s">
        <v>30</v>
      </c>
      <c r="B31" s="10">
        <v>1589</v>
      </c>
      <c r="C31" s="20">
        <v>-310239.02009563614</v>
      </c>
      <c r="D31" s="20">
        <f t="shared" si="1"/>
        <v>-293130.76240879268</v>
      </c>
      <c r="E31" s="20">
        <f t="shared" si="2"/>
        <v>-11581.772292577056</v>
      </c>
      <c r="F31" s="20">
        <f t="shared" si="3"/>
        <v>-5526.4853942663358</v>
      </c>
      <c r="G31" s="21"/>
      <c r="H31" s="22"/>
      <c r="I31" s="26"/>
    </row>
    <row r="32" spans="1:11" ht="15" x14ac:dyDescent="0.25">
      <c r="A32" s="9" t="s">
        <v>31</v>
      </c>
      <c r="B32" s="10">
        <v>1580</v>
      </c>
      <c r="C32" s="20">
        <f>SUM(D32:F32)</f>
        <v>0</v>
      </c>
      <c r="D32" s="20">
        <v>218039.01999999996</v>
      </c>
      <c r="E32" s="20">
        <v>0</v>
      </c>
      <c r="F32" s="20">
        <f>D32*-1</f>
        <v>-218039.01999999996</v>
      </c>
      <c r="G32" s="21"/>
      <c r="H32" s="22"/>
      <c r="I32" s="6"/>
    </row>
    <row r="33" spans="1:10" ht="15" x14ac:dyDescent="0.25">
      <c r="A33" s="9" t="s">
        <v>32</v>
      </c>
      <c r="B33" s="10" t="s">
        <v>13</v>
      </c>
      <c r="C33" s="20">
        <f t="shared" ref="C33:C35" si="4">SUM(D33:F33)</f>
        <v>0</v>
      </c>
      <c r="D33" s="20">
        <v>21011.750000000004</v>
      </c>
      <c r="E33" s="20">
        <v>0</v>
      </c>
      <c r="F33" s="20">
        <f t="shared" ref="F33:F35" si="5">D33*-1</f>
        <v>-21011.750000000004</v>
      </c>
      <c r="G33" s="21"/>
      <c r="H33" s="22"/>
      <c r="I33" s="6"/>
    </row>
    <row r="34" spans="1:10" ht="15" x14ac:dyDescent="0.25">
      <c r="A34" s="9" t="s">
        <v>33</v>
      </c>
      <c r="B34" s="10">
        <v>1584</v>
      </c>
      <c r="C34" s="20">
        <f t="shared" si="4"/>
        <v>0</v>
      </c>
      <c r="D34" s="20">
        <v>477282.26000000007</v>
      </c>
      <c r="E34" s="20">
        <v>0</v>
      </c>
      <c r="F34" s="20">
        <f t="shared" si="5"/>
        <v>-477282.26000000007</v>
      </c>
      <c r="G34" s="21"/>
      <c r="H34" s="22"/>
      <c r="I34" s="6"/>
    </row>
    <row r="35" spans="1:10" ht="15" x14ac:dyDescent="0.25">
      <c r="A35" s="9" t="s">
        <v>34</v>
      </c>
      <c r="B35" s="10">
        <v>1586</v>
      </c>
      <c r="C35" s="20">
        <f t="shared" si="4"/>
        <v>0</v>
      </c>
      <c r="D35" s="20">
        <v>362670.01000000007</v>
      </c>
      <c r="E35" s="20">
        <v>0</v>
      </c>
      <c r="F35" s="20">
        <f t="shared" si="5"/>
        <v>-362670.01000000007</v>
      </c>
      <c r="G35" s="21"/>
      <c r="H35" s="22"/>
      <c r="I35" s="6"/>
    </row>
    <row r="36" spans="1:10" x14ac:dyDescent="0.25">
      <c r="I36" s="26"/>
    </row>
    <row r="37" spans="1:10" x14ac:dyDescent="0.25">
      <c r="A37" s="17" t="s">
        <v>18</v>
      </c>
      <c r="D37" s="25"/>
      <c r="I37" s="26"/>
    </row>
    <row r="38" spans="1:10" s="27" customFormat="1" ht="15" x14ac:dyDescent="0.25">
      <c r="A38" s="6" t="s">
        <v>35</v>
      </c>
      <c r="D38" s="28"/>
    </row>
    <row r="39" spans="1:10" ht="15" x14ac:dyDescent="0.25">
      <c r="A39" s="27" t="s">
        <v>36</v>
      </c>
      <c r="B39" s="29"/>
      <c r="C39" s="29"/>
      <c r="D39" s="29"/>
      <c r="E39" s="29"/>
      <c r="F39" s="29"/>
    </row>
    <row r="40" spans="1:10" ht="15" x14ac:dyDescent="0.25">
      <c r="A40" s="27" t="s">
        <v>37</v>
      </c>
      <c r="B40" s="29"/>
      <c r="C40" s="29"/>
      <c r="D40" s="29"/>
      <c r="E40" s="29"/>
      <c r="F40" s="29"/>
      <c r="I40" s="6"/>
    </row>
    <row r="41" spans="1:10" x14ac:dyDescent="0.25">
      <c r="B41" s="29"/>
      <c r="C41" s="30"/>
      <c r="D41" s="30"/>
      <c r="E41" s="30"/>
      <c r="F41" s="30"/>
      <c r="H41" s="30"/>
      <c r="I41" s="6"/>
    </row>
    <row r="42" spans="1:10" s="6" customFormat="1" x14ac:dyDescent="0.25">
      <c r="A42" s="3" t="s">
        <v>38</v>
      </c>
      <c r="B42" s="18"/>
      <c r="C42" s="18"/>
      <c r="D42" s="18"/>
      <c r="E42" s="18"/>
      <c r="F42" s="18"/>
      <c r="J42" s="2"/>
    </row>
    <row r="43" spans="1:10" x14ac:dyDescent="0.25">
      <c r="A43" s="60" t="s">
        <v>2</v>
      </c>
      <c r="B43" s="60" t="s">
        <v>3</v>
      </c>
      <c r="C43" s="62" t="s">
        <v>39</v>
      </c>
      <c r="D43" s="63"/>
      <c r="E43" s="63"/>
      <c r="F43" s="64"/>
    </row>
    <row r="44" spans="1:10" ht="56.1" customHeight="1" x14ac:dyDescent="0.25">
      <c r="A44" s="61"/>
      <c r="B44" s="61"/>
      <c r="C44" s="8" t="s">
        <v>40</v>
      </c>
      <c r="D44" s="8" t="s">
        <v>41</v>
      </c>
      <c r="E44" s="8" t="s">
        <v>42</v>
      </c>
      <c r="F44" s="8" t="s">
        <v>43</v>
      </c>
      <c r="G44" s="19"/>
    </row>
    <row r="45" spans="1:10" x14ac:dyDescent="0.25">
      <c r="A45" s="9" t="s">
        <v>27</v>
      </c>
      <c r="B45" s="10">
        <v>1550</v>
      </c>
      <c r="C45" s="20">
        <v>103936.69761000006</v>
      </c>
      <c r="D45" s="20">
        <f>$C45*C6</f>
        <v>103936.69761000006</v>
      </c>
      <c r="E45" s="20">
        <f>$C45*D6</f>
        <v>0</v>
      </c>
      <c r="F45" s="20">
        <f>$C45*E6</f>
        <v>0</v>
      </c>
      <c r="G45" s="21"/>
      <c r="I45" s="23"/>
    </row>
    <row r="46" spans="1:10" x14ac:dyDescent="0.25">
      <c r="A46" s="9" t="s">
        <v>10</v>
      </c>
      <c r="B46" s="10">
        <v>1551</v>
      </c>
      <c r="C46" s="20">
        <v>-65868.029412999982</v>
      </c>
      <c r="D46" s="20">
        <f>$C46*VLOOKUP($B46,$B$6:$E$13,2,FALSE)</f>
        <v>-63555.503357665439</v>
      </c>
      <c r="E46" s="20">
        <f t="shared" ref="E46:E52" si="6">$C46*VLOOKUP($B46,$B$6:$E$13,3,FALSE)</f>
        <v>-1652.10932065214</v>
      </c>
      <c r="F46" s="20">
        <f>$C46*VLOOKUP($B46,$B$6:$E$13,4,FALSE)</f>
        <v>-660.41673468239753</v>
      </c>
      <c r="G46" s="21"/>
      <c r="I46" s="23"/>
    </row>
    <row r="47" spans="1:10" ht="15" x14ac:dyDescent="0.25">
      <c r="A47" s="9" t="s">
        <v>28</v>
      </c>
      <c r="B47" s="10">
        <v>1580</v>
      </c>
      <c r="C47" s="20">
        <v>-23892874.615060158</v>
      </c>
      <c r="D47" s="20">
        <f t="shared" ref="D47:D52" si="7">$C47*VLOOKUP($B47,$B$6:$E$13,2,FALSE)</f>
        <v>-23039332.449419565</v>
      </c>
      <c r="E47" s="20">
        <f t="shared" si="6"/>
        <v>-603429.04526614293</v>
      </c>
      <c r="F47" s="20">
        <f t="shared" ref="F47:F52" si="8">$C47*VLOOKUP($B47,$B$6:$E$13,4,FALSE)</f>
        <v>-250113.12037444816</v>
      </c>
      <c r="G47" s="21"/>
      <c r="I47" s="23"/>
    </row>
    <row r="48" spans="1:10" x14ac:dyDescent="0.25">
      <c r="A48" s="9" t="s">
        <v>12</v>
      </c>
      <c r="B48" s="10" t="s">
        <v>13</v>
      </c>
      <c r="C48" s="20">
        <v>23122395.705060158</v>
      </c>
      <c r="D48" s="20">
        <f t="shared" si="7"/>
        <v>22289281.861581061</v>
      </c>
      <c r="E48" s="20">
        <f t="shared" si="6"/>
        <v>592961.43268421595</v>
      </c>
      <c r="F48" s="20">
        <f t="shared" si="8"/>
        <v>240152.41079488103</v>
      </c>
      <c r="G48" s="21"/>
      <c r="I48" s="23"/>
    </row>
    <row r="49" spans="1:9" x14ac:dyDescent="0.25">
      <c r="A49" s="9" t="s">
        <v>14</v>
      </c>
      <c r="B49" s="10">
        <v>1584</v>
      </c>
      <c r="C49" s="20">
        <v>-801632.77942550054</v>
      </c>
      <c r="D49" s="20">
        <f t="shared" si="7"/>
        <v>-779640.11738466972</v>
      </c>
      <c r="E49" s="20">
        <f t="shared" si="6"/>
        <v>-15528.75200164361</v>
      </c>
      <c r="F49" s="20">
        <f t="shared" si="8"/>
        <v>-6463.9100391873344</v>
      </c>
      <c r="G49" s="21"/>
      <c r="I49" s="23"/>
    </row>
    <row r="50" spans="1:9" x14ac:dyDescent="0.25">
      <c r="A50" s="9" t="s">
        <v>15</v>
      </c>
      <c r="B50" s="10">
        <v>1586</v>
      </c>
      <c r="C50" s="20">
        <v>-1775360.8272089995</v>
      </c>
      <c r="D50" s="20">
        <f t="shared" si="7"/>
        <v>-1726654.0980488977</v>
      </c>
      <c r="E50" s="20">
        <f t="shared" si="6"/>
        <v>-34391.230881201176</v>
      </c>
      <c r="F50" s="20">
        <f t="shared" si="8"/>
        <v>-14315.498278900757</v>
      </c>
      <c r="G50" s="21"/>
      <c r="I50" s="23"/>
    </row>
    <row r="51" spans="1:9" x14ac:dyDescent="0.25">
      <c r="A51" s="9" t="s">
        <v>16</v>
      </c>
      <c r="B51" s="10">
        <v>1588</v>
      </c>
      <c r="C51" s="20">
        <v>-3064983.5100000002</v>
      </c>
      <c r="D51" s="20">
        <f t="shared" si="7"/>
        <v>-2955490.9225685517</v>
      </c>
      <c r="E51" s="20">
        <f t="shared" si="6"/>
        <v>-77408.018205979897</v>
      </c>
      <c r="F51" s="20">
        <f t="shared" si="8"/>
        <v>-32084.569225468163</v>
      </c>
      <c r="G51" s="21"/>
      <c r="I51" s="26"/>
    </row>
    <row r="52" spans="1:9" x14ac:dyDescent="0.25">
      <c r="A52" s="9" t="s">
        <v>17</v>
      </c>
      <c r="B52" s="10">
        <v>1589</v>
      </c>
      <c r="C52" s="20">
        <v>686961.51171775023</v>
      </c>
      <c r="D52" s="20">
        <f t="shared" si="7"/>
        <v>649078.73810730036</v>
      </c>
      <c r="E52" s="20">
        <f t="shared" si="6"/>
        <v>25645.490370704669</v>
      </c>
      <c r="F52" s="20">
        <f t="shared" si="8"/>
        <v>12237.283239745091</v>
      </c>
      <c r="G52" s="21"/>
      <c r="I52" s="26"/>
    </row>
    <row r="53" spans="1:9" ht="15" x14ac:dyDescent="0.25">
      <c r="A53" s="9" t="s">
        <v>44</v>
      </c>
      <c r="B53" s="10">
        <v>1580</v>
      </c>
      <c r="C53" s="20">
        <f>SUM(D53:F53)</f>
        <v>0</v>
      </c>
      <c r="D53" s="20">
        <v>6879.1310809999995</v>
      </c>
      <c r="E53" s="20">
        <v>0</v>
      </c>
      <c r="F53" s="20">
        <f>D53*-1</f>
        <v>-6879.1310809999995</v>
      </c>
      <c r="G53" s="21"/>
      <c r="H53" s="22"/>
      <c r="I53" s="6"/>
    </row>
    <row r="54" spans="1:9" ht="15" x14ac:dyDescent="0.25">
      <c r="A54" s="9" t="s">
        <v>45</v>
      </c>
      <c r="B54" s="10" t="s">
        <v>13</v>
      </c>
      <c r="C54" s="20">
        <f t="shared" ref="C54:C56" si="9">SUM(D54:F54)</f>
        <v>0</v>
      </c>
      <c r="D54" s="20">
        <v>662.92071250000015</v>
      </c>
      <c r="E54" s="20">
        <v>0</v>
      </c>
      <c r="F54" s="20">
        <f t="shared" ref="F54:F56" si="10">D54*-1</f>
        <v>-662.92071250000015</v>
      </c>
      <c r="G54" s="21"/>
      <c r="H54" s="22"/>
      <c r="I54" s="6"/>
    </row>
    <row r="55" spans="1:9" ht="15" x14ac:dyDescent="0.25">
      <c r="A55" s="9" t="s">
        <v>46</v>
      </c>
      <c r="B55" s="10">
        <v>1584</v>
      </c>
      <c r="C55" s="20">
        <f t="shared" si="9"/>
        <v>0</v>
      </c>
      <c r="D55" s="20">
        <v>15058.255303000002</v>
      </c>
      <c r="E55" s="20">
        <v>0</v>
      </c>
      <c r="F55" s="20">
        <f t="shared" si="10"/>
        <v>-15058.255303000002</v>
      </c>
      <c r="G55" s="21"/>
      <c r="H55" s="22"/>
      <c r="I55" s="6"/>
    </row>
    <row r="56" spans="1:9" ht="15" x14ac:dyDescent="0.25">
      <c r="A56" s="9" t="s">
        <v>47</v>
      </c>
      <c r="B56" s="10">
        <v>1586</v>
      </c>
      <c r="C56" s="20">
        <f t="shared" si="9"/>
        <v>0</v>
      </c>
      <c r="D56" s="20">
        <v>11442.238815500003</v>
      </c>
      <c r="E56" s="20">
        <v>0</v>
      </c>
      <c r="F56" s="20">
        <f t="shared" si="10"/>
        <v>-11442.238815500003</v>
      </c>
      <c r="G56" s="21"/>
      <c r="H56" s="22"/>
      <c r="I56" s="6"/>
    </row>
    <row r="57" spans="1:9" ht="15" x14ac:dyDescent="0.25">
      <c r="A57" s="31"/>
    </row>
    <row r="58" spans="1:9" x14ac:dyDescent="0.25">
      <c r="A58" s="17" t="s">
        <v>18</v>
      </c>
    </row>
    <row r="59" spans="1:9" ht="15" x14ac:dyDescent="0.25">
      <c r="A59" s="6" t="s">
        <v>35</v>
      </c>
    </row>
    <row r="60" spans="1:9" ht="15" x14ac:dyDescent="0.25">
      <c r="A60" s="27" t="s">
        <v>48</v>
      </c>
    </row>
  </sheetData>
  <mergeCells count="12">
    <mergeCell ref="A18:F18"/>
    <mergeCell ref="A4:A5"/>
    <mergeCell ref="B4:B5"/>
    <mergeCell ref="C4:F4"/>
    <mergeCell ref="A16:F16"/>
    <mergeCell ref="A17:F17"/>
    <mergeCell ref="A20:A21"/>
    <mergeCell ref="B20:B21"/>
    <mergeCell ref="C20:F20"/>
    <mergeCell ref="A43:A44"/>
    <mergeCell ref="B43:B44"/>
    <mergeCell ref="C43:F43"/>
  </mergeCells>
  <pageMargins left="0.7" right="0.7" top="0.75" bottom="0.75" header="0.3" footer="0.3"/>
  <pageSetup scale="5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2A9886C0063524695E58E529275A6AB" ma:contentTypeVersion="61" ma:contentTypeDescription="Create a new document." ma:contentTypeScope="" ma:versionID="5f6ea1323811851e1ed93304978fbdfe">
  <xsd:schema xmlns:xsd="http://www.w3.org/2001/XMLSchema" xmlns:xs="http://www.w3.org/2001/XMLSchema" xmlns:p="http://schemas.microsoft.com/office/2006/metadata/properties" xmlns:ns2="7e651a3a-8d05-4ee0-9344-b668032e30e0" xmlns:ns3="1f5e108a-442b-424d-88d6-fdac133e65d6" targetNamespace="http://schemas.microsoft.com/office/2006/metadata/properties" ma:root="true" ma:fieldsID="5d37bc5436db084593bdd453cfd632c6" ns2:_="" ns3:_="">
    <xsd:import namespace="7e651a3a-8d05-4ee0-9344-b668032e30e0"/>
    <xsd:import namespace="1f5e108a-442b-424d-88d6-fdac133e65d6"/>
    <xsd:element name="properties">
      <xsd:complexType>
        <xsd:sequence>
          <xsd:element name="documentManagement">
            <xsd:complexType>
              <xsd:all>
                <xsd:element ref="ns2:RA" minOccurs="0"/>
                <xsd:element ref="ns2:DraftReady" minOccurs="0"/>
                <xsd:element ref="ns2:TitleofExhibit" minOccurs="0"/>
                <xsd:element ref="ns2:TypeofDocument" minOccurs="0"/>
                <xsd:element ref="ns2:CaseNumber_x002f_DocketNumber" minOccurs="0"/>
                <xsd:element ref="ns2:RAContact" minOccurs="0"/>
                <xsd:element ref="ns2:Applicant" minOccurs="0"/>
                <xsd:element ref="ns2:Applicant0" minOccurs="0"/>
                <xsd:element ref="ns2:IssueDate" minOccurs="0"/>
                <xsd:element ref="ns2:DocumentType" minOccurs="0"/>
                <xsd:element ref="ns2:Docket" minOccurs="0"/>
                <xsd:element ref="ns2:Author0" minOccurs="0"/>
                <xsd:element ref="ns2:RAApproved" minOccurs="0"/>
                <xsd:element ref="ns2:Strategic" minOccurs="0"/>
                <xsd:element ref="ns2:Legal_x0020_Review" minOccurs="0"/>
                <xsd:element ref="ns2:Formatted" minOccurs="0"/>
                <xsd:element ref="ns2:PDF" minOccurs="0"/>
                <xsd:element ref="ns2:Confidential" minOccurs="0"/>
                <xsd:element ref="ns2:RADirectorApproved" minOccurs="0"/>
                <xsd:element ref="ns2:Witness" minOccurs="0"/>
                <xsd:element ref="ns2:Witness_x0020_Approved" minOccurs="0"/>
                <xsd:element ref="ns2:RRA" minOccurs="0"/>
                <xsd:element ref="ns2:Allmapsinthefolder" minOccurs="0"/>
                <xsd:element ref="ns2:MegafileReady" minOccurs="0"/>
                <xsd:element ref="ns2:ReadyforPrinting" minOccurs="0"/>
                <xsd:element ref="ns2:PRINTED" minOccurs="0"/>
                <xsd:element ref="ns2:AcceptedService_x002d_Legal" minOccurs="0"/>
                <xsd:element ref="ns2:Issue" minOccurs="0"/>
                <xsd:element ref="ns2:IssueNo_x002e_" minOccurs="0"/>
                <xsd:element ref="ns3:TaxCatchAll" minOccurs="0"/>
                <xsd:element ref="ns2:MediaServiceDateTaken" minOccurs="0"/>
                <xsd:element ref="ns2:MediaServiceGenerationTime" minOccurs="0"/>
                <xsd:element ref="ns2:MediaLengthInSeconds" minOccurs="0"/>
                <xsd:element ref="ns2:MediaServiceEventHashCode" minOccurs="0"/>
                <xsd:element ref="ns2:MediaServiceOCR"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2:lcf76f155ced4ddcb4097134ff3c332f" minOccurs="0"/>
                <xsd:element ref="ns2:RegLead" minOccurs="0"/>
                <xsd:element ref="ns2:MDReview" minOccurs="0"/>
                <xsd:element ref="ns2:MatchingIR" minOccurs="0"/>
                <xsd:element ref="ns2:MediaServiceLocation" minOccurs="0"/>
                <xsd:element ref="ns2:JeffSmithApproval" minOccurs="0"/>
                <xsd:element ref="ns2:MediaServiceBillingMetadata" minOccurs="0"/>
                <xsd:element ref="ns2:Attachment" minOccurs="0"/>
                <xsd:element ref="ns2:UpdatedTempl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651a3a-8d05-4ee0-9344-b668032e30e0" elementFormDefault="qualified">
    <xsd:import namespace="http://schemas.microsoft.com/office/2006/documentManagement/types"/>
    <xsd:import namespace="http://schemas.microsoft.com/office/infopath/2007/PartnerControls"/>
    <xsd:element name="RA" ma:index="3" nillable="true" ma:displayName="RA" ma:format="Dropdown" ma:list="UserInfo" ma:SharePointGroup="0" ma:internalName="RA">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aftReady" ma:index="4" nillable="true" ma:displayName="Draft Ready" ma:format="Dropdown" ma:internalName="DraftReady">
      <xsd:simpleType>
        <xsd:restriction base="dms:Choice">
          <xsd:enumeration value="No"/>
          <xsd:enumeration value="Almost"/>
          <xsd:enumeration value="Regulatory to Review"/>
          <xsd:enumeration value="Legal to Review"/>
          <xsd:enumeration value="LOB Review Required"/>
          <xsd:enumeration value="Ready"/>
          <xsd:enumeration value="Witness Ready"/>
          <xsd:enumeration value="Director to Review"/>
        </xsd:restriction>
      </xsd:simpleType>
    </xsd:element>
    <xsd:element name="TitleofExhibit" ma:index="5" nillable="true" ma:displayName="Title of Exhibit" ma:format="Dropdown" ma:internalName="TitleofExhibit">
      <xsd:simpleType>
        <xsd:restriction base="dms:Text">
          <xsd:maxLength value="255"/>
        </xsd:restriction>
      </xsd:simpleType>
    </xsd:element>
    <xsd:element name="TypeofDocument" ma:index="6" nillable="true" ma:displayName="Type of Document" ma:format="Dropdown" ma:internalName="TypeofDocument">
      <xsd:simpleType>
        <xsd:restriction base="dms:Choice">
          <xsd:enumeration value="Draft"/>
          <xsd:enumeration value="Ready"/>
          <xsd:enumeration value="Choice 3"/>
        </xsd:restriction>
      </xsd:simpleType>
    </xsd:element>
    <xsd:element name="CaseNumber_x002f_DocketNumber" ma:index="7" nillable="true" ma:displayName="Case Number" ma:format="Dropdown" ma:internalName="CaseNumber_x002f_DocketNumber">
      <xsd:simpleType>
        <xsd:restriction base="dms:Note"/>
      </xsd:simpleType>
    </xsd:element>
    <xsd:element name="RAContact" ma:index="8" nillable="true" ma:displayName="Director Contact" ma:description="Reg Affairs Advisor accountable for the File/Folder " ma:format="Dropdown" ma:internalName="RAContact">
      <xsd:simpleType>
        <xsd:union memberTypes="dms:Text">
          <xsd:simpleType>
            <xsd:restriction base="dms:Choice">
              <xsd:enumeration value="BURKE Kathleen"/>
              <xsd:enumeration value="CATALANO Pasquale"/>
              <xsd:enumeration value="SMITH Jeffrey"/>
              <xsd:enumeration value="BHANDARI Melanie"/>
              <xsd:enumeration value="AKSELRUD Uri"/>
              <xsd:enumeration value="ZBARCEA Alex"/>
              <xsd:enumeration value="ANDREY Elise"/>
              <xsd:enumeration value="SAVULAK Jason"/>
              <xsd:enumeration value="BEN-SHLOMO Oren"/>
              <xsd:enumeration value="BASEL Jarrad"/>
            </xsd:restriction>
          </xsd:simpleType>
        </xsd:union>
      </xsd:simpleType>
    </xsd:element>
    <xsd:element name="Applicant" ma:index="9" nillable="true" ma:displayName="Authoring Party" ma:default="Hydro One Networks Inc. - HONI" ma:format="Dropdown" ma:internalName="Applicant">
      <xsd:simpleType>
        <xsd:union memberTypes="dms:Text">
          <xsd:simpleType>
            <xsd:restriction base="dms:Choice">
              <xsd:enumeration value="Hydro One Networks Inc. - HONI"/>
              <xsd:enumeration value="Ontario Energy Board - OEB"/>
              <xsd:enumeration value="Canada Energy Regulator - CER"/>
              <xsd:enumeration value="Algoma Power Inc. - API"/>
              <xsd:enumeration value="Anwaatin"/>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 Vehicle Society - EVS"/>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vironmental Defence - ED"/>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mall Business Utility Alliance - SBUA"/>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aynikaneyap Power LP - WPLP"/>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enumeration value="UCT, Inc. - NextBridge"/>
              <xsd:enumeration value="Milton Hydro Distribution Inc."/>
              <xsd:enumeration value="Entegrus Powerlines Inc."/>
              <xsd:enumeration value="Formet Industries"/>
              <xsd:enumeration value="Coalition of Concerned Manufacturers and Businesses of Canada (CCMBC)"/>
              <xsd:enumeration value="InnPower Corporation"/>
              <xsd:enumeration value="Perimeter Forest Limited Partnership"/>
              <xsd:enumeration value="Elexicon Energy Inc."/>
              <xsd:enumeration value="Bell Canada"/>
              <xsd:enumeration value="Gwayakocchigewin Limited Partnership"/>
              <xsd:enumeration value="Neighbours On the Line - NOTL"/>
              <xsd:enumeration value="Batchewana First Nation"/>
              <xsd:enumeration value="Northwestern Ontario Metis Community"/>
              <xsd:enumeration value="Lac des Mille Lacs First Nation"/>
              <xsd:enumeration value="Métis Nation of Ontario - MNO"/>
              <xsd:enumeration value="Alectra Utilities Corportation"/>
              <xsd:enumeration value="PUC Transmission LP"/>
              <xsd:enumeration value="Essar Power Canada Limited (EPC)"/>
              <xsd:enumeration value="Gwayakocchigewin Limited Partnership"/>
              <xsd:enumeration value="Glencore Canada Corporation"/>
              <xsd:enumeration value="Ontario Energy Association - OEA"/>
              <xsd:enumeration value="IESO"/>
              <xsd:enumeration value="The Ross Firm Professional Corporation"/>
              <xsd:enumeration value="Siskinds"/>
              <xsd:enumeration value="Caldwell First Nation"/>
              <xsd:enumeration value="Three Fires Group Inc."/>
              <xsd:enumeration value="Electricity Distributors Association"/>
              <xsd:enumeration value="Coalition of Concerned Manufacturers and Businesses of Canada"/>
              <xsd:enumeration value="Minogi Corp."/>
              <xsd:enumeration value="Vector Pipeline Inc."/>
              <xsd:enumeration value="LDC Transmission Group"/>
              <xsd:enumeration value="Consumer Groups"/>
              <xsd:enumeration value="Distribution Resource Coalition - DRC"/>
              <xsd:enumeration value="Tillsonburg Hydro Inc."/>
              <xsd:enumeration value="Synergy North"/>
              <xsd:enumeration value="Three Fires Group - TFG"/>
              <xsd:enumeration value="Nyon Oil Inc."/>
              <xsd:enumeration value="Windsor Canada Utilities Ltd."/>
              <xsd:enumeration value="GrandBridge Energy"/>
              <xsd:enumeration value="First Nations Energy Inc (FNEI)"/>
              <xsd:enumeration value="Alectra Utilities Corp. (AUC)"/>
              <xsd:enumeration value="Working Group (WG)"/>
              <xsd:enumeration value="The Corporation of the City of Welland"/>
              <xsd:enumeration value="ERTH (Westario) Acquisition Inc. (EWAI)"/>
              <xsd:enumeration value="Waasmoowin Opportunities and Consultation Council"/>
              <xsd:enumeration value="Waasmoowin GP Inc."/>
              <xsd:enumeration value="Corporation of the County of Middlesex"/>
              <xsd:enumeration value="Niagara-on-the-Lake Hydro Inc."/>
              <xsd:enumeration value="Nemanic Law PC"/>
              <xsd:enumeration value="Ministry of Transportation - MTO"/>
              <xsd:enumeration value="The Corporation of the Municipality of Southwest Middlesex"/>
              <xsd:enumeration value="Rejean Cyr Logging Ltd."/>
              <xsd:enumeration value="Minogi Corp"/>
              <xsd:enumeration value="Jensens"/>
            </xsd:restriction>
          </xsd:simpleType>
        </xsd:union>
      </xsd:simpleType>
    </xsd:element>
    <xsd:element name="Applicant0" ma:index="10" nillable="true" ma:displayName="Applicant" ma:default="Hydro One Networks Inc. - HONI" ma:format="Dropdown" ma:internalName="Applicant0">
      <xsd:complexType>
        <xsd:complexContent>
          <xsd:extension base="dms:MultiChoiceFillIn">
            <xsd:sequence>
              <xsd:element name="Value" maxOccurs="unbounded" minOccurs="0" nillable="true">
                <xsd:simpleType>
                  <xsd:union memberTypes="dms:Text">
                    <xsd:simpleType>
                      <xsd:restriction base="dms:Choice">
                        <xsd:enumeration value="Hydro One Networks Inc. - HONI"/>
                        <xsd:enumeration value="Ontario Energy Board - OEB"/>
                        <xsd:enumeration value="B2M Limited Partnership"/>
                        <xsd:enumeration value="Canadian Niagara Power Inc."/>
                        <xsd:enumeration value="Enersource"/>
                        <xsd:enumeration value="Entegrus Powerlines Inc."/>
                        <xsd:enumeration value="Great Lakes Power"/>
                        <xsd:enumeration value="Hydro One Brampton"/>
                        <xsd:enumeration value="Hydro One Remote Communities - HORCI"/>
                        <xsd:enumeration value="Hydro One Sault Ste Marie Inc."/>
                        <xsd:enumeration value="Hydro Ottawa"/>
                        <xsd:enumeration value="Independent Electricity System Operator"/>
                        <xsd:enumeration value="Niagara Peninsula Energy Inc. - NPEI"/>
                        <xsd:enumeration value="Niagara Reinforcement Limited Partnership"/>
                        <xsd:enumeration value="Ontario Power Authority - OPG"/>
                        <xsd:enumeration value="Powerstream"/>
                        <xsd:enumeration value="Toronto Hydro Electric System"/>
                        <xsd:enumeration value="UCT, Inc. - NextBridge"/>
                        <xsd:enumeration value="Veridian Connections"/>
                        <xsd:enumeration value="Wataynikaneyap Power LP - WPLP"/>
                        <xsd:enumeration value="Waterloo North Hydro Inc."/>
                        <xsd:enumeration value="Milton Hydro Distribution Inc."/>
                        <xsd:enumeration value="Alectra Utilities Corporation"/>
                        <xsd:enumeration value="Chapleau Public Utilities Corporation - CPUC"/>
                        <xsd:enumeration value="InnPower Corporation"/>
                        <xsd:enumeration value="Westario Power Inc."/>
                        <xsd:enumeration value="PUC Transmission LP"/>
                        <xsd:enumeration value="Essex Powerlines Corporation - EPC"/>
                        <xsd:enumeration value="Elexicon Energy Inc."/>
                        <xsd:enumeration value="IESO"/>
                        <xsd:enumeration value="Festival Hydro"/>
                        <xsd:enumeration value="E..L.K - Energy Ink"/>
                        <xsd:enumeration value="Tillsonburg Hydro Inc."/>
                        <xsd:enumeration value="Synergy North"/>
                        <xsd:enumeration value="Tx Infrastructure Partnership 1 Ltd."/>
                        <xsd:enumeration value="Enbridge Gas"/>
                        <xsd:enumeration value="Windsor Canada Utilities Ltd."/>
                        <xsd:enumeration value="Centre Wellington Hydro Ltd. - CWH"/>
                        <xsd:enumeration value="First Nations Energy Inc. (FNEI)"/>
                        <xsd:enumeration value="Wasaga Distribution Inc. (WDI)"/>
                        <xsd:enumeration value="Chatham x Lakeshore Limited Partnership (CLLP)"/>
                        <xsd:enumeration value="Waasigan Transmission Line Partnership (WTLP)"/>
                        <xsd:enumeration value="ERTH (Westario) Acquisition Inc. (EWAI)"/>
                        <xsd:enumeration value="Canada Energy Regulator"/>
                      </xsd:restriction>
                    </xsd:simpleType>
                  </xsd:union>
                </xsd:simpleType>
              </xsd:element>
            </xsd:sequence>
          </xsd:extension>
        </xsd:complexContent>
      </xsd:complexType>
    </xsd:element>
    <xsd:element name="IssueDate" ma:index="11" nillable="true" ma:displayName="Issue Date" ma:format="DateOnly" ma:internalName="IssueDate">
      <xsd:simpleType>
        <xsd:restriction base="dms:DateTime"/>
      </xsd:simpleType>
    </xsd:element>
    <xsd:element name="DocumentType" ma:index="12" nillable="true" ma:displayName="Document Type" ma:default="Working Document" ma:description="This metadata is intended to capture the type of document being filed with the respective regulator" ma:format="Dropdown" ma:internalName="DocumentType">
      <xsd:simpleType>
        <xsd:restriction base="dms:Choice">
          <xsd:enumeration value="Affidavit"/>
          <xsd:enumeration value="Amended Licence"/>
          <xsd:enumeration value="ARC Letter of Representation"/>
          <xsd:enumeration value="Argument-in-Chief"/>
          <xsd:enumeration value="Bi-annual Report"/>
          <xsd:enumeration value="Codes and Guidelines"/>
          <xsd:enumeration value="Comment Letter or Email"/>
          <xsd:enumeration value="Conditions of Service - CoS"/>
          <xsd:enumeration value="Correspondence"/>
          <xsd:enumeration value="Cost Award Claim"/>
          <xsd:enumeration value="Cross-Examination Material"/>
          <xsd:enumeration value="Decision"/>
          <xsd:enumeration value="Decision and Order"/>
          <xsd:enumeration value="Declaration and Undertaking"/>
          <xsd:enumeration value="Distribution System Plan"/>
          <xsd:enumeration value="Draft Rate Order"/>
          <xsd:enumeration value="Draft Settlement Proposal"/>
          <xsd:enumeration value="Estimate"/>
          <xsd:enumeration value="Exhibit List"/>
          <xsd:enumeration value="Final Argument"/>
          <xsd:enumeration value="Final Rate Order"/>
          <xsd:enumeration value="Interrogatory Question"/>
          <xsd:enumeration value="Interrogatory Response"/>
          <xsd:enumeration value="Intervenor Evidence"/>
          <xsd:enumeration value="Intervention Request"/>
          <xsd:enumeration value="Issues List"/>
          <xsd:enumeration value="Invoice"/>
          <xsd:enumeration value="Letter of Direction"/>
          <xsd:enumeration value="Licence"/>
          <xsd:enumeration value="Media Estimate"/>
          <xsd:enumeration value="Miscellaneous Exhibit"/>
          <xsd:enumeration value="Motion"/>
          <xsd:enumeration value="Notice"/>
          <xsd:enumeration value="Notice of Amendments"/>
          <xsd:enumeration value="Notice of Hearing on Cost Awards"/>
          <xsd:enumeration value="Notice of Proposal"/>
          <xsd:enumeration value="OEB Intervention form"/>
          <xsd:enumeration value="OEB Report"/>
          <xsd:enumeration value="Old Licence"/>
          <xsd:enumeration value="Online Ad"/>
          <xsd:enumeration value="Order"/>
          <xsd:enumeration value="Prefiled Evidence"/>
          <xsd:enumeration value="Procedural Order"/>
          <xsd:enumeration value="Regulation"/>
          <xsd:enumeration value="Reply Submission"/>
          <xsd:enumeration value="Report"/>
          <xsd:enumeration value="Settlement Agreement"/>
          <xsd:enumeration value="Settlement Proposal"/>
          <xsd:enumeration value="Statute"/>
          <xsd:enumeration value="Submission"/>
          <xsd:enumeration value="Tracker"/>
          <xsd:enumeration value="Transcript"/>
          <xsd:enumeration value="Undertaking"/>
          <xsd:enumeration value="Working Document"/>
          <xsd:enumeration value="Big Box Ad"/>
          <xsd:enumeration value="Shipping Manifest"/>
          <xsd:enumeration value="Letter of Comment"/>
          <xsd:enumeration value="Draft Notice"/>
          <xsd:enumeration value="Draft Settlement Proposal"/>
          <xsd:enumeration value="Question Response"/>
          <xsd:enumeration value="Draft Issues List"/>
          <xsd:enumeration value="Certificate of Approval"/>
          <xsd:enumeration value="Safety Plan"/>
          <xsd:enumeration value="Intervention Form"/>
          <xsd:enumeration value="Manifests"/>
          <xsd:enumeration value="Notice Package"/>
        </xsd:restriction>
      </xsd:simpleType>
    </xsd:element>
    <xsd:element name="Docket" ma:index="13" nillable="true" ma:displayName="Docket" ma:description="Docket of the proceeding as provided by the regulator" ma:format="Dropdown" ma:internalName="Docket">
      <xsd:simpleType>
        <xsd:restriction base="dms:Text">
          <xsd:maxLength value="255"/>
        </xsd:restriction>
      </xsd:simpleType>
    </xsd:element>
    <xsd:element name="Author0" ma:index="14" nillable="true" ma:displayName="Author" ma:format="Dropdown" ma:list="UserInfo" ma:SharePointGroup="0" ma:internalName="Author0">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Approved" ma:index="15" nillable="true" ma:displayName="RA Approved" ma:default="0" ma:format="Dropdown" ma:internalName="RAApproved">
      <xsd:simpleType>
        <xsd:restriction base="dms:Boolean"/>
      </xsd:simpleType>
    </xsd:element>
    <xsd:element name="Strategic" ma:index="16" nillable="true" ma:displayName="Strategic" ma:default="0" ma:format="Dropdown" ma:internalName="Strategic">
      <xsd:simpleType>
        <xsd:restriction base="dms:Boolean"/>
      </xsd:simpleType>
    </xsd:element>
    <xsd:element name="Legal_x0020_Review" ma:index="17" nillable="true" ma:displayName="Legal Review" ma:default="0" ma:format="Dropdown" ma:internalName="Legal_x0020_Review">
      <xsd:simpleType>
        <xsd:restriction base="dms:Boolean"/>
      </xsd:simpleType>
    </xsd:element>
    <xsd:element name="Formatted" ma:index="18" nillable="true" ma:displayName="Formatted" ma:default="0" ma:format="Dropdown" ma:internalName="Formatted">
      <xsd:simpleType>
        <xsd:restriction base="dms:Boolean"/>
      </xsd:simpleType>
    </xsd:element>
    <xsd:element name="PDF" ma:index="19" nillable="true" ma:displayName="PDF" ma:default="0" ma:format="Dropdown" ma:internalName="PDF">
      <xsd:simpleType>
        <xsd:restriction base="dms:Boolean"/>
      </xsd:simpleType>
    </xsd:element>
    <xsd:element name="Confidential" ma:index="20" nillable="true" ma:displayName="Confidential" ma:default="0" ma:format="Dropdown" ma:internalName="Confidential">
      <xsd:simpleType>
        <xsd:restriction base="dms:Boolean"/>
      </xsd:simpleType>
    </xsd:element>
    <xsd:element name="RADirectorApproved" ma:index="21" nillable="true" ma:displayName="Director Review" ma:default="0" ma:format="Dropdown" ma:internalName="RADirectorApproved">
      <xsd:simpleType>
        <xsd:restriction base="dms:Boolean"/>
      </xsd:simpleType>
    </xsd:element>
    <xsd:element name="Witness" ma:index="22" nillable="true" ma:displayName="Witness" ma:format="Dropdown" ma:list="UserInfo" ma:SharePointGroup="0" ma:internalName="Witnes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itness_x0020_Approved" ma:index="23" nillable="true" ma:displayName="Witness Approved" ma:default="0" ma:description="Has Witness provided their approval or signoff?" ma:internalName="Witness_x0020_Approved">
      <xsd:simpleType>
        <xsd:restriction base="dms:Boolean"/>
      </xsd:simpleType>
    </xsd:element>
    <xsd:element name="RRA" ma:index="24" nillable="true" ma:displayName="RRA" ma:format="Dropdown" ma:internalName="RRA">
      <xsd:simpleType>
        <xsd:restriction base="dms:Choice">
          <xsd:enumeration value="Julie"/>
          <xsd:enumeration value="Cassie"/>
          <xsd:enumeration value="Carla"/>
        </xsd:restriction>
      </xsd:simpleType>
    </xsd:element>
    <xsd:element name="Allmapsinthefolder" ma:index="25" nillable="true" ma:displayName="All maps in the folder" ma:default="0" ma:format="Dropdown" ma:internalName="Allmapsinthefolder">
      <xsd:simpleType>
        <xsd:restriction base="dms:Boolean"/>
      </xsd:simpleType>
    </xsd:element>
    <xsd:element name="MegafileReady" ma:index="26" nillable="true" ma:displayName="Megafile Ready" ma:default="0" ma:format="Dropdown" ma:internalName="MegafileReady">
      <xsd:simpleType>
        <xsd:restriction base="dms:Boolean"/>
      </xsd:simpleType>
    </xsd:element>
    <xsd:element name="ReadyforPrinting" ma:index="27" nillable="true" ma:displayName="Ready for MD Review" ma:default="0" ma:format="Dropdown" ma:internalName="ReadyforPrinting">
      <xsd:simpleType>
        <xsd:restriction base="dms:Boolean"/>
      </xsd:simpleType>
    </xsd:element>
    <xsd:element name="PRINTED" ma:index="28" nillable="true" ma:displayName="PRINTED" ma:default="0" ma:format="Dropdown" ma:internalName="PRINTED">
      <xsd:simpleType>
        <xsd:restriction base="dms:Boolean"/>
      </xsd:simpleType>
    </xsd:element>
    <xsd:element name="AcceptedService_x002d_Legal" ma:index="29" nillable="true" ma:displayName="Accepted Service - Legal" ma:default="1" ma:format="Dropdown" ma:internalName="AcceptedService_x002d_Legal">
      <xsd:simpleType>
        <xsd:restriction base="dms:Boolean"/>
      </xsd:simpleType>
    </xsd:element>
    <xsd:element name="Issue" ma:index="30" nillable="true" ma:displayName="Issue" ma:format="Dropdown" ma:internalName="Issue">
      <xsd:simpleType>
        <xsd:restriction base="dms:Choice">
          <xsd:enumeration value="Commodity accounts"/>
          <xsd:enumeration value="Z-factor"/>
          <xsd:enumeration value="ESM"/>
          <xsd:enumeration value="Wheeling credits"/>
          <xsd:enumeration value="DVA"/>
          <xsd:enumeration value="IRM model"/>
        </xsd:restriction>
      </xsd:simpleType>
    </xsd:element>
    <xsd:element name="IssueNo_x002e_" ma:index="31" nillable="true" ma:displayName="Issue No." ma:format="Dropdown" ma:internalName="IssueNo_x002e_">
      <xsd:simpleType>
        <xsd:restriction base="dms:Choice">
          <xsd:enumeration value="Issue 4"/>
          <xsd:enumeration value="Issue 5 and 6"/>
        </xsd:restriction>
      </xsd:simpleType>
    </xsd:element>
    <xsd:element name="MediaServiceDateTaken" ma:index="33" nillable="true" ma:displayName="MediaServiceDateTaken" ma:hidden="true" ma:internalName="MediaServiceDateTaken" ma:readOnly="true">
      <xsd:simpleType>
        <xsd:restriction base="dms:Text"/>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OCR" ma:index="37" nillable="true" ma:displayName="Extracted Text" ma:internalName="MediaServiceOCR" ma:readOnly="true">
      <xsd:simpleType>
        <xsd:restriction base="dms:Note">
          <xsd:maxLength value="255"/>
        </xsd:restriction>
      </xsd:simpleType>
    </xsd:element>
    <xsd:element name="MediaServiceMetadata" ma:index="44" nillable="true" ma:displayName="MediaServiceMetadata" ma:hidden="true" ma:internalName="MediaServiceMetadata" ma:readOnly="true">
      <xsd:simpleType>
        <xsd:restriction base="dms:Note"/>
      </xsd:simpleType>
    </xsd:element>
    <xsd:element name="MediaServiceFastMetadata" ma:index="45" nillable="true" ma:displayName="MediaServiceFastMetadata" ma:hidden="true" ma:internalName="MediaServiceFastMetadata" ma:readOnly="true">
      <xsd:simpleType>
        <xsd:restriction base="dms:Note"/>
      </xsd:simpleType>
    </xsd:element>
    <xsd:element name="MediaServiceAutoKeyPoints" ma:index="46" nillable="true" ma:displayName="MediaServiceAutoKeyPoints" ma:hidden="true" ma:internalName="MediaServiceAutoKeyPoints" ma:readOnly="true">
      <xsd:simpleType>
        <xsd:restriction base="dms:Note"/>
      </xsd:simpleType>
    </xsd:element>
    <xsd:element name="MediaServiceKeyPoints" ma:index="47" nillable="true" ma:displayName="KeyPoints" ma:internalName="MediaServiceKeyPoints" ma:readOnly="true">
      <xsd:simpleType>
        <xsd:restriction base="dms:Note">
          <xsd:maxLength value="255"/>
        </xsd:restriction>
      </xsd:simpleType>
    </xsd:element>
    <xsd:element name="MediaServiceObjectDetectorVersions" ma:index="4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9" nillable="true" ma:displayName="MediaServiceSearchProperties" ma:hidden="true" ma:internalName="MediaServiceSearchProperties" ma:readOnly="true">
      <xsd:simpleType>
        <xsd:restriction base="dms:Note"/>
      </xsd:simpleType>
    </xsd:element>
    <xsd:element name="lcf76f155ced4ddcb4097134ff3c332f" ma:index="51" nillable="true" ma:taxonomy="true" ma:internalName="lcf76f155ced4ddcb4097134ff3c332f" ma:taxonomyFieldName="MediaServiceImageTags" ma:displayName="Image Tags" ma:readOnly="false" ma:fieldId="{5cf76f15-5ced-4ddc-b409-7134ff3c332f}" ma:taxonomyMulti="true" ma:sspId="580d2c26-bc55-47b7-94d5-84c37aad999f" ma:termSetId="09814cd3-568e-fe90-9814-8d621ff8fb84" ma:anchorId="fba54fb3-c3e1-fe81-a776-ca4b69148c4d" ma:open="true" ma:isKeyword="false">
      <xsd:complexType>
        <xsd:sequence>
          <xsd:element ref="pc:Terms" minOccurs="0" maxOccurs="1"/>
        </xsd:sequence>
      </xsd:complexType>
    </xsd:element>
    <xsd:element name="RegLead" ma:index="53" nillable="true" ma:displayName="Reg Lead" ma:format="Dropdown" ma:list="UserInfo" ma:SharePointGroup="0" ma:internalName="RegLead">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DReview" ma:index="54" nillable="true" ma:displayName="MD Complete" ma:default="0" ma:description="Managing Director Review Completed" ma:format="Dropdown" ma:internalName="MDReview">
      <xsd:simpleType>
        <xsd:restriction base="dms:Boolean"/>
      </xsd:simpleType>
    </xsd:element>
    <xsd:element name="MatchingIR" ma:index="55" nillable="true" ma:displayName="Matching IR" ma:description="Does this IR match one that receiving in another proceeding" ma:internalName="MatchingIR">
      <xsd:simpleType>
        <xsd:restriction base="dms:Text">
          <xsd:maxLength value="255"/>
        </xsd:restriction>
      </xsd:simpleType>
    </xsd:element>
    <xsd:element name="MediaServiceLocation" ma:index="56" nillable="true" ma:displayName="Location" ma:description="" ma:indexed="true" ma:internalName="MediaServiceLocation" ma:readOnly="true">
      <xsd:simpleType>
        <xsd:restriction base="dms:Text"/>
      </xsd:simpleType>
    </xsd:element>
    <xsd:element name="JeffSmithApproval" ma:index="57" nillable="true" ma:displayName="Partnership Approval" ma:default="No" ma:format="Dropdown" ma:internalName="JeffSmithApproval">
      <xsd:simpleType>
        <xsd:restriction base="dms:Choice">
          <xsd:enumeration value="No"/>
          <xsd:enumeration value="Yes"/>
        </xsd:restriction>
      </xsd:simpleType>
    </xsd:element>
    <xsd:element name="MediaServiceBillingMetadata" ma:index="58" nillable="true" ma:displayName="MediaServiceBillingMetadata" ma:hidden="true" ma:internalName="MediaServiceBillingMetadata" ma:readOnly="true">
      <xsd:simpleType>
        <xsd:restriction base="dms:Note"/>
      </xsd:simpleType>
    </xsd:element>
    <xsd:element name="Attachment" ma:index="59" nillable="true" ma:displayName="Attachment" ma:format="Dropdown" ma:internalName="Attachment" ma:percentage="FALSE">
      <xsd:simpleType>
        <xsd:restriction base="dms:Number"/>
      </xsd:simpleType>
    </xsd:element>
    <xsd:element name="UpdatedTemplate" ma:index="60" nillable="true" ma:displayName="Updated Template" ma:default="No" ma:format="Dropdown" ma:internalName="UpdatedTemplate">
      <xsd:simpleType>
        <xsd:restriction base="dms:Choice">
          <xsd:enumeration value="Yes"/>
          <xsd:enumeration value="In Progres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1f5e108a-442b-424d-88d6-fdac133e65d6" elementFormDefault="qualified">
    <xsd:import namespace="http://schemas.microsoft.com/office/2006/documentManagement/types"/>
    <xsd:import namespace="http://schemas.microsoft.com/office/infopath/2007/PartnerControls"/>
    <xsd:element name="TaxCatchAll" ma:index="32" nillable="true" ma:displayName="Taxonomy Catch All Column" ma:hidden="true" ma:list="{ebb991a1-6648-4b90-9385-0647b8402727}" ma:internalName="TaxCatchAll" ma:showField="CatchAllData" ma:web="1f5e108a-442b-424d-88d6-fdac133e65d6">
      <xsd:complexType>
        <xsd:complexContent>
          <xsd:extension base="dms:MultiChoiceLookup">
            <xsd:sequence>
              <xsd:element name="Value" type="dms:Lookup" maxOccurs="unbounded" minOccurs="0" nillable="true"/>
            </xsd:sequence>
          </xsd:extension>
        </xsd:complexContent>
      </xsd:complexType>
    </xsd:element>
    <xsd:element name="SharedWithUsers" ma:index="3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DReview xmlns="7e651a3a-8d05-4ee0-9344-b668032e30e0">false</MDReview>
    <RA xmlns="7e651a3a-8d05-4ee0-9344-b668032e30e0">
      <UserInfo>
        <DisplayName/>
        <AccountId xsi:nil="true"/>
        <AccountType/>
      </UserInfo>
    </RA>
    <RAContact xmlns="7e651a3a-8d05-4ee0-9344-b668032e30e0">ANDREY Elise</RAContact>
    <Allmapsinthefolder xmlns="7e651a3a-8d05-4ee0-9344-b668032e30e0">false</Allmapsinthefolder>
    <MatchingIR xmlns="7e651a3a-8d05-4ee0-9344-b668032e30e0" xsi:nil="true"/>
    <RRA xmlns="7e651a3a-8d05-4ee0-9344-b668032e30e0" xsi:nil="true"/>
    <Issue xmlns="7e651a3a-8d05-4ee0-9344-b668032e30e0" xsi:nil="true"/>
    <DraftReady xmlns="7e651a3a-8d05-4ee0-9344-b668032e30e0">Ready</DraftReady>
    <DocumentType xmlns="7e651a3a-8d05-4ee0-9344-b668032e30e0">Prefiled Evidence</DocumentType>
    <Confidential xmlns="7e651a3a-8d05-4ee0-9344-b668032e30e0">false</Confidential>
    <RAApproved xmlns="7e651a3a-8d05-4ee0-9344-b668032e30e0">false</RAApproved>
    <AcceptedService_x002d_Legal xmlns="7e651a3a-8d05-4ee0-9344-b668032e30e0">true</AcceptedService_x002d_Legal>
    <IssueNo_x002e_ xmlns="7e651a3a-8d05-4ee0-9344-b668032e30e0" xsi:nil="true"/>
    <Attachment xmlns="7e651a3a-8d05-4ee0-9344-b668032e30e0" xsi:nil="true"/>
    <Author0 xmlns="7e651a3a-8d05-4ee0-9344-b668032e30e0">
      <UserInfo>
        <DisplayName/>
        <AccountId xsi:nil="true"/>
        <AccountType/>
      </UserInfo>
    </Author0>
    <ReadyforPrinting xmlns="7e651a3a-8d05-4ee0-9344-b668032e30e0">false</ReadyforPrinting>
    <RADirectorApproved xmlns="7e651a3a-8d05-4ee0-9344-b668032e30e0">false</RADirectorApproved>
    <CaseNumber_x002f_DocketNumber xmlns="7e651a3a-8d05-4ee0-9344-b668032e30e0">EB-2026-0049</CaseNumber_x002f_DocketNumber>
    <Formatted xmlns="7e651a3a-8d05-4ee0-9344-b668032e30e0">false</Formatted>
    <PRINTED xmlns="7e651a3a-8d05-4ee0-9344-b668032e30e0">false</PRINTED>
    <Legal_x0020_Review xmlns="7e651a3a-8d05-4ee0-9344-b668032e30e0">false</Legal_x0020_Review>
    <PDF xmlns="7e651a3a-8d05-4ee0-9344-b668032e30e0">false</PDF>
    <MegafileReady xmlns="7e651a3a-8d05-4ee0-9344-b668032e30e0">false</MegafileReady>
    <IssueDate xmlns="7e651a3a-8d05-4ee0-9344-b668032e30e0">2026-08-24T04:00:00+00:00</IssueDate>
    <TaxCatchAll xmlns="1f5e108a-442b-424d-88d6-fdac133e65d6" xsi:nil="true"/>
    <Applicant xmlns="7e651a3a-8d05-4ee0-9344-b668032e30e0">Hydro One Networks Inc. - HONI</Applicant>
    <Strategic xmlns="7e651a3a-8d05-4ee0-9344-b668032e30e0">false</Strategic>
    <Witness xmlns="7e651a3a-8d05-4ee0-9344-b668032e30e0">
      <UserInfo>
        <DisplayName>Uri.Akselrud@HydroOne.com</DisplayName>
        <AccountId>70</AccountId>
        <AccountType/>
      </UserInfo>
    </Witness>
    <Docket xmlns="7e651a3a-8d05-4ee0-9344-b668032e30e0" xsi:nil="true"/>
    <Witness_x0020_Approved xmlns="7e651a3a-8d05-4ee0-9344-b668032e30e0">false</Witness_x0020_Approved>
    <JeffSmithApproval xmlns="7e651a3a-8d05-4ee0-9344-b668032e30e0">No</JeffSmithApproval>
    <RegLead xmlns="7e651a3a-8d05-4ee0-9344-b668032e30e0">
      <UserInfo>
        <DisplayName/>
        <AccountId xsi:nil="true"/>
        <AccountType/>
      </UserInfo>
    </RegLead>
    <UpdatedTemplate xmlns="7e651a3a-8d05-4ee0-9344-b668032e30e0">No</UpdatedTemplate>
    <Applicant0 xmlns="7e651a3a-8d05-4ee0-9344-b668032e30e0">
      <Value>Hydro One Networks Inc. - HONI</Value>
    </Applicant0>
    <TitleofExhibit xmlns="7e651a3a-8d05-4ee0-9344-b668032e30e0" xsi:nil="true"/>
    <TypeofDocument xmlns="7e651a3a-8d05-4ee0-9344-b668032e30e0" xsi:nil="true"/>
    <lcf76f155ced4ddcb4097134ff3c332f xmlns="7e651a3a-8d05-4ee0-9344-b668032e30e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D79E7CF-9CAB-49EB-AB41-2914B51995AB}">
  <ds:schemaRefs>
    <ds:schemaRef ds:uri="http://schemas.microsoft.com/sharepoint/v3/contenttype/forms"/>
  </ds:schemaRefs>
</ds:datastoreItem>
</file>

<file path=customXml/itemProps2.xml><?xml version="1.0" encoding="utf-8"?>
<ds:datastoreItem xmlns:ds="http://schemas.openxmlformats.org/officeDocument/2006/customXml" ds:itemID="{777581FA-A680-49D2-81D9-4C192EEEAC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651a3a-8d05-4ee0-9344-b668032e30e0"/>
    <ds:schemaRef ds:uri="1f5e108a-442b-424d-88d6-fdac133e65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9BB1DC4-2663-43F5-B9B0-8F66E9D49573}">
  <ds:schemaRefs>
    <ds:schemaRef ds:uri="http://schemas.microsoft.com/office/2006/metadata/properties"/>
    <ds:schemaRef ds:uri="http://schemas.microsoft.com/office/2006/documentManagement/types"/>
    <ds:schemaRef ds:uri="http://purl.org/dc/dcmitype/"/>
    <ds:schemaRef ds:uri="1f5e108a-442b-424d-88d6-fdac133e65d6"/>
    <ds:schemaRef ds:uri="http://schemas.openxmlformats.org/package/2006/metadata/core-properties"/>
    <ds:schemaRef ds:uri="http://purl.org/dc/elements/1.1/"/>
    <ds:schemaRef ds:uri="7e651a3a-8d05-4ee0-9344-b668032e30e0"/>
    <ds:schemaRef ds:uri="http://schemas.microsoft.com/office/infopath/2007/PartnerControl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2023 RSVA Allocation</vt:lpstr>
      <vt:lpstr>2024 RSVA Allocation</vt:lpstr>
      <vt:lpstr>2025 RSVA Allocation</vt:lpstr>
    </vt:vector>
  </TitlesOfParts>
  <Manager/>
  <Company>Hydro One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Nikita Sheth</dc:creator>
  <cp:keywords/>
  <dc:description/>
  <cp:lastModifiedBy>Muhammad Qureshi</cp:lastModifiedBy>
  <cp:revision/>
  <dcterms:created xsi:type="dcterms:W3CDTF">2026-08-07T19:40:45Z</dcterms:created>
  <dcterms:modified xsi:type="dcterms:W3CDTF">2026-09-03T15:17:18Z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0x01010062A9886C0063524695E58E529275A6AB</vt:lpwstr>
  </property>
  <property fmtid="{D5CDD505-2E9C-101B-9397-08002B2CF9AE}" pid="3" name="MediaServiceImageTags">
    <vt:lpwstr/>
  </property>
</Properties>
</file>